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CKU-Data\111-2\Geodesy-and-Satellite-Positioning-Practice\HW3\"/>
    </mc:Choice>
  </mc:AlternateContent>
  <xr:revisionPtr revIDLastSave="0" documentId="13_ncr:1_{223FD5AB-9AB7-40F9-BF77-C9DEB8F1F980}" xr6:coauthVersionLast="47" xr6:coauthVersionMax="47" xr10:uidLastSave="{00000000-0000-0000-0000-000000000000}"/>
  <bookViews>
    <workbookView xWindow="28680" yWindow="-120" windowWidth="29040" windowHeight="16440" firstSheet="8" activeTab="13" xr2:uid="{3A4868C2-6C1E-423E-878A-5930A9E7599B}"/>
  </bookViews>
  <sheets>
    <sheet name="all" sheetId="1" r:id="rId1"/>
    <sheet name="net1" sheetId="2" r:id="rId2"/>
    <sheet name="net1_errorG2_B067_BM1" sheetId="9" r:id="rId3"/>
    <sheet name="net1_errorG5_B067_BM1" sheetId="10" r:id="rId4"/>
    <sheet name="net1_errorG4_BM1_B115" sheetId="7" r:id="rId5"/>
    <sheet name="net1_errorG5_BM1_B115" sheetId="5" r:id="rId6"/>
    <sheet name="net1_final" sheetId="13" r:id="rId7"/>
    <sheet name="net2" sheetId="3" r:id="rId8"/>
    <sheet name="net3" sheetId="4" r:id="rId9"/>
    <sheet name="net3_errorG2_B067_BM1" sheetId="11" r:id="rId10"/>
    <sheet name="net3_errorG5_B067_BM1" sheetId="12" r:id="rId11"/>
    <sheet name="net3_errorG4_BM1_B115" sheetId="8" r:id="rId12"/>
    <sheet name="net3_errorG5_BM1_B115" sheetId="6" r:id="rId13"/>
    <sheet name="net3_final" sheetId="14" r:id="rId14"/>
  </sheets>
  <definedNames>
    <definedName name="_xlnm._FilterDatabase" localSheetId="0" hidden="1">all!$A$1:$H$47</definedName>
    <definedName name="_xlnm._FilterDatabase" localSheetId="1" hidden="1">'net1'!$A$1:$E$15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U22" i="11"/>
  <c r="V18" i="14"/>
  <c r="U18" i="14"/>
  <c r="P18" i="14"/>
  <c r="O18" i="14"/>
  <c r="V22" i="14"/>
  <c r="U22" i="14"/>
  <c r="P22" i="14"/>
  <c r="O22" i="14"/>
  <c r="V14" i="14"/>
  <c r="U14" i="14"/>
  <c r="P14" i="14"/>
  <c r="O14" i="14"/>
  <c r="V10" i="14"/>
  <c r="U10" i="14"/>
  <c r="P10" i="14"/>
  <c r="O10" i="14"/>
  <c r="V7" i="14"/>
  <c r="U7" i="14"/>
  <c r="P7" i="14"/>
  <c r="O7" i="14"/>
  <c r="V4" i="14"/>
  <c r="V24" i="14" s="1"/>
  <c r="V25" i="14" s="1"/>
  <c r="U4" i="14"/>
  <c r="U24" i="14" s="1"/>
  <c r="P4" i="14"/>
  <c r="O4" i="14"/>
  <c r="O24" i="14" s="1"/>
  <c r="U8" i="13"/>
  <c r="T8" i="13"/>
  <c r="O8" i="13"/>
  <c r="N8" i="13"/>
  <c r="U15" i="13"/>
  <c r="T15" i="13"/>
  <c r="O15" i="13"/>
  <c r="N15" i="13"/>
  <c r="U12" i="13"/>
  <c r="T12" i="13"/>
  <c r="O12" i="13"/>
  <c r="N12" i="13"/>
  <c r="U4" i="13"/>
  <c r="T4" i="13"/>
  <c r="T17" i="13" s="1"/>
  <c r="O4" i="13"/>
  <c r="N4" i="13"/>
  <c r="N17" i="13" s="1"/>
  <c r="V22" i="12"/>
  <c r="U22" i="12"/>
  <c r="P22" i="12"/>
  <c r="O22" i="12"/>
  <c r="V22" i="11"/>
  <c r="P22" i="11"/>
  <c r="O22" i="11"/>
  <c r="V18" i="12"/>
  <c r="U18" i="12"/>
  <c r="P18" i="12"/>
  <c r="O18" i="12"/>
  <c r="V14" i="12"/>
  <c r="U14" i="12"/>
  <c r="P14" i="12"/>
  <c r="O14" i="12"/>
  <c r="V10" i="12"/>
  <c r="U10" i="12"/>
  <c r="P10" i="12"/>
  <c r="O10" i="12"/>
  <c r="V7" i="12"/>
  <c r="U7" i="12"/>
  <c r="P7" i="12"/>
  <c r="O7" i="12"/>
  <c r="V4" i="12"/>
  <c r="U4" i="12"/>
  <c r="U24" i="12" s="1"/>
  <c r="P4" i="12"/>
  <c r="O4" i="12"/>
  <c r="V18" i="11"/>
  <c r="U18" i="11"/>
  <c r="P18" i="11"/>
  <c r="O18" i="11"/>
  <c r="V14" i="11"/>
  <c r="U14" i="11"/>
  <c r="P14" i="11"/>
  <c r="O14" i="11"/>
  <c r="V10" i="11"/>
  <c r="U10" i="11"/>
  <c r="P10" i="11"/>
  <c r="O10" i="11"/>
  <c r="V7" i="11"/>
  <c r="U7" i="11"/>
  <c r="P7" i="11"/>
  <c r="O7" i="11"/>
  <c r="V4" i="11"/>
  <c r="U4" i="11"/>
  <c r="U24" i="11" s="1"/>
  <c r="P4" i="11"/>
  <c r="O4" i="11"/>
  <c r="U8" i="10"/>
  <c r="T8" i="10"/>
  <c r="O8" i="10"/>
  <c r="N8" i="10"/>
  <c r="U15" i="10"/>
  <c r="T15" i="10"/>
  <c r="O15" i="10"/>
  <c r="N15" i="10"/>
  <c r="U12" i="10"/>
  <c r="T12" i="10"/>
  <c r="O12" i="10"/>
  <c r="N12" i="10"/>
  <c r="U4" i="10"/>
  <c r="U17" i="10" s="1"/>
  <c r="U18" i="10" s="1"/>
  <c r="T4" i="10"/>
  <c r="O4" i="10"/>
  <c r="N4" i="10"/>
  <c r="N17" i="10" s="1"/>
  <c r="U8" i="9"/>
  <c r="T8" i="9"/>
  <c r="O8" i="9"/>
  <c r="N8" i="9"/>
  <c r="U15" i="9"/>
  <c r="T15" i="9"/>
  <c r="O15" i="9"/>
  <c r="N15" i="9"/>
  <c r="U12" i="9"/>
  <c r="T12" i="9"/>
  <c r="O12" i="9"/>
  <c r="N12" i="9"/>
  <c r="U4" i="9"/>
  <c r="T4" i="9"/>
  <c r="O4" i="9"/>
  <c r="O17" i="9" s="1"/>
  <c r="O18" i="9" s="1"/>
  <c r="N4" i="9"/>
  <c r="N17" i="9" s="1"/>
  <c r="F39" i="1"/>
  <c r="F47" i="1"/>
  <c r="V18" i="6"/>
  <c r="U18" i="6"/>
  <c r="P18" i="6"/>
  <c r="O18" i="6"/>
  <c r="V18" i="8"/>
  <c r="U18" i="8"/>
  <c r="P18" i="8"/>
  <c r="O18" i="8"/>
  <c r="V22" i="8"/>
  <c r="U22" i="8"/>
  <c r="P22" i="8"/>
  <c r="O22" i="8"/>
  <c r="V14" i="8"/>
  <c r="U14" i="8"/>
  <c r="P14" i="8"/>
  <c r="O14" i="8"/>
  <c r="V10" i="8"/>
  <c r="U10" i="8"/>
  <c r="P10" i="8"/>
  <c r="O10" i="8"/>
  <c r="V7" i="8"/>
  <c r="U7" i="8"/>
  <c r="P7" i="8"/>
  <c r="O7" i="8"/>
  <c r="V4" i="8"/>
  <c r="U4" i="8"/>
  <c r="U24" i="8" s="1"/>
  <c r="P4" i="8"/>
  <c r="O4" i="8"/>
  <c r="O24" i="6"/>
  <c r="V22" i="6"/>
  <c r="U22" i="6"/>
  <c r="P22" i="6"/>
  <c r="O22" i="6"/>
  <c r="V14" i="6"/>
  <c r="U14" i="6"/>
  <c r="P14" i="6"/>
  <c r="O14" i="6"/>
  <c r="V10" i="6"/>
  <c r="U10" i="6"/>
  <c r="P10" i="6"/>
  <c r="O10" i="6"/>
  <c r="V7" i="6"/>
  <c r="U7" i="6"/>
  <c r="P7" i="6"/>
  <c r="O7" i="6"/>
  <c r="V4" i="6"/>
  <c r="U4" i="6"/>
  <c r="U24" i="6" s="1"/>
  <c r="P4" i="6"/>
  <c r="P24" i="6" s="1"/>
  <c r="P25" i="6" s="1"/>
  <c r="O4" i="6"/>
  <c r="U12" i="7"/>
  <c r="T12" i="7"/>
  <c r="O12" i="7"/>
  <c r="N12" i="7"/>
  <c r="U15" i="7"/>
  <c r="T15" i="7"/>
  <c r="O15" i="7"/>
  <c r="N15" i="7"/>
  <c r="U8" i="7"/>
  <c r="T8" i="7"/>
  <c r="O8" i="7"/>
  <c r="N8" i="7"/>
  <c r="U4" i="7"/>
  <c r="T4" i="7"/>
  <c r="T17" i="7" s="1"/>
  <c r="O4" i="7"/>
  <c r="O17" i="7" s="1"/>
  <c r="O18" i="7" s="1"/>
  <c r="N4" i="7"/>
  <c r="N17" i="7" s="1"/>
  <c r="U12" i="5"/>
  <c r="T12" i="5"/>
  <c r="O12" i="5"/>
  <c r="N12" i="5"/>
  <c r="U15" i="5"/>
  <c r="T15" i="5"/>
  <c r="O15" i="5"/>
  <c r="N15" i="5"/>
  <c r="U8" i="5"/>
  <c r="T8" i="5"/>
  <c r="O8" i="5"/>
  <c r="N8" i="5"/>
  <c r="U4" i="5"/>
  <c r="U17" i="5" s="1"/>
  <c r="U18" i="5" s="1"/>
  <c r="T4" i="5"/>
  <c r="T17" i="5" s="1"/>
  <c r="O4" i="5"/>
  <c r="N4" i="5"/>
  <c r="N17" i="5" s="1"/>
  <c r="N4" i="2"/>
  <c r="G29" i="1"/>
  <c r="G31" i="1"/>
  <c r="G33" i="1"/>
  <c r="G35" i="1"/>
  <c r="G37" i="1"/>
  <c r="G39" i="1"/>
  <c r="G41" i="1"/>
  <c r="G43" i="1"/>
  <c r="G45" i="1"/>
  <c r="G47" i="1"/>
  <c r="G27" i="1"/>
  <c r="F29" i="1"/>
  <c r="F31" i="1"/>
  <c r="F33" i="1"/>
  <c r="F35" i="1"/>
  <c r="F37" i="1"/>
  <c r="F41" i="1"/>
  <c r="F43" i="1"/>
  <c r="F45" i="1"/>
  <c r="F27" i="1"/>
  <c r="B29" i="1"/>
  <c r="A28" i="1"/>
  <c r="A29" i="1" s="1"/>
  <c r="P24" i="14" l="1"/>
  <c r="P25" i="14" s="1"/>
  <c r="U17" i="13"/>
  <c r="U18" i="13" s="1"/>
  <c r="O17" i="13"/>
  <c r="O18" i="13" s="1"/>
  <c r="V24" i="12"/>
  <c r="V25" i="12" s="1"/>
  <c r="P24" i="12"/>
  <c r="P25" i="12" s="1"/>
  <c r="O24" i="12"/>
  <c r="V24" i="11"/>
  <c r="V25" i="11" s="1"/>
  <c r="P24" i="11"/>
  <c r="P25" i="11" s="1"/>
  <c r="O24" i="11"/>
  <c r="T17" i="10"/>
  <c r="O17" i="10"/>
  <c r="O18" i="10" s="1"/>
  <c r="U17" i="9"/>
  <c r="U18" i="9" s="1"/>
  <c r="T17" i="9"/>
  <c r="V24" i="6"/>
  <c r="V25" i="6" s="1"/>
  <c r="V24" i="8"/>
  <c r="V25" i="8" s="1"/>
  <c r="P24" i="8"/>
  <c r="P25" i="8" s="1"/>
  <c r="O24" i="8"/>
  <c r="U17" i="7"/>
  <c r="U18" i="7" s="1"/>
  <c r="O17" i="5"/>
  <c r="O18" i="5" s="1"/>
  <c r="P18" i="4"/>
  <c r="U18" i="4"/>
  <c r="V18" i="4"/>
  <c r="O18" i="4"/>
  <c r="U10" i="4"/>
  <c r="O7" i="4"/>
  <c r="O4" i="4"/>
  <c r="P7" i="4"/>
  <c r="U7" i="4"/>
  <c r="V7" i="4"/>
  <c r="P10" i="4"/>
  <c r="V10" i="4"/>
  <c r="P14" i="4"/>
  <c r="U14" i="4"/>
  <c r="V14" i="4"/>
  <c r="U22" i="4"/>
  <c r="P22" i="4"/>
  <c r="V22" i="4"/>
  <c r="O22" i="4"/>
  <c r="O14" i="4"/>
  <c r="O10" i="4"/>
  <c r="P4" i="4"/>
  <c r="U4" i="4"/>
  <c r="V4" i="4"/>
  <c r="O13" i="3"/>
  <c r="T13" i="3"/>
  <c r="U13" i="3"/>
  <c r="N13" i="3"/>
  <c r="O10" i="3"/>
  <c r="T10" i="3"/>
  <c r="U10" i="3"/>
  <c r="N10" i="3"/>
  <c r="O6" i="3"/>
  <c r="T6" i="3"/>
  <c r="U6" i="3"/>
  <c r="N6" i="3"/>
  <c r="O3" i="3"/>
  <c r="T3" i="3"/>
  <c r="U3" i="3"/>
  <c r="N3" i="3"/>
  <c r="O12" i="2"/>
  <c r="U8" i="2"/>
  <c r="O15" i="2"/>
  <c r="U12" i="2"/>
  <c r="O8" i="2"/>
  <c r="U4" i="2"/>
  <c r="N12" i="2"/>
  <c r="T8" i="2"/>
  <c r="N15" i="2"/>
  <c r="T12" i="2"/>
  <c r="N8" i="2"/>
  <c r="T4" i="2"/>
  <c r="U15" i="2"/>
  <c r="T15" i="2"/>
  <c r="O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3" i="1"/>
  <c r="G8" i="1"/>
  <c r="G9" i="1"/>
  <c r="G10" i="1"/>
  <c r="G11" i="1"/>
  <c r="G12" i="1"/>
  <c r="G15" i="1"/>
  <c r="G21" i="1"/>
  <c r="G22" i="1"/>
  <c r="G4" i="1"/>
  <c r="F5" i="1"/>
  <c r="F6" i="1"/>
  <c r="F7" i="1"/>
  <c r="F13" i="1"/>
  <c r="F14" i="1"/>
  <c r="F16" i="1"/>
  <c r="F17" i="1"/>
  <c r="F18" i="1"/>
  <c r="F19" i="1"/>
  <c r="F20" i="1"/>
  <c r="F21" i="1"/>
  <c r="F22" i="1"/>
  <c r="F23" i="1"/>
  <c r="B18" i="1"/>
  <c r="B19" i="1"/>
  <c r="B17" i="1"/>
  <c r="B14" i="1"/>
  <c r="B15" i="1"/>
  <c r="B13" i="1"/>
  <c r="A3" i="1"/>
  <c r="A4" i="1" s="1"/>
  <c r="A5" i="1" s="1"/>
  <c r="B4" i="1"/>
  <c r="V24" i="4" l="1"/>
  <c r="V25" i="4" s="1"/>
  <c r="U24" i="4"/>
  <c r="P24" i="4"/>
  <c r="P25" i="4" s="1"/>
  <c r="U15" i="3"/>
  <c r="U16" i="3" s="1"/>
  <c r="N15" i="3"/>
  <c r="O15" i="3"/>
  <c r="O16" i="3" s="1"/>
  <c r="T15" i="3"/>
  <c r="N17" i="2"/>
  <c r="U17" i="2"/>
  <c r="U18" i="2" s="1"/>
  <c r="T17" i="2"/>
  <c r="O17" i="2"/>
  <c r="O18" i="2" s="1"/>
</calcChain>
</file>

<file path=xl/sharedStrings.xml><?xml version="1.0" encoding="utf-8"?>
<sst xmlns="http://schemas.openxmlformats.org/spreadsheetml/2006/main" count="1337" uniqueCount="24">
  <si>
    <t>start</t>
    <phoneticPr fontId="1" type="noConversion"/>
  </si>
  <si>
    <t>end</t>
    <phoneticPr fontId="1" type="noConversion"/>
  </si>
  <si>
    <t>group</t>
    <phoneticPr fontId="1" type="noConversion"/>
  </si>
  <si>
    <t>B067</t>
    <phoneticPr fontId="1" type="noConversion"/>
  </si>
  <si>
    <t>B039</t>
    <phoneticPr fontId="1" type="noConversion"/>
  </si>
  <si>
    <t>B044</t>
    <phoneticPr fontId="1" type="noConversion"/>
  </si>
  <si>
    <t>BM1</t>
    <phoneticPr fontId="1" type="noConversion"/>
  </si>
  <si>
    <t>B126</t>
    <phoneticPr fontId="1" type="noConversion"/>
  </si>
  <si>
    <t>B115</t>
    <phoneticPr fontId="1" type="noConversion"/>
  </si>
  <si>
    <t>dS(km)</t>
    <phoneticPr fontId="1" type="noConversion"/>
  </si>
  <si>
    <t>net1</t>
    <phoneticPr fontId="1" type="noConversion"/>
  </si>
  <si>
    <t>B067</t>
  </si>
  <si>
    <t>B039</t>
  </si>
  <si>
    <t>B115</t>
  </si>
  <si>
    <t>BM1</t>
  </si>
  <si>
    <t>net2</t>
    <phoneticPr fontId="1" type="noConversion"/>
  </si>
  <si>
    <t>B044</t>
  </si>
  <si>
    <t>net3</t>
    <phoneticPr fontId="1" type="noConversion"/>
  </si>
  <si>
    <t>avg</t>
    <phoneticPr fontId="1" type="noConversion"/>
  </si>
  <si>
    <t>dH(m)</t>
    <phoneticPr fontId="1" type="noConversion"/>
  </si>
  <si>
    <t>close(m)</t>
    <phoneticPr fontId="1" type="noConversion"/>
  </si>
  <si>
    <t>precision(m)</t>
    <phoneticPr fontId="1" type="noConversion"/>
  </si>
  <si>
    <t>sum(m)</t>
    <phoneticPr fontId="1" type="noConversion"/>
  </si>
  <si>
    <t>precision(m)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</si>
</sst>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_ "/>
  </numFmts>
  <fonts count="2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89645</xdr:colOff>
      <xdr:row>1</xdr:row>
      <xdr:rowOff>22412</xdr:rowOff>
    </xdr:from>
    <xdr:to>
      <xdr:col>11</xdr:col>
      <xdr:colOff>715627</xdr:colOff>
      <xdr:row>19</xdr:row>
      <xdr:rowOff>122704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A8ACAD1D-CE19-006F-E891-E5EE021A3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3998" y="216647"/>
          <a:ext cx="3065689" cy="359335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5F462DDA-D803-43CA-BA4E-DCF228B43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5332" cy="36975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619632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3E0C6E8F-F838-4E4B-8755-7956D21BF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5332" cy="36975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16D81D1E-B7E4-4864-B31E-20A84A7E4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8507" cy="36975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9</xdr:col>
      <xdr:colOff>619632</xdr:colOff>
      <xdr:row>19</xdr:row>
      <xdr:rowOff>97117</xdr:rowOff>
    </xdr:to>
    <xdr:pic>
      <xdr:nvPicPr>
        <xdr:cNvPr id="3" name="圖片 2" descr="一張含有 圖表 的圖片&#10;&#10;自動產生的描述">
          <a:extLst>
            <a:ext uri="{FF2B5EF4-FFF2-40B4-BE49-F238E27FC236}">
              <a16:creationId xmlns:a16="http://schemas.microsoft.com/office/drawing/2014/main" id="{FA19DA5E-FEDC-4D22-9517-E91A1035C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5332" cy="36975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F760BC87-FE56-4460-B64B-5AB0BAA9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6850"/>
          <a:ext cx="3061207" cy="36404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9</xdr:col>
      <xdr:colOff>619632</xdr:colOff>
      <xdr:row>19</xdr:row>
      <xdr:rowOff>97117</xdr:rowOff>
    </xdr:to>
    <xdr:pic>
      <xdr:nvPicPr>
        <xdr:cNvPr id="3" name="圖片 2" descr="一張含有 圖表 的圖片&#10;&#10;自動產生的描述">
          <a:extLst>
            <a:ext uri="{FF2B5EF4-FFF2-40B4-BE49-F238E27FC236}">
              <a16:creationId xmlns:a16="http://schemas.microsoft.com/office/drawing/2014/main" id="{10926E15-6E30-4CCD-975E-730378C61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5332" cy="36975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CA1D3953-DC8D-403A-9E21-4B5AC2324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5332" cy="36975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9</xdr:col>
      <xdr:colOff>619632</xdr:colOff>
      <xdr:row>19</xdr:row>
      <xdr:rowOff>97117</xdr:rowOff>
    </xdr:to>
    <xdr:pic>
      <xdr:nvPicPr>
        <xdr:cNvPr id="3" name="圖片 2" descr="一張含有 圖表 的圖片&#10;&#10;自動產生的描述">
          <a:extLst>
            <a:ext uri="{FF2B5EF4-FFF2-40B4-BE49-F238E27FC236}">
              <a16:creationId xmlns:a16="http://schemas.microsoft.com/office/drawing/2014/main" id="{E6942F72-431E-4636-9A60-163BB26CF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5332" cy="36975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3" name="圖片 2" descr="一張含有 圖表 的圖片&#10;&#10;自動產生的描述">
          <a:extLst>
            <a:ext uri="{FF2B5EF4-FFF2-40B4-BE49-F238E27FC236}">
              <a16:creationId xmlns:a16="http://schemas.microsoft.com/office/drawing/2014/main" id="{D126020A-4837-4C14-860A-746B5EA29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8571" y="199571"/>
          <a:ext cx="3072093" cy="36894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434D8095-7C18-4D19-B88F-942DC9E88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8507" cy="36975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621B6416-3F41-4E73-937D-0395CCA5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8507" cy="36975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63EB4EF4-963B-4BC1-8EB4-8543C4CEB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5332" cy="36975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CFAAA735-9D1F-46F4-BDA8-A51DBE54E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6850"/>
          <a:ext cx="3061207" cy="36404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3" name="圖片 2" descr="一張含有 圖表 的圖片&#10;&#10;自動產生的描述">
          <a:extLst>
            <a:ext uri="{FF2B5EF4-FFF2-40B4-BE49-F238E27FC236}">
              <a16:creationId xmlns:a16="http://schemas.microsoft.com/office/drawing/2014/main" id="{CCCB68B0-00EE-4471-8BE0-B9C1CBC5A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5332" cy="36975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9509D490-ED87-4E74-9175-8D5EBA0ED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8507" cy="36975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3" name="圖片 2" descr="一張含有 圖表 的圖片&#10;&#10;自動產生的描述">
          <a:extLst>
            <a:ext uri="{FF2B5EF4-FFF2-40B4-BE49-F238E27FC236}">
              <a16:creationId xmlns:a16="http://schemas.microsoft.com/office/drawing/2014/main" id="{3E1DA79E-B2F7-466F-913D-EFF635EB4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00025"/>
          <a:ext cx="3048507" cy="36975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F6E0B8C7-CE96-4C28-AA07-B11F51ED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8571" y="199571"/>
          <a:ext cx="3072093" cy="36894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9</xdr:col>
      <xdr:colOff>616457</xdr:colOff>
      <xdr:row>19</xdr:row>
      <xdr:rowOff>97117</xdr:rowOff>
    </xdr:to>
    <xdr:pic>
      <xdr:nvPicPr>
        <xdr:cNvPr id="2" name="圖片 1" descr="一張含有 圖表 的圖片&#10;&#10;自動產生的描述">
          <a:extLst>
            <a:ext uri="{FF2B5EF4-FFF2-40B4-BE49-F238E27FC236}">
              <a16:creationId xmlns:a16="http://schemas.microsoft.com/office/drawing/2014/main" id="{F70DD241-4BFC-4647-BE6B-BEED9B738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8571" y="199571"/>
          <a:ext cx="3072093" cy="3689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DBC5-5F8A-4187-BC89-B887B980D14A}">
  <dimension ref="A1:P47"/>
  <sheetViews>
    <sheetView zoomScale="70" zoomScaleNormal="70" workbookViewId="0">
      <selection activeCell="A43" sqref="A43:E43"/>
    </sheetView>
  </sheetViews>
  <sheetFormatPr defaultRowHeight="15.5" x14ac:dyDescent="0.35"/>
  <cols>
    <col min="6" max="7" width="9.140625" customWidth="1"/>
  </cols>
  <sheetData>
    <row r="1" spans="1:16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</row>
    <row r="2" spans="1:16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F2" t="s">
        <v>10</v>
      </c>
      <c r="H2" t="s">
        <v>17</v>
      </c>
      <c r="N2" t="s">
        <v>10</v>
      </c>
      <c r="O2" t="s">
        <v>15</v>
      </c>
      <c r="P2" t="s">
        <v>17</v>
      </c>
    </row>
    <row r="3" spans="1:16" x14ac:dyDescent="0.35">
      <c r="A3">
        <f>A2</f>
        <v>1</v>
      </c>
      <c r="B3" t="s">
        <v>4</v>
      </c>
      <c r="C3" t="s">
        <v>5</v>
      </c>
      <c r="D3" s="1">
        <v>3.057E-2</v>
      </c>
      <c r="E3" s="1">
        <v>0.15176000000000001</v>
      </c>
      <c r="G3" t="s">
        <v>15</v>
      </c>
      <c r="H3" t="str">
        <f>$H$2</f>
        <v>net3</v>
      </c>
      <c r="N3" t="s">
        <v>3</v>
      </c>
      <c r="O3" t="s">
        <v>4</v>
      </c>
      <c r="P3" t="s">
        <v>3</v>
      </c>
    </row>
    <row r="4" spans="1:16" x14ac:dyDescent="0.35">
      <c r="A4">
        <f t="shared" ref="A4:A5" si="0">A3</f>
        <v>1</v>
      </c>
      <c r="B4" t="str">
        <f>C3</f>
        <v>B044</v>
      </c>
      <c r="C4" t="s">
        <v>4</v>
      </c>
      <c r="D4" s="1">
        <v>-3.0130000000000001E-2</v>
      </c>
      <c r="E4" s="1">
        <v>0.15171000000000001</v>
      </c>
      <c r="G4" t="str">
        <f>$G$3</f>
        <v>net2</v>
      </c>
      <c r="H4" t="str">
        <f t="shared" ref="H4:H23" si="1">$H$2</f>
        <v>net3</v>
      </c>
      <c r="N4" t="s">
        <v>4</v>
      </c>
      <c r="O4" t="s">
        <v>5</v>
      </c>
      <c r="P4" t="s">
        <v>4</v>
      </c>
    </row>
    <row r="5" spans="1:16" x14ac:dyDescent="0.35">
      <c r="A5">
        <f t="shared" si="0"/>
        <v>1</v>
      </c>
      <c r="B5" t="s">
        <v>4</v>
      </c>
      <c r="C5" t="s">
        <v>3</v>
      </c>
      <c r="D5" s="1">
        <v>7.2270000000000001E-2</v>
      </c>
      <c r="E5" s="1">
        <v>0.12129</v>
      </c>
      <c r="F5" t="str">
        <f t="shared" ref="F5:F23" si="2">$F$2</f>
        <v>net1</v>
      </c>
      <c r="H5" t="str">
        <f t="shared" si="1"/>
        <v>net3</v>
      </c>
      <c r="N5" t="s">
        <v>8</v>
      </c>
      <c r="O5" t="s">
        <v>7</v>
      </c>
      <c r="P5" t="s">
        <v>5</v>
      </c>
    </row>
    <row r="6" spans="1:16" x14ac:dyDescent="0.35">
      <c r="A6">
        <v>2</v>
      </c>
      <c r="B6" t="s">
        <v>6</v>
      </c>
      <c r="C6" t="s">
        <v>3</v>
      </c>
      <c r="D6" s="1">
        <v>-0.74546999999999997</v>
      </c>
      <c r="E6" s="1">
        <v>0.16802</v>
      </c>
      <c r="F6" t="str">
        <f t="shared" si="2"/>
        <v>net1</v>
      </c>
      <c r="H6" t="str">
        <f t="shared" si="1"/>
        <v>net3</v>
      </c>
      <c r="N6" t="s">
        <v>6</v>
      </c>
      <c r="O6" t="s">
        <v>8</v>
      </c>
      <c r="P6" t="s">
        <v>7</v>
      </c>
    </row>
    <row r="7" spans="1:16" x14ac:dyDescent="0.35">
      <c r="A7">
        <v>2</v>
      </c>
      <c r="B7" t="s">
        <v>3</v>
      </c>
      <c r="C7" t="s">
        <v>6</v>
      </c>
      <c r="D7" s="1">
        <v>0.74595</v>
      </c>
      <c r="E7" s="1">
        <v>0.16803000000000001</v>
      </c>
      <c r="F7" t="str">
        <f t="shared" si="2"/>
        <v>net1</v>
      </c>
      <c r="H7" t="str">
        <f t="shared" si="1"/>
        <v>net3</v>
      </c>
      <c r="P7" t="s">
        <v>8</v>
      </c>
    </row>
    <row r="8" spans="1:16" x14ac:dyDescent="0.35">
      <c r="A8">
        <v>3</v>
      </c>
      <c r="B8" t="s">
        <v>5</v>
      </c>
      <c r="C8" t="s">
        <v>7</v>
      </c>
      <c r="D8" s="1">
        <v>0.34755000000000003</v>
      </c>
      <c r="E8" s="1">
        <v>0.12862000000000001</v>
      </c>
      <c r="G8" t="str">
        <f t="shared" ref="G8:G22" si="3">$G$3</f>
        <v>net2</v>
      </c>
      <c r="H8" t="str">
        <f t="shared" si="1"/>
        <v>net3</v>
      </c>
      <c r="P8" t="s">
        <v>6</v>
      </c>
    </row>
    <row r="9" spans="1:16" x14ac:dyDescent="0.35">
      <c r="A9">
        <v>3</v>
      </c>
      <c r="B9" t="s">
        <v>7</v>
      </c>
      <c r="C9" t="s">
        <v>8</v>
      </c>
      <c r="D9" s="1">
        <v>0.22544</v>
      </c>
      <c r="E9" s="1">
        <v>0.18107000000000001</v>
      </c>
      <c r="G9" t="str">
        <f t="shared" si="3"/>
        <v>net2</v>
      </c>
      <c r="H9" t="str">
        <f t="shared" si="1"/>
        <v>net3</v>
      </c>
    </row>
    <row r="10" spans="1:16" x14ac:dyDescent="0.35">
      <c r="A10">
        <v>3</v>
      </c>
      <c r="B10" t="s">
        <v>8</v>
      </c>
      <c r="C10" t="s">
        <v>7</v>
      </c>
      <c r="D10" s="1">
        <v>-0.22541</v>
      </c>
      <c r="E10" s="1">
        <v>0.18101999999999999</v>
      </c>
      <c r="G10" t="str">
        <f t="shared" si="3"/>
        <v>net2</v>
      </c>
      <c r="H10" t="str">
        <f t="shared" si="1"/>
        <v>net3</v>
      </c>
    </row>
    <row r="11" spans="1:16" x14ac:dyDescent="0.35">
      <c r="A11">
        <v>3</v>
      </c>
      <c r="B11" t="s">
        <v>7</v>
      </c>
      <c r="C11" t="s">
        <v>5</v>
      </c>
      <c r="D11" s="1">
        <v>-0.34716999999999998</v>
      </c>
      <c r="E11" s="1">
        <v>0.12864</v>
      </c>
      <c r="G11" t="str">
        <f t="shared" si="3"/>
        <v>net2</v>
      </c>
      <c r="H11" t="str">
        <f t="shared" si="1"/>
        <v>net3</v>
      </c>
    </row>
    <row r="12" spans="1:16" x14ac:dyDescent="0.35">
      <c r="A12">
        <v>4</v>
      </c>
      <c r="B12" t="s">
        <v>7</v>
      </c>
      <c r="C12" t="s">
        <v>8</v>
      </c>
      <c r="D12" s="1">
        <v>0.22548000000000001</v>
      </c>
      <c r="E12" s="1">
        <v>0.18114</v>
      </c>
      <c r="G12" t="str">
        <f t="shared" si="3"/>
        <v>net2</v>
      </c>
      <c r="H12" t="str">
        <f t="shared" si="1"/>
        <v>net3</v>
      </c>
    </row>
    <row r="13" spans="1:16" x14ac:dyDescent="0.35">
      <c r="A13">
        <v>4</v>
      </c>
      <c r="B13" t="str">
        <f>C12</f>
        <v>B115</v>
      </c>
      <c r="C13" t="s">
        <v>6</v>
      </c>
      <c r="D13" s="1">
        <v>0.21672</v>
      </c>
      <c r="E13" s="1">
        <v>0.13378000000000001</v>
      </c>
      <c r="F13" t="str">
        <f t="shared" si="2"/>
        <v>net1</v>
      </c>
      <c r="H13" t="str">
        <f t="shared" si="1"/>
        <v>net3</v>
      </c>
    </row>
    <row r="14" spans="1:16" x14ac:dyDescent="0.35">
      <c r="A14">
        <v>4</v>
      </c>
      <c r="B14" t="str">
        <f t="shared" ref="B14:B15" si="4">C13</f>
        <v>BM1</v>
      </c>
      <c r="C14" t="s">
        <v>8</v>
      </c>
      <c r="D14" s="1">
        <v>-0.21634999999999999</v>
      </c>
      <c r="E14" s="1">
        <v>0.13353999999999999</v>
      </c>
      <c r="F14" t="str">
        <f t="shared" si="2"/>
        <v>net1</v>
      </c>
      <c r="H14" t="str">
        <f t="shared" si="1"/>
        <v>net3</v>
      </c>
    </row>
    <row r="15" spans="1:16" x14ac:dyDescent="0.35">
      <c r="A15">
        <v>4</v>
      </c>
      <c r="B15" t="str">
        <f t="shared" si="4"/>
        <v>B115</v>
      </c>
      <c r="C15" t="s">
        <v>7</v>
      </c>
      <c r="D15" s="1">
        <v>-0.22572999999999999</v>
      </c>
      <c r="E15" s="1">
        <v>0.18106</v>
      </c>
      <c r="G15" t="str">
        <f t="shared" si="3"/>
        <v>net2</v>
      </c>
      <c r="H15" t="str">
        <f t="shared" si="1"/>
        <v>net3</v>
      </c>
    </row>
    <row r="16" spans="1:16" x14ac:dyDescent="0.35">
      <c r="A16">
        <v>5</v>
      </c>
      <c r="B16" t="s">
        <v>8</v>
      </c>
      <c r="C16" t="s">
        <v>6</v>
      </c>
      <c r="D16" s="1">
        <v>0.22029000000000001</v>
      </c>
      <c r="E16" s="1">
        <v>0.13403000000000001</v>
      </c>
      <c r="F16" t="str">
        <f t="shared" si="2"/>
        <v>net1</v>
      </c>
      <c r="H16" t="str">
        <f t="shared" si="1"/>
        <v>net3</v>
      </c>
    </row>
    <row r="17" spans="1:8" x14ac:dyDescent="0.35">
      <c r="A17">
        <v>5</v>
      </c>
      <c r="B17" t="str">
        <f>C16</f>
        <v>BM1</v>
      </c>
      <c r="C17" t="s">
        <v>3</v>
      </c>
      <c r="D17" s="1">
        <v>-0.74729000000000001</v>
      </c>
      <c r="E17" s="1">
        <v>0.18160999999999999</v>
      </c>
      <c r="F17" t="str">
        <f t="shared" si="2"/>
        <v>net1</v>
      </c>
      <c r="H17" t="str">
        <f t="shared" si="1"/>
        <v>net3</v>
      </c>
    </row>
    <row r="18" spans="1:8" x14ac:dyDescent="0.35">
      <c r="A18">
        <v>5</v>
      </c>
      <c r="B18" t="str">
        <f t="shared" ref="B18:B19" si="5">C17</f>
        <v>B067</v>
      </c>
      <c r="C18" t="s">
        <v>6</v>
      </c>
      <c r="D18" s="1">
        <v>0.74733000000000005</v>
      </c>
      <c r="E18" s="1">
        <v>0.18160000000000001</v>
      </c>
      <c r="F18" t="str">
        <f t="shared" si="2"/>
        <v>net1</v>
      </c>
      <c r="H18" t="str">
        <f t="shared" si="1"/>
        <v>net3</v>
      </c>
    </row>
    <row r="19" spans="1:8" x14ac:dyDescent="0.35">
      <c r="A19">
        <v>5</v>
      </c>
      <c r="B19" t="str">
        <f t="shared" si="5"/>
        <v>BM1</v>
      </c>
      <c r="C19" t="s">
        <v>8</v>
      </c>
      <c r="D19" s="1">
        <v>-0.21998000000000001</v>
      </c>
      <c r="E19" s="1">
        <v>0.13403000000000001</v>
      </c>
      <c r="F19" t="str">
        <f t="shared" si="2"/>
        <v>net1</v>
      </c>
      <c r="H19" t="str">
        <f t="shared" si="1"/>
        <v>net3</v>
      </c>
    </row>
    <row r="20" spans="1:8" x14ac:dyDescent="0.35">
      <c r="A20">
        <v>6</v>
      </c>
      <c r="B20" t="s">
        <v>3</v>
      </c>
      <c r="C20" t="s">
        <v>4</v>
      </c>
      <c r="D20" s="1">
        <v>-7.1489999999999998E-2</v>
      </c>
      <c r="E20" s="1">
        <v>0.11973</v>
      </c>
      <c r="F20" t="str">
        <f t="shared" si="2"/>
        <v>net1</v>
      </c>
      <c r="H20" t="str">
        <f t="shared" si="1"/>
        <v>net3</v>
      </c>
    </row>
    <row r="21" spans="1:8" x14ac:dyDescent="0.35">
      <c r="A21">
        <v>6</v>
      </c>
      <c r="B21" t="s">
        <v>4</v>
      </c>
      <c r="C21" t="s">
        <v>8</v>
      </c>
      <c r="D21" s="1">
        <v>0.60285</v>
      </c>
      <c r="E21" s="1">
        <v>0.17212</v>
      </c>
      <c r="F21" t="str">
        <f t="shared" si="2"/>
        <v>net1</v>
      </c>
      <c r="G21" t="str">
        <f t="shared" si="3"/>
        <v>net2</v>
      </c>
    </row>
    <row r="22" spans="1:8" x14ac:dyDescent="0.35">
      <c r="A22">
        <v>6</v>
      </c>
      <c r="B22" t="s">
        <v>8</v>
      </c>
      <c r="C22" t="s">
        <v>4</v>
      </c>
      <c r="D22" s="1">
        <v>-0.60316999999999998</v>
      </c>
      <c r="E22" s="1">
        <v>0.17222000000000001</v>
      </c>
      <c r="F22" t="str">
        <f t="shared" si="2"/>
        <v>net1</v>
      </c>
      <c r="G22" t="str">
        <f t="shared" si="3"/>
        <v>net2</v>
      </c>
    </row>
    <row r="23" spans="1:8" x14ac:dyDescent="0.35">
      <c r="A23">
        <v>6</v>
      </c>
      <c r="B23" t="s">
        <v>4</v>
      </c>
      <c r="C23" t="s">
        <v>3</v>
      </c>
      <c r="D23" s="1">
        <v>7.1840000000000001E-2</v>
      </c>
      <c r="E23" s="1">
        <v>0.11962</v>
      </c>
      <c r="F23" t="str">
        <f t="shared" si="2"/>
        <v>net1</v>
      </c>
      <c r="H23" t="str">
        <f t="shared" si="1"/>
        <v>net3</v>
      </c>
    </row>
    <row r="25" spans="1:8" x14ac:dyDescent="0.35">
      <c r="A25" t="s">
        <v>2</v>
      </c>
      <c r="B25" t="s">
        <v>0</v>
      </c>
      <c r="C25" t="s">
        <v>1</v>
      </c>
      <c r="D25" t="s">
        <v>19</v>
      </c>
      <c r="E25" t="s">
        <v>9</v>
      </c>
      <c r="F25" t="s">
        <v>20</v>
      </c>
      <c r="G25" t="s">
        <v>21</v>
      </c>
    </row>
    <row r="26" spans="1:8" x14ac:dyDescent="0.35">
      <c r="A26">
        <v>1</v>
      </c>
      <c r="B26" t="s">
        <v>3</v>
      </c>
      <c r="C26" t="s">
        <v>4</v>
      </c>
      <c r="D26" s="1">
        <v>-7.2050000000000003E-2</v>
      </c>
      <c r="E26" s="1">
        <v>0.12125</v>
      </c>
    </row>
    <row r="27" spans="1:8" x14ac:dyDescent="0.35">
      <c r="A27">
        <v>1</v>
      </c>
      <c r="B27" t="s">
        <v>4</v>
      </c>
      <c r="C27" t="s">
        <v>3</v>
      </c>
      <c r="D27" s="1">
        <v>7.2270000000000001E-2</v>
      </c>
      <c r="E27" s="1">
        <v>0.12129</v>
      </c>
      <c r="F27" s="3">
        <f>D26+D27</f>
        <v>2.1999999999999797E-4</v>
      </c>
      <c r="G27" s="1">
        <f>2.5*SQRT(AVERAGE(E26:E27))/1000</f>
        <v>8.7059606017946109E-4</v>
      </c>
    </row>
    <row r="28" spans="1:8" x14ac:dyDescent="0.35">
      <c r="A28">
        <f>A27</f>
        <v>1</v>
      </c>
      <c r="B28" t="s">
        <v>4</v>
      </c>
      <c r="C28" t="s">
        <v>5</v>
      </c>
      <c r="D28" s="1">
        <v>3.057E-2</v>
      </c>
      <c r="E28" s="1">
        <v>0.15176000000000001</v>
      </c>
      <c r="F28" s="3"/>
    </row>
    <row r="29" spans="1:8" x14ac:dyDescent="0.35">
      <c r="A29">
        <f t="shared" ref="A29" si="6">A28</f>
        <v>1</v>
      </c>
      <c r="B29" t="str">
        <f>C28</f>
        <v>B044</v>
      </c>
      <c r="C29" t="s">
        <v>4</v>
      </c>
      <c r="D29" s="1">
        <v>-3.0130000000000001E-2</v>
      </c>
      <c r="E29" s="1">
        <v>0.15171000000000001</v>
      </c>
      <c r="F29" s="3">
        <f t="shared" ref="F29:F45" si="7">D28+D29</f>
        <v>4.3999999999999942E-4</v>
      </c>
      <c r="G29" s="1">
        <f t="shared" ref="G29:G47" si="8">2.5*SQRT(AVERAGE(E28:E29))/1000</f>
        <v>9.7382942551557769E-4</v>
      </c>
    </row>
    <row r="30" spans="1:8" x14ac:dyDescent="0.35">
      <c r="A30">
        <v>2</v>
      </c>
      <c r="B30" t="s">
        <v>6</v>
      </c>
      <c r="C30" t="s">
        <v>3</v>
      </c>
      <c r="D30" s="1">
        <v>-0.74546999999999997</v>
      </c>
      <c r="E30" s="1">
        <v>0.16802</v>
      </c>
      <c r="F30" s="3"/>
    </row>
    <row r="31" spans="1:8" x14ac:dyDescent="0.35">
      <c r="A31">
        <v>2</v>
      </c>
      <c r="B31" t="s">
        <v>3</v>
      </c>
      <c r="C31" t="s">
        <v>6</v>
      </c>
      <c r="D31" s="1">
        <v>0.74595</v>
      </c>
      <c r="E31" s="1">
        <v>0.16803000000000001</v>
      </c>
      <c r="F31" s="3">
        <f t="shared" si="7"/>
        <v>4.8000000000003595E-4</v>
      </c>
      <c r="G31" s="1">
        <f t="shared" si="8"/>
        <v>1.0247713159529789E-3</v>
      </c>
    </row>
    <row r="32" spans="1:8" x14ac:dyDescent="0.35">
      <c r="A32">
        <v>3</v>
      </c>
      <c r="B32" t="s">
        <v>5</v>
      </c>
      <c r="C32" t="s">
        <v>7</v>
      </c>
      <c r="D32" s="1">
        <v>0.34755000000000003</v>
      </c>
      <c r="E32" s="1">
        <v>0.12862000000000001</v>
      </c>
      <c r="F32" s="3"/>
    </row>
    <row r="33" spans="1:7" x14ac:dyDescent="0.35">
      <c r="A33">
        <v>3</v>
      </c>
      <c r="B33" t="s">
        <v>7</v>
      </c>
      <c r="C33" t="s">
        <v>5</v>
      </c>
      <c r="D33" s="1">
        <v>-0.34716999999999998</v>
      </c>
      <c r="E33" s="1">
        <v>0.12864</v>
      </c>
      <c r="F33" s="3">
        <f t="shared" si="7"/>
        <v>3.8000000000004697E-4</v>
      </c>
      <c r="G33" s="1">
        <f t="shared" si="8"/>
        <v>8.966256186391286E-4</v>
      </c>
    </row>
    <row r="34" spans="1:7" x14ac:dyDescent="0.35">
      <c r="A34">
        <v>3</v>
      </c>
      <c r="B34" t="s">
        <v>7</v>
      </c>
      <c r="C34" t="s">
        <v>8</v>
      </c>
      <c r="D34" s="1">
        <v>0.22544</v>
      </c>
      <c r="E34" s="1">
        <v>0.18107000000000001</v>
      </c>
      <c r="F34" s="3"/>
    </row>
    <row r="35" spans="1:7" x14ac:dyDescent="0.35">
      <c r="A35">
        <v>3</v>
      </c>
      <c r="B35" t="s">
        <v>8</v>
      </c>
      <c r="C35" t="s">
        <v>7</v>
      </c>
      <c r="D35" s="1">
        <v>-0.22541</v>
      </c>
      <c r="E35" s="1">
        <v>0.18101999999999999</v>
      </c>
      <c r="F35" s="3">
        <f t="shared" si="7"/>
        <v>3.0000000000002247E-5</v>
      </c>
      <c r="G35" s="1">
        <f t="shared" si="8"/>
        <v>1.0637345768564636E-3</v>
      </c>
    </row>
    <row r="36" spans="1:7" x14ac:dyDescent="0.35">
      <c r="A36">
        <v>4</v>
      </c>
      <c r="B36" t="s">
        <v>7</v>
      </c>
      <c r="C36" t="s">
        <v>8</v>
      </c>
      <c r="D36" s="1">
        <v>0.22548000000000001</v>
      </c>
      <c r="E36" s="1">
        <v>0.18114</v>
      </c>
      <c r="F36" s="3"/>
    </row>
    <row r="37" spans="1:7" x14ac:dyDescent="0.35">
      <c r="A37">
        <v>4</v>
      </c>
      <c r="B37" t="s">
        <v>13</v>
      </c>
      <c r="C37" t="s">
        <v>7</v>
      </c>
      <c r="D37" s="1">
        <v>-0.22572999999999999</v>
      </c>
      <c r="E37" s="1">
        <v>0.18106</v>
      </c>
      <c r="F37" s="3">
        <f t="shared" si="7"/>
        <v>-2.4999999999997247E-4</v>
      </c>
      <c r="G37" s="1">
        <f t="shared" si="8"/>
        <v>1.0638961415476605E-3</v>
      </c>
    </row>
    <row r="38" spans="1:7" x14ac:dyDescent="0.35">
      <c r="A38">
        <v>4</v>
      </c>
      <c r="B38" t="s">
        <v>13</v>
      </c>
      <c r="C38" t="s">
        <v>14</v>
      </c>
      <c r="D38" s="1">
        <v>0.21672</v>
      </c>
      <c r="E38" s="1">
        <v>0.13378000000000001</v>
      </c>
      <c r="F38" s="3"/>
    </row>
    <row r="39" spans="1:7" x14ac:dyDescent="0.35">
      <c r="A39">
        <v>4</v>
      </c>
      <c r="B39" t="s">
        <v>14</v>
      </c>
      <c r="C39" t="s">
        <v>13</v>
      </c>
      <c r="D39" s="1">
        <v>-0.21634999999999999</v>
      </c>
      <c r="E39" s="1">
        <v>0.13353999999999999</v>
      </c>
      <c r="F39" s="3">
        <f>D38+D39</f>
        <v>3.7000000000000921E-4</v>
      </c>
      <c r="G39" s="1">
        <f t="shared" si="8"/>
        <v>9.139885119628145E-4</v>
      </c>
    </row>
    <row r="40" spans="1:7" x14ac:dyDescent="0.35">
      <c r="A40">
        <v>5</v>
      </c>
      <c r="B40" t="s">
        <v>13</v>
      </c>
      <c r="C40" t="s">
        <v>14</v>
      </c>
      <c r="D40" s="1">
        <v>0.22029000000000001</v>
      </c>
      <c r="E40" s="1">
        <v>0.13403000000000001</v>
      </c>
      <c r="F40" s="3"/>
    </row>
    <row r="41" spans="1:7" x14ac:dyDescent="0.35">
      <c r="A41">
        <v>5</v>
      </c>
      <c r="B41" t="s">
        <v>14</v>
      </c>
      <c r="C41" t="s">
        <v>13</v>
      </c>
      <c r="D41" s="1">
        <v>-0.21998000000000001</v>
      </c>
      <c r="E41" s="1">
        <v>0.13403000000000001</v>
      </c>
      <c r="F41" s="3">
        <f t="shared" si="7"/>
        <v>3.1000000000000472E-4</v>
      </c>
      <c r="G41" s="1">
        <f t="shared" si="8"/>
        <v>9.15252697346476E-4</v>
      </c>
    </row>
    <row r="42" spans="1:7" x14ac:dyDescent="0.35">
      <c r="A42">
        <v>5</v>
      </c>
      <c r="B42" t="s">
        <v>14</v>
      </c>
      <c r="C42" t="s">
        <v>11</v>
      </c>
      <c r="D42" s="1">
        <v>-0.74729000000000001</v>
      </c>
      <c r="E42" s="1">
        <v>0.18160999999999999</v>
      </c>
      <c r="F42" s="3"/>
    </row>
    <row r="43" spans="1:7" x14ac:dyDescent="0.35">
      <c r="A43">
        <v>5</v>
      </c>
      <c r="B43" t="s">
        <v>11</v>
      </c>
      <c r="C43" t="s">
        <v>14</v>
      </c>
      <c r="D43" s="1">
        <v>0.74733000000000005</v>
      </c>
      <c r="E43" s="1">
        <v>0.18160000000000001</v>
      </c>
      <c r="F43" s="3">
        <f t="shared" si="7"/>
        <v>4.0000000000040004E-5</v>
      </c>
      <c r="G43" s="1">
        <f t="shared" si="8"/>
        <v>1.065378453883877E-3</v>
      </c>
    </row>
    <row r="44" spans="1:7" x14ac:dyDescent="0.35">
      <c r="A44">
        <v>6</v>
      </c>
      <c r="B44" t="s">
        <v>11</v>
      </c>
      <c r="C44" t="s">
        <v>12</v>
      </c>
      <c r="D44" s="1">
        <v>-7.1489999999999998E-2</v>
      </c>
      <c r="E44" s="1">
        <v>0.11973</v>
      </c>
      <c r="F44" s="3"/>
    </row>
    <row r="45" spans="1:7" x14ac:dyDescent="0.35">
      <c r="A45">
        <v>6</v>
      </c>
      <c r="B45" t="s">
        <v>12</v>
      </c>
      <c r="C45" t="s">
        <v>11</v>
      </c>
      <c r="D45" s="1">
        <v>7.1840000000000001E-2</v>
      </c>
      <c r="E45" s="1">
        <v>0.11962</v>
      </c>
      <c r="F45" s="3">
        <f t="shared" si="7"/>
        <v>3.5000000000000309E-4</v>
      </c>
      <c r="G45" s="1">
        <f t="shared" si="8"/>
        <v>8.6485186592849528E-4</v>
      </c>
    </row>
    <row r="46" spans="1:7" x14ac:dyDescent="0.35">
      <c r="A46">
        <v>6</v>
      </c>
      <c r="B46" t="s">
        <v>12</v>
      </c>
      <c r="C46" t="s">
        <v>13</v>
      </c>
      <c r="D46" s="1">
        <v>0.60285</v>
      </c>
      <c r="E46" s="1">
        <v>0.17212</v>
      </c>
      <c r="F46" s="3"/>
    </row>
    <row r="47" spans="1:7" x14ac:dyDescent="0.35">
      <c r="A47">
        <v>6</v>
      </c>
      <c r="B47" t="s">
        <v>13</v>
      </c>
      <c r="C47" t="s">
        <v>12</v>
      </c>
      <c r="D47" s="1">
        <v>-0.60316999999999998</v>
      </c>
      <c r="E47" s="1">
        <v>0.17222000000000001</v>
      </c>
      <c r="F47" s="3">
        <f>D46+D47</f>
        <v>-3.1999999999998696E-4</v>
      </c>
      <c r="G47" s="1">
        <f t="shared" si="8"/>
        <v>1.0373343241212062E-3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0F4B-7FBE-4C5B-8FF2-80C413EA0A7E}">
  <dimension ref="A1:V25"/>
  <sheetViews>
    <sheetView zoomScale="70" zoomScaleNormal="70" workbookViewId="0">
      <selection activeCell="U24" sqref="U24"/>
    </sheetView>
  </sheetViews>
  <sheetFormatPr defaultRowHeight="15.5" x14ac:dyDescent="0.35"/>
  <sheetData>
    <row r="1" spans="1:22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L1" t="s">
        <v>2</v>
      </c>
      <c r="M1" t="s">
        <v>0</v>
      </c>
      <c r="N1" t="s">
        <v>1</v>
      </c>
      <c r="O1" t="s">
        <v>19</v>
      </c>
      <c r="P1" t="s">
        <v>9</v>
      </c>
      <c r="R1" t="s">
        <v>2</v>
      </c>
      <c r="S1" t="s">
        <v>0</v>
      </c>
      <c r="T1" t="s">
        <v>1</v>
      </c>
      <c r="U1" t="s">
        <v>19</v>
      </c>
      <c r="V1" t="s">
        <v>9</v>
      </c>
    </row>
    <row r="2" spans="1:22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L2">
        <v>1</v>
      </c>
      <c r="M2" t="s">
        <v>3</v>
      </c>
      <c r="N2" t="s">
        <v>4</v>
      </c>
      <c r="O2" s="1">
        <v>-7.2050000000000003E-2</v>
      </c>
      <c r="P2" s="1">
        <v>0.12125</v>
      </c>
      <c r="Q2" s="1"/>
      <c r="R2">
        <v>1</v>
      </c>
      <c r="S2" t="s">
        <v>4</v>
      </c>
      <c r="T2" t="s">
        <v>3</v>
      </c>
      <c r="U2" s="1">
        <v>7.2270000000000001E-2</v>
      </c>
      <c r="V2" s="1">
        <v>0.12129</v>
      </c>
    </row>
    <row r="3" spans="1:22" x14ac:dyDescent="0.35">
      <c r="A3">
        <v>1</v>
      </c>
      <c r="B3" t="s">
        <v>4</v>
      </c>
      <c r="C3" t="s">
        <v>5</v>
      </c>
      <c r="D3" s="1">
        <v>3.057E-2</v>
      </c>
      <c r="E3" s="1">
        <v>0.15176000000000001</v>
      </c>
      <c r="L3">
        <v>6</v>
      </c>
      <c r="M3" t="s">
        <v>3</v>
      </c>
      <c r="N3" t="s">
        <v>4</v>
      </c>
      <c r="O3" s="1">
        <v>-7.1489999999999998E-2</v>
      </c>
      <c r="P3" s="1">
        <v>0.11973</v>
      </c>
      <c r="Q3" s="1"/>
      <c r="R3">
        <v>6</v>
      </c>
      <c r="S3" t="s">
        <v>4</v>
      </c>
      <c r="T3" t="s">
        <v>3</v>
      </c>
      <c r="U3" s="1">
        <v>7.1840000000000001E-2</v>
      </c>
      <c r="V3" s="1">
        <v>0.11962</v>
      </c>
    </row>
    <row r="4" spans="1:22" x14ac:dyDescent="0.35">
      <c r="A4">
        <v>1</v>
      </c>
      <c r="B4" t="s">
        <v>16</v>
      </c>
      <c r="C4" t="s">
        <v>4</v>
      </c>
      <c r="D4" s="1">
        <v>-3.0130000000000001E-2</v>
      </c>
      <c r="E4" s="1">
        <v>0.15171000000000001</v>
      </c>
      <c r="N4" t="s">
        <v>18</v>
      </c>
      <c r="O4" s="1">
        <f>AVERAGE(O2:O3)</f>
        <v>-7.177E-2</v>
      </c>
      <c r="P4" s="1">
        <f t="shared" ref="P4:V4" si="0">AVERAGE(P2:P3)</f>
        <v>0.12049</v>
      </c>
      <c r="Q4" s="1"/>
      <c r="R4" s="1"/>
      <c r="S4" s="1"/>
      <c r="T4" s="1"/>
      <c r="U4" s="1">
        <f t="shared" si="0"/>
        <v>7.2055000000000008E-2</v>
      </c>
      <c r="V4" s="1">
        <f t="shared" si="0"/>
        <v>0.12045500000000001</v>
      </c>
    </row>
    <row r="5" spans="1:22" x14ac:dyDescent="0.35">
      <c r="A5">
        <v>1</v>
      </c>
      <c r="B5" t="s">
        <v>4</v>
      </c>
      <c r="C5" t="s">
        <v>3</v>
      </c>
      <c r="D5" s="1">
        <v>7.2270000000000001E-2</v>
      </c>
      <c r="E5" s="1">
        <v>0.12129</v>
      </c>
      <c r="O5" s="1"/>
      <c r="P5" s="1"/>
      <c r="U5" s="1"/>
      <c r="V5" s="1"/>
    </row>
    <row r="6" spans="1:22" x14ac:dyDescent="0.35">
      <c r="A6">
        <v>2</v>
      </c>
      <c r="B6" t="s">
        <v>6</v>
      </c>
      <c r="C6" t="s">
        <v>3</v>
      </c>
      <c r="D6" s="1">
        <v>-0.74546999999999997</v>
      </c>
      <c r="E6" s="1">
        <v>0.16802</v>
      </c>
      <c r="L6">
        <v>1</v>
      </c>
      <c r="M6" t="s">
        <v>4</v>
      </c>
      <c r="N6" t="s">
        <v>5</v>
      </c>
      <c r="O6" s="1">
        <v>3.057E-2</v>
      </c>
      <c r="P6" s="1">
        <v>0.15176000000000001</v>
      </c>
      <c r="Q6" s="1"/>
      <c r="R6">
        <v>1</v>
      </c>
      <c r="S6" t="s">
        <v>16</v>
      </c>
      <c r="T6" t="s">
        <v>4</v>
      </c>
      <c r="U6" s="1">
        <v>-3.0130000000000001E-2</v>
      </c>
      <c r="V6" s="1">
        <v>0.15171000000000001</v>
      </c>
    </row>
    <row r="7" spans="1:22" x14ac:dyDescent="0.35">
      <c r="A7">
        <v>2</v>
      </c>
      <c r="B7" t="s">
        <v>3</v>
      </c>
      <c r="C7" t="s">
        <v>6</v>
      </c>
      <c r="D7" s="1">
        <v>0.74595</v>
      </c>
      <c r="E7" s="1">
        <v>0.16803000000000001</v>
      </c>
      <c r="N7" t="s">
        <v>18</v>
      </c>
      <c r="O7" s="1">
        <f>AVERAGE(O6)</f>
        <v>3.057E-2</v>
      </c>
      <c r="P7" s="1">
        <f t="shared" ref="P7:V7" si="1">AVERAGE(P6)</f>
        <v>0.15176000000000001</v>
      </c>
      <c r="Q7" s="1"/>
      <c r="R7" s="1"/>
      <c r="S7" s="1"/>
      <c r="T7" t="s">
        <v>18</v>
      </c>
      <c r="U7" s="1">
        <f t="shared" si="1"/>
        <v>-3.0130000000000001E-2</v>
      </c>
      <c r="V7" s="1">
        <f t="shared" si="1"/>
        <v>0.15171000000000001</v>
      </c>
    </row>
    <row r="8" spans="1:22" x14ac:dyDescent="0.35">
      <c r="A8">
        <v>3</v>
      </c>
      <c r="B8" t="s">
        <v>5</v>
      </c>
      <c r="C8" t="s">
        <v>7</v>
      </c>
      <c r="D8" s="1">
        <v>0.34755000000000003</v>
      </c>
      <c r="E8" s="1">
        <v>0.12862000000000001</v>
      </c>
      <c r="O8" s="1"/>
      <c r="P8" s="1"/>
      <c r="U8" s="1"/>
      <c r="V8" s="1"/>
    </row>
    <row r="9" spans="1:22" x14ac:dyDescent="0.35">
      <c r="A9">
        <v>3</v>
      </c>
      <c r="B9" t="s">
        <v>7</v>
      </c>
      <c r="C9" t="s">
        <v>8</v>
      </c>
      <c r="D9" s="1">
        <v>0.22544</v>
      </c>
      <c r="E9" s="1">
        <v>0.18107000000000001</v>
      </c>
      <c r="L9">
        <v>3</v>
      </c>
      <c r="M9" t="s">
        <v>5</v>
      </c>
      <c r="N9" t="s">
        <v>7</v>
      </c>
      <c r="O9" s="1">
        <v>0.34755000000000003</v>
      </c>
      <c r="P9" s="1">
        <v>0.12862000000000001</v>
      </c>
      <c r="Q9" s="1"/>
      <c r="R9">
        <v>3</v>
      </c>
      <c r="S9" t="s">
        <v>7</v>
      </c>
      <c r="T9" t="s">
        <v>5</v>
      </c>
      <c r="U9" s="1">
        <v>-0.34716999999999998</v>
      </c>
      <c r="V9" s="1">
        <v>0.12864</v>
      </c>
    </row>
    <row r="10" spans="1:22" x14ac:dyDescent="0.35">
      <c r="A10">
        <v>3</v>
      </c>
      <c r="B10" t="s">
        <v>8</v>
      </c>
      <c r="C10" t="s">
        <v>7</v>
      </c>
      <c r="D10" s="1">
        <v>-0.22541</v>
      </c>
      <c r="E10" s="1">
        <v>0.18101999999999999</v>
      </c>
      <c r="N10" t="s">
        <v>18</v>
      </c>
      <c r="O10" s="1">
        <f>AVERAGE(O9)</f>
        <v>0.34755000000000003</v>
      </c>
      <c r="P10" s="1">
        <f t="shared" ref="P10:V10" si="2">AVERAGE(P9)</f>
        <v>0.12862000000000001</v>
      </c>
      <c r="Q10" s="1"/>
      <c r="R10" s="1"/>
      <c r="S10" s="1"/>
      <c r="T10" t="s">
        <v>18</v>
      </c>
      <c r="U10" s="1">
        <f>AVERAGE(U9)</f>
        <v>-0.34716999999999998</v>
      </c>
      <c r="V10" s="1">
        <f t="shared" si="2"/>
        <v>0.12864</v>
      </c>
    </row>
    <row r="11" spans="1:22" x14ac:dyDescent="0.35">
      <c r="A11">
        <v>3</v>
      </c>
      <c r="B11" t="s">
        <v>7</v>
      </c>
      <c r="C11" t="s">
        <v>5</v>
      </c>
      <c r="D11" s="1">
        <v>-0.34716999999999998</v>
      </c>
      <c r="E11" s="1">
        <v>0.12864</v>
      </c>
      <c r="O11" s="1"/>
      <c r="P11" s="1"/>
      <c r="U11" s="1"/>
      <c r="V11" s="1"/>
    </row>
    <row r="12" spans="1:22" x14ac:dyDescent="0.35">
      <c r="A12">
        <v>4</v>
      </c>
      <c r="B12" t="s">
        <v>7</v>
      </c>
      <c r="C12" t="s">
        <v>8</v>
      </c>
      <c r="D12" s="1">
        <v>0.22548000000000001</v>
      </c>
      <c r="E12" s="1">
        <v>0.18114</v>
      </c>
      <c r="L12">
        <v>3</v>
      </c>
      <c r="M12" t="s">
        <v>7</v>
      </c>
      <c r="N12" t="s">
        <v>8</v>
      </c>
      <c r="O12" s="1">
        <v>0.22544</v>
      </c>
      <c r="P12" s="1">
        <v>0.18107000000000001</v>
      </c>
      <c r="Q12" s="1"/>
      <c r="R12">
        <v>3</v>
      </c>
      <c r="S12" t="s">
        <v>8</v>
      </c>
      <c r="T12" t="s">
        <v>7</v>
      </c>
      <c r="U12" s="1">
        <v>-0.22541</v>
      </c>
      <c r="V12" s="1">
        <v>0.18101999999999999</v>
      </c>
    </row>
    <row r="13" spans="1:22" x14ac:dyDescent="0.35">
      <c r="A13">
        <v>4</v>
      </c>
      <c r="B13" t="s">
        <v>13</v>
      </c>
      <c r="C13" t="s">
        <v>6</v>
      </c>
      <c r="D13" s="1">
        <v>0.21672</v>
      </c>
      <c r="E13" s="1">
        <v>0.13378000000000001</v>
      </c>
      <c r="L13">
        <v>4</v>
      </c>
      <c r="M13" t="s">
        <v>7</v>
      </c>
      <c r="N13" t="s">
        <v>8</v>
      </c>
      <c r="O13" s="1">
        <v>0.22548000000000001</v>
      </c>
      <c r="P13" s="1">
        <v>0.18114</v>
      </c>
      <c r="Q13" s="1"/>
      <c r="R13">
        <v>4</v>
      </c>
      <c r="S13" t="s">
        <v>13</v>
      </c>
      <c r="T13" t="s">
        <v>7</v>
      </c>
      <c r="U13" s="1">
        <v>-0.22572999999999999</v>
      </c>
      <c r="V13" s="1">
        <v>0.18106</v>
      </c>
    </row>
    <row r="14" spans="1:22" x14ac:dyDescent="0.35">
      <c r="A14">
        <v>4</v>
      </c>
      <c r="B14" t="s">
        <v>14</v>
      </c>
      <c r="C14" t="s">
        <v>8</v>
      </c>
      <c r="D14" s="1">
        <v>-0.21634999999999999</v>
      </c>
      <c r="E14" s="1">
        <v>0.13353999999999999</v>
      </c>
      <c r="N14" t="s">
        <v>18</v>
      </c>
      <c r="O14" s="1">
        <f>AVERAGE(O12:O13)</f>
        <v>0.22545999999999999</v>
      </c>
      <c r="P14" s="1">
        <f t="shared" ref="P14:V14" si="3">AVERAGE(P12:P13)</f>
        <v>0.18110500000000002</v>
      </c>
      <c r="Q14" s="1"/>
      <c r="R14" s="1"/>
      <c r="S14" s="1"/>
      <c r="T14" t="s">
        <v>18</v>
      </c>
      <c r="U14" s="1">
        <f t="shared" si="3"/>
        <v>-0.22556999999999999</v>
      </c>
      <c r="V14" s="1">
        <f t="shared" si="3"/>
        <v>0.18103999999999998</v>
      </c>
    </row>
    <row r="15" spans="1:22" x14ac:dyDescent="0.35">
      <c r="A15">
        <v>4</v>
      </c>
      <c r="B15" t="s">
        <v>13</v>
      </c>
      <c r="C15" t="s">
        <v>7</v>
      </c>
      <c r="D15" s="1">
        <v>-0.22572999999999999</v>
      </c>
      <c r="E15" s="1">
        <v>0.18106</v>
      </c>
      <c r="O15" s="1"/>
      <c r="P15" s="1"/>
      <c r="U15" s="1"/>
      <c r="V15" s="1"/>
    </row>
    <row r="16" spans="1:22" x14ac:dyDescent="0.35">
      <c r="A16">
        <v>5</v>
      </c>
      <c r="B16" t="s">
        <v>8</v>
      </c>
      <c r="C16" t="s">
        <v>6</v>
      </c>
      <c r="D16" s="1">
        <v>0.22029000000000001</v>
      </c>
      <c r="E16" s="1">
        <v>0.13403000000000001</v>
      </c>
      <c r="L16">
        <v>4</v>
      </c>
      <c r="M16" t="s">
        <v>13</v>
      </c>
      <c r="N16" t="s">
        <v>6</v>
      </c>
      <c r="O16" s="1">
        <v>0.21672</v>
      </c>
      <c r="P16" s="1">
        <v>0.13378000000000001</v>
      </c>
      <c r="Q16" s="1"/>
      <c r="R16">
        <v>4</v>
      </c>
      <c r="S16" t="s">
        <v>14</v>
      </c>
      <c r="T16" t="s">
        <v>8</v>
      </c>
      <c r="U16" s="1">
        <v>-0.21634999999999999</v>
      </c>
      <c r="V16" s="1">
        <v>0.13353999999999999</v>
      </c>
    </row>
    <row r="17" spans="1:22" x14ac:dyDescent="0.35">
      <c r="A17">
        <v>5</v>
      </c>
      <c r="B17" t="s">
        <v>14</v>
      </c>
      <c r="C17" t="s">
        <v>3</v>
      </c>
      <c r="D17" s="1">
        <v>-0.74729000000000001</v>
      </c>
      <c r="E17" s="1">
        <v>0.18160999999999999</v>
      </c>
      <c r="L17">
        <v>5</v>
      </c>
      <c r="M17" t="s">
        <v>8</v>
      </c>
      <c r="N17" t="s">
        <v>6</v>
      </c>
      <c r="O17" s="1">
        <v>0.22029000000000001</v>
      </c>
      <c r="P17" s="1">
        <v>0.13403000000000001</v>
      </c>
      <c r="Q17" s="1"/>
      <c r="R17">
        <v>5</v>
      </c>
      <c r="S17" t="s">
        <v>14</v>
      </c>
      <c r="T17" t="s">
        <v>8</v>
      </c>
      <c r="U17" s="1">
        <v>-0.21998000000000001</v>
      </c>
      <c r="V17" s="1">
        <v>0.13403000000000001</v>
      </c>
    </row>
    <row r="18" spans="1:22" x14ac:dyDescent="0.35">
      <c r="A18">
        <v>5</v>
      </c>
      <c r="B18" t="s">
        <v>11</v>
      </c>
      <c r="C18" t="s">
        <v>6</v>
      </c>
      <c r="D18" s="1">
        <v>0.74733000000000005</v>
      </c>
      <c r="E18" s="1">
        <v>0.18160000000000001</v>
      </c>
      <c r="N18" t="s">
        <v>18</v>
      </c>
      <c r="O18" s="1">
        <f>AVERAGE(O16:O17)</f>
        <v>0.218505</v>
      </c>
      <c r="P18" s="1">
        <f t="shared" ref="P18:V18" si="4">AVERAGE(P16:P17)</f>
        <v>0.133905</v>
      </c>
      <c r="Q18" s="1"/>
      <c r="R18" s="1"/>
      <c r="S18" s="1"/>
      <c r="T18" s="1" t="s">
        <v>18</v>
      </c>
      <c r="U18" s="1">
        <f t="shared" si="4"/>
        <v>-0.218165</v>
      </c>
      <c r="V18" s="1">
        <f t="shared" si="4"/>
        <v>0.13378499999999999</v>
      </c>
    </row>
    <row r="19" spans="1:22" x14ac:dyDescent="0.35">
      <c r="A19">
        <v>5</v>
      </c>
      <c r="B19" t="s">
        <v>14</v>
      </c>
      <c r="C19" t="s">
        <v>8</v>
      </c>
      <c r="D19" s="1">
        <v>-0.21998000000000001</v>
      </c>
      <c r="E19" s="1">
        <v>0.13403000000000001</v>
      </c>
      <c r="O19" s="1"/>
      <c r="P19" s="1"/>
      <c r="U19" s="1"/>
      <c r="V19" s="1"/>
    </row>
    <row r="20" spans="1:22" x14ac:dyDescent="0.35">
      <c r="A20">
        <v>6</v>
      </c>
      <c r="B20" t="s">
        <v>3</v>
      </c>
      <c r="C20" t="s">
        <v>4</v>
      </c>
      <c r="D20" s="1">
        <v>-7.1489999999999998E-2</v>
      </c>
      <c r="E20" s="1">
        <v>0.11973</v>
      </c>
      <c r="L20">
        <v>5</v>
      </c>
      <c r="M20" t="s">
        <v>6</v>
      </c>
      <c r="N20" t="s">
        <v>3</v>
      </c>
      <c r="O20" s="1">
        <v>-0.74729000000000001</v>
      </c>
      <c r="P20" s="1">
        <v>0.18160999999999999</v>
      </c>
      <c r="Q20" s="1"/>
      <c r="R20">
        <v>5</v>
      </c>
      <c r="S20" t="s">
        <v>11</v>
      </c>
      <c r="T20" t="s">
        <v>6</v>
      </c>
      <c r="U20" s="1">
        <v>0.74733000000000005</v>
      </c>
      <c r="V20" s="1">
        <v>0.18160000000000001</v>
      </c>
    </row>
    <row r="21" spans="1:22" x14ac:dyDescent="0.35">
      <c r="A21">
        <v>6</v>
      </c>
      <c r="B21" t="s">
        <v>4</v>
      </c>
      <c r="C21" t="s">
        <v>3</v>
      </c>
      <c r="D21" s="1">
        <v>7.1840000000000001E-2</v>
      </c>
      <c r="E21" s="1">
        <v>0.11962</v>
      </c>
      <c r="L21" s="4">
        <v>2</v>
      </c>
      <c r="M21" s="4" t="s">
        <v>6</v>
      </c>
      <c r="N21" s="4" t="s">
        <v>3</v>
      </c>
      <c r="O21" s="2">
        <v>-0.74546999999999997</v>
      </c>
      <c r="P21" s="2">
        <v>0.16802</v>
      </c>
      <c r="Q21" s="1"/>
      <c r="R21" s="4">
        <v>2</v>
      </c>
      <c r="S21" s="4" t="s">
        <v>3</v>
      </c>
      <c r="T21" s="4" t="s">
        <v>6</v>
      </c>
      <c r="U21" s="2">
        <v>0.74595</v>
      </c>
      <c r="V21" s="2">
        <v>0.16803000000000001</v>
      </c>
    </row>
    <row r="22" spans="1:22" x14ac:dyDescent="0.35">
      <c r="N22" t="s">
        <v>18</v>
      </c>
      <c r="O22" s="1">
        <f>AVERAGE(O20)</f>
        <v>-0.74729000000000001</v>
      </c>
      <c r="P22" s="1">
        <f>AVERAGE(P20)</f>
        <v>0.18160999999999999</v>
      </c>
      <c r="Q22" s="1"/>
      <c r="R22" s="1"/>
      <c r="S22" s="1"/>
      <c r="T22" t="s">
        <v>18</v>
      </c>
      <c r="U22" s="1">
        <f>AVERAGE(U20)</f>
        <v>0.74733000000000005</v>
      </c>
      <c r="V22" s="1">
        <f>AVERAGE(V20)</f>
        <v>0.18160000000000001</v>
      </c>
    </row>
    <row r="23" spans="1:22" x14ac:dyDescent="0.35">
      <c r="O23" s="1"/>
      <c r="P23" s="1"/>
      <c r="U23" s="1"/>
      <c r="V23" s="1"/>
    </row>
    <row r="24" spans="1:22" x14ac:dyDescent="0.35">
      <c r="N24" t="s">
        <v>22</v>
      </c>
      <c r="O24" s="1">
        <f>SUM(O4,O7,O10,O14,O18,O22)</f>
        <v>3.0250000000000554E-3</v>
      </c>
      <c r="P24" s="1">
        <f t="shared" ref="P24:V24" si="5">SUM(P4,P7,P10,P14,P18,P22)</f>
        <v>0.89749000000000012</v>
      </c>
      <c r="Q24" s="1"/>
      <c r="R24" s="1"/>
      <c r="S24" s="1"/>
      <c r="T24" t="s">
        <v>22</v>
      </c>
      <c r="U24" s="1">
        <f t="shared" si="5"/>
        <v>-1.6499999999999293E-3</v>
      </c>
      <c r="V24" s="1">
        <f t="shared" si="5"/>
        <v>0.89722999999999997</v>
      </c>
    </row>
    <row r="25" spans="1:22" x14ac:dyDescent="0.35">
      <c r="N25" t="s">
        <v>21</v>
      </c>
      <c r="O25" s="1"/>
      <c r="P25" s="1">
        <f>2.5*SQRT(P24)/1000</f>
        <v>2.3683987206549492E-3</v>
      </c>
      <c r="T25" t="s">
        <v>21</v>
      </c>
      <c r="U25" s="1"/>
      <c r="V25" s="1">
        <f t="shared" ref="V25" si="6">2.5*SQRT(V24)/1000</f>
        <v>2.3680556370153129E-3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ED90-AD1F-4267-B45D-B6CBC193851D}">
  <dimension ref="A1:V25"/>
  <sheetViews>
    <sheetView zoomScale="70" zoomScaleNormal="70" workbookViewId="0">
      <selection activeCell="U24" sqref="U24"/>
    </sheetView>
  </sheetViews>
  <sheetFormatPr defaultRowHeight="15.5" x14ac:dyDescent="0.35"/>
  <sheetData>
    <row r="1" spans="1:22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L1" t="s">
        <v>2</v>
      </c>
      <c r="M1" t="s">
        <v>0</v>
      </c>
      <c r="N1" t="s">
        <v>1</v>
      </c>
      <c r="O1" t="s">
        <v>19</v>
      </c>
      <c r="P1" t="s">
        <v>9</v>
      </c>
      <c r="R1" t="s">
        <v>2</v>
      </c>
      <c r="S1" t="s">
        <v>0</v>
      </c>
      <c r="T1" t="s">
        <v>1</v>
      </c>
      <c r="U1" t="s">
        <v>19</v>
      </c>
      <c r="V1" t="s">
        <v>9</v>
      </c>
    </row>
    <row r="2" spans="1:22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L2">
        <v>1</v>
      </c>
      <c r="M2" t="s">
        <v>3</v>
      </c>
      <c r="N2" t="s">
        <v>4</v>
      </c>
      <c r="O2" s="1">
        <v>-7.2050000000000003E-2</v>
      </c>
      <c r="P2" s="1">
        <v>0.12125</v>
      </c>
      <c r="Q2" s="1"/>
      <c r="R2">
        <v>1</v>
      </c>
      <c r="S2" t="s">
        <v>4</v>
      </c>
      <c r="T2" t="s">
        <v>3</v>
      </c>
      <c r="U2" s="1">
        <v>7.2270000000000001E-2</v>
      </c>
      <c r="V2" s="1">
        <v>0.12129</v>
      </c>
    </row>
    <row r="3" spans="1:22" x14ac:dyDescent="0.35">
      <c r="A3">
        <v>1</v>
      </c>
      <c r="B3" t="s">
        <v>4</v>
      </c>
      <c r="C3" t="s">
        <v>5</v>
      </c>
      <c r="D3" s="1">
        <v>3.057E-2</v>
      </c>
      <c r="E3" s="1">
        <v>0.15176000000000001</v>
      </c>
      <c r="L3">
        <v>6</v>
      </c>
      <c r="M3" t="s">
        <v>3</v>
      </c>
      <c r="N3" t="s">
        <v>4</v>
      </c>
      <c r="O3" s="1">
        <v>-7.1489999999999998E-2</v>
      </c>
      <c r="P3" s="1">
        <v>0.11973</v>
      </c>
      <c r="Q3" s="1"/>
      <c r="R3">
        <v>6</v>
      </c>
      <c r="S3" t="s">
        <v>4</v>
      </c>
      <c r="T3" t="s">
        <v>3</v>
      </c>
      <c r="U3" s="1">
        <v>7.1840000000000001E-2</v>
      </c>
      <c r="V3" s="1">
        <v>0.11962</v>
      </c>
    </row>
    <row r="4" spans="1:22" x14ac:dyDescent="0.35">
      <c r="A4">
        <v>1</v>
      </c>
      <c r="B4" t="s">
        <v>16</v>
      </c>
      <c r="C4" t="s">
        <v>4</v>
      </c>
      <c r="D4" s="1">
        <v>-3.0130000000000001E-2</v>
      </c>
      <c r="E4" s="1">
        <v>0.15171000000000001</v>
      </c>
      <c r="N4" t="s">
        <v>18</v>
      </c>
      <c r="O4" s="1">
        <f>AVERAGE(O2:O3)</f>
        <v>-7.177E-2</v>
      </c>
      <c r="P4" s="1">
        <f t="shared" ref="P4:V4" si="0">AVERAGE(P2:P3)</f>
        <v>0.12049</v>
      </c>
      <c r="Q4" s="1"/>
      <c r="R4" s="1"/>
      <c r="S4" s="1"/>
      <c r="T4" s="1"/>
      <c r="U4" s="1">
        <f t="shared" si="0"/>
        <v>7.2055000000000008E-2</v>
      </c>
      <c r="V4" s="1">
        <f t="shared" si="0"/>
        <v>0.12045500000000001</v>
      </c>
    </row>
    <row r="5" spans="1:22" x14ac:dyDescent="0.35">
      <c r="A5">
        <v>1</v>
      </c>
      <c r="B5" t="s">
        <v>4</v>
      </c>
      <c r="C5" t="s">
        <v>3</v>
      </c>
      <c r="D5" s="1">
        <v>7.2270000000000001E-2</v>
      </c>
      <c r="E5" s="1">
        <v>0.12129</v>
      </c>
      <c r="O5" s="1"/>
      <c r="P5" s="1"/>
      <c r="U5" s="1"/>
      <c r="V5" s="1"/>
    </row>
    <row r="6" spans="1:22" x14ac:dyDescent="0.35">
      <c r="A6">
        <v>2</v>
      </c>
      <c r="B6" t="s">
        <v>6</v>
      </c>
      <c r="C6" t="s">
        <v>3</v>
      </c>
      <c r="D6" s="1">
        <v>-0.74546999999999997</v>
      </c>
      <c r="E6" s="1">
        <v>0.16802</v>
      </c>
      <c r="L6">
        <v>1</v>
      </c>
      <c r="M6" t="s">
        <v>4</v>
      </c>
      <c r="N6" t="s">
        <v>5</v>
      </c>
      <c r="O6" s="1">
        <v>3.057E-2</v>
      </c>
      <c r="P6" s="1">
        <v>0.15176000000000001</v>
      </c>
      <c r="Q6" s="1"/>
      <c r="R6">
        <v>1</v>
      </c>
      <c r="S6" t="s">
        <v>16</v>
      </c>
      <c r="T6" t="s">
        <v>4</v>
      </c>
      <c r="U6" s="1">
        <v>-3.0130000000000001E-2</v>
      </c>
      <c r="V6" s="1">
        <v>0.15171000000000001</v>
      </c>
    </row>
    <row r="7" spans="1:22" x14ac:dyDescent="0.35">
      <c r="A7">
        <v>2</v>
      </c>
      <c r="B7" t="s">
        <v>3</v>
      </c>
      <c r="C7" t="s">
        <v>6</v>
      </c>
      <c r="D7" s="1">
        <v>0.74595</v>
      </c>
      <c r="E7" s="1">
        <v>0.16803000000000001</v>
      </c>
      <c r="N7" t="s">
        <v>18</v>
      </c>
      <c r="O7" s="1">
        <f>AVERAGE(O6)</f>
        <v>3.057E-2</v>
      </c>
      <c r="P7" s="1">
        <f t="shared" ref="P7:V7" si="1">AVERAGE(P6)</f>
        <v>0.15176000000000001</v>
      </c>
      <c r="Q7" s="1"/>
      <c r="R7" s="1"/>
      <c r="S7" s="1"/>
      <c r="T7" t="s">
        <v>18</v>
      </c>
      <c r="U7" s="1">
        <f t="shared" si="1"/>
        <v>-3.0130000000000001E-2</v>
      </c>
      <c r="V7" s="1">
        <f t="shared" si="1"/>
        <v>0.15171000000000001</v>
      </c>
    </row>
    <row r="8" spans="1:22" x14ac:dyDescent="0.35">
      <c r="A8">
        <v>3</v>
      </c>
      <c r="B8" t="s">
        <v>5</v>
      </c>
      <c r="C8" t="s">
        <v>7</v>
      </c>
      <c r="D8" s="1">
        <v>0.34755000000000003</v>
      </c>
      <c r="E8" s="1">
        <v>0.12862000000000001</v>
      </c>
      <c r="O8" s="1"/>
      <c r="P8" s="1"/>
      <c r="U8" s="1"/>
      <c r="V8" s="1"/>
    </row>
    <row r="9" spans="1:22" x14ac:dyDescent="0.35">
      <c r="A9">
        <v>3</v>
      </c>
      <c r="B9" t="s">
        <v>7</v>
      </c>
      <c r="C9" t="s">
        <v>8</v>
      </c>
      <c r="D9" s="1">
        <v>0.22544</v>
      </c>
      <c r="E9" s="1">
        <v>0.18107000000000001</v>
      </c>
      <c r="L9">
        <v>3</v>
      </c>
      <c r="M9" t="s">
        <v>5</v>
      </c>
      <c r="N9" t="s">
        <v>7</v>
      </c>
      <c r="O9" s="1">
        <v>0.34755000000000003</v>
      </c>
      <c r="P9" s="1">
        <v>0.12862000000000001</v>
      </c>
      <c r="Q9" s="1"/>
      <c r="R9">
        <v>3</v>
      </c>
      <c r="S9" t="s">
        <v>7</v>
      </c>
      <c r="T9" t="s">
        <v>5</v>
      </c>
      <c r="U9" s="1">
        <v>-0.34716999999999998</v>
      </c>
      <c r="V9" s="1">
        <v>0.12864</v>
      </c>
    </row>
    <row r="10" spans="1:22" x14ac:dyDescent="0.35">
      <c r="A10">
        <v>3</v>
      </c>
      <c r="B10" t="s">
        <v>8</v>
      </c>
      <c r="C10" t="s">
        <v>7</v>
      </c>
      <c r="D10" s="1">
        <v>-0.22541</v>
      </c>
      <c r="E10" s="1">
        <v>0.18101999999999999</v>
      </c>
      <c r="N10" t="s">
        <v>18</v>
      </c>
      <c r="O10" s="1">
        <f>AVERAGE(O9)</f>
        <v>0.34755000000000003</v>
      </c>
      <c r="P10" s="1">
        <f t="shared" ref="P10:V10" si="2">AVERAGE(P9)</f>
        <v>0.12862000000000001</v>
      </c>
      <c r="Q10" s="1"/>
      <c r="R10" s="1"/>
      <c r="S10" s="1"/>
      <c r="T10" t="s">
        <v>18</v>
      </c>
      <c r="U10" s="1">
        <f>AVERAGE(U9)</f>
        <v>-0.34716999999999998</v>
      </c>
      <c r="V10" s="1">
        <f t="shared" si="2"/>
        <v>0.12864</v>
      </c>
    </row>
    <row r="11" spans="1:22" x14ac:dyDescent="0.35">
      <c r="A11">
        <v>3</v>
      </c>
      <c r="B11" t="s">
        <v>7</v>
      </c>
      <c r="C11" t="s">
        <v>5</v>
      </c>
      <c r="D11" s="1">
        <v>-0.34716999999999998</v>
      </c>
      <c r="E11" s="1">
        <v>0.12864</v>
      </c>
      <c r="O11" s="1"/>
      <c r="P11" s="1"/>
      <c r="U11" s="1"/>
      <c r="V11" s="1"/>
    </row>
    <row r="12" spans="1:22" x14ac:dyDescent="0.35">
      <c r="A12">
        <v>4</v>
      </c>
      <c r="B12" t="s">
        <v>7</v>
      </c>
      <c r="C12" t="s">
        <v>8</v>
      </c>
      <c r="D12" s="1">
        <v>0.22548000000000001</v>
      </c>
      <c r="E12" s="1">
        <v>0.18114</v>
      </c>
      <c r="L12">
        <v>3</v>
      </c>
      <c r="M12" t="s">
        <v>7</v>
      </c>
      <c r="N12" t="s">
        <v>8</v>
      </c>
      <c r="O12" s="1">
        <v>0.22544</v>
      </c>
      <c r="P12" s="1">
        <v>0.18107000000000001</v>
      </c>
      <c r="Q12" s="1"/>
      <c r="R12">
        <v>3</v>
      </c>
      <c r="S12" t="s">
        <v>8</v>
      </c>
      <c r="T12" t="s">
        <v>7</v>
      </c>
      <c r="U12" s="1">
        <v>-0.22541</v>
      </c>
      <c r="V12" s="1">
        <v>0.18101999999999999</v>
      </c>
    </row>
    <row r="13" spans="1:22" x14ac:dyDescent="0.35">
      <c r="A13">
        <v>4</v>
      </c>
      <c r="B13" t="s">
        <v>13</v>
      </c>
      <c r="C13" t="s">
        <v>6</v>
      </c>
      <c r="D13" s="1">
        <v>0.21672</v>
      </c>
      <c r="E13" s="1">
        <v>0.13378000000000001</v>
      </c>
      <c r="L13">
        <v>4</v>
      </c>
      <c r="M13" t="s">
        <v>7</v>
      </c>
      <c r="N13" t="s">
        <v>8</v>
      </c>
      <c r="O13" s="1">
        <v>0.22548000000000001</v>
      </c>
      <c r="P13" s="1">
        <v>0.18114</v>
      </c>
      <c r="Q13" s="1"/>
      <c r="R13">
        <v>4</v>
      </c>
      <c r="S13" t="s">
        <v>13</v>
      </c>
      <c r="T13" t="s">
        <v>7</v>
      </c>
      <c r="U13" s="1">
        <v>-0.22572999999999999</v>
      </c>
      <c r="V13" s="1">
        <v>0.18106</v>
      </c>
    </row>
    <row r="14" spans="1:22" x14ac:dyDescent="0.35">
      <c r="A14">
        <v>4</v>
      </c>
      <c r="B14" t="s">
        <v>14</v>
      </c>
      <c r="C14" t="s">
        <v>8</v>
      </c>
      <c r="D14" s="1">
        <v>-0.21634999999999999</v>
      </c>
      <c r="E14" s="1">
        <v>0.13353999999999999</v>
      </c>
      <c r="N14" t="s">
        <v>18</v>
      </c>
      <c r="O14" s="1">
        <f>AVERAGE(O12:O13)</f>
        <v>0.22545999999999999</v>
      </c>
      <c r="P14" s="1">
        <f t="shared" ref="P14:V14" si="3">AVERAGE(P12:P13)</f>
        <v>0.18110500000000002</v>
      </c>
      <c r="Q14" s="1"/>
      <c r="R14" s="1"/>
      <c r="S14" s="1"/>
      <c r="T14" t="s">
        <v>18</v>
      </c>
      <c r="U14" s="1">
        <f t="shared" si="3"/>
        <v>-0.22556999999999999</v>
      </c>
      <c r="V14" s="1">
        <f t="shared" si="3"/>
        <v>0.18103999999999998</v>
      </c>
    </row>
    <row r="15" spans="1:22" x14ac:dyDescent="0.35">
      <c r="A15">
        <v>4</v>
      </c>
      <c r="B15" t="s">
        <v>13</v>
      </c>
      <c r="C15" t="s">
        <v>7</v>
      </c>
      <c r="D15" s="1">
        <v>-0.22572999999999999</v>
      </c>
      <c r="E15" s="1">
        <v>0.18106</v>
      </c>
      <c r="O15" s="1"/>
      <c r="P15" s="1"/>
      <c r="U15" s="1"/>
      <c r="V15" s="1"/>
    </row>
    <row r="16" spans="1:22" x14ac:dyDescent="0.35">
      <c r="A16">
        <v>5</v>
      </c>
      <c r="B16" t="s">
        <v>8</v>
      </c>
      <c r="C16" t="s">
        <v>6</v>
      </c>
      <c r="D16" s="1">
        <v>0.22029000000000001</v>
      </c>
      <c r="E16" s="1">
        <v>0.13403000000000001</v>
      </c>
      <c r="L16">
        <v>4</v>
      </c>
      <c r="M16" t="s">
        <v>13</v>
      </c>
      <c r="N16" t="s">
        <v>6</v>
      </c>
      <c r="O16" s="1">
        <v>0.21672</v>
      </c>
      <c r="P16" s="1">
        <v>0.13378000000000001</v>
      </c>
      <c r="Q16" s="1"/>
      <c r="R16">
        <v>4</v>
      </c>
      <c r="S16" t="s">
        <v>14</v>
      </c>
      <c r="T16" t="s">
        <v>8</v>
      </c>
      <c r="U16" s="1">
        <v>-0.21634999999999999</v>
      </c>
      <c r="V16" s="1">
        <v>0.13353999999999999</v>
      </c>
    </row>
    <row r="17" spans="1:22" x14ac:dyDescent="0.35">
      <c r="A17">
        <v>5</v>
      </c>
      <c r="B17" t="s">
        <v>14</v>
      </c>
      <c r="C17" t="s">
        <v>3</v>
      </c>
      <c r="D17" s="1">
        <v>-0.74729000000000001</v>
      </c>
      <c r="E17" s="1">
        <v>0.18160999999999999</v>
      </c>
      <c r="L17">
        <v>5</v>
      </c>
      <c r="M17" t="s">
        <v>8</v>
      </c>
      <c r="N17" t="s">
        <v>6</v>
      </c>
      <c r="O17" s="1">
        <v>0.22029000000000001</v>
      </c>
      <c r="P17" s="1">
        <v>0.13403000000000001</v>
      </c>
      <c r="Q17" s="1"/>
      <c r="R17">
        <v>5</v>
      </c>
      <c r="S17" t="s">
        <v>14</v>
      </c>
      <c r="T17" t="s">
        <v>8</v>
      </c>
      <c r="U17" s="1">
        <v>-0.21998000000000001</v>
      </c>
      <c r="V17" s="1">
        <v>0.13403000000000001</v>
      </c>
    </row>
    <row r="18" spans="1:22" x14ac:dyDescent="0.35">
      <c r="A18">
        <v>5</v>
      </c>
      <c r="B18" t="s">
        <v>11</v>
      </c>
      <c r="C18" t="s">
        <v>6</v>
      </c>
      <c r="D18" s="1">
        <v>0.74733000000000005</v>
      </c>
      <c r="E18" s="1">
        <v>0.18160000000000001</v>
      </c>
      <c r="N18" t="s">
        <v>18</v>
      </c>
      <c r="O18" s="1">
        <f>AVERAGE(O16:O17)</f>
        <v>0.218505</v>
      </c>
      <c r="P18" s="1">
        <f t="shared" ref="P18:V18" si="4">AVERAGE(P16:P17)</f>
        <v>0.133905</v>
      </c>
      <c r="Q18" s="1"/>
      <c r="R18" s="1"/>
      <c r="S18" s="1"/>
      <c r="T18" s="1" t="s">
        <v>18</v>
      </c>
      <c r="U18" s="1">
        <f t="shared" si="4"/>
        <v>-0.218165</v>
      </c>
      <c r="V18" s="1">
        <f t="shared" si="4"/>
        <v>0.13378499999999999</v>
      </c>
    </row>
    <row r="19" spans="1:22" x14ac:dyDescent="0.35">
      <c r="A19">
        <v>5</v>
      </c>
      <c r="B19" t="s">
        <v>14</v>
      </c>
      <c r="C19" t="s">
        <v>8</v>
      </c>
      <c r="D19" s="1">
        <v>-0.21998000000000001</v>
      </c>
      <c r="E19" s="1">
        <v>0.13403000000000001</v>
      </c>
      <c r="O19" s="1"/>
      <c r="P19" s="1"/>
      <c r="U19" s="1"/>
      <c r="V19" s="1"/>
    </row>
    <row r="20" spans="1:22" x14ac:dyDescent="0.35">
      <c r="A20">
        <v>6</v>
      </c>
      <c r="B20" t="s">
        <v>3</v>
      </c>
      <c r="C20" t="s">
        <v>4</v>
      </c>
      <c r="D20" s="1">
        <v>-7.1489999999999998E-2</v>
      </c>
      <c r="E20" s="1">
        <v>0.11973</v>
      </c>
      <c r="L20" s="4">
        <v>5</v>
      </c>
      <c r="M20" s="4" t="s">
        <v>6</v>
      </c>
      <c r="N20" s="4" t="s">
        <v>3</v>
      </c>
      <c r="O20" s="2">
        <v>-0.74729000000000001</v>
      </c>
      <c r="P20" s="2">
        <v>0.18160999999999999</v>
      </c>
      <c r="Q20" s="1"/>
      <c r="R20" s="4">
        <v>5</v>
      </c>
      <c r="S20" s="4" t="s">
        <v>11</v>
      </c>
      <c r="T20" s="4" t="s">
        <v>6</v>
      </c>
      <c r="U20" s="2">
        <v>0.74733000000000005</v>
      </c>
      <c r="V20" s="2">
        <v>0.18160000000000001</v>
      </c>
    </row>
    <row r="21" spans="1:22" x14ac:dyDescent="0.35">
      <c r="A21">
        <v>6</v>
      </c>
      <c r="B21" t="s">
        <v>4</v>
      </c>
      <c r="C21" t="s">
        <v>3</v>
      </c>
      <c r="D21" s="1">
        <v>7.1840000000000001E-2</v>
      </c>
      <c r="E21" s="1">
        <v>0.11962</v>
      </c>
      <c r="L21">
        <v>2</v>
      </c>
      <c r="M21" t="s">
        <v>6</v>
      </c>
      <c r="N21" t="s">
        <v>3</v>
      </c>
      <c r="O21" s="1">
        <v>-0.74546999999999997</v>
      </c>
      <c r="P21" s="1">
        <v>0.16802</v>
      </c>
      <c r="Q21" s="1"/>
      <c r="R21">
        <v>2</v>
      </c>
      <c r="S21" t="s">
        <v>3</v>
      </c>
      <c r="T21" t="s">
        <v>6</v>
      </c>
      <c r="U21" s="1">
        <v>0.74595</v>
      </c>
      <c r="V21" s="1">
        <v>0.16803000000000001</v>
      </c>
    </row>
    <row r="22" spans="1:22" x14ac:dyDescent="0.35">
      <c r="N22" t="s">
        <v>18</v>
      </c>
      <c r="O22" s="1">
        <f>AVERAGE(O21)</f>
        <v>-0.74546999999999997</v>
      </c>
      <c r="P22" s="1">
        <f>AVERAGE(P21)</f>
        <v>0.16802</v>
      </c>
      <c r="Q22" s="1"/>
      <c r="R22" s="1"/>
      <c r="S22" s="1"/>
      <c r="T22" t="s">
        <v>18</v>
      </c>
      <c r="U22" s="1">
        <f>AVERAGE(U21)</f>
        <v>0.74595</v>
      </c>
      <c r="V22" s="1">
        <f>AVERAGE(V21)</f>
        <v>0.16803000000000001</v>
      </c>
    </row>
    <row r="23" spans="1:22" x14ac:dyDescent="0.35">
      <c r="O23" s="1"/>
      <c r="P23" s="1"/>
      <c r="U23" s="1"/>
      <c r="V23" s="1"/>
    </row>
    <row r="24" spans="1:22" x14ac:dyDescent="0.35">
      <c r="N24" t="s">
        <v>22</v>
      </c>
      <c r="O24" s="1">
        <f>SUM(O4,O7,O10,O14,O18,O22)</f>
        <v>4.8450000000000992E-3</v>
      </c>
      <c r="P24" s="1">
        <f t="shared" ref="P24:V24" si="5">SUM(P4,P7,P10,P14,P18,P22)</f>
        <v>0.88390000000000013</v>
      </c>
      <c r="Q24" s="1"/>
      <c r="R24" s="1"/>
      <c r="S24" s="1"/>
      <c r="T24" t="s">
        <v>22</v>
      </c>
      <c r="U24" s="1">
        <f t="shared" si="5"/>
        <v>-3.0299999999999772E-3</v>
      </c>
      <c r="V24" s="1">
        <f t="shared" si="5"/>
        <v>0.88366</v>
      </c>
    </row>
    <row r="25" spans="1:22" x14ac:dyDescent="0.35">
      <c r="N25" t="s">
        <v>21</v>
      </c>
      <c r="O25" s="1"/>
      <c r="P25" s="1">
        <f>2.5*SQRT(P24)/1000</f>
        <v>2.3503989023142434E-3</v>
      </c>
      <c r="T25" t="s">
        <v>21</v>
      </c>
      <c r="U25" s="1"/>
      <c r="V25" s="1">
        <f t="shared" ref="V25" si="6">2.5*SQRT(V24)/1000</f>
        <v>2.3500797858796202E-3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839-7B54-45A9-82B9-F387A2DF82A2}">
  <dimension ref="A1:V25"/>
  <sheetViews>
    <sheetView zoomScale="70" zoomScaleNormal="70" workbookViewId="0">
      <selection activeCell="N32" sqref="N32"/>
    </sheetView>
  </sheetViews>
  <sheetFormatPr defaultRowHeight="15.5" x14ac:dyDescent="0.35"/>
  <sheetData>
    <row r="1" spans="1:22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L1" t="s">
        <v>2</v>
      </c>
      <c r="M1" t="s">
        <v>0</v>
      </c>
      <c r="N1" t="s">
        <v>1</v>
      </c>
      <c r="O1" t="s">
        <v>19</v>
      </c>
      <c r="P1" t="s">
        <v>9</v>
      </c>
      <c r="R1" t="s">
        <v>2</v>
      </c>
      <c r="S1" t="s">
        <v>0</v>
      </c>
      <c r="T1" t="s">
        <v>1</v>
      </c>
      <c r="U1" t="s">
        <v>19</v>
      </c>
      <c r="V1" t="s">
        <v>9</v>
      </c>
    </row>
    <row r="2" spans="1:22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L2">
        <v>1</v>
      </c>
      <c r="M2" t="s">
        <v>3</v>
      </c>
      <c r="N2" t="s">
        <v>4</v>
      </c>
      <c r="O2" s="1">
        <v>-7.2050000000000003E-2</v>
      </c>
      <c r="P2" s="1">
        <v>0.12125</v>
      </c>
      <c r="Q2" s="1"/>
      <c r="R2">
        <v>1</v>
      </c>
      <c r="S2" t="s">
        <v>4</v>
      </c>
      <c r="T2" t="s">
        <v>3</v>
      </c>
      <c r="U2" s="1">
        <v>7.2270000000000001E-2</v>
      </c>
      <c r="V2" s="1">
        <v>0.12129</v>
      </c>
    </row>
    <row r="3" spans="1:22" x14ac:dyDescent="0.35">
      <c r="A3">
        <v>1</v>
      </c>
      <c r="B3" t="s">
        <v>4</v>
      </c>
      <c r="C3" t="s">
        <v>5</v>
      </c>
      <c r="D3" s="1">
        <v>3.057E-2</v>
      </c>
      <c r="E3" s="1">
        <v>0.15176000000000001</v>
      </c>
      <c r="L3">
        <v>6</v>
      </c>
      <c r="M3" t="s">
        <v>3</v>
      </c>
      <c r="N3" t="s">
        <v>4</v>
      </c>
      <c r="O3" s="1">
        <v>-7.1489999999999998E-2</v>
      </c>
      <c r="P3" s="1">
        <v>0.11973</v>
      </c>
      <c r="Q3" s="1"/>
      <c r="R3">
        <v>6</v>
      </c>
      <c r="S3" t="s">
        <v>4</v>
      </c>
      <c r="T3" t="s">
        <v>3</v>
      </c>
      <c r="U3" s="1">
        <v>7.1840000000000001E-2</v>
      </c>
      <c r="V3" s="1">
        <v>0.11962</v>
      </c>
    </row>
    <row r="4" spans="1:22" x14ac:dyDescent="0.35">
      <c r="A4">
        <v>1</v>
      </c>
      <c r="B4" t="s">
        <v>16</v>
      </c>
      <c r="C4" t="s">
        <v>4</v>
      </c>
      <c r="D4" s="1">
        <v>-3.0130000000000001E-2</v>
      </c>
      <c r="E4" s="1">
        <v>0.15171000000000001</v>
      </c>
      <c r="N4" t="s">
        <v>18</v>
      </c>
      <c r="O4" s="1">
        <f>AVERAGE(O2:O3)</f>
        <v>-7.177E-2</v>
      </c>
      <c r="P4" s="1">
        <f t="shared" ref="P4:V4" si="0">AVERAGE(P2:P3)</f>
        <v>0.12049</v>
      </c>
      <c r="Q4" s="1"/>
      <c r="R4" s="1"/>
      <c r="S4" s="1"/>
      <c r="T4" s="1"/>
      <c r="U4" s="1">
        <f t="shared" si="0"/>
        <v>7.2055000000000008E-2</v>
      </c>
      <c r="V4" s="1">
        <f t="shared" si="0"/>
        <v>0.12045500000000001</v>
      </c>
    </row>
    <row r="5" spans="1:22" x14ac:dyDescent="0.35">
      <c r="A5">
        <v>1</v>
      </c>
      <c r="B5" t="s">
        <v>4</v>
      </c>
      <c r="C5" t="s">
        <v>3</v>
      </c>
      <c r="D5" s="1">
        <v>7.2270000000000001E-2</v>
      </c>
      <c r="E5" s="1">
        <v>0.12129</v>
      </c>
      <c r="O5" s="1"/>
      <c r="P5" s="1"/>
      <c r="U5" s="1"/>
      <c r="V5" s="1"/>
    </row>
    <row r="6" spans="1:22" x14ac:dyDescent="0.35">
      <c r="A6">
        <v>2</v>
      </c>
      <c r="B6" t="s">
        <v>6</v>
      </c>
      <c r="C6" t="s">
        <v>3</v>
      </c>
      <c r="D6" s="1">
        <v>-0.74546999999999997</v>
      </c>
      <c r="E6" s="1">
        <v>0.16802</v>
      </c>
      <c r="L6">
        <v>1</v>
      </c>
      <c r="M6" t="s">
        <v>4</v>
      </c>
      <c r="N6" t="s">
        <v>5</v>
      </c>
      <c r="O6" s="1">
        <v>3.057E-2</v>
      </c>
      <c r="P6" s="1">
        <v>0.15176000000000001</v>
      </c>
      <c r="Q6" s="1"/>
      <c r="R6">
        <v>1</v>
      </c>
      <c r="S6" t="s">
        <v>16</v>
      </c>
      <c r="T6" t="s">
        <v>4</v>
      </c>
      <c r="U6" s="1">
        <v>-3.0130000000000001E-2</v>
      </c>
      <c r="V6" s="1">
        <v>0.15171000000000001</v>
      </c>
    </row>
    <row r="7" spans="1:22" x14ac:dyDescent="0.35">
      <c r="A7">
        <v>2</v>
      </c>
      <c r="B7" t="s">
        <v>3</v>
      </c>
      <c r="C7" t="s">
        <v>6</v>
      </c>
      <c r="D7" s="1">
        <v>0.74595</v>
      </c>
      <c r="E7" s="1">
        <v>0.16803000000000001</v>
      </c>
      <c r="N7" t="s">
        <v>18</v>
      </c>
      <c r="O7" s="1">
        <f>AVERAGE(O6)</f>
        <v>3.057E-2</v>
      </c>
      <c r="P7" s="1">
        <f t="shared" ref="P7:V7" si="1">AVERAGE(P6)</f>
        <v>0.15176000000000001</v>
      </c>
      <c r="Q7" s="1"/>
      <c r="R7" s="1"/>
      <c r="S7" s="1"/>
      <c r="T7" t="s">
        <v>18</v>
      </c>
      <c r="U7" s="1">
        <f t="shared" si="1"/>
        <v>-3.0130000000000001E-2</v>
      </c>
      <c r="V7" s="1">
        <f t="shared" si="1"/>
        <v>0.15171000000000001</v>
      </c>
    </row>
    <row r="8" spans="1:22" x14ac:dyDescent="0.35">
      <c r="A8">
        <v>3</v>
      </c>
      <c r="B8" t="s">
        <v>5</v>
      </c>
      <c r="C8" t="s">
        <v>7</v>
      </c>
      <c r="D8" s="1">
        <v>0.34755000000000003</v>
      </c>
      <c r="E8" s="1">
        <v>0.12862000000000001</v>
      </c>
      <c r="O8" s="1"/>
      <c r="P8" s="1"/>
      <c r="U8" s="1"/>
      <c r="V8" s="1"/>
    </row>
    <row r="9" spans="1:22" x14ac:dyDescent="0.35">
      <c r="A9">
        <v>3</v>
      </c>
      <c r="B9" t="s">
        <v>7</v>
      </c>
      <c r="C9" t="s">
        <v>8</v>
      </c>
      <c r="D9" s="1">
        <v>0.22544</v>
      </c>
      <c r="E9" s="1">
        <v>0.18107000000000001</v>
      </c>
      <c r="L9">
        <v>3</v>
      </c>
      <c r="M9" t="s">
        <v>5</v>
      </c>
      <c r="N9" t="s">
        <v>7</v>
      </c>
      <c r="O9" s="1">
        <v>0.34755000000000003</v>
      </c>
      <c r="P9" s="1">
        <v>0.12862000000000001</v>
      </c>
      <c r="Q9" s="1"/>
      <c r="R9">
        <v>3</v>
      </c>
      <c r="S9" t="s">
        <v>7</v>
      </c>
      <c r="T9" t="s">
        <v>5</v>
      </c>
      <c r="U9" s="1">
        <v>-0.34716999999999998</v>
      </c>
      <c r="V9" s="1">
        <v>0.12864</v>
      </c>
    </row>
    <row r="10" spans="1:22" x14ac:dyDescent="0.35">
      <c r="A10">
        <v>3</v>
      </c>
      <c r="B10" t="s">
        <v>8</v>
      </c>
      <c r="C10" t="s">
        <v>7</v>
      </c>
      <c r="D10" s="1">
        <v>-0.22541</v>
      </c>
      <c r="E10" s="1">
        <v>0.18101999999999999</v>
      </c>
      <c r="N10" t="s">
        <v>18</v>
      </c>
      <c r="O10" s="1">
        <f>AVERAGE(O9)</f>
        <v>0.34755000000000003</v>
      </c>
      <c r="P10" s="1">
        <f t="shared" ref="P10:V10" si="2">AVERAGE(P9)</f>
        <v>0.12862000000000001</v>
      </c>
      <c r="Q10" s="1"/>
      <c r="R10" s="1"/>
      <c r="S10" s="1"/>
      <c r="T10" t="s">
        <v>18</v>
      </c>
      <c r="U10" s="1">
        <f>AVERAGE(U9)</f>
        <v>-0.34716999999999998</v>
      </c>
      <c r="V10" s="1">
        <f t="shared" si="2"/>
        <v>0.12864</v>
      </c>
    </row>
    <row r="11" spans="1:22" x14ac:dyDescent="0.35">
      <c r="A11">
        <v>3</v>
      </c>
      <c r="B11" t="s">
        <v>7</v>
      </c>
      <c r="C11" t="s">
        <v>5</v>
      </c>
      <c r="D11" s="1">
        <v>-0.34716999999999998</v>
      </c>
      <c r="E11" s="1">
        <v>0.12864</v>
      </c>
      <c r="O11" s="1"/>
      <c r="P11" s="1"/>
      <c r="U11" s="1"/>
      <c r="V11" s="1"/>
    </row>
    <row r="12" spans="1:22" x14ac:dyDescent="0.35">
      <c r="A12">
        <v>4</v>
      </c>
      <c r="B12" t="s">
        <v>7</v>
      </c>
      <c r="C12" t="s">
        <v>8</v>
      </c>
      <c r="D12" s="1">
        <v>0.22548000000000001</v>
      </c>
      <c r="E12" s="1">
        <v>0.18114</v>
      </c>
      <c r="L12">
        <v>3</v>
      </c>
      <c r="M12" t="s">
        <v>7</v>
      </c>
      <c r="N12" t="s">
        <v>8</v>
      </c>
      <c r="O12" s="1">
        <v>0.22544</v>
      </c>
      <c r="P12" s="1">
        <v>0.18107000000000001</v>
      </c>
      <c r="Q12" s="1"/>
      <c r="R12">
        <v>3</v>
      </c>
      <c r="S12" t="s">
        <v>8</v>
      </c>
      <c r="T12" t="s">
        <v>7</v>
      </c>
      <c r="U12" s="1">
        <v>-0.22541</v>
      </c>
      <c r="V12" s="1">
        <v>0.18101999999999999</v>
      </c>
    </row>
    <row r="13" spans="1:22" x14ac:dyDescent="0.35">
      <c r="A13">
        <v>4</v>
      </c>
      <c r="B13" t="s">
        <v>13</v>
      </c>
      <c r="C13" t="s">
        <v>6</v>
      </c>
      <c r="D13" s="1">
        <v>0.21672</v>
      </c>
      <c r="E13" s="1">
        <v>0.13378000000000001</v>
      </c>
      <c r="L13">
        <v>4</v>
      </c>
      <c r="M13" t="s">
        <v>7</v>
      </c>
      <c r="N13" t="s">
        <v>8</v>
      </c>
      <c r="O13" s="1">
        <v>0.22548000000000001</v>
      </c>
      <c r="P13" s="1">
        <v>0.18114</v>
      </c>
      <c r="Q13" s="1"/>
      <c r="R13">
        <v>4</v>
      </c>
      <c r="S13" t="s">
        <v>13</v>
      </c>
      <c r="T13" t="s">
        <v>7</v>
      </c>
      <c r="U13" s="1">
        <v>-0.22572999999999999</v>
      </c>
      <c r="V13" s="1">
        <v>0.18106</v>
      </c>
    </row>
    <row r="14" spans="1:22" x14ac:dyDescent="0.35">
      <c r="A14">
        <v>4</v>
      </c>
      <c r="B14" t="s">
        <v>14</v>
      </c>
      <c r="C14" t="s">
        <v>8</v>
      </c>
      <c r="D14" s="1">
        <v>-0.21634999999999999</v>
      </c>
      <c r="E14" s="1">
        <v>0.13353999999999999</v>
      </c>
      <c r="N14" t="s">
        <v>18</v>
      </c>
      <c r="O14" s="1">
        <f>AVERAGE(O12:O13)</f>
        <v>0.22545999999999999</v>
      </c>
      <c r="P14" s="1">
        <f t="shared" ref="P14:V14" si="3">AVERAGE(P12:P13)</f>
        <v>0.18110500000000002</v>
      </c>
      <c r="Q14" s="1"/>
      <c r="R14" s="1"/>
      <c r="S14" s="1"/>
      <c r="T14" t="s">
        <v>18</v>
      </c>
      <c r="U14" s="1">
        <f t="shared" si="3"/>
        <v>-0.22556999999999999</v>
      </c>
      <c r="V14" s="1">
        <f t="shared" si="3"/>
        <v>0.18103999999999998</v>
      </c>
    </row>
    <row r="15" spans="1:22" x14ac:dyDescent="0.35">
      <c r="A15">
        <v>4</v>
      </c>
      <c r="B15" t="s">
        <v>13</v>
      </c>
      <c r="C15" t="s">
        <v>7</v>
      </c>
      <c r="D15" s="1">
        <v>-0.22572999999999999</v>
      </c>
      <c r="E15" s="1">
        <v>0.18106</v>
      </c>
      <c r="O15" s="1"/>
      <c r="P15" s="1"/>
      <c r="U15" s="1"/>
      <c r="V15" s="1"/>
    </row>
    <row r="16" spans="1:22" x14ac:dyDescent="0.35">
      <c r="A16">
        <v>5</v>
      </c>
      <c r="B16" t="s">
        <v>8</v>
      </c>
      <c r="C16" t="s">
        <v>6</v>
      </c>
      <c r="D16" s="1">
        <v>0.22029000000000001</v>
      </c>
      <c r="E16" s="1">
        <v>0.13403000000000001</v>
      </c>
      <c r="L16" s="4">
        <v>4</v>
      </c>
      <c r="M16" s="4" t="s">
        <v>13</v>
      </c>
      <c r="N16" s="4" t="s">
        <v>6</v>
      </c>
      <c r="O16" s="2">
        <v>0.21672</v>
      </c>
      <c r="P16" s="2">
        <v>0.13378000000000001</v>
      </c>
      <c r="Q16" s="1"/>
      <c r="R16" s="4">
        <v>4</v>
      </c>
      <c r="S16" s="4" t="s">
        <v>14</v>
      </c>
      <c r="T16" s="4" t="s">
        <v>8</v>
      </c>
      <c r="U16" s="2">
        <v>-0.21634999999999999</v>
      </c>
      <c r="V16" s="2">
        <v>0.13353999999999999</v>
      </c>
    </row>
    <row r="17" spans="1:22" x14ac:dyDescent="0.35">
      <c r="A17">
        <v>5</v>
      </c>
      <c r="B17" t="s">
        <v>14</v>
      </c>
      <c r="C17" t="s">
        <v>3</v>
      </c>
      <c r="D17" s="1">
        <v>-0.74729000000000001</v>
      </c>
      <c r="E17" s="1">
        <v>0.18160999999999999</v>
      </c>
      <c r="L17">
        <v>5</v>
      </c>
      <c r="M17" t="s">
        <v>8</v>
      </c>
      <c r="N17" t="s">
        <v>6</v>
      </c>
      <c r="O17" s="1">
        <v>0.22029000000000001</v>
      </c>
      <c r="P17" s="1">
        <v>0.13403000000000001</v>
      </c>
      <c r="Q17" s="1"/>
      <c r="R17">
        <v>5</v>
      </c>
      <c r="S17" t="s">
        <v>14</v>
      </c>
      <c r="T17" t="s">
        <v>8</v>
      </c>
      <c r="U17" s="1">
        <v>-0.21998000000000001</v>
      </c>
      <c r="V17" s="1">
        <v>0.13403000000000001</v>
      </c>
    </row>
    <row r="18" spans="1:22" x14ac:dyDescent="0.35">
      <c r="A18">
        <v>5</v>
      </c>
      <c r="B18" t="s">
        <v>11</v>
      </c>
      <c r="C18" t="s">
        <v>6</v>
      </c>
      <c r="D18" s="1">
        <v>0.74733000000000005</v>
      </c>
      <c r="E18" s="1">
        <v>0.18160000000000001</v>
      </c>
      <c r="N18" t="s">
        <v>18</v>
      </c>
      <c r="O18" s="1">
        <f>AVERAGE(O17)</f>
        <v>0.22029000000000001</v>
      </c>
      <c r="P18" s="1">
        <f>AVERAGE(P17)</f>
        <v>0.13403000000000001</v>
      </c>
      <c r="Q18" s="1"/>
      <c r="R18" s="1"/>
      <c r="S18" s="1"/>
      <c r="T18" s="1" t="s">
        <v>18</v>
      </c>
      <c r="U18" s="1">
        <f>AVERAGE(U17)</f>
        <v>-0.21998000000000001</v>
      </c>
      <c r="V18" s="1">
        <f>AVERAGE(V17)</f>
        <v>0.13403000000000001</v>
      </c>
    </row>
    <row r="19" spans="1:22" x14ac:dyDescent="0.35">
      <c r="A19">
        <v>5</v>
      </c>
      <c r="B19" t="s">
        <v>14</v>
      </c>
      <c r="C19" t="s">
        <v>8</v>
      </c>
      <c r="D19" s="1">
        <v>-0.21998000000000001</v>
      </c>
      <c r="E19" s="1">
        <v>0.13403000000000001</v>
      </c>
      <c r="O19" s="1"/>
      <c r="P19" s="1"/>
      <c r="U19" s="1"/>
      <c r="V19" s="1"/>
    </row>
    <row r="20" spans="1:22" x14ac:dyDescent="0.35">
      <c r="A20">
        <v>6</v>
      </c>
      <c r="B20" t="s">
        <v>3</v>
      </c>
      <c r="C20" t="s">
        <v>4</v>
      </c>
      <c r="D20" s="1">
        <v>-7.1489999999999998E-2</v>
      </c>
      <c r="E20" s="1">
        <v>0.11973</v>
      </c>
      <c r="L20">
        <v>5</v>
      </c>
      <c r="M20" t="s">
        <v>14</v>
      </c>
      <c r="N20" t="s">
        <v>3</v>
      </c>
      <c r="O20" s="1">
        <v>-0.74729000000000001</v>
      </c>
      <c r="P20" s="1">
        <v>0.18160999999999999</v>
      </c>
      <c r="Q20" s="1"/>
      <c r="R20">
        <v>5</v>
      </c>
      <c r="S20" t="s">
        <v>11</v>
      </c>
      <c r="T20" t="s">
        <v>6</v>
      </c>
      <c r="U20" s="1">
        <v>0.74733000000000005</v>
      </c>
      <c r="V20" s="1">
        <v>0.18160000000000001</v>
      </c>
    </row>
    <row r="21" spans="1:22" x14ac:dyDescent="0.35">
      <c r="A21">
        <v>6</v>
      </c>
      <c r="B21" t="s">
        <v>4</v>
      </c>
      <c r="C21" t="s">
        <v>3</v>
      </c>
      <c r="D21" s="1">
        <v>7.1840000000000001E-2</v>
      </c>
      <c r="E21" s="1">
        <v>0.11962</v>
      </c>
      <c r="L21">
        <v>2</v>
      </c>
      <c r="M21" t="s">
        <v>6</v>
      </c>
      <c r="N21" t="s">
        <v>3</v>
      </c>
      <c r="O21" s="1">
        <v>-0.74546999999999997</v>
      </c>
      <c r="P21" s="1">
        <v>0.16802</v>
      </c>
      <c r="Q21" s="1"/>
      <c r="R21">
        <v>2</v>
      </c>
      <c r="S21" t="s">
        <v>3</v>
      </c>
      <c r="T21" t="s">
        <v>6</v>
      </c>
      <c r="U21" s="1">
        <v>0.74595</v>
      </c>
      <c r="V21" s="1">
        <v>0.16803000000000001</v>
      </c>
    </row>
    <row r="22" spans="1:22" x14ac:dyDescent="0.35">
      <c r="N22" t="s">
        <v>18</v>
      </c>
      <c r="O22" s="1">
        <f>AVERAGE(O20:O21)</f>
        <v>-0.74638000000000004</v>
      </c>
      <c r="P22" s="1">
        <f t="shared" ref="P22:V22" si="4">AVERAGE(P20:P21)</f>
        <v>0.174815</v>
      </c>
      <c r="Q22" s="1"/>
      <c r="R22" s="1"/>
      <c r="S22" s="1"/>
      <c r="T22" t="s">
        <v>18</v>
      </c>
      <c r="U22" s="1">
        <f>AVERAGE(U20:U21)</f>
        <v>0.74663999999999997</v>
      </c>
      <c r="V22" s="1">
        <f t="shared" si="4"/>
        <v>0.174815</v>
      </c>
    </row>
    <row r="23" spans="1:22" x14ac:dyDescent="0.35">
      <c r="O23" s="1"/>
      <c r="P23" s="1"/>
      <c r="U23" s="1"/>
      <c r="V23" s="1"/>
    </row>
    <row r="24" spans="1:22" x14ac:dyDescent="0.35">
      <c r="N24" t="s">
        <v>22</v>
      </c>
      <c r="O24" s="1">
        <f>SUM(O4,O7,O10,O14,O18,O22)</f>
        <v>5.7199999999999473E-3</v>
      </c>
      <c r="P24" s="1">
        <f t="shared" ref="P24:V24" si="5">SUM(P4,P7,P10,P14,P18,P22)</f>
        <v>0.89081999999999995</v>
      </c>
      <c r="Q24" s="1"/>
      <c r="R24" s="1"/>
      <c r="S24" s="1"/>
      <c r="T24" t="s">
        <v>22</v>
      </c>
      <c r="U24" s="1">
        <f t="shared" si="5"/>
        <v>-4.1550000000001308E-3</v>
      </c>
      <c r="V24" s="1">
        <f t="shared" si="5"/>
        <v>0.89068999999999998</v>
      </c>
    </row>
    <row r="25" spans="1:22" x14ac:dyDescent="0.35">
      <c r="N25" t="s">
        <v>23</v>
      </c>
      <c r="O25" s="1"/>
      <c r="P25" s="1">
        <f>2.5*SQRT(P24)/1000</f>
        <v>2.359581530695644E-3</v>
      </c>
      <c r="T25" t="s">
        <v>23</v>
      </c>
      <c r="U25" s="1"/>
      <c r="V25" s="1">
        <f t="shared" ref="V25" si="6">2.5*SQRT(V24)/1000</f>
        <v>2.3594093540545268E-3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20A4-13BF-4EBB-AF79-A15A05FBA027}">
  <dimension ref="A1:V25"/>
  <sheetViews>
    <sheetView zoomScale="70" zoomScaleNormal="70" workbookViewId="0">
      <selection activeCell="S42" sqref="S42"/>
    </sheetView>
  </sheetViews>
  <sheetFormatPr defaultRowHeight="15.5" x14ac:dyDescent="0.35"/>
  <sheetData>
    <row r="1" spans="1:22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L1" t="s">
        <v>2</v>
      </c>
      <c r="M1" t="s">
        <v>0</v>
      </c>
      <c r="N1" t="s">
        <v>1</v>
      </c>
      <c r="O1" t="s">
        <v>19</v>
      </c>
      <c r="P1" t="s">
        <v>9</v>
      </c>
      <c r="R1" t="s">
        <v>2</v>
      </c>
      <c r="S1" t="s">
        <v>0</v>
      </c>
      <c r="T1" t="s">
        <v>1</v>
      </c>
      <c r="U1" t="s">
        <v>19</v>
      </c>
      <c r="V1" t="s">
        <v>9</v>
      </c>
    </row>
    <row r="2" spans="1:22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L2">
        <v>1</v>
      </c>
      <c r="M2" t="s">
        <v>3</v>
      </c>
      <c r="N2" t="s">
        <v>4</v>
      </c>
      <c r="O2" s="1">
        <v>-7.2050000000000003E-2</v>
      </c>
      <c r="P2" s="1">
        <v>0.12125</v>
      </c>
      <c r="Q2" s="1"/>
      <c r="R2">
        <v>1</v>
      </c>
      <c r="S2" t="s">
        <v>4</v>
      </c>
      <c r="T2" t="s">
        <v>3</v>
      </c>
      <c r="U2" s="1">
        <v>7.2270000000000001E-2</v>
      </c>
      <c r="V2" s="1">
        <v>0.12129</v>
      </c>
    </row>
    <row r="3" spans="1:22" x14ac:dyDescent="0.35">
      <c r="A3">
        <v>1</v>
      </c>
      <c r="B3" t="s">
        <v>4</v>
      </c>
      <c r="C3" t="s">
        <v>5</v>
      </c>
      <c r="D3" s="1">
        <v>3.057E-2</v>
      </c>
      <c r="E3" s="1">
        <v>0.15176000000000001</v>
      </c>
      <c r="L3">
        <v>6</v>
      </c>
      <c r="M3" t="s">
        <v>3</v>
      </c>
      <c r="N3" t="s">
        <v>4</v>
      </c>
      <c r="O3" s="1">
        <v>-7.1489999999999998E-2</v>
      </c>
      <c r="P3" s="1">
        <v>0.11973</v>
      </c>
      <c r="Q3" s="1"/>
      <c r="R3">
        <v>6</v>
      </c>
      <c r="S3" t="s">
        <v>4</v>
      </c>
      <c r="T3" t="s">
        <v>3</v>
      </c>
      <c r="U3" s="1">
        <v>7.1840000000000001E-2</v>
      </c>
      <c r="V3" s="1">
        <v>0.11962</v>
      </c>
    </row>
    <row r="4" spans="1:22" x14ac:dyDescent="0.35">
      <c r="A4">
        <v>1</v>
      </c>
      <c r="B4" t="s">
        <v>16</v>
      </c>
      <c r="C4" t="s">
        <v>4</v>
      </c>
      <c r="D4" s="1">
        <v>-3.0130000000000001E-2</v>
      </c>
      <c r="E4" s="1">
        <v>0.15171000000000001</v>
      </c>
      <c r="N4" t="s">
        <v>18</v>
      </c>
      <c r="O4" s="1">
        <f>AVERAGE(O2:O3)</f>
        <v>-7.177E-2</v>
      </c>
      <c r="P4" s="1">
        <f t="shared" ref="P4:V4" si="0">AVERAGE(P2:P3)</f>
        <v>0.12049</v>
      </c>
      <c r="Q4" s="1"/>
      <c r="R4" s="1"/>
      <c r="S4" s="1"/>
      <c r="T4" s="1"/>
      <c r="U4" s="1">
        <f t="shared" si="0"/>
        <v>7.2055000000000008E-2</v>
      </c>
      <c r="V4" s="1">
        <f t="shared" si="0"/>
        <v>0.12045500000000001</v>
      </c>
    </row>
    <row r="5" spans="1:22" x14ac:dyDescent="0.35">
      <c r="A5">
        <v>1</v>
      </c>
      <c r="B5" t="s">
        <v>4</v>
      </c>
      <c r="C5" t="s">
        <v>3</v>
      </c>
      <c r="D5" s="1">
        <v>7.2270000000000001E-2</v>
      </c>
      <c r="E5" s="1">
        <v>0.12129</v>
      </c>
      <c r="O5" s="1"/>
      <c r="P5" s="1"/>
      <c r="U5" s="1"/>
      <c r="V5" s="1"/>
    </row>
    <row r="6" spans="1:22" x14ac:dyDescent="0.35">
      <c r="A6">
        <v>2</v>
      </c>
      <c r="B6" t="s">
        <v>6</v>
      </c>
      <c r="C6" t="s">
        <v>3</v>
      </c>
      <c r="D6" s="1">
        <v>-0.74546999999999997</v>
      </c>
      <c r="E6" s="1">
        <v>0.16802</v>
      </c>
      <c r="L6">
        <v>1</v>
      </c>
      <c r="M6" t="s">
        <v>4</v>
      </c>
      <c r="N6" t="s">
        <v>5</v>
      </c>
      <c r="O6" s="1">
        <v>3.057E-2</v>
      </c>
      <c r="P6" s="1">
        <v>0.15176000000000001</v>
      </c>
      <c r="Q6" s="1"/>
      <c r="R6">
        <v>1</v>
      </c>
      <c r="S6" t="s">
        <v>16</v>
      </c>
      <c r="T6" t="s">
        <v>4</v>
      </c>
      <c r="U6" s="1">
        <v>-3.0130000000000001E-2</v>
      </c>
      <c r="V6" s="1">
        <v>0.15171000000000001</v>
      </c>
    </row>
    <row r="7" spans="1:22" x14ac:dyDescent="0.35">
      <c r="A7">
        <v>2</v>
      </c>
      <c r="B7" t="s">
        <v>3</v>
      </c>
      <c r="C7" t="s">
        <v>6</v>
      </c>
      <c r="D7" s="1">
        <v>0.74595</v>
      </c>
      <c r="E7" s="1">
        <v>0.16803000000000001</v>
      </c>
      <c r="N7" t="s">
        <v>18</v>
      </c>
      <c r="O7" s="1">
        <f>AVERAGE(O6)</f>
        <v>3.057E-2</v>
      </c>
      <c r="P7" s="1">
        <f t="shared" ref="P7:V7" si="1">AVERAGE(P6)</f>
        <v>0.15176000000000001</v>
      </c>
      <c r="Q7" s="1"/>
      <c r="R7" s="1"/>
      <c r="S7" s="1"/>
      <c r="T7" t="s">
        <v>18</v>
      </c>
      <c r="U7" s="1">
        <f t="shared" si="1"/>
        <v>-3.0130000000000001E-2</v>
      </c>
      <c r="V7" s="1">
        <f t="shared" si="1"/>
        <v>0.15171000000000001</v>
      </c>
    </row>
    <row r="8" spans="1:22" x14ac:dyDescent="0.35">
      <c r="A8">
        <v>3</v>
      </c>
      <c r="B8" t="s">
        <v>5</v>
      </c>
      <c r="C8" t="s">
        <v>7</v>
      </c>
      <c r="D8" s="1">
        <v>0.34755000000000003</v>
      </c>
      <c r="E8" s="1">
        <v>0.12862000000000001</v>
      </c>
      <c r="O8" s="1"/>
      <c r="P8" s="1"/>
      <c r="U8" s="1"/>
      <c r="V8" s="1"/>
    </row>
    <row r="9" spans="1:22" x14ac:dyDescent="0.35">
      <c r="A9">
        <v>3</v>
      </c>
      <c r="B9" t="s">
        <v>7</v>
      </c>
      <c r="C9" t="s">
        <v>8</v>
      </c>
      <c r="D9" s="1">
        <v>0.22544</v>
      </c>
      <c r="E9" s="1">
        <v>0.18107000000000001</v>
      </c>
      <c r="L9">
        <v>3</v>
      </c>
      <c r="M9" t="s">
        <v>5</v>
      </c>
      <c r="N9" t="s">
        <v>7</v>
      </c>
      <c r="O9" s="1">
        <v>0.34755000000000003</v>
      </c>
      <c r="P9" s="1">
        <v>0.12862000000000001</v>
      </c>
      <c r="Q9" s="1"/>
      <c r="R9">
        <v>3</v>
      </c>
      <c r="S9" t="s">
        <v>7</v>
      </c>
      <c r="T9" t="s">
        <v>5</v>
      </c>
      <c r="U9" s="1">
        <v>-0.34716999999999998</v>
      </c>
      <c r="V9" s="1">
        <v>0.12864</v>
      </c>
    </row>
    <row r="10" spans="1:22" x14ac:dyDescent="0.35">
      <c r="A10">
        <v>3</v>
      </c>
      <c r="B10" t="s">
        <v>8</v>
      </c>
      <c r="C10" t="s">
        <v>7</v>
      </c>
      <c r="D10" s="1">
        <v>-0.22541</v>
      </c>
      <c r="E10" s="1">
        <v>0.18101999999999999</v>
      </c>
      <c r="N10" t="s">
        <v>18</v>
      </c>
      <c r="O10" s="1">
        <f>AVERAGE(O9)</f>
        <v>0.34755000000000003</v>
      </c>
      <c r="P10" s="1">
        <f t="shared" ref="P10:V10" si="2">AVERAGE(P9)</f>
        <v>0.12862000000000001</v>
      </c>
      <c r="Q10" s="1"/>
      <c r="R10" s="1"/>
      <c r="S10" s="1"/>
      <c r="T10" t="s">
        <v>18</v>
      </c>
      <c r="U10" s="1">
        <f>AVERAGE(U9)</f>
        <v>-0.34716999999999998</v>
      </c>
      <c r="V10" s="1">
        <f t="shared" si="2"/>
        <v>0.12864</v>
      </c>
    </row>
    <row r="11" spans="1:22" x14ac:dyDescent="0.35">
      <c r="A11">
        <v>3</v>
      </c>
      <c r="B11" t="s">
        <v>7</v>
      </c>
      <c r="C11" t="s">
        <v>5</v>
      </c>
      <c r="D11" s="1">
        <v>-0.34716999999999998</v>
      </c>
      <c r="E11" s="1">
        <v>0.12864</v>
      </c>
      <c r="O11" s="1"/>
      <c r="P11" s="1"/>
      <c r="U11" s="1"/>
      <c r="V11" s="1"/>
    </row>
    <row r="12" spans="1:22" x14ac:dyDescent="0.35">
      <c r="A12">
        <v>4</v>
      </c>
      <c r="B12" t="s">
        <v>7</v>
      </c>
      <c r="C12" t="s">
        <v>8</v>
      </c>
      <c r="D12" s="1">
        <v>0.22548000000000001</v>
      </c>
      <c r="E12" s="1">
        <v>0.18114</v>
      </c>
      <c r="L12">
        <v>3</v>
      </c>
      <c r="M12" t="s">
        <v>7</v>
      </c>
      <c r="N12" t="s">
        <v>8</v>
      </c>
      <c r="O12" s="1">
        <v>0.22544</v>
      </c>
      <c r="P12" s="1">
        <v>0.18107000000000001</v>
      </c>
      <c r="Q12" s="1"/>
      <c r="R12">
        <v>3</v>
      </c>
      <c r="S12" t="s">
        <v>8</v>
      </c>
      <c r="T12" t="s">
        <v>7</v>
      </c>
      <c r="U12" s="1">
        <v>-0.22541</v>
      </c>
      <c r="V12" s="1">
        <v>0.18101999999999999</v>
      </c>
    </row>
    <row r="13" spans="1:22" x14ac:dyDescent="0.35">
      <c r="A13">
        <v>4</v>
      </c>
      <c r="B13" t="s">
        <v>13</v>
      </c>
      <c r="C13" t="s">
        <v>6</v>
      </c>
      <c r="D13" s="1">
        <v>0.21672</v>
      </c>
      <c r="E13" s="1">
        <v>0.13378000000000001</v>
      </c>
      <c r="L13">
        <v>4</v>
      </c>
      <c r="M13" t="s">
        <v>7</v>
      </c>
      <c r="N13" t="s">
        <v>8</v>
      </c>
      <c r="O13" s="1">
        <v>0.22548000000000001</v>
      </c>
      <c r="P13" s="1">
        <v>0.18114</v>
      </c>
      <c r="Q13" s="1"/>
      <c r="R13">
        <v>4</v>
      </c>
      <c r="S13" t="s">
        <v>13</v>
      </c>
      <c r="T13" t="s">
        <v>7</v>
      </c>
      <c r="U13" s="1">
        <v>-0.22572999999999999</v>
      </c>
      <c r="V13" s="1">
        <v>0.18106</v>
      </c>
    </row>
    <row r="14" spans="1:22" x14ac:dyDescent="0.35">
      <c r="A14">
        <v>4</v>
      </c>
      <c r="B14" t="s">
        <v>14</v>
      </c>
      <c r="C14" t="s">
        <v>8</v>
      </c>
      <c r="D14" s="1">
        <v>-0.21634999999999999</v>
      </c>
      <c r="E14" s="1">
        <v>0.13353999999999999</v>
      </c>
      <c r="N14" t="s">
        <v>18</v>
      </c>
      <c r="O14" s="1">
        <f>AVERAGE(O12:O13)</f>
        <v>0.22545999999999999</v>
      </c>
      <c r="P14" s="1">
        <f t="shared" ref="P14:V14" si="3">AVERAGE(P12:P13)</f>
        <v>0.18110500000000002</v>
      </c>
      <c r="Q14" s="1"/>
      <c r="R14" s="1"/>
      <c r="S14" s="1"/>
      <c r="T14" t="s">
        <v>18</v>
      </c>
      <c r="U14" s="1">
        <f t="shared" si="3"/>
        <v>-0.22556999999999999</v>
      </c>
      <c r="V14" s="1">
        <f t="shared" si="3"/>
        <v>0.18103999999999998</v>
      </c>
    </row>
    <row r="15" spans="1:22" x14ac:dyDescent="0.35">
      <c r="A15">
        <v>4</v>
      </c>
      <c r="B15" t="s">
        <v>13</v>
      </c>
      <c r="C15" t="s">
        <v>7</v>
      </c>
      <c r="D15" s="1">
        <v>-0.22572999999999999</v>
      </c>
      <c r="E15" s="1">
        <v>0.18106</v>
      </c>
      <c r="O15" s="1"/>
      <c r="P15" s="1"/>
      <c r="U15" s="1"/>
      <c r="V15" s="1"/>
    </row>
    <row r="16" spans="1:22" x14ac:dyDescent="0.35">
      <c r="A16">
        <v>5</v>
      </c>
      <c r="B16" t="s">
        <v>8</v>
      </c>
      <c r="C16" t="s">
        <v>6</v>
      </c>
      <c r="D16" s="1">
        <v>0.22029000000000001</v>
      </c>
      <c r="E16" s="1">
        <v>0.13403000000000001</v>
      </c>
      <c r="L16">
        <v>4</v>
      </c>
      <c r="M16" t="s">
        <v>13</v>
      </c>
      <c r="N16" t="s">
        <v>6</v>
      </c>
      <c r="O16" s="1">
        <v>0.21672</v>
      </c>
      <c r="P16" s="1">
        <v>0.13378000000000001</v>
      </c>
      <c r="Q16" s="1"/>
      <c r="R16">
        <v>4</v>
      </c>
      <c r="S16" t="s">
        <v>14</v>
      </c>
      <c r="T16" t="s">
        <v>8</v>
      </c>
      <c r="U16" s="1">
        <v>-0.21634999999999999</v>
      </c>
      <c r="V16" s="1">
        <v>0.13353999999999999</v>
      </c>
    </row>
    <row r="17" spans="1:22" x14ac:dyDescent="0.35">
      <c r="A17">
        <v>5</v>
      </c>
      <c r="B17" t="s">
        <v>14</v>
      </c>
      <c r="C17" t="s">
        <v>3</v>
      </c>
      <c r="D17" s="1">
        <v>-0.74729000000000001</v>
      </c>
      <c r="E17" s="1">
        <v>0.18160999999999999</v>
      </c>
      <c r="L17" s="4">
        <v>5</v>
      </c>
      <c r="M17" s="4" t="s">
        <v>8</v>
      </c>
      <c r="N17" s="4" t="s">
        <v>6</v>
      </c>
      <c r="O17" s="2">
        <v>0.22029000000000001</v>
      </c>
      <c r="P17" s="2">
        <v>0.13403000000000001</v>
      </c>
      <c r="Q17" s="1"/>
      <c r="R17" s="4">
        <v>5</v>
      </c>
      <c r="S17" s="4" t="s">
        <v>14</v>
      </c>
      <c r="T17" s="4" t="s">
        <v>8</v>
      </c>
      <c r="U17" s="2">
        <v>-0.21998000000000001</v>
      </c>
      <c r="V17" s="2">
        <v>0.13403000000000001</v>
      </c>
    </row>
    <row r="18" spans="1:22" x14ac:dyDescent="0.35">
      <c r="A18">
        <v>5</v>
      </c>
      <c r="B18" t="s">
        <v>11</v>
      </c>
      <c r="C18" t="s">
        <v>6</v>
      </c>
      <c r="D18" s="1">
        <v>0.74733000000000005</v>
      </c>
      <c r="E18" s="1">
        <v>0.18160000000000001</v>
      </c>
      <c r="N18" t="s">
        <v>18</v>
      </c>
      <c r="O18" s="1">
        <f>AVERAGE(O16)</f>
        <v>0.21672</v>
      </c>
      <c r="P18" s="1">
        <f>AVERAGE(P16)</f>
        <v>0.13378000000000001</v>
      </c>
      <c r="Q18" s="1"/>
      <c r="R18" s="1"/>
      <c r="S18" s="1"/>
      <c r="T18" s="1" t="s">
        <v>18</v>
      </c>
      <c r="U18" s="1">
        <f>AVERAGE(U16)</f>
        <v>-0.21634999999999999</v>
      </c>
      <c r="V18" s="1">
        <f>AVERAGE(V16)</f>
        <v>0.13353999999999999</v>
      </c>
    </row>
    <row r="19" spans="1:22" x14ac:dyDescent="0.35">
      <c r="A19">
        <v>5</v>
      </c>
      <c r="B19" t="s">
        <v>14</v>
      </c>
      <c r="C19" t="s">
        <v>8</v>
      </c>
      <c r="D19" s="1">
        <v>-0.21998000000000001</v>
      </c>
      <c r="E19" s="1">
        <v>0.13403000000000001</v>
      </c>
      <c r="O19" s="1"/>
      <c r="P19" s="1"/>
      <c r="U19" s="1"/>
      <c r="V19" s="1"/>
    </row>
    <row r="20" spans="1:22" x14ac:dyDescent="0.35">
      <c r="A20">
        <v>6</v>
      </c>
      <c r="B20" t="s">
        <v>3</v>
      </c>
      <c r="C20" t="s">
        <v>4</v>
      </c>
      <c r="D20" s="1">
        <v>-7.1489999999999998E-2</v>
      </c>
      <c r="E20" s="1">
        <v>0.11973</v>
      </c>
      <c r="L20">
        <v>5</v>
      </c>
      <c r="M20" t="s">
        <v>14</v>
      </c>
      <c r="N20" t="s">
        <v>3</v>
      </c>
      <c r="O20" s="1">
        <v>-0.74729000000000001</v>
      </c>
      <c r="P20" s="1">
        <v>0.18160999999999999</v>
      </c>
      <c r="Q20" s="1"/>
      <c r="R20">
        <v>5</v>
      </c>
      <c r="S20" t="s">
        <v>11</v>
      </c>
      <c r="T20" t="s">
        <v>6</v>
      </c>
      <c r="U20" s="1">
        <v>0.74733000000000005</v>
      </c>
      <c r="V20" s="1">
        <v>0.18160000000000001</v>
      </c>
    </row>
    <row r="21" spans="1:22" x14ac:dyDescent="0.35">
      <c r="A21">
        <v>6</v>
      </c>
      <c r="B21" t="s">
        <v>4</v>
      </c>
      <c r="C21" t="s">
        <v>3</v>
      </c>
      <c r="D21" s="1">
        <v>7.1840000000000001E-2</v>
      </c>
      <c r="E21" s="1">
        <v>0.11962</v>
      </c>
      <c r="L21">
        <v>2</v>
      </c>
      <c r="M21" t="s">
        <v>6</v>
      </c>
      <c r="N21" t="s">
        <v>3</v>
      </c>
      <c r="O21" s="1">
        <v>-0.74546999999999997</v>
      </c>
      <c r="P21" s="1">
        <v>0.16802</v>
      </c>
      <c r="Q21" s="1"/>
      <c r="R21">
        <v>2</v>
      </c>
      <c r="S21" t="s">
        <v>3</v>
      </c>
      <c r="T21" t="s">
        <v>6</v>
      </c>
      <c r="U21" s="1">
        <v>0.74595</v>
      </c>
      <c r="V21" s="1">
        <v>0.16803000000000001</v>
      </c>
    </row>
    <row r="22" spans="1:22" x14ac:dyDescent="0.35">
      <c r="N22" t="s">
        <v>18</v>
      </c>
      <c r="O22" s="1">
        <f>AVERAGE(O20:O21)</f>
        <v>-0.74638000000000004</v>
      </c>
      <c r="P22" s="1">
        <f t="shared" ref="P22:V22" si="4">AVERAGE(P20:P21)</f>
        <v>0.174815</v>
      </c>
      <c r="Q22" s="1"/>
      <c r="R22" s="1"/>
      <c r="S22" s="1"/>
      <c r="T22" t="s">
        <v>18</v>
      </c>
      <c r="U22" s="1">
        <f>AVERAGE(U20:U21)</f>
        <v>0.74663999999999997</v>
      </c>
      <c r="V22" s="1">
        <f t="shared" si="4"/>
        <v>0.174815</v>
      </c>
    </row>
    <row r="23" spans="1:22" x14ac:dyDescent="0.35">
      <c r="O23" s="1"/>
      <c r="P23" s="1"/>
      <c r="U23" s="1"/>
      <c r="V23" s="1"/>
    </row>
    <row r="24" spans="1:22" x14ac:dyDescent="0.35">
      <c r="N24" t="s">
        <v>22</v>
      </c>
      <c r="O24" s="1">
        <f>SUM(O4,O7,O10,O14,O18,O22)</f>
        <v>2.1499999999999853E-3</v>
      </c>
      <c r="P24" s="1">
        <f t="shared" ref="P24:V24" si="5">SUM(P4,P7,P10,P14,P18,P22)</f>
        <v>0.89057000000000008</v>
      </c>
      <c r="Q24" s="1"/>
      <c r="R24" s="1"/>
      <c r="S24" s="1"/>
      <c r="T24" t="s">
        <v>22</v>
      </c>
      <c r="U24" s="1">
        <f t="shared" si="5"/>
        <v>-5.2500000000010871E-4</v>
      </c>
      <c r="V24" s="1">
        <f t="shared" si="5"/>
        <v>0.89019999999999988</v>
      </c>
    </row>
    <row r="25" spans="1:22" x14ac:dyDescent="0.35">
      <c r="N25" t="s">
        <v>23</v>
      </c>
      <c r="O25" s="1"/>
      <c r="P25" s="1">
        <f>2.5*SQRT(P24)/1000</f>
        <v>2.3592504106177453E-3</v>
      </c>
      <c r="T25" t="s">
        <v>23</v>
      </c>
      <c r="U25" s="1"/>
      <c r="V25" s="1">
        <f t="shared" ref="V25" si="6">2.5*SQRT(V24)/1000</f>
        <v>2.3587602675982141E-3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20FA-8E11-4C5F-A773-F4249F1619EA}">
  <dimension ref="A1:V25"/>
  <sheetViews>
    <sheetView tabSelected="1" zoomScale="70" zoomScaleNormal="70" workbookViewId="0">
      <selection activeCell="R36" sqref="R36"/>
    </sheetView>
  </sheetViews>
  <sheetFormatPr defaultRowHeight="15.5" x14ac:dyDescent="0.35"/>
  <sheetData>
    <row r="1" spans="1:22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L1" t="s">
        <v>2</v>
      </c>
      <c r="M1" t="s">
        <v>0</v>
      </c>
      <c r="N1" t="s">
        <v>1</v>
      </c>
      <c r="O1" t="s">
        <v>19</v>
      </c>
      <c r="P1" t="s">
        <v>9</v>
      </c>
      <c r="R1" t="s">
        <v>2</v>
      </c>
      <c r="S1" t="s">
        <v>0</v>
      </c>
      <c r="T1" t="s">
        <v>1</v>
      </c>
      <c r="U1" t="s">
        <v>19</v>
      </c>
      <c r="V1" t="s">
        <v>9</v>
      </c>
    </row>
    <row r="2" spans="1:22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L2">
        <v>1</v>
      </c>
      <c r="M2" t="s">
        <v>3</v>
      </c>
      <c r="N2" t="s">
        <v>4</v>
      </c>
      <c r="O2" s="1">
        <v>-7.2050000000000003E-2</v>
      </c>
      <c r="P2" s="1">
        <v>0.12125</v>
      </c>
      <c r="Q2" s="1"/>
      <c r="R2">
        <v>1</v>
      </c>
      <c r="S2" t="s">
        <v>4</v>
      </c>
      <c r="T2" t="s">
        <v>3</v>
      </c>
      <c r="U2" s="1">
        <v>7.2270000000000001E-2</v>
      </c>
      <c r="V2" s="1">
        <v>0.12129</v>
      </c>
    </row>
    <row r="3" spans="1:22" x14ac:dyDescent="0.35">
      <c r="A3">
        <v>1</v>
      </c>
      <c r="B3" t="s">
        <v>4</v>
      </c>
      <c r="C3" t="s">
        <v>5</v>
      </c>
      <c r="D3" s="1">
        <v>3.057E-2</v>
      </c>
      <c r="E3" s="1">
        <v>0.15176000000000001</v>
      </c>
      <c r="L3">
        <v>6</v>
      </c>
      <c r="M3" t="s">
        <v>3</v>
      </c>
      <c r="N3" t="s">
        <v>4</v>
      </c>
      <c r="O3" s="1">
        <v>-7.1489999999999998E-2</v>
      </c>
      <c r="P3" s="1">
        <v>0.11973</v>
      </c>
      <c r="Q3" s="1"/>
      <c r="R3">
        <v>6</v>
      </c>
      <c r="S3" t="s">
        <v>4</v>
      </c>
      <c r="T3" t="s">
        <v>3</v>
      </c>
      <c r="U3" s="1">
        <v>7.1840000000000001E-2</v>
      </c>
      <c r="V3" s="1">
        <v>0.11962</v>
      </c>
    </row>
    <row r="4" spans="1:22" x14ac:dyDescent="0.35">
      <c r="A4">
        <v>1</v>
      </c>
      <c r="B4" t="s">
        <v>16</v>
      </c>
      <c r="C4" t="s">
        <v>4</v>
      </c>
      <c r="D4" s="1">
        <v>-3.0130000000000001E-2</v>
      </c>
      <c r="E4" s="1">
        <v>0.15171000000000001</v>
      </c>
      <c r="N4" t="s">
        <v>18</v>
      </c>
      <c r="O4" s="1">
        <f>AVERAGE(O2:O3)</f>
        <v>-7.177E-2</v>
      </c>
      <c r="P4" s="1">
        <f t="shared" ref="P4:V4" si="0">AVERAGE(P2:P3)</f>
        <v>0.12049</v>
      </c>
      <c r="Q4" s="1"/>
      <c r="R4" s="1"/>
      <c r="S4" s="1"/>
      <c r="T4" s="1"/>
      <c r="U4" s="1">
        <f t="shared" si="0"/>
        <v>7.2055000000000008E-2</v>
      </c>
      <c r="V4" s="1">
        <f t="shared" si="0"/>
        <v>0.12045500000000001</v>
      </c>
    </row>
    <row r="5" spans="1:22" x14ac:dyDescent="0.35">
      <c r="A5">
        <v>1</v>
      </c>
      <c r="B5" t="s">
        <v>4</v>
      </c>
      <c r="C5" t="s">
        <v>3</v>
      </c>
      <c r="D5" s="1">
        <v>7.2270000000000001E-2</v>
      </c>
      <c r="E5" s="1">
        <v>0.12129</v>
      </c>
      <c r="O5" s="1"/>
      <c r="P5" s="1"/>
      <c r="U5" s="1"/>
      <c r="V5" s="1"/>
    </row>
    <row r="6" spans="1:22" x14ac:dyDescent="0.35">
      <c r="A6">
        <v>2</v>
      </c>
      <c r="B6" t="s">
        <v>6</v>
      </c>
      <c r="C6" t="s">
        <v>3</v>
      </c>
      <c r="D6" s="1">
        <v>-0.74546999999999997</v>
      </c>
      <c r="E6" s="1">
        <v>0.16802</v>
      </c>
      <c r="L6">
        <v>1</v>
      </c>
      <c r="M6" t="s">
        <v>4</v>
      </c>
      <c r="N6" t="s">
        <v>5</v>
      </c>
      <c r="O6" s="1">
        <v>3.057E-2</v>
      </c>
      <c r="P6" s="1">
        <v>0.15176000000000001</v>
      </c>
      <c r="Q6" s="1"/>
      <c r="R6">
        <v>1</v>
      </c>
      <c r="S6" t="s">
        <v>16</v>
      </c>
      <c r="T6" t="s">
        <v>4</v>
      </c>
      <c r="U6" s="1">
        <v>-3.0130000000000001E-2</v>
      </c>
      <c r="V6" s="1">
        <v>0.15171000000000001</v>
      </c>
    </row>
    <row r="7" spans="1:22" x14ac:dyDescent="0.35">
      <c r="A7">
        <v>2</v>
      </c>
      <c r="B7" t="s">
        <v>3</v>
      </c>
      <c r="C7" t="s">
        <v>6</v>
      </c>
      <c r="D7" s="1">
        <v>0.74595</v>
      </c>
      <c r="E7" s="1">
        <v>0.16803000000000001</v>
      </c>
      <c r="N7" t="s">
        <v>18</v>
      </c>
      <c r="O7" s="1">
        <f>AVERAGE(O6)</f>
        <v>3.057E-2</v>
      </c>
      <c r="P7" s="1">
        <f t="shared" ref="P7:V7" si="1">AVERAGE(P6)</f>
        <v>0.15176000000000001</v>
      </c>
      <c r="Q7" s="1"/>
      <c r="R7" s="1"/>
      <c r="S7" s="1"/>
      <c r="T7" t="s">
        <v>18</v>
      </c>
      <c r="U7" s="1">
        <f t="shared" si="1"/>
        <v>-3.0130000000000001E-2</v>
      </c>
      <c r="V7" s="1">
        <f t="shared" si="1"/>
        <v>0.15171000000000001</v>
      </c>
    </row>
    <row r="8" spans="1:22" x14ac:dyDescent="0.35">
      <c r="A8">
        <v>3</v>
      </c>
      <c r="B8" t="s">
        <v>5</v>
      </c>
      <c r="C8" t="s">
        <v>7</v>
      </c>
      <c r="D8" s="1">
        <v>0.34755000000000003</v>
      </c>
      <c r="E8" s="1">
        <v>0.12862000000000001</v>
      </c>
      <c r="O8" s="1"/>
      <c r="P8" s="1"/>
      <c r="U8" s="1"/>
      <c r="V8" s="1"/>
    </row>
    <row r="9" spans="1:22" x14ac:dyDescent="0.35">
      <c r="A9">
        <v>3</v>
      </c>
      <c r="B9" t="s">
        <v>7</v>
      </c>
      <c r="C9" t="s">
        <v>8</v>
      </c>
      <c r="D9" s="1">
        <v>0.22544</v>
      </c>
      <c r="E9" s="1">
        <v>0.18107000000000001</v>
      </c>
      <c r="L9">
        <v>3</v>
      </c>
      <c r="M9" t="s">
        <v>5</v>
      </c>
      <c r="N9" t="s">
        <v>7</v>
      </c>
      <c r="O9" s="1">
        <v>0.34755000000000003</v>
      </c>
      <c r="P9" s="1">
        <v>0.12862000000000001</v>
      </c>
      <c r="Q9" s="1"/>
      <c r="R9">
        <v>3</v>
      </c>
      <c r="S9" t="s">
        <v>7</v>
      </c>
      <c r="T9" t="s">
        <v>5</v>
      </c>
      <c r="U9" s="1">
        <v>-0.34716999999999998</v>
      </c>
      <c r="V9" s="1">
        <v>0.12864</v>
      </c>
    </row>
    <row r="10" spans="1:22" x14ac:dyDescent="0.35">
      <c r="A10">
        <v>3</v>
      </c>
      <c r="B10" t="s">
        <v>8</v>
      </c>
      <c r="C10" t="s">
        <v>7</v>
      </c>
      <c r="D10" s="1">
        <v>-0.22541</v>
      </c>
      <c r="E10" s="1">
        <v>0.18101999999999999</v>
      </c>
      <c r="N10" t="s">
        <v>18</v>
      </c>
      <c r="O10" s="1">
        <f>AVERAGE(O9)</f>
        <v>0.34755000000000003</v>
      </c>
      <c r="P10" s="1">
        <f t="shared" ref="P10:V10" si="2">AVERAGE(P9)</f>
        <v>0.12862000000000001</v>
      </c>
      <c r="Q10" s="1"/>
      <c r="R10" s="1"/>
      <c r="S10" s="1"/>
      <c r="T10" t="s">
        <v>18</v>
      </c>
      <c r="U10" s="1">
        <f>AVERAGE(U9)</f>
        <v>-0.34716999999999998</v>
      </c>
      <c r="V10" s="1">
        <f t="shared" si="2"/>
        <v>0.12864</v>
      </c>
    </row>
    <row r="11" spans="1:22" x14ac:dyDescent="0.35">
      <c r="A11">
        <v>3</v>
      </c>
      <c r="B11" t="s">
        <v>7</v>
      </c>
      <c r="C11" t="s">
        <v>5</v>
      </c>
      <c r="D11" s="1">
        <v>-0.34716999999999998</v>
      </c>
      <c r="E11" s="1">
        <v>0.12864</v>
      </c>
      <c r="O11" s="1"/>
      <c r="P11" s="1"/>
      <c r="U11" s="1"/>
      <c r="V11" s="1"/>
    </row>
    <row r="12" spans="1:22" x14ac:dyDescent="0.35">
      <c r="A12">
        <v>4</v>
      </c>
      <c r="B12" t="s">
        <v>7</v>
      </c>
      <c r="C12" t="s">
        <v>8</v>
      </c>
      <c r="D12" s="1">
        <v>0.22548000000000001</v>
      </c>
      <c r="E12" s="1">
        <v>0.18114</v>
      </c>
      <c r="L12">
        <v>3</v>
      </c>
      <c r="M12" t="s">
        <v>7</v>
      </c>
      <c r="N12" t="s">
        <v>8</v>
      </c>
      <c r="O12" s="1">
        <v>0.22544</v>
      </c>
      <c r="P12" s="1">
        <v>0.18107000000000001</v>
      </c>
      <c r="Q12" s="1"/>
      <c r="R12">
        <v>3</v>
      </c>
      <c r="S12" t="s">
        <v>8</v>
      </c>
      <c r="T12" t="s">
        <v>7</v>
      </c>
      <c r="U12" s="1">
        <v>-0.22541</v>
      </c>
      <c r="V12" s="1">
        <v>0.18101999999999999</v>
      </c>
    </row>
    <row r="13" spans="1:22" x14ac:dyDescent="0.35">
      <c r="A13">
        <v>4</v>
      </c>
      <c r="B13" t="s">
        <v>13</v>
      </c>
      <c r="C13" t="s">
        <v>6</v>
      </c>
      <c r="D13" s="1">
        <v>0.21672</v>
      </c>
      <c r="E13" s="1">
        <v>0.13378000000000001</v>
      </c>
      <c r="L13">
        <v>4</v>
      </c>
      <c r="M13" t="s">
        <v>7</v>
      </c>
      <c r="N13" t="s">
        <v>8</v>
      </c>
      <c r="O13" s="1">
        <v>0.22548000000000001</v>
      </c>
      <c r="P13" s="1">
        <v>0.18114</v>
      </c>
      <c r="Q13" s="1"/>
      <c r="R13">
        <v>4</v>
      </c>
      <c r="S13" t="s">
        <v>13</v>
      </c>
      <c r="T13" t="s">
        <v>7</v>
      </c>
      <c r="U13" s="1">
        <v>-0.22572999999999999</v>
      </c>
      <c r="V13" s="1">
        <v>0.18106</v>
      </c>
    </row>
    <row r="14" spans="1:22" x14ac:dyDescent="0.35">
      <c r="A14">
        <v>4</v>
      </c>
      <c r="B14" t="s">
        <v>14</v>
      </c>
      <c r="C14" t="s">
        <v>8</v>
      </c>
      <c r="D14" s="1">
        <v>-0.21634999999999999</v>
      </c>
      <c r="E14" s="1">
        <v>0.13353999999999999</v>
      </c>
      <c r="N14" t="s">
        <v>18</v>
      </c>
      <c r="O14" s="1">
        <f>AVERAGE(O12:O13)</f>
        <v>0.22545999999999999</v>
      </c>
      <c r="P14" s="1">
        <f t="shared" ref="P14:V14" si="3">AVERAGE(P12:P13)</f>
        <v>0.18110500000000002</v>
      </c>
      <c r="Q14" s="1"/>
      <c r="R14" s="1"/>
      <c r="S14" s="1"/>
      <c r="T14" t="s">
        <v>18</v>
      </c>
      <c r="U14" s="1">
        <f t="shared" si="3"/>
        <v>-0.22556999999999999</v>
      </c>
      <c r="V14" s="1">
        <f t="shared" si="3"/>
        <v>0.18103999999999998</v>
      </c>
    </row>
    <row r="15" spans="1:22" x14ac:dyDescent="0.35">
      <c r="A15">
        <v>4</v>
      </c>
      <c r="B15" t="s">
        <v>13</v>
      </c>
      <c r="C15" t="s">
        <v>7</v>
      </c>
      <c r="D15" s="1">
        <v>-0.22572999999999999</v>
      </c>
      <c r="E15" s="1">
        <v>0.18106</v>
      </c>
      <c r="O15" s="1"/>
      <c r="P15" s="1"/>
      <c r="U15" s="1"/>
      <c r="V15" s="1"/>
    </row>
    <row r="16" spans="1:22" x14ac:dyDescent="0.35">
      <c r="A16">
        <v>5</v>
      </c>
      <c r="B16" t="s">
        <v>8</v>
      </c>
      <c r="C16" t="s">
        <v>6</v>
      </c>
      <c r="D16" s="1">
        <v>0.22029000000000001</v>
      </c>
      <c r="E16" s="1">
        <v>0.13403000000000001</v>
      </c>
      <c r="L16">
        <v>4</v>
      </c>
      <c r="M16" t="s">
        <v>13</v>
      </c>
      <c r="N16" t="s">
        <v>6</v>
      </c>
      <c r="O16" s="1">
        <v>0.21672</v>
      </c>
      <c r="P16" s="1">
        <v>0.13378000000000001</v>
      </c>
      <c r="Q16" s="1"/>
      <c r="R16">
        <v>4</v>
      </c>
      <c r="S16" t="s">
        <v>14</v>
      </c>
      <c r="T16" t="s">
        <v>8</v>
      </c>
      <c r="U16" s="1">
        <v>-0.21634999999999999</v>
      </c>
      <c r="V16" s="1">
        <v>0.13353999999999999</v>
      </c>
    </row>
    <row r="17" spans="1:22" x14ac:dyDescent="0.35">
      <c r="A17">
        <v>5</v>
      </c>
      <c r="B17" t="s">
        <v>14</v>
      </c>
      <c r="C17" t="s">
        <v>3</v>
      </c>
      <c r="D17" s="1">
        <v>-0.74729000000000001</v>
      </c>
      <c r="E17" s="1">
        <v>0.18160999999999999</v>
      </c>
      <c r="L17" s="4">
        <v>5</v>
      </c>
      <c r="M17" s="4" t="s">
        <v>8</v>
      </c>
      <c r="N17" s="4" t="s">
        <v>6</v>
      </c>
      <c r="O17" s="2">
        <v>0.22029000000000001</v>
      </c>
      <c r="P17" s="2">
        <v>0.13403000000000001</v>
      </c>
      <c r="Q17" s="1"/>
      <c r="R17" s="4">
        <v>5</v>
      </c>
      <c r="S17" s="4" t="s">
        <v>14</v>
      </c>
      <c r="T17" s="4" t="s">
        <v>8</v>
      </c>
      <c r="U17" s="2">
        <v>-0.21998000000000001</v>
      </c>
      <c r="V17" s="2">
        <v>0.13403000000000001</v>
      </c>
    </row>
    <row r="18" spans="1:22" x14ac:dyDescent="0.35">
      <c r="A18">
        <v>5</v>
      </c>
      <c r="B18" t="s">
        <v>11</v>
      </c>
      <c r="C18" t="s">
        <v>6</v>
      </c>
      <c r="D18" s="1">
        <v>0.74733000000000005</v>
      </c>
      <c r="E18" s="1">
        <v>0.18160000000000001</v>
      </c>
      <c r="N18" t="s">
        <v>18</v>
      </c>
      <c r="O18" s="1">
        <f>AVERAGE(O16)</f>
        <v>0.21672</v>
      </c>
      <c r="P18" s="1">
        <f>AVERAGE(P16)</f>
        <v>0.13378000000000001</v>
      </c>
      <c r="Q18" s="1"/>
      <c r="R18" s="1"/>
      <c r="S18" s="1"/>
      <c r="T18" s="1" t="s">
        <v>18</v>
      </c>
      <c r="U18" s="1">
        <f>AVERAGE(U16)</f>
        <v>-0.21634999999999999</v>
      </c>
      <c r="V18" s="1">
        <f>AVERAGE(V16)</f>
        <v>0.13353999999999999</v>
      </c>
    </row>
    <row r="19" spans="1:22" x14ac:dyDescent="0.35">
      <c r="A19">
        <v>5</v>
      </c>
      <c r="B19" t="s">
        <v>14</v>
      </c>
      <c r="C19" t="s">
        <v>8</v>
      </c>
      <c r="D19" s="1">
        <v>-0.21998000000000001</v>
      </c>
      <c r="E19" s="1">
        <v>0.13403000000000001</v>
      </c>
      <c r="O19" s="1"/>
      <c r="P19" s="1"/>
      <c r="U19" s="1"/>
      <c r="V19" s="1"/>
    </row>
    <row r="20" spans="1:22" x14ac:dyDescent="0.35">
      <c r="A20">
        <v>6</v>
      </c>
      <c r="B20" t="s">
        <v>3</v>
      </c>
      <c r="C20" t="s">
        <v>4</v>
      </c>
      <c r="D20" s="1">
        <v>-7.1489999999999998E-2</v>
      </c>
      <c r="E20" s="1">
        <v>0.11973</v>
      </c>
      <c r="L20">
        <v>5</v>
      </c>
      <c r="M20" t="s">
        <v>6</v>
      </c>
      <c r="N20" t="s">
        <v>3</v>
      </c>
      <c r="O20" s="1">
        <v>-0.74729000000000001</v>
      </c>
      <c r="P20" s="1">
        <v>0.18160999999999999</v>
      </c>
      <c r="Q20" s="1"/>
      <c r="R20">
        <v>5</v>
      </c>
      <c r="S20" t="s">
        <v>11</v>
      </c>
      <c r="T20" t="s">
        <v>6</v>
      </c>
      <c r="U20" s="1">
        <v>0.74733000000000005</v>
      </c>
      <c r="V20" s="1">
        <v>0.18160000000000001</v>
      </c>
    </row>
    <row r="21" spans="1:22" x14ac:dyDescent="0.35">
      <c r="A21">
        <v>6</v>
      </c>
      <c r="B21" t="s">
        <v>4</v>
      </c>
      <c r="C21" t="s">
        <v>3</v>
      </c>
      <c r="D21" s="1">
        <v>7.1840000000000001E-2</v>
      </c>
      <c r="E21" s="1">
        <v>0.11962</v>
      </c>
      <c r="L21" s="4">
        <v>2</v>
      </c>
      <c r="M21" s="4" t="s">
        <v>6</v>
      </c>
      <c r="N21" s="4" t="s">
        <v>3</v>
      </c>
      <c r="O21" s="2">
        <v>-0.74546999999999997</v>
      </c>
      <c r="P21" s="2">
        <v>0.16802</v>
      </c>
      <c r="Q21" s="1"/>
      <c r="R21" s="4">
        <v>2</v>
      </c>
      <c r="S21" s="4" t="s">
        <v>3</v>
      </c>
      <c r="T21" s="4" t="s">
        <v>6</v>
      </c>
      <c r="U21" s="2">
        <v>0.74595</v>
      </c>
      <c r="V21" s="2">
        <v>0.16803000000000001</v>
      </c>
    </row>
    <row r="22" spans="1:22" x14ac:dyDescent="0.35">
      <c r="N22" t="s">
        <v>18</v>
      </c>
      <c r="O22" s="1">
        <f>AVERAGE(O20)</f>
        <v>-0.74729000000000001</v>
      </c>
      <c r="P22" s="1">
        <f>AVERAGE(P20)</f>
        <v>0.18160999999999999</v>
      </c>
      <c r="Q22" s="1"/>
      <c r="R22" s="1"/>
      <c r="S22" s="1"/>
      <c r="T22" t="s">
        <v>18</v>
      </c>
      <c r="U22" s="1">
        <f>AVERAGE(U20)</f>
        <v>0.74733000000000005</v>
      </c>
      <c r="V22" s="1">
        <f>AVERAGE(V20)</f>
        <v>0.18160000000000001</v>
      </c>
    </row>
    <row r="23" spans="1:22" x14ac:dyDescent="0.35">
      <c r="O23" s="1"/>
      <c r="P23" s="1"/>
      <c r="U23" s="1"/>
      <c r="V23" s="1"/>
    </row>
    <row r="24" spans="1:22" x14ac:dyDescent="0.35">
      <c r="N24" t="s">
        <v>22</v>
      </c>
      <c r="O24" s="1">
        <f>SUM(O4,O7,O10,O14,O18,O22)</f>
        <v>1.2400000000000189E-3</v>
      </c>
      <c r="P24" s="1">
        <f t="shared" ref="P24:V24" si="4">SUM(P4,P7,P10,P14,P18,P22)</f>
        <v>0.89736499999999997</v>
      </c>
      <c r="Q24" s="1"/>
      <c r="R24" s="1"/>
      <c r="S24" s="1"/>
      <c r="T24" t="s">
        <v>22</v>
      </c>
      <c r="U24" s="1">
        <f t="shared" si="4"/>
        <v>1.6499999999997073E-4</v>
      </c>
      <c r="V24" s="1">
        <f t="shared" si="4"/>
        <v>0.89698499999999992</v>
      </c>
    </row>
    <row r="25" spans="1:22" x14ac:dyDescent="0.35">
      <c r="N25" t="s">
        <v>21</v>
      </c>
      <c r="O25" s="1"/>
      <c r="P25" s="1">
        <f>2.5*SQRT(P24)/1000</f>
        <v>2.3682337828010137E-3</v>
      </c>
      <c r="T25" t="s">
        <v>21</v>
      </c>
      <c r="U25" s="1"/>
      <c r="V25" s="1">
        <f t="shared" ref="V25" si="5">2.5*SQRT(V24)/1000</f>
        <v>2.3677323011692007E-3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07E6-C492-4B8B-A679-AC68B6AD5D8E}">
  <dimension ref="A1:U18"/>
  <sheetViews>
    <sheetView zoomScale="70" zoomScaleNormal="70" workbookViewId="0">
      <selection activeCell="T17" sqref="T17"/>
    </sheetView>
  </sheetViews>
  <sheetFormatPr defaultRowHeight="15.5" x14ac:dyDescent="0.35"/>
  <sheetData>
    <row r="1" spans="1:21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K1" t="s">
        <v>2</v>
      </c>
      <c r="L1" t="s">
        <v>0</v>
      </c>
      <c r="M1" t="s">
        <v>1</v>
      </c>
      <c r="N1" t="s">
        <v>19</v>
      </c>
      <c r="O1" t="s">
        <v>9</v>
      </c>
      <c r="Q1" t="s">
        <v>2</v>
      </c>
      <c r="R1" t="s">
        <v>0</v>
      </c>
      <c r="S1" t="s">
        <v>1</v>
      </c>
      <c r="T1" t="s">
        <v>19</v>
      </c>
      <c r="U1" t="s">
        <v>9</v>
      </c>
    </row>
    <row r="2" spans="1:21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K2">
        <v>1</v>
      </c>
      <c r="L2" t="s">
        <v>4</v>
      </c>
      <c r="M2" t="s">
        <v>3</v>
      </c>
      <c r="N2" s="1">
        <v>7.2270000000000001E-2</v>
      </c>
      <c r="O2" s="1">
        <v>0.12129</v>
      </c>
      <c r="Q2">
        <v>1</v>
      </c>
      <c r="R2" t="s">
        <v>3</v>
      </c>
      <c r="S2" t="s">
        <v>4</v>
      </c>
      <c r="T2" s="1">
        <v>-7.2050000000000003E-2</v>
      </c>
      <c r="U2" s="1">
        <v>0.12125</v>
      </c>
    </row>
    <row r="3" spans="1:21" x14ac:dyDescent="0.35">
      <c r="A3">
        <v>1</v>
      </c>
      <c r="B3" t="s">
        <v>4</v>
      </c>
      <c r="C3" t="s">
        <v>3</v>
      </c>
      <c r="D3" s="1">
        <v>7.2270000000000001E-2</v>
      </c>
      <c r="E3" s="1">
        <v>0.12129</v>
      </c>
      <c r="K3">
        <v>6</v>
      </c>
      <c r="L3" t="s">
        <v>4</v>
      </c>
      <c r="M3" t="s">
        <v>3</v>
      </c>
      <c r="N3" s="1">
        <v>7.1840000000000001E-2</v>
      </c>
      <c r="O3" s="1">
        <v>0.11962</v>
      </c>
      <c r="Q3">
        <v>6</v>
      </c>
      <c r="R3" t="s">
        <v>3</v>
      </c>
      <c r="S3" t="s">
        <v>4</v>
      </c>
      <c r="T3" s="1">
        <v>-7.1489999999999998E-2</v>
      </c>
      <c r="U3" s="1">
        <v>0.11973</v>
      </c>
    </row>
    <row r="4" spans="1:21" x14ac:dyDescent="0.35">
      <c r="A4">
        <v>2</v>
      </c>
      <c r="B4" t="s">
        <v>6</v>
      </c>
      <c r="C4" t="s">
        <v>3</v>
      </c>
      <c r="D4" s="1">
        <v>-0.74546999999999997</v>
      </c>
      <c r="E4" s="1">
        <v>0.16802</v>
      </c>
      <c r="M4" t="s">
        <v>18</v>
      </c>
      <c r="N4" s="1">
        <f>AVERAGE(N2:N3)</f>
        <v>7.2055000000000008E-2</v>
      </c>
      <c r="O4" s="1">
        <f>AVERAGE(O2:O3)</f>
        <v>0.12045500000000001</v>
      </c>
      <c r="S4" t="s">
        <v>18</v>
      </c>
      <c r="T4" s="1">
        <f>AVERAGE(T2:T3)</f>
        <v>-7.177E-2</v>
      </c>
      <c r="U4" s="1">
        <f>AVERAGE(U2:U3)</f>
        <v>0.12049</v>
      </c>
    </row>
    <row r="5" spans="1:21" x14ac:dyDescent="0.35">
      <c r="A5">
        <v>2</v>
      </c>
      <c r="B5" t="s">
        <v>3</v>
      </c>
      <c r="C5" t="s">
        <v>6</v>
      </c>
      <c r="D5" s="1">
        <v>0.74595</v>
      </c>
      <c r="E5" s="1">
        <v>0.16803000000000001</v>
      </c>
      <c r="N5" s="1"/>
      <c r="O5" s="1"/>
      <c r="T5" s="1"/>
      <c r="U5" s="1"/>
    </row>
    <row r="6" spans="1:21" x14ac:dyDescent="0.35">
      <c r="A6">
        <v>4</v>
      </c>
      <c r="B6" t="s">
        <v>13</v>
      </c>
      <c r="C6" t="s">
        <v>6</v>
      </c>
      <c r="D6" s="1">
        <v>0.21672</v>
      </c>
      <c r="E6" s="1">
        <v>0.13378000000000001</v>
      </c>
      <c r="K6">
        <v>2</v>
      </c>
      <c r="L6" t="s">
        <v>3</v>
      </c>
      <c r="M6" t="s">
        <v>6</v>
      </c>
      <c r="N6" s="1">
        <v>0.74595</v>
      </c>
      <c r="O6" s="1">
        <v>0.16803000000000001</v>
      </c>
      <c r="Q6">
        <v>2</v>
      </c>
      <c r="R6" t="s">
        <v>6</v>
      </c>
      <c r="S6" t="s">
        <v>3</v>
      </c>
      <c r="T6" s="1">
        <v>-0.74546999999999997</v>
      </c>
      <c r="U6" s="1">
        <v>0.16802</v>
      </c>
    </row>
    <row r="7" spans="1:21" x14ac:dyDescent="0.35">
      <c r="A7">
        <v>4</v>
      </c>
      <c r="B7" t="s">
        <v>14</v>
      </c>
      <c r="C7" t="s">
        <v>8</v>
      </c>
      <c r="D7" s="1">
        <v>-0.21634999999999999</v>
      </c>
      <c r="E7" s="1">
        <v>0.13353999999999999</v>
      </c>
      <c r="K7">
        <v>5</v>
      </c>
      <c r="L7" t="s">
        <v>11</v>
      </c>
      <c r="M7" t="s">
        <v>6</v>
      </c>
      <c r="N7" s="1">
        <v>0.74733000000000005</v>
      </c>
      <c r="O7" s="1">
        <v>0.18160000000000001</v>
      </c>
      <c r="Q7">
        <v>5</v>
      </c>
      <c r="R7" t="s">
        <v>14</v>
      </c>
      <c r="S7" t="s">
        <v>3</v>
      </c>
      <c r="T7" s="1">
        <v>-0.74729000000000001</v>
      </c>
      <c r="U7" s="1">
        <v>0.18160999999999999</v>
      </c>
    </row>
    <row r="8" spans="1:21" x14ac:dyDescent="0.35">
      <c r="A8">
        <v>5</v>
      </c>
      <c r="B8" t="s">
        <v>8</v>
      </c>
      <c r="C8" t="s">
        <v>6</v>
      </c>
      <c r="D8" s="1">
        <v>0.22029000000000001</v>
      </c>
      <c r="E8" s="1">
        <v>0.13403000000000001</v>
      </c>
      <c r="M8" t="s">
        <v>18</v>
      </c>
      <c r="N8" s="1">
        <f>AVERAGE(N6:N7)</f>
        <v>0.74663999999999997</v>
      </c>
      <c r="O8" s="1">
        <f>AVERAGE(O6:O7)</f>
        <v>0.174815</v>
      </c>
      <c r="S8" t="s">
        <v>18</v>
      </c>
      <c r="T8" s="1">
        <f>AVERAGE(T6:T7)</f>
        <v>-0.74638000000000004</v>
      </c>
      <c r="U8" s="1">
        <f>AVERAGE(U6:U7)</f>
        <v>0.174815</v>
      </c>
    </row>
    <row r="9" spans="1:21" x14ac:dyDescent="0.35">
      <c r="A9">
        <v>5</v>
      </c>
      <c r="B9" t="s">
        <v>14</v>
      </c>
      <c r="C9" t="s">
        <v>3</v>
      </c>
      <c r="D9" s="1">
        <v>-0.74729000000000001</v>
      </c>
      <c r="E9" s="1">
        <v>0.18160999999999999</v>
      </c>
      <c r="N9" s="1"/>
      <c r="O9" s="1"/>
      <c r="T9" s="1"/>
      <c r="U9" s="1"/>
    </row>
    <row r="10" spans="1:21" x14ac:dyDescent="0.35">
      <c r="A10">
        <v>5</v>
      </c>
      <c r="B10" t="s">
        <v>11</v>
      </c>
      <c r="C10" t="s">
        <v>6</v>
      </c>
      <c r="D10" s="1">
        <v>0.74733000000000005</v>
      </c>
      <c r="E10" s="1">
        <v>0.18160000000000001</v>
      </c>
      <c r="K10">
        <v>4</v>
      </c>
      <c r="L10" t="s">
        <v>14</v>
      </c>
      <c r="M10" t="s">
        <v>8</v>
      </c>
      <c r="N10" s="1">
        <v>-0.21634999999999999</v>
      </c>
      <c r="O10" s="1">
        <v>0.13353999999999999</v>
      </c>
      <c r="Q10">
        <v>4</v>
      </c>
      <c r="R10" t="s">
        <v>13</v>
      </c>
      <c r="S10" t="s">
        <v>6</v>
      </c>
      <c r="T10" s="1">
        <v>0.21672</v>
      </c>
      <c r="U10" s="1">
        <v>0.13378000000000001</v>
      </c>
    </row>
    <row r="11" spans="1:21" x14ac:dyDescent="0.35">
      <c r="A11">
        <v>5</v>
      </c>
      <c r="B11" t="s">
        <v>14</v>
      </c>
      <c r="C11" t="s">
        <v>8</v>
      </c>
      <c r="D11" s="1">
        <v>-0.21998000000000001</v>
      </c>
      <c r="E11" s="1">
        <v>0.13403000000000001</v>
      </c>
      <c r="K11">
        <v>5</v>
      </c>
      <c r="L11" t="s">
        <v>14</v>
      </c>
      <c r="M11" t="s">
        <v>8</v>
      </c>
      <c r="N11" s="1">
        <v>-0.21998000000000001</v>
      </c>
      <c r="O11" s="1">
        <v>0.13403000000000001</v>
      </c>
      <c r="Q11">
        <v>5</v>
      </c>
      <c r="R11" t="s">
        <v>8</v>
      </c>
      <c r="S11" t="s">
        <v>6</v>
      </c>
      <c r="T11" s="1">
        <v>0.22029000000000001</v>
      </c>
      <c r="U11" s="1">
        <v>0.13403000000000001</v>
      </c>
    </row>
    <row r="12" spans="1:21" x14ac:dyDescent="0.35">
      <c r="A12">
        <v>6</v>
      </c>
      <c r="B12" t="s">
        <v>3</v>
      </c>
      <c r="C12" t="s">
        <v>4</v>
      </c>
      <c r="D12" s="1">
        <v>-7.1489999999999998E-2</v>
      </c>
      <c r="E12" s="1">
        <v>0.11973</v>
      </c>
      <c r="M12" t="s">
        <v>18</v>
      </c>
      <c r="N12" s="1">
        <f>AVERAGE(N10:N11)</f>
        <v>-0.218165</v>
      </c>
      <c r="O12" s="1">
        <f>AVERAGE(O10:O11)</f>
        <v>0.13378499999999999</v>
      </c>
      <c r="S12" t="s">
        <v>18</v>
      </c>
      <c r="T12" s="1">
        <f>AVERAGE(T10:T11)</f>
        <v>0.218505</v>
      </c>
      <c r="U12" s="1">
        <f>AVERAGE(U10:U11)</f>
        <v>0.133905</v>
      </c>
    </row>
    <row r="13" spans="1:21" x14ac:dyDescent="0.35">
      <c r="A13">
        <v>6</v>
      </c>
      <c r="B13" t="s">
        <v>4</v>
      </c>
      <c r="C13" t="s">
        <v>8</v>
      </c>
      <c r="D13" s="1">
        <v>0.60285</v>
      </c>
      <c r="E13" s="1">
        <v>0.17212</v>
      </c>
      <c r="N13" s="1"/>
      <c r="O13" s="1"/>
      <c r="T13" s="1"/>
      <c r="U13" s="1"/>
    </row>
    <row r="14" spans="1:21" x14ac:dyDescent="0.35">
      <c r="A14">
        <v>6</v>
      </c>
      <c r="B14" t="s">
        <v>8</v>
      </c>
      <c r="C14" t="s">
        <v>4</v>
      </c>
      <c r="D14" s="1">
        <v>-0.60316999999999998</v>
      </c>
      <c r="E14" s="1">
        <v>0.17222000000000001</v>
      </c>
      <c r="K14">
        <v>6</v>
      </c>
      <c r="L14" t="s">
        <v>8</v>
      </c>
      <c r="M14" t="s">
        <v>4</v>
      </c>
      <c r="N14" s="1">
        <v>-0.60316999999999998</v>
      </c>
      <c r="O14" s="1">
        <v>0.17222000000000001</v>
      </c>
      <c r="Q14">
        <v>6</v>
      </c>
      <c r="R14" t="s">
        <v>4</v>
      </c>
      <c r="S14" t="s">
        <v>8</v>
      </c>
      <c r="T14" s="1">
        <v>0.60285</v>
      </c>
      <c r="U14" s="1">
        <v>0.17212</v>
      </c>
    </row>
    <row r="15" spans="1:21" x14ac:dyDescent="0.35">
      <c r="A15">
        <v>6</v>
      </c>
      <c r="B15" t="s">
        <v>4</v>
      </c>
      <c r="C15" t="s">
        <v>3</v>
      </c>
      <c r="D15" s="1">
        <v>7.1840000000000001E-2</v>
      </c>
      <c r="E15" s="1">
        <v>0.11962</v>
      </c>
      <c r="M15" t="s">
        <v>18</v>
      </c>
      <c r="N15" s="1">
        <f>AVERAGE(N14)</f>
        <v>-0.60316999999999998</v>
      </c>
      <c r="O15" s="1">
        <f>AVERAGE(O14)</f>
        <v>0.17222000000000001</v>
      </c>
      <c r="S15" t="s">
        <v>18</v>
      </c>
      <c r="T15" s="1">
        <f>AVERAGE(T14)</f>
        <v>0.60285</v>
      </c>
      <c r="U15" s="1">
        <f>AVERAGE(U14)</f>
        <v>0.17212</v>
      </c>
    </row>
    <row r="16" spans="1:21" x14ac:dyDescent="0.35">
      <c r="N16" s="1"/>
      <c r="O16" s="1"/>
      <c r="T16" s="1"/>
      <c r="U16" s="1"/>
    </row>
    <row r="17" spans="13:21" x14ac:dyDescent="0.35">
      <c r="M17" t="s">
        <v>22</v>
      </c>
      <c r="N17" s="1">
        <f>SUM(N4,N8,N12,N15)</f>
        <v>-2.6399999999999757E-3</v>
      </c>
      <c r="O17" s="1">
        <f>SUM(O4,O8,O12,O15)</f>
        <v>0.601275</v>
      </c>
      <c r="S17" t="s">
        <v>22</v>
      </c>
      <c r="T17" s="1">
        <f>SUM(T4,T8,T12,T15)</f>
        <v>3.2050000000000134E-3</v>
      </c>
      <c r="U17" s="1">
        <f t="shared" ref="U17" si="0">SUM(U4,U8,U12,U15)</f>
        <v>0.60132999999999992</v>
      </c>
    </row>
    <row r="18" spans="13:21" x14ac:dyDescent="0.35">
      <c r="M18" t="s">
        <v>23</v>
      </c>
      <c r="N18" s="1"/>
      <c r="O18" s="1">
        <f>2.5*SQRT(O17)/1000</f>
        <v>1.9385481036074395E-3</v>
      </c>
      <c r="S18" t="s">
        <v>23</v>
      </c>
      <c r="T18" s="1"/>
      <c r="U18" s="1">
        <f t="shared" ref="U18" si="1">2.5*SQRT(U17)/1000</f>
        <v>1.9386367632952802E-3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10CE-B677-4EC6-94BA-0E7CC7076712}">
  <dimension ref="A1:U18"/>
  <sheetViews>
    <sheetView zoomScale="70" zoomScaleNormal="70" workbookViewId="0">
      <selection activeCell="T17" sqref="T17"/>
    </sheetView>
  </sheetViews>
  <sheetFormatPr defaultRowHeight="15.5" x14ac:dyDescent="0.35"/>
  <sheetData>
    <row r="1" spans="1:21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K1" t="s">
        <v>2</v>
      </c>
      <c r="L1" t="s">
        <v>0</v>
      </c>
      <c r="M1" t="s">
        <v>1</v>
      </c>
      <c r="N1" t="s">
        <v>19</v>
      </c>
      <c r="O1" t="s">
        <v>9</v>
      </c>
      <c r="Q1" t="s">
        <v>2</v>
      </c>
      <c r="R1" t="s">
        <v>0</v>
      </c>
      <c r="S1" t="s">
        <v>1</v>
      </c>
      <c r="T1" t="s">
        <v>19</v>
      </c>
      <c r="U1" t="s">
        <v>9</v>
      </c>
    </row>
    <row r="2" spans="1:21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K2">
        <v>1</v>
      </c>
      <c r="L2" t="s">
        <v>4</v>
      </c>
      <c r="M2" t="s">
        <v>3</v>
      </c>
      <c r="N2" s="1">
        <v>7.2270000000000001E-2</v>
      </c>
      <c r="O2" s="1">
        <v>0.12129</v>
      </c>
      <c r="Q2">
        <v>1</v>
      </c>
      <c r="R2" t="s">
        <v>3</v>
      </c>
      <c r="S2" t="s">
        <v>4</v>
      </c>
      <c r="T2" s="1">
        <v>-7.2050000000000003E-2</v>
      </c>
      <c r="U2" s="1">
        <v>0.12125</v>
      </c>
    </row>
    <row r="3" spans="1:21" x14ac:dyDescent="0.35">
      <c r="A3">
        <v>1</v>
      </c>
      <c r="B3" t="s">
        <v>4</v>
      </c>
      <c r="C3" t="s">
        <v>3</v>
      </c>
      <c r="D3" s="1">
        <v>7.2270000000000001E-2</v>
      </c>
      <c r="E3" s="1">
        <v>0.12129</v>
      </c>
      <c r="K3">
        <v>6</v>
      </c>
      <c r="L3" t="s">
        <v>4</v>
      </c>
      <c r="M3" t="s">
        <v>3</v>
      </c>
      <c r="N3" s="1">
        <v>7.1840000000000001E-2</v>
      </c>
      <c r="O3" s="1">
        <v>0.11962</v>
      </c>
      <c r="Q3">
        <v>6</v>
      </c>
      <c r="R3" t="s">
        <v>3</v>
      </c>
      <c r="S3" t="s">
        <v>4</v>
      </c>
      <c r="T3" s="1">
        <v>-7.1489999999999998E-2</v>
      </c>
      <c r="U3" s="1">
        <v>0.11973</v>
      </c>
    </row>
    <row r="4" spans="1:21" x14ac:dyDescent="0.35">
      <c r="A4">
        <v>2</v>
      </c>
      <c r="B4" t="s">
        <v>6</v>
      </c>
      <c r="C4" t="s">
        <v>3</v>
      </c>
      <c r="D4" s="1">
        <v>-0.74546999999999997</v>
      </c>
      <c r="E4" s="1">
        <v>0.16802</v>
      </c>
      <c r="M4" t="s">
        <v>18</v>
      </c>
      <c r="N4" s="1">
        <f>AVERAGE(N2:N3)</f>
        <v>7.2055000000000008E-2</v>
      </c>
      <c r="O4" s="1">
        <f>AVERAGE(O2:O3)</f>
        <v>0.12045500000000001</v>
      </c>
      <c r="S4" t="s">
        <v>18</v>
      </c>
      <c r="T4" s="1">
        <f>AVERAGE(T2:T3)</f>
        <v>-7.177E-2</v>
      </c>
      <c r="U4" s="1">
        <f>AVERAGE(U2:U3)</f>
        <v>0.12049</v>
      </c>
    </row>
    <row r="5" spans="1:21" x14ac:dyDescent="0.35">
      <c r="A5">
        <v>2</v>
      </c>
      <c r="B5" t="s">
        <v>3</v>
      </c>
      <c r="C5" t="s">
        <v>6</v>
      </c>
      <c r="D5" s="1">
        <v>0.74595</v>
      </c>
      <c r="E5" s="1">
        <v>0.16803000000000001</v>
      </c>
      <c r="N5" s="1"/>
      <c r="O5" s="1"/>
      <c r="T5" s="1"/>
      <c r="U5" s="1"/>
    </row>
    <row r="6" spans="1:21" x14ac:dyDescent="0.35">
      <c r="A6">
        <v>4</v>
      </c>
      <c r="B6" t="s">
        <v>13</v>
      </c>
      <c r="C6" t="s">
        <v>6</v>
      </c>
      <c r="D6" s="1">
        <v>0.21672</v>
      </c>
      <c r="E6" s="1">
        <v>0.13378000000000001</v>
      </c>
      <c r="K6" s="4">
        <v>2</v>
      </c>
      <c r="L6" s="4" t="s">
        <v>3</v>
      </c>
      <c r="M6" s="4" t="s">
        <v>6</v>
      </c>
      <c r="N6" s="2">
        <v>0.74595</v>
      </c>
      <c r="O6" s="2">
        <v>0.16803000000000001</v>
      </c>
      <c r="Q6" s="4">
        <v>2</v>
      </c>
      <c r="R6" s="4" t="s">
        <v>6</v>
      </c>
      <c r="S6" s="4" t="s">
        <v>3</v>
      </c>
      <c r="T6" s="2">
        <v>-0.74546999999999997</v>
      </c>
      <c r="U6" s="2">
        <v>0.16802</v>
      </c>
    </row>
    <row r="7" spans="1:21" x14ac:dyDescent="0.35">
      <c r="A7">
        <v>4</v>
      </c>
      <c r="B7" t="s">
        <v>14</v>
      </c>
      <c r="C7" t="s">
        <v>8</v>
      </c>
      <c r="D7" s="1">
        <v>-0.21634999999999999</v>
      </c>
      <c r="E7" s="1">
        <v>0.13353999999999999</v>
      </c>
      <c r="K7">
        <v>5</v>
      </c>
      <c r="L7" t="s">
        <v>11</v>
      </c>
      <c r="M7" t="s">
        <v>6</v>
      </c>
      <c r="N7" s="1">
        <v>0.74733000000000005</v>
      </c>
      <c r="O7" s="1">
        <v>0.18160000000000001</v>
      </c>
      <c r="Q7">
        <v>5</v>
      </c>
      <c r="R7" t="s">
        <v>14</v>
      </c>
      <c r="S7" t="s">
        <v>3</v>
      </c>
      <c r="T7" s="1">
        <v>-0.74729000000000001</v>
      </c>
      <c r="U7" s="1">
        <v>0.18160999999999999</v>
      </c>
    </row>
    <row r="8" spans="1:21" x14ac:dyDescent="0.35">
      <c r="A8">
        <v>5</v>
      </c>
      <c r="B8" t="s">
        <v>8</v>
      </c>
      <c r="C8" t="s">
        <v>6</v>
      </c>
      <c r="D8" s="1">
        <v>0.22029000000000001</v>
      </c>
      <c r="E8" s="1">
        <v>0.13403000000000001</v>
      </c>
      <c r="M8" t="s">
        <v>18</v>
      </c>
      <c r="N8" s="1">
        <f>AVERAGE(N7)</f>
        <v>0.74733000000000005</v>
      </c>
      <c r="O8" s="1">
        <f>AVERAGE(O7)</f>
        <v>0.18160000000000001</v>
      </c>
      <c r="S8" t="s">
        <v>18</v>
      </c>
      <c r="T8" s="1">
        <f>AVERAGE(T7)</f>
        <v>-0.74729000000000001</v>
      </c>
      <c r="U8" s="1">
        <f>AVERAGE(U7)</f>
        <v>0.18160999999999999</v>
      </c>
    </row>
    <row r="9" spans="1:21" x14ac:dyDescent="0.35">
      <c r="A9">
        <v>5</v>
      </c>
      <c r="B9" t="s">
        <v>14</v>
      </c>
      <c r="C9" t="s">
        <v>3</v>
      </c>
      <c r="D9" s="1">
        <v>-0.74729000000000001</v>
      </c>
      <c r="E9" s="1">
        <v>0.18160999999999999</v>
      </c>
      <c r="N9" s="1"/>
      <c r="O9" s="1"/>
      <c r="T9" s="1"/>
      <c r="U9" s="1"/>
    </row>
    <row r="10" spans="1:21" x14ac:dyDescent="0.35">
      <c r="A10">
        <v>5</v>
      </c>
      <c r="B10" t="s">
        <v>11</v>
      </c>
      <c r="C10" t="s">
        <v>6</v>
      </c>
      <c r="D10" s="1">
        <v>0.74733000000000005</v>
      </c>
      <c r="E10" s="1">
        <v>0.18160000000000001</v>
      </c>
      <c r="K10">
        <v>4</v>
      </c>
      <c r="L10" t="s">
        <v>14</v>
      </c>
      <c r="M10" t="s">
        <v>8</v>
      </c>
      <c r="N10" s="1">
        <v>-0.21634999999999999</v>
      </c>
      <c r="O10" s="1">
        <v>0.13353999999999999</v>
      </c>
      <c r="Q10">
        <v>4</v>
      </c>
      <c r="R10" t="s">
        <v>13</v>
      </c>
      <c r="S10" t="s">
        <v>6</v>
      </c>
      <c r="T10" s="1">
        <v>0.21672</v>
      </c>
      <c r="U10" s="1">
        <v>0.13378000000000001</v>
      </c>
    </row>
    <row r="11" spans="1:21" x14ac:dyDescent="0.35">
      <c r="A11">
        <v>5</v>
      </c>
      <c r="B11" t="s">
        <v>14</v>
      </c>
      <c r="C11" t="s">
        <v>8</v>
      </c>
      <c r="D11" s="1">
        <v>-0.21998000000000001</v>
      </c>
      <c r="E11" s="1">
        <v>0.13403000000000001</v>
      </c>
      <c r="K11">
        <v>5</v>
      </c>
      <c r="L11" t="s">
        <v>14</v>
      </c>
      <c r="M11" t="s">
        <v>8</v>
      </c>
      <c r="N11" s="1">
        <v>-0.21998000000000001</v>
      </c>
      <c r="O11" s="1">
        <v>0.13403000000000001</v>
      </c>
      <c r="Q11">
        <v>5</v>
      </c>
      <c r="R11" t="s">
        <v>8</v>
      </c>
      <c r="S11" t="s">
        <v>6</v>
      </c>
      <c r="T11" s="1">
        <v>0.22029000000000001</v>
      </c>
      <c r="U11" s="1">
        <v>0.13403000000000001</v>
      </c>
    </row>
    <row r="12" spans="1:21" x14ac:dyDescent="0.35">
      <c r="A12">
        <v>6</v>
      </c>
      <c r="B12" t="s">
        <v>3</v>
      </c>
      <c r="C12" t="s">
        <v>4</v>
      </c>
      <c r="D12" s="1">
        <v>-7.1489999999999998E-2</v>
      </c>
      <c r="E12" s="1">
        <v>0.11973</v>
      </c>
      <c r="M12" t="s">
        <v>18</v>
      </c>
      <c r="N12" s="1">
        <f>AVERAGE(N10:N11)</f>
        <v>-0.218165</v>
      </c>
      <c r="O12" s="1">
        <f>AVERAGE(O10:O11)</f>
        <v>0.13378499999999999</v>
      </c>
      <c r="S12" t="s">
        <v>18</v>
      </c>
      <c r="T12" s="1">
        <f>AVERAGE(T10:T11)</f>
        <v>0.218505</v>
      </c>
      <c r="U12" s="1">
        <f>AVERAGE(U10:U11)</f>
        <v>0.133905</v>
      </c>
    </row>
    <row r="13" spans="1:21" x14ac:dyDescent="0.35">
      <c r="A13">
        <v>6</v>
      </c>
      <c r="B13" t="s">
        <v>4</v>
      </c>
      <c r="C13" t="s">
        <v>8</v>
      </c>
      <c r="D13" s="1">
        <v>0.60285</v>
      </c>
      <c r="E13" s="1">
        <v>0.17212</v>
      </c>
      <c r="N13" s="1"/>
      <c r="O13" s="1"/>
      <c r="T13" s="1"/>
      <c r="U13" s="1"/>
    </row>
    <row r="14" spans="1:21" x14ac:dyDescent="0.35">
      <c r="A14">
        <v>6</v>
      </c>
      <c r="B14" t="s">
        <v>8</v>
      </c>
      <c r="C14" t="s">
        <v>4</v>
      </c>
      <c r="D14" s="1">
        <v>-0.60316999999999998</v>
      </c>
      <c r="E14" s="1">
        <v>0.17222000000000001</v>
      </c>
      <c r="K14">
        <v>6</v>
      </c>
      <c r="L14" t="s">
        <v>8</v>
      </c>
      <c r="M14" t="s">
        <v>4</v>
      </c>
      <c r="N14" s="1">
        <v>-0.60316999999999998</v>
      </c>
      <c r="O14" s="1">
        <v>0.17222000000000001</v>
      </c>
      <c r="Q14">
        <v>6</v>
      </c>
      <c r="R14" t="s">
        <v>4</v>
      </c>
      <c r="S14" t="s">
        <v>8</v>
      </c>
      <c r="T14" s="1">
        <v>0.60285</v>
      </c>
      <c r="U14" s="1">
        <v>0.17212</v>
      </c>
    </row>
    <row r="15" spans="1:21" x14ac:dyDescent="0.35">
      <c r="A15">
        <v>6</v>
      </c>
      <c r="B15" t="s">
        <v>4</v>
      </c>
      <c r="C15" t="s">
        <v>3</v>
      </c>
      <c r="D15" s="1">
        <v>7.1840000000000001E-2</v>
      </c>
      <c r="E15" s="1">
        <v>0.11962</v>
      </c>
      <c r="M15" t="s">
        <v>18</v>
      </c>
      <c r="N15" s="1">
        <f>AVERAGE(N14)</f>
        <v>-0.60316999999999998</v>
      </c>
      <c r="O15" s="1">
        <f>AVERAGE(O14)</f>
        <v>0.17222000000000001</v>
      </c>
      <c r="S15" t="s">
        <v>18</v>
      </c>
      <c r="T15" s="1">
        <f>AVERAGE(T14)</f>
        <v>0.60285</v>
      </c>
      <c r="U15" s="1">
        <f>AVERAGE(U14)</f>
        <v>0.17212</v>
      </c>
    </row>
    <row r="16" spans="1:21" x14ac:dyDescent="0.35">
      <c r="N16" s="1"/>
      <c r="O16" s="1"/>
      <c r="T16" s="1"/>
      <c r="U16" s="1"/>
    </row>
    <row r="17" spans="13:21" x14ac:dyDescent="0.35">
      <c r="M17" t="s">
        <v>22</v>
      </c>
      <c r="N17" s="1">
        <f>SUM(N4,N8,N12,N15)</f>
        <v>-1.9499999999998963E-3</v>
      </c>
      <c r="O17" s="1">
        <f>SUM(O4,O8,O12,O15)</f>
        <v>0.60806000000000004</v>
      </c>
      <c r="S17" t="s">
        <v>22</v>
      </c>
      <c r="T17" s="1">
        <f>SUM(T4,T8,T12,T15)</f>
        <v>2.295000000000047E-3</v>
      </c>
      <c r="U17" s="1">
        <f t="shared" ref="U17" si="0">SUM(U4,U8,U12,U15)</f>
        <v>0.60812500000000003</v>
      </c>
    </row>
    <row r="18" spans="13:21" x14ac:dyDescent="0.35">
      <c r="M18" t="s">
        <v>21</v>
      </c>
      <c r="N18" s="1"/>
      <c r="O18" s="1">
        <f>2.5*SQRT(O17)/1000</f>
        <v>1.9494550520594211E-3</v>
      </c>
      <c r="S18" t="s">
        <v>21</v>
      </c>
      <c r="T18" s="1"/>
      <c r="U18" s="1">
        <f t="shared" ref="U18" si="1">2.5*SQRT(U17)/1000</f>
        <v>1.9495592450602776E-3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B852-4E2E-4E29-9B54-8886FBD865BF}">
  <dimension ref="A1:U18"/>
  <sheetViews>
    <sheetView zoomScale="70" zoomScaleNormal="70" workbookViewId="0">
      <selection activeCell="T17" sqref="T17"/>
    </sheetView>
  </sheetViews>
  <sheetFormatPr defaultRowHeight="15.5" x14ac:dyDescent="0.35"/>
  <sheetData>
    <row r="1" spans="1:21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K1" t="s">
        <v>2</v>
      </c>
      <c r="L1" t="s">
        <v>0</v>
      </c>
      <c r="M1" t="s">
        <v>1</v>
      </c>
      <c r="N1" t="s">
        <v>19</v>
      </c>
      <c r="O1" t="s">
        <v>9</v>
      </c>
      <c r="Q1" t="s">
        <v>2</v>
      </c>
      <c r="R1" t="s">
        <v>0</v>
      </c>
      <c r="S1" t="s">
        <v>1</v>
      </c>
      <c r="T1" t="s">
        <v>19</v>
      </c>
      <c r="U1" t="s">
        <v>9</v>
      </c>
    </row>
    <row r="2" spans="1:21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K2">
        <v>1</v>
      </c>
      <c r="L2" t="s">
        <v>4</v>
      </c>
      <c r="M2" t="s">
        <v>3</v>
      </c>
      <c r="N2" s="1">
        <v>7.2270000000000001E-2</v>
      </c>
      <c r="O2" s="1">
        <v>0.12129</v>
      </c>
      <c r="Q2">
        <v>1</v>
      </c>
      <c r="R2" t="s">
        <v>3</v>
      </c>
      <c r="S2" t="s">
        <v>4</v>
      </c>
      <c r="T2" s="1">
        <v>-7.2050000000000003E-2</v>
      </c>
      <c r="U2" s="1">
        <v>0.12125</v>
      </c>
    </row>
    <row r="3" spans="1:21" x14ac:dyDescent="0.35">
      <c r="A3">
        <v>1</v>
      </c>
      <c r="B3" t="s">
        <v>4</v>
      </c>
      <c r="C3" t="s">
        <v>3</v>
      </c>
      <c r="D3" s="1">
        <v>7.2270000000000001E-2</v>
      </c>
      <c r="E3" s="1">
        <v>0.12129</v>
      </c>
      <c r="K3">
        <v>6</v>
      </c>
      <c r="L3" t="s">
        <v>4</v>
      </c>
      <c r="M3" t="s">
        <v>3</v>
      </c>
      <c r="N3" s="1">
        <v>7.1840000000000001E-2</v>
      </c>
      <c r="O3" s="1">
        <v>0.11962</v>
      </c>
      <c r="Q3">
        <v>6</v>
      </c>
      <c r="R3" t="s">
        <v>3</v>
      </c>
      <c r="S3" t="s">
        <v>4</v>
      </c>
      <c r="T3" s="1">
        <v>-7.1489999999999998E-2</v>
      </c>
      <c r="U3" s="1">
        <v>0.11973</v>
      </c>
    </row>
    <row r="4" spans="1:21" x14ac:dyDescent="0.35">
      <c r="A4">
        <v>2</v>
      </c>
      <c r="B4" t="s">
        <v>6</v>
      </c>
      <c r="C4" t="s">
        <v>3</v>
      </c>
      <c r="D4" s="1">
        <v>-0.74546999999999997</v>
      </c>
      <c r="E4" s="1">
        <v>0.16802</v>
      </c>
      <c r="M4" t="s">
        <v>18</v>
      </c>
      <c r="N4" s="1">
        <f>AVERAGE(N2:N3)</f>
        <v>7.2055000000000008E-2</v>
      </c>
      <c r="O4" s="1">
        <f>AVERAGE(O2:O3)</f>
        <v>0.12045500000000001</v>
      </c>
      <c r="S4" t="s">
        <v>18</v>
      </c>
      <c r="T4" s="1">
        <f>AVERAGE(T2:T3)</f>
        <v>-7.177E-2</v>
      </c>
      <c r="U4" s="1">
        <f>AVERAGE(U2:U3)</f>
        <v>0.12049</v>
      </c>
    </row>
    <row r="5" spans="1:21" x14ac:dyDescent="0.35">
      <c r="A5">
        <v>2</v>
      </c>
      <c r="B5" t="s">
        <v>3</v>
      </c>
      <c r="C5" t="s">
        <v>6</v>
      </c>
      <c r="D5" s="1">
        <v>0.74595</v>
      </c>
      <c r="E5" s="1">
        <v>0.16803000000000001</v>
      </c>
      <c r="N5" s="1"/>
      <c r="O5" s="1"/>
      <c r="T5" s="1"/>
      <c r="U5" s="1"/>
    </row>
    <row r="6" spans="1:21" x14ac:dyDescent="0.35">
      <c r="A6">
        <v>4</v>
      </c>
      <c r="B6" t="s">
        <v>13</v>
      </c>
      <c r="C6" t="s">
        <v>6</v>
      </c>
      <c r="D6" s="1">
        <v>0.21672</v>
      </c>
      <c r="E6" s="1">
        <v>0.13378000000000001</v>
      </c>
      <c r="K6">
        <v>2</v>
      </c>
      <c r="L6" t="s">
        <v>3</v>
      </c>
      <c r="M6" t="s">
        <v>6</v>
      </c>
      <c r="N6" s="1">
        <v>0.74595</v>
      </c>
      <c r="O6" s="1">
        <v>0.16803000000000001</v>
      </c>
      <c r="Q6">
        <v>2</v>
      </c>
      <c r="R6" t="s">
        <v>6</v>
      </c>
      <c r="S6" t="s">
        <v>3</v>
      </c>
      <c r="T6" s="1">
        <v>-0.74546999999999997</v>
      </c>
      <c r="U6" s="1">
        <v>0.16802</v>
      </c>
    </row>
    <row r="7" spans="1:21" x14ac:dyDescent="0.35">
      <c r="A7">
        <v>4</v>
      </c>
      <c r="B7" t="s">
        <v>14</v>
      </c>
      <c r="C7" t="s">
        <v>8</v>
      </c>
      <c r="D7" s="1">
        <v>-0.21634999999999999</v>
      </c>
      <c r="E7" s="1">
        <v>0.13353999999999999</v>
      </c>
      <c r="K7" s="4">
        <v>5</v>
      </c>
      <c r="L7" s="4" t="s">
        <v>11</v>
      </c>
      <c r="M7" s="4" t="s">
        <v>6</v>
      </c>
      <c r="N7" s="2">
        <v>0.74733000000000005</v>
      </c>
      <c r="O7" s="2">
        <v>0.18160000000000001</v>
      </c>
      <c r="Q7" s="4">
        <v>5</v>
      </c>
      <c r="R7" s="4" t="s">
        <v>14</v>
      </c>
      <c r="S7" s="4" t="s">
        <v>3</v>
      </c>
      <c r="T7" s="2">
        <v>-0.74729000000000001</v>
      </c>
      <c r="U7" s="2">
        <v>0.18160999999999999</v>
      </c>
    </row>
    <row r="8" spans="1:21" x14ac:dyDescent="0.35">
      <c r="A8">
        <v>5</v>
      </c>
      <c r="B8" t="s">
        <v>8</v>
      </c>
      <c r="C8" t="s">
        <v>6</v>
      </c>
      <c r="D8" s="1">
        <v>0.22029000000000001</v>
      </c>
      <c r="E8" s="1">
        <v>0.13403000000000001</v>
      </c>
      <c r="M8" t="s">
        <v>18</v>
      </c>
      <c r="N8" s="1">
        <f>AVERAGE(N6)</f>
        <v>0.74595</v>
      </c>
      <c r="O8" s="1">
        <f>AVERAGE(O6)</f>
        <v>0.16803000000000001</v>
      </c>
      <c r="S8" t="s">
        <v>18</v>
      </c>
      <c r="T8" s="1">
        <f>AVERAGE(T6)</f>
        <v>-0.74546999999999997</v>
      </c>
      <c r="U8" s="1">
        <f>AVERAGE(U6)</f>
        <v>0.16802</v>
      </c>
    </row>
    <row r="9" spans="1:21" x14ac:dyDescent="0.35">
      <c r="A9">
        <v>5</v>
      </c>
      <c r="B9" t="s">
        <v>14</v>
      </c>
      <c r="C9" t="s">
        <v>3</v>
      </c>
      <c r="D9" s="1">
        <v>-0.74729000000000001</v>
      </c>
      <c r="E9" s="1">
        <v>0.18160999999999999</v>
      </c>
      <c r="N9" s="1"/>
      <c r="O9" s="1"/>
      <c r="T9" s="1"/>
      <c r="U9" s="1"/>
    </row>
    <row r="10" spans="1:21" x14ac:dyDescent="0.35">
      <c r="A10">
        <v>5</v>
      </c>
      <c r="B10" t="s">
        <v>11</v>
      </c>
      <c r="C10" t="s">
        <v>6</v>
      </c>
      <c r="D10" s="1">
        <v>0.74733000000000005</v>
      </c>
      <c r="E10" s="1">
        <v>0.18160000000000001</v>
      </c>
      <c r="K10">
        <v>4</v>
      </c>
      <c r="L10" t="s">
        <v>14</v>
      </c>
      <c r="M10" t="s">
        <v>8</v>
      </c>
      <c r="N10" s="1">
        <v>-0.21634999999999999</v>
      </c>
      <c r="O10" s="1">
        <v>0.13353999999999999</v>
      </c>
      <c r="Q10">
        <v>4</v>
      </c>
      <c r="R10" t="s">
        <v>13</v>
      </c>
      <c r="S10" t="s">
        <v>6</v>
      </c>
      <c r="T10" s="1">
        <v>0.21672</v>
      </c>
      <c r="U10" s="1">
        <v>0.13378000000000001</v>
      </c>
    </row>
    <row r="11" spans="1:21" x14ac:dyDescent="0.35">
      <c r="A11">
        <v>5</v>
      </c>
      <c r="B11" t="s">
        <v>14</v>
      </c>
      <c r="C11" t="s">
        <v>8</v>
      </c>
      <c r="D11" s="1">
        <v>-0.21998000000000001</v>
      </c>
      <c r="E11" s="1">
        <v>0.13403000000000001</v>
      </c>
      <c r="K11">
        <v>5</v>
      </c>
      <c r="L11" t="s">
        <v>14</v>
      </c>
      <c r="M11" t="s">
        <v>8</v>
      </c>
      <c r="N11" s="1">
        <v>-0.21998000000000001</v>
      </c>
      <c r="O11" s="1">
        <v>0.13403000000000001</v>
      </c>
      <c r="Q11">
        <v>5</v>
      </c>
      <c r="R11" t="s">
        <v>8</v>
      </c>
      <c r="S11" t="s">
        <v>6</v>
      </c>
      <c r="T11" s="1">
        <v>0.22029000000000001</v>
      </c>
      <c r="U11" s="1">
        <v>0.13403000000000001</v>
      </c>
    </row>
    <row r="12" spans="1:21" x14ac:dyDescent="0.35">
      <c r="A12">
        <v>6</v>
      </c>
      <c r="B12" t="s">
        <v>3</v>
      </c>
      <c r="C12" t="s">
        <v>4</v>
      </c>
      <c r="D12" s="1">
        <v>-7.1489999999999998E-2</v>
      </c>
      <c r="E12" s="1">
        <v>0.11973</v>
      </c>
      <c r="M12" t="s">
        <v>18</v>
      </c>
      <c r="N12" s="1">
        <f>AVERAGE(N10:N11)</f>
        <v>-0.218165</v>
      </c>
      <c r="O12" s="1">
        <f>AVERAGE(O10:O11)</f>
        <v>0.13378499999999999</v>
      </c>
      <c r="S12" t="s">
        <v>18</v>
      </c>
      <c r="T12" s="1">
        <f>AVERAGE(T10:T11)</f>
        <v>0.218505</v>
      </c>
      <c r="U12" s="1">
        <f>AVERAGE(U10:U11)</f>
        <v>0.133905</v>
      </c>
    </row>
    <row r="13" spans="1:21" x14ac:dyDescent="0.35">
      <c r="A13">
        <v>6</v>
      </c>
      <c r="B13" t="s">
        <v>4</v>
      </c>
      <c r="C13" t="s">
        <v>8</v>
      </c>
      <c r="D13" s="1">
        <v>0.60285</v>
      </c>
      <c r="E13" s="1">
        <v>0.17212</v>
      </c>
      <c r="N13" s="1"/>
      <c r="O13" s="1"/>
      <c r="T13" s="1"/>
      <c r="U13" s="1"/>
    </row>
    <row r="14" spans="1:21" x14ac:dyDescent="0.35">
      <c r="A14">
        <v>6</v>
      </c>
      <c r="B14" t="s">
        <v>8</v>
      </c>
      <c r="C14" t="s">
        <v>4</v>
      </c>
      <c r="D14" s="1">
        <v>-0.60316999999999998</v>
      </c>
      <c r="E14" s="1">
        <v>0.17222000000000001</v>
      </c>
      <c r="K14">
        <v>6</v>
      </c>
      <c r="L14" t="s">
        <v>8</v>
      </c>
      <c r="M14" t="s">
        <v>4</v>
      </c>
      <c r="N14" s="1">
        <v>-0.60316999999999998</v>
      </c>
      <c r="O14" s="1">
        <v>0.17222000000000001</v>
      </c>
      <c r="Q14">
        <v>6</v>
      </c>
      <c r="R14" t="s">
        <v>4</v>
      </c>
      <c r="S14" t="s">
        <v>8</v>
      </c>
      <c r="T14" s="1">
        <v>0.60285</v>
      </c>
      <c r="U14" s="1">
        <v>0.17212</v>
      </c>
    </row>
    <row r="15" spans="1:21" x14ac:dyDescent="0.35">
      <c r="A15">
        <v>6</v>
      </c>
      <c r="B15" t="s">
        <v>4</v>
      </c>
      <c r="C15" t="s">
        <v>3</v>
      </c>
      <c r="D15" s="1">
        <v>7.1840000000000001E-2</v>
      </c>
      <c r="E15" s="1">
        <v>0.11962</v>
      </c>
      <c r="M15" t="s">
        <v>18</v>
      </c>
      <c r="N15" s="1">
        <f>AVERAGE(N14)</f>
        <v>-0.60316999999999998</v>
      </c>
      <c r="O15" s="1">
        <f>AVERAGE(O14)</f>
        <v>0.17222000000000001</v>
      </c>
      <c r="S15" t="s">
        <v>18</v>
      </c>
      <c r="T15" s="1">
        <f>AVERAGE(T14)</f>
        <v>0.60285</v>
      </c>
      <c r="U15" s="1">
        <f>AVERAGE(U14)</f>
        <v>0.17212</v>
      </c>
    </row>
    <row r="16" spans="1:21" x14ac:dyDescent="0.35">
      <c r="N16" s="1"/>
      <c r="O16" s="1"/>
      <c r="T16" s="1"/>
      <c r="U16" s="1"/>
    </row>
    <row r="17" spans="13:21" x14ac:dyDescent="0.35">
      <c r="M17" t="s">
        <v>22</v>
      </c>
      <c r="N17" s="1">
        <f>SUM(N4,N8,N12,N15)</f>
        <v>-3.3300000000000551E-3</v>
      </c>
      <c r="O17" s="1">
        <f>SUM(O4,O8,O12,O15)</f>
        <v>0.59448999999999996</v>
      </c>
      <c r="S17" t="s">
        <v>22</v>
      </c>
      <c r="T17" s="1">
        <f>SUM(T4,T8,T12,T15)</f>
        <v>4.1149999999999798E-3</v>
      </c>
      <c r="U17" s="1">
        <f t="shared" ref="U17" si="0">SUM(U4,U8,U12,U15)</f>
        <v>0.59453500000000004</v>
      </c>
    </row>
    <row r="18" spans="13:21" x14ac:dyDescent="0.35">
      <c r="M18" t="s">
        <v>21</v>
      </c>
      <c r="N18" s="1"/>
      <c r="O18" s="1">
        <f>2.5*SQRT(O17)/1000</f>
        <v>1.9275794406457024E-3</v>
      </c>
      <c r="S18" t="s">
        <v>21</v>
      </c>
      <c r="T18" s="1"/>
      <c r="U18" s="1">
        <f t="shared" ref="U18" si="1">2.5*SQRT(U17)/1000</f>
        <v>1.9276523934568701E-3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2AD2-F28C-47C8-B828-1D796F0BE3F4}">
  <dimension ref="A1:U18"/>
  <sheetViews>
    <sheetView zoomScale="70" zoomScaleNormal="70" workbookViewId="0">
      <selection activeCell="K23" sqref="K23"/>
    </sheetView>
  </sheetViews>
  <sheetFormatPr defaultRowHeight="15.5" x14ac:dyDescent="0.35"/>
  <sheetData>
    <row r="1" spans="1:21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K1" t="s">
        <v>2</v>
      </c>
      <c r="L1" t="s">
        <v>0</v>
      </c>
      <c r="M1" t="s">
        <v>1</v>
      </c>
      <c r="N1" t="s">
        <v>19</v>
      </c>
      <c r="O1" t="s">
        <v>9</v>
      </c>
      <c r="Q1" t="s">
        <v>2</v>
      </c>
      <c r="R1" t="s">
        <v>0</v>
      </c>
      <c r="S1" t="s">
        <v>1</v>
      </c>
      <c r="T1" t="s">
        <v>19</v>
      </c>
      <c r="U1" t="s">
        <v>9</v>
      </c>
    </row>
    <row r="2" spans="1:21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K2">
        <v>1</v>
      </c>
      <c r="L2" t="s">
        <v>4</v>
      </c>
      <c r="M2" t="s">
        <v>3</v>
      </c>
      <c r="N2" s="1">
        <v>7.2270000000000001E-2</v>
      </c>
      <c r="O2" s="1">
        <v>0.12129</v>
      </c>
      <c r="Q2">
        <v>1</v>
      </c>
      <c r="R2" t="s">
        <v>3</v>
      </c>
      <c r="S2" t="s">
        <v>4</v>
      </c>
      <c r="T2" s="1">
        <v>-7.2050000000000003E-2</v>
      </c>
      <c r="U2" s="1">
        <v>0.12125</v>
      </c>
    </row>
    <row r="3" spans="1:21" x14ac:dyDescent="0.35">
      <c r="A3">
        <v>1</v>
      </c>
      <c r="B3" t="s">
        <v>4</v>
      </c>
      <c r="C3" t="s">
        <v>3</v>
      </c>
      <c r="D3" s="1">
        <v>7.2270000000000001E-2</v>
      </c>
      <c r="E3" s="1">
        <v>0.12129</v>
      </c>
      <c r="K3">
        <v>6</v>
      </c>
      <c r="L3" t="s">
        <v>4</v>
      </c>
      <c r="M3" t="s">
        <v>3</v>
      </c>
      <c r="N3" s="1">
        <v>7.1840000000000001E-2</v>
      </c>
      <c r="O3" s="1">
        <v>0.11962</v>
      </c>
      <c r="Q3">
        <v>6</v>
      </c>
      <c r="R3" t="s">
        <v>3</v>
      </c>
      <c r="S3" t="s">
        <v>4</v>
      </c>
      <c r="T3" s="1">
        <v>-7.1489999999999998E-2</v>
      </c>
      <c r="U3" s="1">
        <v>0.11973</v>
      </c>
    </row>
    <row r="4" spans="1:21" x14ac:dyDescent="0.35">
      <c r="A4">
        <v>2</v>
      </c>
      <c r="B4" t="s">
        <v>6</v>
      </c>
      <c r="C4" t="s">
        <v>3</v>
      </c>
      <c r="D4" s="1">
        <v>-0.74546999999999997</v>
      </c>
      <c r="E4" s="1">
        <v>0.16802</v>
      </c>
      <c r="M4" t="s">
        <v>18</v>
      </c>
      <c r="N4" s="1">
        <f>AVERAGE(N2:N3)</f>
        <v>7.2055000000000008E-2</v>
      </c>
      <c r="O4" s="1">
        <f>AVERAGE(O2:O3)</f>
        <v>0.12045500000000001</v>
      </c>
      <c r="S4" t="s">
        <v>18</v>
      </c>
      <c r="T4" s="1">
        <f>AVERAGE(T2:T3)</f>
        <v>-7.177E-2</v>
      </c>
      <c r="U4" s="1">
        <f>AVERAGE(U2:U3)</f>
        <v>0.12049</v>
      </c>
    </row>
    <row r="5" spans="1:21" x14ac:dyDescent="0.35">
      <c r="A5">
        <v>2</v>
      </c>
      <c r="B5" t="s">
        <v>3</v>
      </c>
      <c r="C5" t="s">
        <v>6</v>
      </c>
      <c r="D5" s="1">
        <v>0.74595</v>
      </c>
      <c r="E5" s="1">
        <v>0.16803000000000001</v>
      </c>
      <c r="N5" s="1"/>
      <c r="O5" s="1"/>
      <c r="T5" s="1"/>
      <c r="U5" s="1"/>
    </row>
    <row r="6" spans="1:21" x14ac:dyDescent="0.35">
      <c r="A6">
        <v>4</v>
      </c>
      <c r="B6" t="s">
        <v>13</v>
      </c>
      <c r="C6" t="s">
        <v>6</v>
      </c>
      <c r="D6" s="1">
        <v>0.21672</v>
      </c>
      <c r="E6" s="1">
        <v>0.13378000000000001</v>
      </c>
      <c r="K6">
        <v>2</v>
      </c>
      <c r="L6" t="s">
        <v>3</v>
      </c>
      <c r="M6" t="s">
        <v>6</v>
      </c>
      <c r="N6" s="1">
        <v>0.74595</v>
      </c>
      <c r="O6" s="1">
        <v>0.16803000000000001</v>
      </c>
      <c r="Q6">
        <v>2</v>
      </c>
      <c r="R6" t="s">
        <v>6</v>
      </c>
      <c r="S6" t="s">
        <v>3</v>
      </c>
      <c r="T6" s="1">
        <v>-0.74546999999999997</v>
      </c>
      <c r="U6" s="1">
        <v>0.16802</v>
      </c>
    </row>
    <row r="7" spans="1:21" x14ac:dyDescent="0.35">
      <c r="A7">
        <v>4</v>
      </c>
      <c r="B7" t="s">
        <v>14</v>
      </c>
      <c r="C7" t="s">
        <v>8</v>
      </c>
      <c r="D7" s="1">
        <v>-0.21634999999999999</v>
      </c>
      <c r="E7" s="1">
        <v>0.13353999999999999</v>
      </c>
      <c r="K7">
        <v>5</v>
      </c>
      <c r="L7" t="s">
        <v>11</v>
      </c>
      <c r="M7" t="s">
        <v>6</v>
      </c>
      <c r="N7" s="1">
        <v>0.74733000000000005</v>
      </c>
      <c r="O7" s="1">
        <v>0.18160000000000001</v>
      </c>
      <c r="Q7">
        <v>5</v>
      </c>
      <c r="R7" t="s">
        <v>14</v>
      </c>
      <c r="S7" t="s">
        <v>3</v>
      </c>
      <c r="T7" s="1">
        <v>-0.74729000000000001</v>
      </c>
      <c r="U7" s="1">
        <v>0.18160999999999999</v>
      </c>
    </row>
    <row r="8" spans="1:21" x14ac:dyDescent="0.35">
      <c r="A8">
        <v>5</v>
      </c>
      <c r="B8" t="s">
        <v>8</v>
      </c>
      <c r="C8" t="s">
        <v>6</v>
      </c>
      <c r="D8" s="1">
        <v>0.22029000000000001</v>
      </c>
      <c r="E8" s="1">
        <v>0.13403000000000001</v>
      </c>
      <c r="M8" t="s">
        <v>18</v>
      </c>
      <c r="N8" s="1">
        <f>AVERAGE(N6:N7)</f>
        <v>0.74663999999999997</v>
      </c>
      <c r="O8" s="1">
        <f>AVERAGE(O6:O7)</f>
        <v>0.174815</v>
      </c>
      <c r="S8" t="s">
        <v>18</v>
      </c>
      <c r="T8" s="1">
        <f>AVERAGE(T6:T7)</f>
        <v>-0.74638000000000004</v>
      </c>
      <c r="U8" s="1">
        <f>AVERAGE(U6:U7)</f>
        <v>0.174815</v>
      </c>
    </row>
    <row r="9" spans="1:21" x14ac:dyDescent="0.35">
      <c r="A9">
        <v>5</v>
      </c>
      <c r="B9" t="s">
        <v>14</v>
      </c>
      <c r="C9" t="s">
        <v>3</v>
      </c>
      <c r="D9" s="1">
        <v>-0.74729000000000001</v>
      </c>
      <c r="E9" s="1">
        <v>0.18160999999999999</v>
      </c>
      <c r="N9" s="1"/>
      <c r="O9" s="1"/>
      <c r="T9" s="1"/>
      <c r="U9" s="1"/>
    </row>
    <row r="10" spans="1:21" x14ac:dyDescent="0.35">
      <c r="A10">
        <v>5</v>
      </c>
      <c r="B10" t="s">
        <v>11</v>
      </c>
      <c r="C10" t="s">
        <v>6</v>
      </c>
      <c r="D10" s="1">
        <v>0.74733000000000005</v>
      </c>
      <c r="E10" s="1">
        <v>0.18160000000000001</v>
      </c>
      <c r="K10" s="4">
        <v>4</v>
      </c>
      <c r="L10" s="4" t="s">
        <v>14</v>
      </c>
      <c r="M10" s="4" t="s">
        <v>8</v>
      </c>
      <c r="N10" s="2">
        <v>-0.21634999999999999</v>
      </c>
      <c r="O10" s="2">
        <v>0.13353999999999999</v>
      </c>
      <c r="Q10" s="4">
        <v>4</v>
      </c>
      <c r="R10" s="4" t="s">
        <v>13</v>
      </c>
      <c r="S10" s="4" t="s">
        <v>6</v>
      </c>
      <c r="T10" s="2">
        <v>0.21672</v>
      </c>
      <c r="U10" s="2">
        <v>0.13378000000000001</v>
      </c>
    </row>
    <row r="11" spans="1:21" x14ac:dyDescent="0.35">
      <c r="A11">
        <v>5</v>
      </c>
      <c r="B11" t="s">
        <v>14</v>
      </c>
      <c r="C11" t="s">
        <v>8</v>
      </c>
      <c r="D11" s="1">
        <v>-0.21998000000000001</v>
      </c>
      <c r="E11" s="1">
        <v>0.13403000000000001</v>
      </c>
      <c r="K11">
        <v>5</v>
      </c>
      <c r="L11" t="s">
        <v>14</v>
      </c>
      <c r="M11" t="s">
        <v>8</v>
      </c>
      <c r="N11" s="1">
        <v>-0.21998000000000001</v>
      </c>
      <c r="O11" s="1">
        <v>0.13403000000000001</v>
      </c>
      <c r="Q11">
        <v>5</v>
      </c>
      <c r="R11" t="s">
        <v>8</v>
      </c>
      <c r="S11" t="s">
        <v>6</v>
      </c>
      <c r="T11" s="1">
        <v>0.22029000000000001</v>
      </c>
      <c r="U11" s="1">
        <v>0.13403000000000001</v>
      </c>
    </row>
    <row r="12" spans="1:21" x14ac:dyDescent="0.35">
      <c r="A12">
        <v>6</v>
      </c>
      <c r="B12" t="s">
        <v>3</v>
      </c>
      <c r="C12" t="s">
        <v>4</v>
      </c>
      <c r="D12" s="1">
        <v>-7.1489999999999998E-2</v>
      </c>
      <c r="E12" s="1">
        <v>0.11973</v>
      </c>
      <c r="M12" t="s">
        <v>18</v>
      </c>
      <c r="N12" s="1">
        <f>AVERAGE(N11)</f>
        <v>-0.21998000000000001</v>
      </c>
      <c r="O12" s="1">
        <f>AVERAGE(O11)</f>
        <v>0.13403000000000001</v>
      </c>
      <c r="S12" t="s">
        <v>18</v>
      </c>
      <c r="T12" s="1">
        <f>AVERAGE(T11)</f>
        <v>0.22029000000000001</v>
      </c>
      <c r="U12" s="1">
        <f>AVERAGE(U11)</f>
        <v>0.13403000000000001</v>
      </c>
    </row>
    <row r="13" spans="1:21" x14ac:dyDescent="0.35">
      <c r="A13">
        <v>6</v>
      </c>
      <c r="B13" t="s">
        <v>4</v>
      </c>
      <c r="C13" t="s">
        <v>8</v>
      </c>
      <c r="D13" s="1">
        <v>0.60285</v>
      </c>
      <c r="E13" s="1">
        <v>0.17212</v>
      </c>
      <c r="N13" s="1"/>
      <c r="O13" s="1"/>
      <c r="T13" s="1"/>
      <c r="U13" s="1"/>
    </row>
    <row r="14" spans="1:21" x14ac:dyDescent="0.35">
      <c r="A14">
        <v>6</v>
      </c>
      <c r="B14" t="s">
        <v>8</v>
      </c>
      <c r="C14" t="s">
        <v>4</v>
      </c>
      <c r="D14" s="1">
        <v>-0.60316999999999998</v>
      </c>
      <c r="E14" s="1">
        <v>0.17222000000000001</v>
      </c>
      <c r="K14">
        <v>6</v>
      </c>
      <c r="L14" t="s">
        <v>8</v>
      </c>
      <c r="M14" t="s">
        <v>4</v>
      </c>
      <c r="N14" s="1">
        <v>-0.60316999999999998</v>
      </c>
      <c r="O14" s="1">
        <v>0.17222000000000001</v>
      </c>
      <c r="Q14">
        <v>6</v>
      </c>
      <c r="R14" t="s">
        <v>4</v>
      </c>
      <c r="S14" t="s">
        <v>8</v>
      </c>
      <c r="T14" s="1">
        <v>0.60285</v>
      </c>
      <c r="U14" s="1">
        <v>0.17212</v>
      </c>
    </row>
    <row r="15" spans="1:21" x14ac:dyDescent="0.35">
      <c r="A15">
        <v>6</v>
      </c>
      <c r="B15" t="s">
        <v>4</v>
      </c>
      <c r="C15" t="s">
        <v>3</v>
      </c>
      <c r="D15" s="1">
        <v>7.1840000000000001E-2</v>
      </c>
      <c r="E15" s="1">
        <v>0.11962</v>
      </c>
      <c r="M15" t="s">
        <v>18</v>
      </c>
      <c r="N15" s="1">
        <f>AVERAGE(N14)</f>
        <v>-0.60316999999999998</v>
      </c>
      <c r="O15" s="1">
        <f>AVERAGE(O14)</f>
        <v>0.17222000000000001</v>
      </c>
      <c r="S15" t="s">
        <v>18</v>
      </c>
      <c r="T15" s="1">
        <f>AVERAGE(T14)</f>
        <v>0.60285</v>
      </c>
      <c r="U15" s="1">
        <f>AVERAGE(U14)</f>
        <v>0.17212</v>
      </c>
    </row>
    <row r="16" spans="1:21" x14ac:dyDescent="0.35">
      <c r="N16" s="1"/>
      <c r="O16" s="1"/>
      <c r="T16" s="1"/>
      <c r="U16" s="1"/>
    </row>
    <row r="17" spans="13:21" x14ac:dyDescent="0.35">
      <c r="M17" t="s">
        <v>22</v>
      </c>
      <c r="N17" s="1">
        <f>SUM(N4,N8,N12,N15)</f>
        <v>-4.4550000000000978E-3</v>
      </c>
      <c r="O17" s="1">
        <f>SUM(O4,O8,O12,O15)</f>
        <v>0.60152000000000005</v>
      </c>
      <c r="S17" t="s">
        <v>22</v>
      </c>
      <c r="T17" s="1">
        <f>SUM(T4,T8,T12,T15)</f>
        <v>4.9899999999999389E-3</v>
      </c>
      <c r="U17" s="1">
        <f t="shared" ref="U17" si="0">SUM(U4,U8,U12,U15)</f>
        <v>0.60145500000000007</v>
      </c>
    </row>
    <row r="18" spans="13:21" x14ac:dyDescent="0.35">
      <c r="M18" t="s">
        <v>23</v>
      </c>
      <c r="N18" s="1"/>
      <c r="O18" s="1">
        <f>2.5*SQRT(O17)/1000</f>
        <v>1.9389430110243056E-3</v>
      </c>
      <c r="S18" t="s">
        <v>23</v>
      </c>
      <c r="T18" s="1"/>
      <c r="U18" s="1">
        <f t="shared" ref="U18" si="1">2.5*SQRT(U17)/1000</f>
        <v>1.938838247508028E-3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315C-3552-4AC8-81FF-90DADF8C5B1C}">
  <dimension ref="A1:U18"/>
  <sheetViews>
    <sheetView zoomScale="70" zoomScaleNormal="70" workbookViewId="0">
      <selection activeCell="S34" sqref="S34"/>
    </sheetView>
  </sheetViews>
  <sheetFormatPr defaultRowHeight="15.5" x14ac:dyDescent="0.35"/>
  <sheetData>
    <row r="1" spans="1:21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K1" t="s">
        <v>2</v>
      </c>
      <c r="L1" t="s">
        <v>0</v>
      </c>
      <c r="M1" t="s">
        <v>1</v>
      </c>
      <c r="N1" t="s">
        <v>19</v>
      </c>
      <c r="O1" t="s">
        <v>9</v>
      </c>
      <c r="Q1" t="s">
        <v>2</v>
      </c>
      <c r="R1" t="s">
        <v>0</v>
      </c>
      <c r="S1" t="s">
        <v>1</v>
      </c>
      <c r="T1" t="s">
        <v>19</v>
      </c>
      <c r="U1" t="s">
        <v>9</v>
      </c>
    </row>
    <row r="2" spans="1:21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K2">
        <v>1</v>
      </c>
      <c r="L2" t="s">
        <v>4</v>
      </c>
      <c r="M2" t="s">
        <v>3</v>
      </c>
      <c r="N2" s="1">
        <v>7.2270000000000001E-2</v>
      </c>
      <c r="O2" s="1">
        <v>0.12129</v>
      </c>
      <c r="Q2">
        <v>1</v>
      </c>
      <c r="R2" t="s">
        <v>3</v>
      </c>
      <c r="S2" t="s">
        <v>4</v>
      </c>
      <c r="T2" s="1">
        <v>-7.2050000000000003E-2</v>
      </c>
      <c r="U2" s="1">
        <v>0.12125</v>
      </c>
    </row>
    <row r="3" spans="1:21" x14ac:dyDescent="0.35">
      <c r="A3">
        <v>1</v>
      </c>
      <c r="B3" t="s">
        <v>4</v>
      </c>
      <c r="C3" t="s">
        <v>3</v>
      </c>
      <c r="D3" s="1">
        <v>7.2270000000000001E-2</v>
      </c>
      <c r="E3" s="1">
        <v>0.12129</v>
      </c>
      <c r="K3">
        <v>6</v>
      </c>
      <c r="L3" t="s">
        <v>4</v>
      </c>
      <c r="M3" t="s">
        <v>3</v>
      </c>
      <c r="N3" s="1">
        <v>7.1840000000000001E-2</v>
      </c>
      <c r="O3" s="1">
        <v>0.11962</v>
      </c>
      <c r="Q3">
        <v>6</v>
      </c>
      <c r="R3" t="s">
        <v>3</v>
      </c>
      <c r="S3" t="s">
        <v>4</v>
      </c>
      <c r="T3" s="1">
        <v>-7.1489999999999998E-2</v>
      </c>
      <c r="U3" s="1">
        <v>0.11973</v>
      </c>
    </row>
    <row r="4" spans="1:21" x14ac:dyDescent="0.35">
      <c r="A4">
        <v>2</v>
      </c>
      <c r="B4" t="s">
        <v>6</v>
      </c>
      <c r="C4" t="s">
        <v>3</v>
      </c>
      <c r="D4" s="1">
        <v>-0.74546999999999997</v>
      </c>
      <c r="E4" s="1">
        <v>0.16802</v>
      </c>
      <c r="M4" t="s">
        <v>18</v>
      </c>
      <c r="N4" s="1">
        <f>AVERAGE(N2:N3)</f>
        <v>7.2055000000000008E-2</v>
      </c>
      <c r="O4" s="1">
        <f>AVERAGE(O2:O3)</f>
        <v>0.12045500000000001</v>
      </c>
      <c r="S4" t="s">
        <v>18</v>
      </c>
      <c r="T4" s="1">
        <f>AVERAGE(T2:T3)</f>
        <v>-7.177E-2</v>
      </c>
      <c r="U4" s="1">
        <f>AVERAGE(U2:U3)</f>
        <v>0.12049</v>
      </c>
    </row>
    <row r="5" spans="1:21" x14ac:dyDescent="0.35">
      <c r="A5">
        <v>2</v>
      </c>
      <c r="B5" t="s">
        <v>3</v>
      </c>
      <c r="C5" t="s">
        <v>6</v>
      </c>
      <c r="D5" s="1">
        <v>0.74595</v>
      </c>
      <c r="E5" s="1">
        <v>0.16803000000000001</v>
      </c>
      <c r="N5" s="1"/>
      <c r="O5" s="1"/>
      <c r="T5" s="1"/>
      <c r="U5" s="1"/>
    </row>
    <row r="6" spans="1:21" x14ac:dyDescent="0.35">
      <c r="A6">
        <v>4</v>
      </c>
      <c r="B6" t="s">
        <v>13</v>
      </c>
      <c r="C6" t="s">
        <v>6</v>
      </c>
      <c r="D6" s="1">
        <v>0.21672</v>
      </c>
      <c r="E6" s="1">
        <v>0.13378000000000001</v>
      </c>
      <c r="K6">
        <v>2</v>
      </c>
      <c r="L6" t="s">
        <v>3</v>
      </c>
      <c r="M6" t="s">
        <v>6</v>
      </c>
      <c r="N6" s="1">
        <v>0.74595</v>
      </c>
      <c r="O6" s="1">
        <v>0.16803000000000001</v>
      </c>
      <c r="Q6">
        <v>2</v>
      </c>
      <c r="R6" t="s">
        <v>6</v>
      </c>
      <c r="S6" t="s">
        <v>3</v>
      </c>
      <c r="T6" s="1">
        <v>-0.74546999999999997</v>
      </c>
      <c r="U6" s="1">
        <v>0.16802</v>
      </c>
    </row>
    <row r="7" spans="1:21" x14ac:dyDescent="0.35">
      <c r="A7">
        <v>4</v>
      </c>
      <c r="B7" t="s">
        <v>14</v>
      </c>
      <c r="C7" t="s">
        <v>8</v>
      </c>
      <c r="D7" s="1">
        <v>-0.21634999999999999</v>
      </c>
      <c r="E7" s="1">
        <v>0.13353999999999999</v>
      </c>
      <c r="K7">
        <v>5</v>
      </c>
      <c r="L7" t="s">
        <v>11</v>
      </c>
      <c r="M7" t="s">
        <v>6</v>
      </c>
      <c r="N7" s="1">
        <v>0.74733000000000005</v>
      </c>
      <c r="O7" s="1">
        <v>0.18160000000000001</v>
      </c>
      <c r="Q7">
        <v>5</v>
      </c>
      <c r="R7" t="s">
        <v>14</v>
      </c>
      <c r="S7" t="s">
        <v>3</v>
      </c>
      <c r="T7" s="1">
        <v>-0.74729000000000001</v>
      </c>
      <c r="U7" s="1">
        <v>0.18160999999999999</v>
      </c>
    </row>
    <row r="8" spans="1:21" x14ac:dyDescent="0.35">
      <c r="A8">
        <v>5</v>
      </c>
      <c r="B8" t="s">
        <v>8</v>
      </c>
      <c r="C8" t="s">
        <v>6</v>
      </c>
      <c r="D8" s="1">
        <v>0.22029000000000001</v>
      </c>
      <c r="E8" s="1">
        <v>0.13403000000000001</v>
      </c>
      <c r="M8" t="s">
        <v>18</v>
      </c>
      <c r="N8" s="1">
        <f>AVERAGE(N6:N7)</f>
        <v>0.74663999999999997</v>
      </c>
      <c r="O8" s="1">
        <f>AVERAGE(O6:O7)</f>
        <v>0.174815</v>
      </c>
      <c r="S8" t="s">
        <v>18</v>
      </c>
      <c r="T8" s="1">
        <f>AVERAGE(T6:T7)</f>
        <v>-0.74638000000000004</v>
      </c>
      <c r="U8" s="1">
        <f>AVERAGE(U6:U7)</f>
        <v>0.174815</v>
      </c>
    </row>
    <row r="9" spans="1:21" x14ac:dyDescent="0.35">
      <c r="A9">
        <v>5</v>
      </c>
      <c r="B9" t="s">
        <v>14</v>
      </c>
      <c r="C9" t="s">
        <v>3</v>
      </c>
      <c r="D9" s="1">
        <v>-0.74729000000000001</v>
      </c>
      <c r="E9" s="1">
        <v>0.18160999999999999</v>
      </c>
      <c r="N9" s="1"/>
      <c r="O9" s="1"/>
      <c r="T9" s="1"/>
      <c r="U9" s="1"/>
    </row>
    <row r="10" spans="1:21" x14ac:dyDescent="0.35">
      <c r="A10">
        <v>5</v>
      </c>
      <c r="B10" t="s">
        <v>11</v>
      </c>
      <c r="C10" t="s">
        <v>6</v>
      </c>
      <c r="D10" s="1">
        <v>0.74733000000000005</v>
      </c>
      <c r="E10" s="1">
        <v>0.18160000000000001</v>
      </c>
      <c r="K10">
        <v>4</v>
      </c>
      <c r="L10" t="s">
        <v>14</v>
      </c>
      <c r="M10" t="s">
        <v>8</v>
      </c>
      <c r="N10" s="1">
        <v>-0.21634999999999999</v>
      </c>
      <c r="O10" s="1">
        <v>0.13353999999999999</v>
      </c>
      <c r="Q10">
        <v>4</v>
      </c>
      <c r="R10" t="s">
        <v>13</v>
      </c>
      <c r="S10" t="s">
        <v>6</v>
      </c>
      <c r="T10" s="1">
        <v>0.21672</v>
      </c>
      <c r="U10" s="1">
        <v>0.13378000000000001</v>
      </c>
    </row>
    <row r="11" spans="1:21" x14ac:dyDescent="0.35">
      <c r="A11">
        <v>5</v>
      </c>
      <c r="B11" t="s">
        <v>14</v>
      </c>
      <c r="C11" t="s">
        <v>8</v>
      </c>
      <c r="D11" s="1">
        <v>-0.21998000000000001</v>
      </c>
      <c r="E11" s="1">
        <v>0.13403000000000001</v>
      </c>
      <c r="K11" s="4">
        <v>5</v>
      </c>
      <c r="L11" s="4" t="s">
        <v>14</v>
      </c>
      <c r="M11" s="4" t="s">
        <v>8</v>
      </c>
      <c r="N11" s="2">
        <v>-0.21998000000000001</v>
      </c>
      <c r="O11" s="2">
        <v>0.13403000000000001</v>
      </c>
      <c r="Q11" s="4">
        <v>5</v>
      </c>
      <c r="R11" s="4" t="s">
        <v>8</v>
      </c>
      <c r="S11" s="4" t="s">
        <v>6</v>
      </c>
      <c r="T11" s="2">
        <v>0.22029000000000001</v>
      </c>
      <c r="U11" s="2">
        <v>0.13403000000000001</v>
      </c>
    </row>
    <row r="12" spans="1:21" x14ac:dyDescent="0.35">
      <c r="A12">
        <v>6</v>
      </c>
      <c r="B12" t="s">
        <v>3</v>
      </c>
      <c r="C12" t="s">
        <v>4</v>
      </c>
      <c r="D12" s="1">
        <v>-7.1489999999999998E-2</v>
      </c>
      <c r="E12" s="1">
        <v>0.11973</v>
      </c>
      <c r="M12" t="s">
        <v>18</v>
      </c>
      <c r="N12" s="1">
        <f>AVERAGE(N10)</f>
        <v>-0.21634999999999999</v>
      </c>
      <c r="O12" s="1">
        <f>AVERAGE(O10)</f>
        <v>0.13353999999999999</v>
      </c>
      <c r="S12" t="s">
        <v>18</v>
      </c>
      <c r="T12" s="1">
        <f>AVERAGE(T10)</f>
        <v>0.21672</v>
      </c>
      <c r="U12" s="1">
        <f>AVERAGE(U10)</f>
        <v>0.13378000000000001</v>
      </c>
    </row>
    <row r="13" spans="1:21" x14ac:dyDescent="0.35">
      <c r="A13">
        <v>6</v>
      </c>
      <c r="B13" t="s">
        <v>4</v>
      </c>
      <c r="C13" t="s">
        <v>8</v>
      </c>
      <c r="D13" s="1">
        <v>0.60285</v>
      </c>
      <c r="E13" s="1">
        <v>0.17212</v>
      </c>
      <c r="N13" s="1"/>
      <c r="O13" s="1"/>
      <c r="T13" s="1"/>
      <c r="U13" s="1"/>
    </row>
    <row r="14" spans="1:21" x14ac:dyDescent="0.35">
      <c r="A14">
        <v>6</v>
      </c>
      <c r="B14" t="s">
        <v>8</v>
      </c>
      <c r="C14" t="s">
        <v>4</v>
      </c>
      <c r="D14" s="1">
        <v>-0.60316999999999998</v>
      </c>
      <c r="E14" s="1">
        <v>0.17222000000000001</v>
      </c>
      <c r="K14">
        <v>6</v>
      </c>
      <c r="L14" t="s">
        <v>8</v>
      </c>
      <c r="M14" t="s">
        <v>4</v>
      </c>
      <c r="N14" s="1">
        <v>-0.60316999999999998</v>
      </c>
      <c r="O14" s="1">
        <v>0.17222000000000001</v>
      </c>
      <c r="Q14">
        <v>6</v>
      </c>
      <c r="R14" t="s">
        <v>4</v>
      </c>
      <c r="S14" t="s">
        <v>8</v>
      </c>
      <c r="T14" s="1">
        <v>0.60285</v>
      </c>
      <c r="U14" s="1">
        <v>0.17212</v>
      </c>
    </row>
    <row r="15" spans="1:21" x14ac:dyDescent="0.35">
      <c r="A15">
        <v>6</v>
      </c>
      <c r="B15" t="s">
        <v>4</v>
      </c>
      <c r="C15" t="s">
        <v>3</v>
      </c>
      <c r="D15" s="1">
        <v>7.1840000000000001E-2</v>
      </c>
      <c r="E15" s="1">
        <v>0.11962</v>
      </c>
      <c r="M15" t="s">
        <v>18</v>
      </c>
      <c r="N15" s="1">
        <f>AVERAGE(N14)</f>
        <v>-0.60316999999999998</v>
      </c>
      <c r="O15" s="1">
        <f>AVERAGE(O14)</f>
        <v>0.17222000000000001</v>
      </c>
      <c r="S15" t="s">
        <v>18</v>
      </c>
      <c r="T15" s="1">
        <f>AVERAGE(T14)</f>
        <v>0.60285</v>
      </c>
      <c r="U15" s="1">
        <f>AVERAGE(U14)</f>
        <v>0.17212</v>
      </c>
    </row>
    <row r="16" spans="1:21" x14ac:dyDescent="0.35">
      <c r="N16" s="1"/>
      <c r="O16" s="1"/>
      <c r="T16" s="1"/>
      <c r="U16" s="1"/>
    </row>
    <row r="17" spans="13:21" x14ac:dyDescent="0.35">
      <c r="M17" t="s">
        <v>22</v>
      </c>
      <c r="N17" s="1">
        <f>SUM(N4,N8,N12,N15)</f>
        <v>-8.2500000000007567E-4</v>
      </c>
      <c r="O17" s="1">
        <f>SUM(O4,O8,O12,O15)</f>
        <v>0.60103000000000006</v>
      </c>
      <c r="S17" t="s">
        <v>22</v>
      </c>
      <c r="T17" s="1">
        <f>SUM(T4,T8,T12,T15)</f>
        <v>1.4199999999999768E-3</v>
      </c>
      <c r="U17" s="1">
        <f t="shared" ref="U17" si="0">SUM(U4,U8,U12,U15)</f>
        <v>0.60120499999999999</v>
      </c>
    </row>
    <row r="18" spans="13:21" x14ac:dyDescent="0.35">
      <c r="M18" t="s">
        <v>23</v>
      </c>
      <c r="N18" s="1"/>
      <c r="O18" s="1">
        <f>2.5*SQRT(O17)/1000</f>
        <v>1.9381531157264128E-3</v>
      </c>
      <c r="S18" t="s">
        <v>23</v>
      </c>
      <c r="T18" s="1"/>
      <c r="U18" s="1">
        <f t="shared" ref="U18" si="1">2.5*SQRT(U17)/1000</f>
        <v>1.9384352581399255E-3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0BCD-F3DA-4828-A583-8D3D8A4DB7F6}">
  <dimension ref="A1:U18"/>
  <sheetViews>
    <sheetView zoomScale="70" zoomScaleNormal="70" workbookViewId="0">
      <selection activeCell="M22" sqref="M22"/>
    </sheetView>
  </sheetViews>
  <sheetFormatPr defaultRowHeight="15.5" x14ac:dyDescent="0.35"/>
  <sheetData>
    <row r="1" spans="1:21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K1" t="s">
        <v>2</v>
      </c>
      <c r="L1" t="s">
        <v>0</v>
      </c>
      <c r="M1" t="s">
        <v>1</v>
      </c>
      <c r="N1" t="s">
        <v>19</v>
      </c>
      <c r="O1" t="s">
        <v>9</v>
      </c>
      <c r="Q1" t="s">
        <v>2</v>
      </c>
      <c r="R1" t="s">
        <v>0</v>
      </c>
      <c r="S1" t="s">
        <v>1</v>
      </c>
      <c r="T1" t="s">
        <v>19</v>
      </c>
      <c r="U1" t="s">
        <v>9</v>
      </c>
    </row>
    <row r="2" spans="1:21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K2">
        <v>1</v>
      </c>
      <c r="L2" t="s">
        <v>4</v>
      </c>
      <c r="M2" t="s">
        <v>3</v>
      </c>
      <c r="N2" s="1">
        <v>7.2270000000000001E-2</v>
      </c>
      <c r="O2" s="1">
        <v>0.12129</v>
      </c>
      <c r="Q2">
        <v>1</v>
      </c>
      <c r="R2" t="s">
        <v>3</v>
      </c>
      <c r="S2" t="s">
        <v>4</v>
      </c>
      <c r="T2" s="1">
        <v>-7.2050000000000003E-2</v>
      </c>
      <c r="U2" s="1">
        <v>0.12125</v>
      </c>
    </row>
    <row r="3" spans="1:21" x14ac:dyDescent="0.35">
      <c r="A3">
        <v>1</v>
      </c>
      <c r="B3" t="s">
        <v>4</v>
      </c>
      <c r="C3" t="s">
        <v>3</v>
      </c>
      <c r="D3" s="1">
        <v>7.2270000000000001E-2</v>
      </c>
      <c r="E3" s="1">
        <v>0.12129</v>
      </c>
      <c r="K3">
        <v>6</v>
      </c>
      <c r="L3" t="s">
        <v>4</v>
      </c>
      <c r="M3" t="s">
        <v>3</v>
      </c>
      <c r="N3" s="1">
        <v>7.1840000000000001E-2</v>
      </c>
      <c r="O3" s="1">
        <v>0.11962</v>
      </c>
      <c r="Q3">
        <v>6</v>
      </c>
      <c r="R3" t="s">
        <v>3</v>
      </c>
      <c r="S3" t="s">
        <v>4</v>
      </c>
      <c r="T3" s="1">
        <v>-7.1489999999999998E-2</v>
      </c>
      <c r="U3" s="1">
        <v>0.11973</v>
      </c>
    </row>
    <row r="4" spans="1:21" x14ac:dyDescent="0.35">
      <c r="A4">
        <v>2</v>
      </c>
      <c r="B4" t="s">
        <v>6</v>
      </c>
      <c r="C4" t="s">
        <v>3</v>
      </c>
      <c r="D4" s="1">
        <v>-0.74546999999999997</v>
      </c>
      <c r="E4" s="1">
        <v>0.16802</v>
      </c>
      <c r="M4" t="s">
        <v>18</v>
      </c>
      <c r="N4" s="1">
        <f>AVERAGE(N2:N3)</f>
        <v>7.2055000000000008E-2</v>
      </c>
      <c r="O4" s="1">
        <f>AVERAGE(O2:O3)</f>
        <v>0.12045500000000001</v>
      </c>
      <c r="S4" t="s">
        <v>18</v>
      </c>
      <c r="T4" s="1">
        <f>AVERAGE(T2:T3)</f>
        <v>-7.177E-2</v>
      </c>
      <c r="U4" s="1">
        <f>AVERAGE(U2:U3)</f>
        <v>0.12049</v>
      </c>
    </row>
    <row r="5" spans="1:21" x14ac:dyDescent="0.35">
      <c r="A5">
        <v>2</v>
      </c>
      <c r="B5" t="s">
        <v>3</v>
      </c>
      <c r="C5" t="s">
        <v>6</v>
      </c>
      <c r="D5" s="1">
        <v>0.74595</v>
      </c>
      <c r="E5" s="1">
        <v>0.16803000000000001</v>
      </c>
      <c r="N5" s="1"/>
      <c r="O5" s="1"/>
      <c r="T5" s="1"/>
      <c r="U5" s="1"/>
    </row>
    <row r="6" spans="1:21" x14ac:dyDescent="0.35">
      <c r="A6">
        <v>4</v>
      </c>
      <c r="B6" t="s">
        <v>13</v>
      </c>
      <c r="C6" t="s">
        <v>6</v>
      </c>
      <c r="D6" s="1">
        <v>0.21672</v>
      </c>
      <c r="E6" s="1">
        <v>0.13378000000000001</v>
      </c>
      <c r="K6" s="4">
        <v>2</v>
      </c>
      <c r="L6" s="4" t="s">
        <v>3</v>
      </c>
      <c r="M6" s="4" t="s">
        <v>6</v>
      </c>
      <c r="N6" s="2">
        <v>0.74595</v>
      </c>
      <c r="O6" s="2">
        <v>0.16803000000000001</v>
      </c>
      <c r="Q6" s="4">
        <v>2</v>
      </c>
      <c r="R6" s="4" t="s">
        <v>6</v>
      </c>
      <c r="S6" s="4" t="s">
        <v>3</v>
      </c>
      <c r="T6" s="2">
        <v>-0.74546999999999997</v>
      </c>
      <c r="U6" s="2">
        <v>0.16802</v>
      </c>
    </row>
    <row r="7" spans="1:21" x14ac:dyDescent="0.35">
      <c r="A7">
        <v>4</v>
      </c>
      <c r="B7" t="s">
        <v>14</v>
      </c>
      <c r="C7" t="s">
        <v>8</v>
      </c>
      <c r="D7" s="1">
        <v>-0.21634999999999999</v>
      </c>
      <c r="E7" s="1">
        <v>0.13353999999999999</v>
      </c>
      <c r="K7">
        <v>5</v>
      </c>
      <c r="L7" t="s">
        <v>11</v>
      </c>
      <c r="M7" t="s">
        <v>6</v>
      </c>
      <c r="N7" s="1">
        <v>0.74733000000000005</v>
      </c>
      <c r="O7" s="1">
        <v>0.18160000000000001</v>
      </c>
      <c r="Q7">
        <v>5</v>
      </c>
      <c r="R7" t="s">
        <v>14</v>
      </c>
      <c r="S7" t="s">
        <v>3</v>
      </c>
      <c r="T7" s="1">
        <v>-0.74729000000000001</v>
      </c>
      <c r="U7" s="1">
        <v>0.18160999999999999</v>
      </c>
    </row>
    <row r="8" spans="1:21" x14ac:dyDescent="0.35">
      <c r="A8">
        <v>5</v>
      </c>
      <c r="B8" t="s">
        <v>8</v>
      </c>
      <c r="C8" t="s">
        <v>6</v>
      </c>
      <c r="D8" s="1">
        <v>0.22029000000000001</v>
      </c>
      <c r="E8" s="1">
        <v>0.13403000000000001</v>
      </c>
      <c r="M8" t="s">
        <v>18</v>
      </c>
      <c r="N8" s="1">
        <f>AVERAGE(N7)</f>
        <v>0.74733000000000005</v>
      </c>
      <c r="O8" s="1">
        <f>AVERAGE(O7)</f>
        <v>0.18160000000000001</v>
      </c>
      <c r="S8" t="s">
        <v>18</v>
      </c>
      <c r="T8" s="1">
        <f>AVERAGE(T7)</f>
        <v>-0.74729000000000001</v>
      </c>
      <c r="U8" s="1">
        <f>AVERAGE(U7)</f>
        <v>0.18160999999999999</v>
      </c>
    </row>
    <row r="9" spans="1:21" x14ac:dyDescent="0.35">
      <c r="A9">
        <v>5</v>
      </c>
      <c r="B9" t="s">
        <v>14</v>
      </c>
      <c r="C9" t="s">
        <v>3</v>
      </c>
      <c r="D9" s="1">
        <v>-0.74729000000000001</v>
      </c>
      <c r="E9" s="1">
        <v>0.18160999999999999</v>
      </c>
      <c r="N9" s="1"/>
      <c r="O9" s="1"/>
      <c r="T9" s="1"/>
      <c r="U9" s="1"/>
    </row>
    <row r="10" spans="1:21" x14ac:dyDescent="0.35">
      <c r="A10">
        <v>5</v>
      </c>
      <c r="B10" t="s">
        <v>11</v>
      </c>
      <c r="C10" t="s">
        <v>6</v>
      </c>
      <c r="D10" s="1">
        <v>0.74733000000000005</v>
      </c>
      <c r="E10" s="1">
        <v>0.18160000000000001</v>
      </c>
      <c r="K10">
        <v>4</v>
      </c>
      <c r="L10" t="s">
        <v>14</v>
      </c>
      <c r="M10" t="s">
        <v>8</v>
      </c>
      <c r="N10" s="1">
        <v>-0.21634999999999999</v>
      </c>
      <c r="O10" s="1">
        <v>0.13353999999999999</v>
      </c>
      <c r="Q10">
        <v>4</v>
      </c>
      <c r="R10" t="s">
        <v>13</v>
      </c>
      <c r="S10" t="s">
        <v>6</v>
      </c>
      <c r="T10" s="1">
        <v>0.21672</v>
      </c>
      <c r="U10" s="1">
        <v>0.13378000000000001</v>
      </c>
    </row>
    <row r="11" spans="1:21" x14ac:dyDescent="0.35">
      <c r="A11">
        <v>5</v>
      </c>
      <c r="B11" t="s">
        <v>14</v>
      </c>
      <c r="C11" t="s">
        <v>8</v>
      </c>
      <c r="D11" s="1">
        <v>-0.21998000000000001</v>
      </c>
      <c r="E11" s="1">
        <v>0.13403000000000001</v>
      </c>
      <c r="K11" s="4">
        <v>5</v>
      </c>
      <c r="L11" s="4" t="s">
        <v>14</v>
      </c>
      <c r="M11" s="4" t="s">
        <v>8</v>
      </c>
      <c r="N11" s="2">
        <v>-0.21998000000000001</v>
      </c>
      <c r="O11" s="2">
        <v>0.13403000000000001</v>
      </c>
      <c r="Q11" s="4">
        <v>5</v>
      </c>
      <c r="R11" s="4" t="s">
        <v>8</v>
      </c>
      <c r="S11" s="4" t="s">
        <v>6</v>
      </c>
      <c r="T11" s="2">
        <v>0.22029000000000001</v>
      </c>
      <c r="U11" s="2">
        <v>0.13403000000000001</v>
      </c>
    </row>
    <row r="12" spans="1:21" x14ac:dyDescent="0.35">
      <c r="A12">
        <v>6</v>
      </c>
      <c r="B12" t="s">
        <v>3</v>
      </c>
      <c r="C12" t="s">
        <v>4</v>
      </c>
      <c r="D12" s="1">
        <v>-7.1489999999999998E-2</v>
      </c>
      <c r="E12" s="1">
        <v>0.11973</v>
      </c>
      <c r="M12" t="s">
        <v>18</v>
      </c>
      <c r="N12" s="1">
        <f>AVERAGE(N10)</f>
        <v>-0.21634999999999999</v>
      </c>
      <c r="O12" s="1">
        <f>AVERAGE(O10)</f>
        <v>0.13353999999999999</v>
      </c>
      <c r="S12" t="s">
        <v>18</v>
      </c>
      <c r="T12" s="1">
        <f>AVERAGE(T10)</f>
        <v>0.21672</v>
      </c>
      <c r="U12" s="1">
        <f>AVERAGE(U10)</f>
        <v>0.13378000000000001</v>
      </c>
    </row>
    <row r="13" spans="1:21" x14ac:dyDescent="0.35">
      <c r="A13">
        <v>6</v>
      </c>
      <c r="B13" t="s">
        <v>4</v>
      </c>
      <c r="C13" t="s">
        <v>8</v>
      </c>
      <c r="D13" s="1">
        <v>0.60285</v>
      </c>
      <c r="E13" s="1">
        <v>0.17212</v>
      </c>
      <c r="N13" s="1"/>
      <c r="O13" s="1"/>
      <c r="T13" s="1"/>
      <c r="U13" s="1"/>
    </row>
    <row r="14" spans="1:21" x14ac:dyDescent="0.35">
      <c r="A14">
        <v>6</v>
      </c>
      <c r="B14" t="s">
        <v>8</v>
      </c>
      <c r="C14" t="s">
        <v>4</v>
      </c>
      <c r="D14" s="1">
        <v>-0.60316999999999998</v>
      </c>
      <c r="E14" s="1">
        <v>0.17222000000000001</v>
      </c>
      <c r="K14">
        <v>6</v>
      </c>
      <c r="L14" t="s">
        <v>8</v>
      </c>
      <c r="M14" t="s">
        <v>4</v>
      </c>
      <c r="N14" s="1">
        <v>-0.60316999999999998</v>
      </c>
      <c r="O14" s="1">
        <v>0.17222000000000001</v>
      </c>
      <c r="Q14">
        <v>6</v>
      </c>
      <c r="R14" t="s">
        <v>4</v>
      </c>
      <c r="S14" t="s">
        <v>8</v>
      </c>
      <c r="T14" s="1">
        <v>0.60285</v>
      </c>
      <c r="U14" s="1">
        <v>0.17212</v>
      </c>
    </row>
    <row r="15" spans="1:21" x14ac:dyDescent="0.35">
      <c r="A15">
        <v>6</v>
      </c>
      <c r="B15" t="s">
        <v>4</v>
      </c>
      <c r="C15" t="s">
        <v>3</v>
      </c>
      <c r="D15" s="1">
        <v>7.1840000000000001E-2</v>
      </c>
      <c r="E15" s="1">
        <v>0.11962</v>
      </c>
      <c r="M15" t="s">
        <v>18</v>
      </c>
      <c r="N15" s="1">
        <f>AVERAGE(N14)</f>
        <v>-0.60316999999999998</v>
      </c>
      <c r="O15" s="1">
        <f>AVERAGE(O14)</f>
        <v>0.17222000000000001</v>
      </c>
      <c r="S15" t="s">
        <v>18</v>
      </c>
      <c r="T15" s="1">
        <f>AVERAGE(T14)</f>
        <v>0.60285</v>
      </c>
      <c r="U15" s="1">
        <f>AVERAGE(U14)</f>
        <v>0.17212</v>
      </c>
    </row>
    <row r="16" spans="1:21" x14ac:dyDescent="0.35">
      <c r="N16" s="1"/>
      <c r="O16" s="1"/>
      <c r="T16" s="1"/>
      <c r="U16" s="1"/>
    </row>
    <row r="17" spans="13:21" x14ac:dyDescent="0.35">
      <c r="M17" t="s">
        <v>22</v>
      </c>
      <c r="N17" s="1">
        <f>SUM(N4,N8,N12,N15)</f>
        <v>-1.3499999999999623E-4</v>
      </c>
      <c r="O17" s="1">
        <f>SUM(O4,O8,O12,O15)</f>
        <v>0.60781499999999999</v>
      </c>
      <c r="S17" t="s">
        <v>22</v>
      </c>
      <c r="T17" s="1">
        <f>SUM(T4,T8,T12,T15)</f>
        <v>5.1000000000001044E-4</v>
      </c>
      <c r="U17" s="1">
        <f t="shared" ref="U17" si="0">SUM(U4,U8,U12,U15)</f>
        <v>0.60799999999999998</v>
      </c>
    </row>
    <row r="18" spans="13:21" x14ac:dyDescent="0.35">
      <c r="M18" t="s">
        <v>21</v>
      </c>
      <c r="N18" s="1"/>
      <c r="O18" s="1">
        <f>2.5*SQRT(O17)/1000</f>
        <v>1.9490622745310115E-3</v>
      </c>
      <c r="S18" t="s">
        <v>21</v>
      </c>
      <c r="T18" s="1"/>
      <c r="U18" s="1">
        <f t="shared" ref="U18" si="1">2.5*SQRT(U17)/1000</f>
        <v>1.9493588689617927E-3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677A-7C85-4803-B499-A8DCFD807809}">
  <dimension ref="A1:U16"/>
  <sheetViews>
    <sheetView zoomScale="70" zoomScaleNormal="70" workbookViewId="0">
      <selection activeCell="T2" sqref="T2"/>
    </sheetView>
  </sheetViews>
  <sheetFormatPr defaultRowHeight="15.5" x14ac:dyDescent="0.35"/>
  <cols>
    <col min="20" max="21" width="9.140625" customWidth="1"/>
  </cols>
  <sheetData>
    <row r="1" spans="1:21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K1" t="s">
        <v>2</v>
      </c>
      <c r="L1" t="s">
        <v>0</v>
      </c>
      <c r="M1" t="s">
        <v>1</v>
      </c>
      <c r="N1" t="s">
        <v>19</v>
      </c>
      <c r="O1" t="s">
        <v>9</v>
      </c>
      <c r="Q1" t="s">
        <v>2</v>
      </c>
      <c r="R1" t="s">
        <v>0</v>
      </c>
      <c r="S1" t="s">
        <v>1</v>
      </c>
      <c r="T1" t="s">
        <v>19</v>
      </c>
      <c r="U1" t="s">
        <v>9</v>
      </c>
    </row>
    <row r="2" spans="1:21" x14ac:dyDescent="0.35">
      <c r="A2">
        <v>1</v>
      </c>
      <c r="B2" t="s">
        <v>4</v>
      </c>
      <c r="C2" t="s">
        <v>5</v>
      </c>
      <c r="D2" s="1">
        <v>3.057E-2</v>
      </c>
      <c r="E2" s="1">
        <v>0.15176000000000001</v>
      </c>
      <c r="K2">
        <v>1</v>
      </c>
      <c r="L2" t="s">
        <v>4</v>
      </c>
      <c r="M2" t="s">
        <v>5</v>
      </c>
      <c r="N2" s="1">
        <v>3.057E-2</v>
      </c>
      <c r="O2" s="1">
        <v>0.15176000000000001</v>
      </c>
      <c r="P2" s="1"/>
      <c r="Q2">
        <v>1</v>
      </c>
      <c r="R2" t="s">
        <v>5</v>
      </c>
      <c r="S2" t="s">
        <v>4</v>
      </c>
      <c r="T2" s="1">
        <v>-3.0130000000000001E-2</v>
      </c>
      <c r="U2" s="1">
        <v>0.15171000000000001</v>
      </c>
    </row>
    <row r="3" spans="1:21" x14ac:dyDescent="0.35">
      <c r="A3">
        <v>1</v>
      </c>
      <c r="B3" t="s">
        <v>16</v>
      </c>
      <c r="C3" t="s">
        <v>4</v>
      </c>
      <c r="D3" s="1">
        <v>-3.0130000000000001E-2</v>
      </c>
      <c r="E3" s="1">
        <v>0.15171000000000001</v>
      </c>
      <c r="M3" t="s">
        <v>18</v>
      </c>
      <c r="N3" s="1">
        <f>AVERAGE(N2)</f>
        <v>3.057E-2</v>
      </c>
      <c r="O3" s="1">
        <f t="shared" ref="O3:U3" si="0">AVERAGE(O2)</f>
        <v>0.15176000000000001</v>
      </c>
      <c r="P3" s="1"/>
      <c r="Q3" s="1"/>
      <c r="R3" s="1"/>
      <c r="S3" s="1" t="s">
        <v>18</v>
      </c>
      <c r="T3" s="1">
        <f t="shared" si="0"/>
        <v>-3.0130000000000001E-2</v>
      </c>
      <c r="U3" s="1">
        <f t="shared" si="0"/>
        <v>0.15171000000000001</v>
      </c>
    </row>
    <row r="4" spans="1:21" x14ac:dyDescent="0.35">
      <c r="A4">
        <v>3</v>
      </c>
      <c r="B4" t="s">
        <v>5</v>
      </c>
      <c r="C4" t="s">
        <v>7</v>
      </c>
      <c r="D4" s="1">
        <v>0.34755000000000003</v>
      </c>
      <c r="E4" s="1">
        <v>0.12862000000000001</v>
      </c>
      <c r="N4" s="1"/>
      <c r="O4" s="1"/>
      <c r="T4" s="1"/>
      <c r="U4" s="1"/>
    </row>
    <row r="5" spans="1:21" x14ac:dyDescent="0.35">
      <c r="A5">
        <v>3</v>
      </c>
      <c r="B5" t="s">
        <v>7</v>
      </c>
      <c r="C5" t="s">
        <v>8</v>
      </c>
      <c r="D5" s="1">
        <v>0.22544</v>
      </c>
      <c r="E5" s="1">
        <v>0.18107000000000001</v>
      </c>
      <c r="K5">
        <v>3</v>
      </c>
      <c r="L5" t="s">
        <v>5</v>
      </c>
      <c r="M5" t="s">
        <v>7</v>
      </c>
      <c r="N5" s="1">
        <v>0.34755000000000003</v>
      </c>
      <c r="O5" s="1">
        <v>0.12862000000000001</v>
      </c>
      <c r="P5" s="1"/>
      <c r="Q5">
        <v>3</v>
      </c>
      <c r="R5" t="s">
        <v>7</v>
      </c>
      <c r="S5" t="s">
        <v>5</v>
      </c>
      <c r="T5" s="1">
        <v>-0.34716999999999998</v>
      </c>
      <c r="U5" s="1">
        <v>0.12864</v>
      </c>
    </row>
    <row r="6" spans="1:21" x14ac:dyDescent="0.35">
      <c r="A6">
        <v>3</v>
      </c>
      <c r="B6" t="s">
        <v>8</v>
      </c>
      <c r="C6" t="s">
        <v>7</v>
      </c>
      <c r="D6" s="1">
        <v>-0.22541</v>
      </c>
      <c r="E6" s="1">
        <v>0.18101999999999999</v>
      </c>
      <c r="M6" t="s">
        <v>18</v>
      </c>
      <c r="N6" s="1">
        <f>AVERAGE(N5)</f>
        <v>0.34755000000000003</v>
      </c>
      <c r="O6" s="1">
        <f t="shared" ref="O6:U6" si="1">AVERAGE(O5)</f>
        <v>0.12862000000000001</v>
      </c>
      <c r="P6" s="1"/>
      <c r="Q6" s="1"/>
      <c r="R6" s="1"/>
      <c r="S6" s="1" t="s">
        <v>18</v>
      </c>
      <c r="T6" s="1">
        <f t="shared" si="1"/>
        <v>-0.34716999999999998</v>
      </c>
      <c r="U6" s="1">
        <f t="shared" si="1"/>
        <v>0.12864</v>
      </c>
    </row>
    <row r="7" spans="1:21" x14ac:dyDescent="0.35">
      <c r="A7">
        <v>3</v>
      </c>
      <c r="B7" t="s">
        <v>7</v>
      </c>
      <c r="C7" t="s">
        <v>5</v>
      </c>
      <c r="D7" s="1">
        <v>-0.34716999999999998</v>
      </c>
      <c r="E7" s="1">
        <v>0.12864</v>
      </c>
      <c r="N7" s="1"/>
      <c r="O7" s="1"/>
      <c r="T7" s="1"/>
      <c r="U7" s="1"/>
    </row>
    <row r="8" spans="1:21" x14ac:dyDescent="0.35">
      <c r="A8">
        <v>4</v>
      </c>
      <c r="B8" t="s">
        <v>7</v>
      </c>
      <c r="C8" t="s">
        <v>8</v>
      </c>
      <c r="D8" s="1">
        <v>0.22548000000000001</v>
      </c>
      <c r="E8" s="1">
        <v>0.18114</v>
      </c>
      <c r="K8">
        <v>3</v>
      </c>
      <c r="L8" t="s">
        <v>7</v>
      </c>
      <c r="M8" t="s">
        <v>8</v>
      </c>
      <c r="N8" s="1">
        <v>0.22544</v>
      </c>
      <c r="O8" s="1">
        <v>0.18107000000000001</v>
      </c>
      <c r="P8" s="1"/>
      <c r="Q8">
        <v>3</v>
      </c>
      <c r="R8" t="s">
        <v>8</v>
      </c>
      <c r="S8" t="s">
        <v>7</v>
      </c>
      <c r="T8" s="1">
        <v>-0.22541</v>
      </c>
      <c r="U8" s="1">
        <v>0.18101999999999999</v>
      </c>
    </row>
    <row r="9" spans="1:21" x14ac:dyDescent="0.35">
      <c r="A9">
        <v>4</v>
      </c>
      <c r="B9" t="s">
        <v>13</v>
      </c>
      <c r="C9" t="s">
        <v>7</v>
      </c>
      <c r="D9" s="1">
        <v>-0.22572999999999999</v>
      </c>
      <c r="E9" s="1">
        <v>0.18106</v>
      </c>
      <c r="K9">
        <v>4</v>
      </c>
      <c r="L9" t="s">
        <v>7</v>
      </c>
      <c r="M9" t="s">
        <v>8</v>
      </c>
      <c r="N9" s="1">
        <v>0.22548000000000001</v>
      </c>
      <c r="O9" s="1">
        <v>0.18114</v>
      </c>
      <c r="P9" s="1"/>
      <c r="Q9">
        <v>4</v>
      </c>
      <c r="R9" t="s">
        <v>13</v>
      </c>
      <c r="S9" t="s">
        <v>7</v>
      </c>
      <c r="T9" s="1">
        <v>-0.22572999999999999</v>
      </c>
      <c r="U9" s="1">
        <v>0.18106</v>
      </c>
    </row>
    <row r="10" spans="1:21" x14ac:dyDescent="0.35">
      <c r="A10">
        <v>6</v>
      </c>
      <c r="B10" t="s">
        <v>4</v>
      </c>
      <c r="C10" t="s">
        <v>8</v>
      </c>
      <c r="D10" s="1">
        <v>0.60285</v>
      </c>
      <c r="E10" s="1">
        <v>0.17212</v>
      </c>
      <c r="M10" t="s">
        <v>18</v>
      </c>
      <c r="N10" s="1">
        <f>AVERAGE(N8:N9)</f>
        <v>0.22545999999999999</v>
      </c>
      <c r="O10" s="1">
        <f t="shared" ref="O10:U10" si="2">AVERAGE(O8:O9)</f>
        <v>0.18110500000000002</v>
      </c>
      <c r="P10" s="1"/>
      <c r="Q10" s="1"/>
      <c r="R10" s="1"/>
      <c r="S10" s="1" t="s">
        <v>18</v>
      </c>
      <c r="T10" s="1">
        <f t="shared" si="2"/>
        <v>-0.22556999999999999</v>
      </c>
      <c r="U10" s="1">
        <f t="shared" si="2"/>
        <v>0.18103999999999998</v>
      </c>
    </row>
    <row r="11" spans="1:21" x14ac:dyDescent="0.35">
      <c r="A11">
        <v>6</v>
      </c>
      <c r="B11" t="s">
        <v>8</v>
      </c>
      <c r="C11" t="s">
        <v>4</v>
      </c>
      <c r="D11" s="1">
        <v>-0.60316999999999998</v>
      </c>
      <c r="E11" s="1">
        <v>0.17222000000000001</v>
      </c>
      <c r="N11" s="1"/>
      <c r="O11" s="1"/>
      <c r="T11" s="1"/>
      <c r="U11" s="1"/>
    </row>
    <row r="12" spans="1:21" x14ac:dyDescent="0.35">
      <c r="K12">
        <v>6</v>
      </c>
      <c r="L12" t="s">
        <v>8</v>
      </c>
      <c r="M12" t="s">
        <v>4</v>
      </c>
      <c r="N12" s="1">
        <v>-0.60316999999999998</v>
      </c>
      <c r="O12" s="1">
        <v>0.17222000000000001</v>
      </c>
      <c r="P12" s="1"/>
      <c r="Q12">
        <v>6</v>
      </c>
      <c r="R12" t="s">
        <v>4</v>
      </c>
      <c r="S12" t="s">
        <v>8</v>
      </c>
      <c r="T12" s="1">
        <v>0.60285</v>
      </c>
      <c r="U12" s="1">
        <v>0.17212</v>
      </c>
    </row>
    <row r="13" spans="1:21" x14ac:dyDescent="0.35">
      <c r="M13" t="s">
        <v>18</v>
      </c>
      <c r="N13" s="1">
        <f>AVERAGE(N12)</f>
        <v>-0.60316999999999998</v>
      </c>
      <c r="O13" s="1">
        <f t="shared" ref="O13:U13" si="3">AVERAGE(O12)</f>
        <v>0.17222000000000001</v>
      </c>
      <c r="P13" s="1"/>
      <c r="Q13" s="1"/>
      <c r="R13" s="1"/>
      <c r="S13" s="1" t="s">
        <v>18</v>
      </c>
      <c r="T13" s="1">
        <f t="shared" si="3"/>
        <v>0.60285</v>
      </c>
      <c r="U13" s="1">
        <f t="shared" si="3"/>
        <v>0.17212</v>
      </c>
    </row>
    <row r="14" spans="1:21" x14ac:dyDescent="0.35">
      <c r="N14" s="1"/>
      <c r="O14" s="1"/>
      <c r="T14" s="1"/>
      <c r="U14" s="1"/>
    </row>
    <row r="15" spans="1:21" x14ac:dyDescent="0.35">
      <c r="M15" t="s">
        <v>22</v>
      </c>
      <c r="N15" s="1">
        <f>SUM(N3,N6,N10,N13)</f>
        <v>4.1000000000002146E-4</v>
      </c>
      <c r="O15" s="1">
        <f t="shared" ref="O15:U15" si="4">SUM(O3,O6,O10,O13)</f>
        <v>0.63370500000000007</v>
      </c>
      <c r="P15" s="1"/>
      <c r="Q15" s="1"/>
      <c r="R15" s="1"/>
      <c r="S15" t="s">
        <v>22</v>
      </c>
      <c r="T15" s="1">
        <f>SUM(T3,T6,T10,T13)</f>
        <v>-2.0000000000020002E-5</v>
      </c>
      <c r="U15" s="1">
        <f t="shared" si="4"/>
        <v>0.63351000000000002</v>
      </c>
    </row>
    <row r="16" spans="1:21" x14ac:dyDescent="0.35">
      <c r="M16" t="s">
        <v>23</v>
      </c>
      <c r="N16" s="1"/>
      <c r="O16" s="1">
        <f>2.5*SQRT(O15)/1000</f>
        <v>1.9901397563990325E-3</v>
      </c>
      <c r="S16" t="s">
        <v>23</v>
      </c>
      <c r="T16" s="1"/>
      <c r="U16" s="1">
        <f t="shared" ref="U16" si="5">2.5*SQRT(U15)/1000</f>
        <v>1.989833535751169E-3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401A-A488-4F56-BE78-5C6990080A20}">
  <dimension ref="A1:V25"/>
  <sheetViews>
    <sheetView zoomScale="70" zoomScaleNormal="70" workbookViewId="0">
      <selection activeCell="U24" sqref="U24"/>
    </sheetView>
  </sheetViews>
  <sheetFormatPr defaultRowHeight="15.5" x14ac:dyDescent="0.35"/>
  <cols>
    <col min="10" max="11" width="9.140625" customWidth="1"/>
  </cols>
  <sheetData>
    <row r="1" spans="1:22" x14ac:dyDescent="0.35">
      <c r="A1" t="s">
        <v>2</v>
      </c>
      <c r="B1" t="s">
        <v>0</v>
      </c>
      <c r="C1" t="s">
        <v>1</v>
      </c>
      <c r="D1" t="s">
        <v>19</v>
      </c>
      <c r="E1" t="s">
        <v>9</v>
      </c>
      <c r="L1" t="s">
        <v>2</v>
      </c>
      <c r="M1" t="s">
        <v>0</v>
      </c>
      <c r="N1" t="s">
        <v>1</v>
      </c>
      <c r="O1" t="s">
        <v>19</v>
      </c>
      <c r="P1" t="s">
        <v>9</v>
      </c>
      <c r="R1" t="s">
        <v>2</v>
      </c>
      <c r="S1" t="s">
        <v>0</v>
      </c>
      <c r="T1" t="s">
        <v>1</v>
      </c>
      <c r="U1" t="s">
        <v>19</v>
      </c>
      <c r="V1" t="s">
        <v>9</v>
      </c>
    </row>
    <row r="2" spans="1:22" x14ac:dyDescent="0.35">
      <c r="A2">
        <v>1</v>
      </c>
      <c r="B2" t="s">
        <v>3</v>
      </c>
      <c r="C2" t="s">
        <v>4</v>
      </c>
      <c r="D2" s="1">
        <v>-7.2050000000000003E-2</v>
      </c>
      <c r="E2" s="1">
        <v>0.12125</v>
      </c>
      <c r="L2">
        <v>1</v>
      </c>
      <c r="M2" t="s">
        <v>3</v>
      </c>
      <c r="N2" t="s">
        <v>4</v>
      </c>
      <c r="O2" s="1">
        <v>-7.2050000000000003E-2</v>
      </c>
      <c r="P2" s="1">
        <v>0.12125</v>
      </c>
      <c r="Q2" s="1"/>
      <c r="R2">
        <v>1</v>
      </c>
      <c r="S2" t="s">
        <v>4</v>
      </c>
      <c r="T2" t="s">
        <v>3</v>
      </c>
      <c r="U2" s="1">
        <v>7.2270000000000001E-2</v>
      </c>
      <c r="V2" s="1">
        <v>0.12129</v>
      </c>
    </row>
    <row r="3" spans="1:22" x14ac:dyDescent="0.35">
      <c r="A3">
        <v>1</v>
      </c>
      <c r="B3" t="s">
        <v>4</v>
      </c>
      <c r="C3" t="s">
        <v>5</v>
      </c>
      <c r="D3" s="1">
        <v>3.057E-2</v>
      </c>
      <c r="E3" s="1">
        <v>0.15176000000000001</v>
      </c>
      <c r="L3">
        <v>6</v>
      </c>
      <c r="M3" t="s">
        <v>3</v>
      </c>
      <c r="N3" t="s">
        <v>4</v>
      </c>
      <c r="O3" s="1">
        <v>-7.1489999999999998E-2</v>
      </c>
      <c r="P3" s="1">
        <v>0.11973</v>
      </c>
      <c r="Q3" s="1"/>
      <c r="R3">
        <v>6</v>
      </c>
      <c r="S3" t="s">
        <v>4</v>
      </c>
      <c r="T3" t="s">
        <v>3</v>
      </c>
      <c r="U3" s="1">
        <v>7.1840000000000001E-2</v>
      </c>
      <c r="V3" s="1">
        <v>0.11962</v>
      </c>
    </row>
    <row r="4" spans="1:22" x14ac:dyDescent="0.35">
      <c r="A4">
        <v>1</v>
      </c>
      <c r="B4" t="s">
        <v>16</v>
      </c>
      <c r="C4" t="s">
        <v>4</v>
      </c>
      <c r="D4" s="1">
        <v>-3.0130000000000001E-2</v>
      </c>
      <c r="E4" s="1">
        <v>0.15171000000000001</v>
      </c>
      <c r="N4" t="s">
        <v>18</v>
      </c>
      <c r="O4" s="1">
        <f>AVERAGE(O2:O3)</f>
        <v>-7.177E-2</v>
      </c>
      <c r="P4" s="1">
        <f t="shared" ref="P4:V4" si="0">AVERAGE(P2:P3)</f>
        <v>0.12049</v>
      </c>
      <c r="Q4" s="1"/>
      <c r="R4" s="1"/>
      <c r="S4" s="1"/>
      <c r="T4" s="1"/>
      <c r="U4" s="1">
        <f t="shared" si="0"/>
        <v>7.2055000000000008E-2</v>
      </c>
      <c r="V4" s="1">
        <f t="shared" si="0"/>
        <v>0.12045500000000001</v>
      </c>
    </row>
    <row r="5" spans="1:22" x14ac:dyDescent="0.35">
      <c r="A5">
        <v>1</v>
      </c>
      <c r="B5" t="s">
        <v>4</v>
      </c>
      <c r="C5" t="s">
        <v>3</v>
      </c>
      <c r="D5" s="1">
        <v>7.2270000000000001E-2</v>
      </c>
      <c r="E5" s="1">
        <v>0.12129</v>
      </c>
      <c r="O5" s="1"/>
      <c r="P5" s="1"/>
      <c r="U5" s="1"/>
      <c r="V5" s="1"/>
    </row>
    <row r="6" spans="1:22" x14ac:dyDescent="0.35">
      <c r="A6">
        <v>2</v>
      </c>
      <c r="B6" t="s">
        <v>6</v>
      </c>
      <c r="C6" t="s">
        <v>3</v>
      </c>
      <c r="D6" s="1">
        <v>-0.74546999999999997</v>
      </c>
      <c r="E6" s="1">
        <v>0.16802</v>
      </c>
      <c r="L6">
        <v>1</v>
      </c>
      <c r="M6" t="s">
        <v>4</v>
      </c>
      <c r="N6" t="s">
        <v>5</v>
      </c>
      <c r="O6" s="1">
        <v>3.057E-2</v>
      </c>
      <c r="P6" s="1">
        <v>0.15176000000000001</v>
      </c>
      <c r="Q6" s="1"/>
      <c r="R6">
        <v>1</v>
      </c>
      <c r="S6" t="s">
        <v>16</v>
      </c>
      <c r="T6" t="s">
        <v>4</v>
      </c>
      <c r="U6" s="1">
        <v>-3.0130000000000001E-2</v>
      </c>
      <c r="V6" s="1">
        <v>0.15171000000000001</v>
      </c>
    </row>
    <row r="7" spans="1:22" x14ac:dyDescent="0.35">
      <c r="A7">
        <v>2</v>
      </c>
      <c r="B7" t="s">
        <v>3</v>
      </c>
      <c r="C7" t="s">
        <v>6</v>
      </c>
      <c r="D7" s="1">
        <v>0.74595</v>
      </c>
      <c r="E7" s="1">
        <v>0.16803000000000001</v>
      </c>
      <c r="N7" t="s">
        <v>18</v>
      </c>
      <c r="O7" s="1">
        <f>AVERAGE(O6)</f>
        <v>3.057E-2</v>
      </c>
      <c r="P7" s="1">
        <f t="shared" ref="P7:V7" si="1">AVERAGE(P6)</f>
        <v>0.15176000000000001</v>
      </c>
      <c r="Q7" s="1"/>
      <c r="R7" s="1"/>
      <c r="S7" s="1"/>
      <c r="T7" t="s">
        <v>18</v>
      </c>
      <c r="U7" s="1">
        <f t="shared" si="1"/>
        <v>-3.0130000000000001E-2</v>
      </c>
      <c r="V7" s="1">
        <f t="shared" si="1"/>
        <v>0.15171000000000001</v>
      </c>
    </row>
    <row r="8" spans="1:22" x14ac:dyDescent="0.35">
      <c r="A8">
        <v>3</v>
      </c>
      <c r="B8" t="s">
        <v>5</v>
      </c>
      <c r="C8" t="s">
        <v>7</v>
      </c>
      <c r="D8" s="1">
        <v>0.34755000000000003</v>
      </c>
      <c r="E8" s="1">
        <v>0.12862000000000001</v>
      </c>
      <c r="O8" s="1"/>
      <c r="P8" s="1"/>
      <c r="U8" s="1"/>
      <c r="V8" s="1"/>
    </row>
    <row r="9" spans="1:22" x14ac:dyDescent="0.35">
      <c r="A9">
        <v>3</v>
      </c>
      <c r="B9" t="s">
        <v>7</v>
      </c>
      <c r="C9" t="s">
        <v>8</v>
      </c>
      <c r="D9" s="1">
        <v>0.22544</v>
      </c>
      <c r="E9" s="1">
        <v>0.18107000000000001</v>
      </c>
      <c r="L9">
        <v>3</v>
      </c>
      <c r="M9" t="s">
        <v>5</v>
      </c>
      <c r="N9" t="s">
        <v>7</v>
      </c>
      <c r="O9" s="1">
        <v>0.34755000000000003</v>
      </c>
      <c r="P9" s="1">
        <v>0.12862000000000001</v>
      </c>
      <c r="Q9" s="1"/>
      <c r="R9">
        <v>3</v>
      </c>
      <c r="S9" t="s">
        <v>7</v>
      </c>
      <c r="T9" t="s">
        <v>5</v>
      </c>
      <c r="U9" s="1">
        <v>-0.34716999999999998</v>
      </c>
      <c r="V9" s="1">
        <v>0.12864</v>
      </c>
    </row>
    <row r="10" spans="1:22" x14ac:dyDescent="0.35">
      <c r="A10">
        <v>3</v>
      </c>
      <c r="B10" t="s">
        <v>8</v>
      </c>
      <c r="C10" t="s">
        <v>7</v>
      </c>
      <c r="D10" s="1">
        <v>-0.22541</v>
      </c>
      <c r="E10" s="1">
        <v>0.18101999999999999</v>
      </c>
      <c r="N10" t="s">
        <v>18</v>
      </c>
      <c r="O10" s="1">
        <f>AVERAGE(O9)</f>
        <v>0.34755000000000003</v>
      </c>
      <c r="P10" s="1">
        <f t="shared" ref="P10:V10" si="2">AVERAGE(P9)</f>
        <v>0.12862000000000001</v>
      </c>
      <c r="Q10" s="1"/>
      <c r="R10" s="1"/>
      <c r="S10" s="1"/>
      <c r="T10" t="s">
        <v>18</v>
      </c>
      <c r="U10" s="1">
        <f>AVERAGE(U9)</f>
        <v>-0.34716999999999998</v>
      </c>
      <c r="V10" s="1">
        <f t="shared" si="2"/>
        <v>0.12864</v>
      </c>
    </row>
    <row r="11" spans="1:22" x14ac:dyDescent="0.35">
      <c r="A11">
        <v>3</v>
      </c>
      <c r="B11" t="s">
        <v>7</v>
      </c>
      <c r="C11" t="s">
        <v>5</v>
      </c>
      <c r="D11" s="1">
        <v>-0.34716999999999998</v>
      </c>
      <c r="E11" s="1">
        <v>0.12864</v>
      </c>
      <c r="O11" s="1"/>
      <c r="P11" s="1"/>
      <c r="U11" s="1"/>
      <c r="V11" s="1"/>
    </row>
    <row r="12" spans="1:22" x14ac:dyDescent="0.35">
      <c r="A12">
        <v>4</v>
      </c>
      <c r="B12" t="s">
        <v>7</v>
      </c>
      <c r="C12" t="s">
        <v>8</v>
      </c>
      <c r="D12" s="1">
        <v>0.22548000000000001</v>
      </c>
      <c r="E12" s="1">
        <v>0.18114</v>
      </c>
      <c r="L12">
        <v>3</v>
      </c>
      <c r="M12" t="s">
        <v>7</v>
      </c>
      <c r="N12" t="s">
        <v>8</v>
      </c>
      <c r="O12" s="1">
        <v>0.22544</v>
      </c>
      <c r="P12" s="1">
        <v>0.18107000000000001</v>
      </c>
      <c r="Q12" s="1"/>
      <c r="R12">
        <v>3</v>
      </c>
      <c r="S12" t="s">
        <v>8</v>
      </c>
      <c r="T12" t="s">
        <v>7</v>
      </c>
      <c r="U12" s="1">
        <v>-0.22541</v>
      </c>
      <c r="V12" s="1">
        <v>0.18101999999999999</v>
      </c>
    </row>
    <row r="13" spans="1:22" x14ac:dyDescent="0.35">
      <c r="A13">
        <v>4</v>
      </c>
      <c r="B13" t="s">
        <v>13</v>
      </c>
      <c r="C13" t="s">
        <v>6</v>
      </c>
      <c r="D13" s="1">
        <v>0.21672</v>
      </c>
      <c r="E13" s="1">
        <v>0.13378000000000001</v>
      </c>
      <c r="L13">
        <v>4</v>
      </c>
      <c r="M13" t="s">
        <v>7</v>
      </c>
      <c r="N13" t="s">
        <v>8</v>
      </c>
      <c r="O13" s="1">
        <v>0.22548000000000001</v>
      </c>
      <c r="P13" s="1">
        <v>0.18114</v>
      </c>
      <c r="Q13" s="1"/>
      <c r="R13">
        <v>4</v>
      </c>
      <c r="S13" t="s">
        <v>13</v>
      </c>
      <c r="T13" t="s">
        <v>7</v>
      </c>
      <c r="U13" s="1">
        <v>-0.22572999999999999</v>
      </c>
      <c r="V13" s="1">
        <v>0.18106</v>
      </c>
    </row>
    <row r="14" spans="1:22" x14ac:dyDescent="0.35">
      <c r="A14">
        <v>4</v>
      </c>
      <c r="B14" t="s">
        <v>14</v>
      </c>
      <c r="C14" t="s">
        <v>8</v>
      </c>
      <c r="D14" s="1">
        <v>-0.21634999999999999</v>
      </c>
      <c r="E14" s="1">
        <v>0.13353999999999999</v>
      </c>
      <c r="N14" t="s">
        <v>18</v>
      </c>
      <c r="O14" s="1">
        <f>AVERAGE(O12:O13)</f>
        <v>0.22545999999999999</v>
      </c>
      <c r="P14" s="1">
        <f t="shared" ref="P14:V14" si="3">AVERAGE(P12:P13)</f>
        <v>0.18110500000000002</v>
      </c>
      <c r="Q14" s="1"/>
      <c r="R14" s="1"/>
      <c r="S14" s="1"/>
      <c r="T14" t="s">
        <v>18</v>
      </c>
      <c r="U14" s="1">
        <f t="shared" si="3"/>
        <v>-0.22556999999999999</v>
      </c>
      <c r="V14" s="1">
        <f t="shared" si="3"/>
        <v>0.18103999999999998</v>
      </c>
    </row>
    <row r="15" spans="1:22" x14ac:dyDescent="0.35">
      <c r="A15">
        <v>4</v>
      </c>
      <c r="B15" t="s">
        <v>13</v>
      </c>
      <c r="C15" t="s">
        <v>7</v>
      </c>
      <c r="D15" s="1">
        <v>-0.22572999999999999</v>
      </c>
      <c r="E15" s="1">
        <v>0.18106</v>
      </c>
      <c r="O15" s="1"/>
      <c r="P15" s="1"/>
      <c r="U15" s="1"/>
      <c r="V15" s="1"/>
    </row>
    <row r="16" spans="1:22" x14ac:dyDescent="0.35">
      <c r="A16">
        <v>5</v>
      </c>
      <c r="B16" t="s">
        <v>8</v>
      </c>
      <c r="C16" t="s">
        <v>6</v>
      </c>
      <c r="D16" s="1">
        <v>0.22029000000000001</v>
      </c>
      <c r="E16" s="1">
        <v>0.13403000000000001</v>
      </c>
      <c r="L16">
        <v>4</v>
      </c>
      <c r="M16" t="s">
        <v>13</v>
      </c>
      <c r="N16" t="s">
        <v>6</v>
      </c>
      <c r="O16" s="1">
        <v>0.21672</v>
      </c>
      <c r="P16" s="1">
        <v>0.13378000000000001</v>
      </c>
      <c r="Q16" s="1"/>
      <c r="R16">
        <v>4</v>
      </c>
      <c r="S16" t="s">
        <v>14</v>
      </c>
      <c r="T16" t="s">
        <v>8</v>
      </c>
      <c r="U16" s="1">
        <v>-0.21634999999999999</v>
      </c>
      <c r="V16" s="1">
        <v>0.13353999999999999</v>
      </c>
    </row>
    <row r="17" spans="1:22" x14ac:dyDescent="0.35">
      <c r="A17">
        <v>5</v>
      </c>
      <c r="B17" t="s">
        <v>14</v>
      </c>
      <c r="C17" t="s">
        <v>3</v>
      </c>
      <c r="D17" s="1">
        <v>-0.74729000000000001</v>
      </c>
      <c r="E17" s="1">
        <v>0.18160999999999999</v>
      </c>
      <c r="L17">
        <v>5</v>
      </c>
      <c r="M17" t="s">
        <v>8</v>
      </c>
      <c r="N17" t="s">
        <v>6</v>
      </c>
      <c r="O17" s="1">
        <v>0.22029000000000001</v>
      </c>
      <c r="P17" s="1">
        <v>0.13403000000000001</v>
      </c>
      <c r="Q17" s="1"/>
      <c r="R17">
        <v>5</v>
      </c>
      <c r="S17" t="s">
        <v>14</v>
      </c>
      <c r="T17" t="s">
        <v>8</v>
      </c>
      <c r="U17" s="1">
        <v>-0.21998000000000001</v>
      </c>
      <c r="V17" s="1">
        <v>0.13403000000000001</v>
      </c>
    </row>
    <row r="18" spans="1:22" x14ac:dyDescent="0.35">
      <c r="A18">
        <v>5</v>
      </c>
      <c r="B18" t="s">
        <v>11</v>
      </c>
      <c r="C18" t="s">
        <v>6</v>
      </c>
      <c r="D18" s="1">
        <v>0.74733000000000005</v>
      </c>
      <c r="E18" s="1">
        <v>0.18160000000000001</v>
      </c>
      <c r="N18" t="s">
        <v>18</v>
      </c>
      <c r="O18" s="1">
        <f>AVERAGE(O16:O17)</f>
        <v>0.218505</v>
      </c>
      <c r="P18" s="1">
        <f t="shared" ref="P18:V18" si="4">AVERAGE(P16:P17)</f>
        <v>0.133905</v>
      </c>
      <c r="Q18" s="1"/>
      <c r="R18" s="1"/>
      <c r="S18" s="1"/>
      <c r="T18" s="1" t="s">
        <v>18</v>
      </c>
      <c r="U18" s="1">
        <f t="shared" si="4"/>
        <v>-0.218165</v>
      </c>
      <c r="V18" s="1">
        <f t="shared" si="4"/>
        <v>0.13378499999999999</v>
      </c>
    </row>
    <row r="19" spans="1:22" x14ac:dyDescent="0.35">
      <c r="A19">
        <v>5</v>
      </c>
      <c r="B19" t="s">
        <v>14</v>
      </c>
      <c r="C19" t="s">
        <v>8</v>
      </c>
      <c r="D19" s="1">
        <v>-0.21998000000000001</v>
      </c>
      <c r="E19" s="1">
        <v>0.13403000000000001</v>
      </c>
      <c r="O19" s="1"/>
      <c r="P19" s="1"/>
      <c r="U19" s="1"/>
      <c r="V19" s="1"/>
    </row>
    <row r="20" spans="1:22" x14ac:dyDescent="0.35">
      <c r="A20">
        <v>6</v>
      </c>
      <c r="B20" t="s">
        <v>3</v>
      </c>
      <c r="C20" t="s">
        <v>4</v>
      </c>
      <c r="D20" s="1">
        <v>-7.1489999999999998E-2</v>
      </c>
      <c r="E20" s="1">
        <v>0.11973</v>
      </c>
      <c r="L20">
        <v>5</v>
      </c>
      <c r="M20" t="s">
        <v>6</v>
      </c>
      <c r="N20" t="s">
        <v>3</v>
      </c>
      <c r="O20" s="1">
        <v>-0.74729000000000001</v>
      </c>
      <c r="P20" s="1">
        <v>0.18160999999999999</v>
      </c>
      <c r="Q20" s="1"/>
      <c r="R20">
        <v>5</v>
      </c>
      <c r="S20" t="s">
        <v>11</v>
      </c>
      <c r="T20" t="s">
        <v>6</v>
      </c>
      <c r="U20" s="1">
        <v>0.74733000000000005</v>
      </c>
      <c r="V20" s="1">
        <v>0.18160000000000001</v>
      </c>
    </row>
    <row r="21" spans="1:22" x14ac:dyDescent="0.35">
      <c r="A21">
        <v>6</v>
      </c>
      <c r="B21" t="s">
        <v>4</v>
      </c>
      <c r="C21" t="s">
        <v>3</v>
      </c>
      <c r="D21" s="1">
        <v>7.1840000000000001E-2</v>
      </c>
      <c r="E21" s="1">
        <v>0.11962</v>
      </c>
      <c r="L21">
        <v>2</v>
      </c>
      <c r="M21" t="s">
        <v>6</v>
      </c>
      <c r="N21" t="s">
        <v>3</v>
      </c>
      <c r="O21" s="1">
        <v>-0.74546999999999997</v>
      </c>
      <c r="P21" s="1">
        <v>0.16802</v>
      </c>
      <c r="Q21" s="1"/>
      <c r="R21">
        <v>2</v>
      </c>
      <c r="S21" t="s">
        <v>3</v>
      </c>
      <c r="T21" t="s">
        <v>6</v>
      </c>
      <c r="U21" s="1">
        <v>0.74595</v>
      </c>
      <c r="V21" s="1">
        <v>0.16803000000000001</v>
      </c>
    </row>
    <row r="22" spans="1:22" x14ac:dyDescent="0.35">
      <c r="N22" t="s">
        <v>18</v>
      </c>
      <c r="O22" s="1">
        <f>AVERAGE(O20:O21)</f>
        <v>-0.74638000000000004</v>
      </c>
      <c r="P22" s="1">
        <f t="shared" ref="P22:V22" si="5">AVERAGE(P20:P21)</f>
        <v>0.174815</v>
      </c>
      <c r="Q22" s="1"/>
      <c r="R22" s="1"/>
      <c r="S22" s="1"/>
      <c r="T22" t="s">
        <v>18</v>
      </c>
      <c r="U22" s="1">
        <f>AVERAGE(U20:U21)</f>
        <v>0.74663999999999997</v>
      </c>
      <c r="V22" s="1">
        <f t="shared" si="5"/>
        <v>0.174815</v>
      </c>
    </row>
    <row r="23" spans="1:22" x14ac:dyDescent="0.35">
      <c r="O23" s="1"/>
      <c r="P23" s="1"/>
      <c r="U23" s="1"/>
      <c r="V23" s="1"/>
    </row>
    <row r="24" spans="1:22" x14ac:dyDescent="0.35">
      <c r="N24" t="s">
        <v>22</v>
      </c>
      <c r="O24" s="1">
        <f>SUM(O4,O7,O10,O14,O18,O22)</f>
        <v>3.9350000000000218E-3</v>
      </c>
      <c r="P24" s="1">
        <f t="shared" ref="P24:V24" si="6">SUM(P4,P7,P10,P14,P18,P22)</f>
        <v>0.89069500000000001</v>
      </c>
      <c r="Q24" s="1"/>
      <c r="R24" s="1"/>
      <c r="S24" s="1"/>
      <c r="T24" t="s">
        <v>22</v>
      </c>
      <c r="U24" s="1">
        <f t="shared" si="6"/>
        <v>-2.3400000000000087E-3</v>
      </c>
      <c r="V24" s="1">
        <f t="shared" si="6"/>
        <v>0.89044499999999993</v>
      </c>
    </row>
    <row r="25" spans="1:22" x14ac:dyDescent="0.35">
      <c r="N25" t="s">
        <v>23</v>
      </c>
      <c r="O25" s="1"/>
      <c r="P25" s="1">
        <f>2.5*SQRT(P24)/1000</f>
        <v>2.3594159764653627E-3</v>
      </c>
      <c r="T25" t="s">
        <v>23</v>
      </c>
      <c r="U25" s="1"/>
      <c r="V25" s="1">
        <f t="shared" ref="V25" si="7">2.5*SQRT(V24)/1000</f>
        <v>2.3590848331503465E-3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all</vt:lpstr>
      <vt:lpstr>net1</vt:lpstr>
      <vt:lpstr>net1_errorG2_B067_BM1</vt:lpstr>
      <vt:lpstr>net1_errorG5_B067_BM1</vt:lpstr>
      <vt:lpstr>net1_errorG4_BM1_B115</vt:lpstr>
      <vt:lpstr>net1_errorG5_BM1_B115</vt:lpstr>
      <vt:lpstr>net1_final</vt:lpstr>
      <vt:lpstr>net2</vt:lpstr>
      <vt:lpstr>net3</vt:lpstr>
      <vt:lpstr>net3_errorG2_B067_BM1</vt:lpstr>
      <vt:lpstr>net3_errorG5_B067_BM1</vt:lpstr>
      <vt:lpstr>net3_errorG4_BM1_B115</vt:lpstr>
      <vt:lpstr>net3_errorG5_BM1_B115</vt:lpstr>
      <vt:lpstr>net3_final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許晋嘉</dc:creator>
  <cp:lastModifiedBy>許晋嘉</cp:lastModifiedBy>
  <dcterms:created xsi:type="dcterms:W3CDTF">2023-04-26T12:15:56Z</dcterms:created>
  <dcterms:modified xsi:type="dcterms:W3CDTF">2023-05-01T18:16:47Z</dcterms:modified>
</cp:coreProperties>
</file>