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/>
  </bookViews>
  <sheets>
    <sheet name="hieuth8653" sheetId="7" r:id="rId1"/>
    <sheet name="thanhnb6719" sheetId="5" r:id="rId2"/>
    <sheet name="huent6651" sheetId="8" r:id="rId3"/>
  </sheets>
  <definedNames>
    <definedName name="_xlnm._FilterDatabase" localSheetId="0" hidden="1">hieuth8653!$G$7:$G$10</definedName>
    <definedName name="_xlnm._FilterDatabase" localSheetId="2" hidden="1">huent6651!$G$7:$G$11</definedName>
    <definedName name="_xlnm._FilterDatabase" localSheetId="1" hidden="1">thanhnb6719!$G$7:$G$14</definedName>
    <definedName name="_xlnm.Extract" localSheetId="0">hieuth8653!#REF!</definedName>
    <definedName name="_xlnm.Extract" localSheetId="2">huent6651!#REF!</definedName>
    <definedName name="_xlnm.Extract" localSheetId="1">thanhnb6719!#REF!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8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11" l="1"/>
  <c r="R10"/>
  <c r="R9"/>
  <c r="R8"/>
  <c r="R10" i="7"/>
  <c r="R9"/>
  <c r="R8"/>
  <c r="R14" i="5"/>
  <c r="R13"/>
  <c r="R12"/>
  <c r="R11"/>
  <c r="R10"/>
  <c r="R9"/>
  <c r="R8"/>
  <c r="AW5" l="1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G1" i="8" l="1"/>
  <c r="G1" i="7"/>
  <c r="G1" i="5"/>
  <c r="I1" l="1"/>
  <c r="I1" i="8"/>
  <c r="I1" i="7"/>
</calcChain>
</file>

<file path=xl/sharedStrings.xml><?xml version="1.0" encoding="utf-8"?>
<sst xmlns="http://schemas.openxmlformats.org/spreadsheetml/2006/main" count="203" uniqueCount="62">
  <si>
    <t>Actual working hour table</t>
  </si>
  <si>
    <t>Plan effort</t>
  </si>
  <si>
    <t>Actual effort</t>
  </si>
  <si>
    <t xml:space="preserve">Division </t>
  </si>
  <si>
    <t>Name</t>
  </si>
  <si>
    <t>Email</t>
  </si>
  <si>
    <t>Working day</t>
  </si>
  <si>
    <t>days</t>
  </si>
  <si>
    <t>Report from</t>
  </si>
  <si>
    <t>Report to</t>
  </si>
  <si>
    <t>No</t>
  </si>
  <si>
    <t>Project</t>
  </si>
  <si>
    <t>Ticket ID</t>
  </si>
  <si>
    <t>Ticket Type</t>
  </si>
  <si>
    <t>Activity</t>
  </si>
  <si>
    <t>Progress
(%)</t>
  </si>
  <si>
    <t>Status</t>
  </si>
  <si>
    <t>LOC</t>
  </si>
  <si>
    <t>Test Case</t>
  </si>
  <si>
    <t>Estimate
(H)</t>
  </si>
  <si>
    <t>Actual
(H)</t>
  </si>
  <si>
    <t>Test</t>
  </si>
  <si>
    <t>[Management] Management_QA</t>
  </si>
  <si>
    <t>Research RankingBuilderV3 - Flow code and implement</t>
  </si>
  <si>
    <t>[Document] Investigate GA report</t>
  </si>
  <si>
    <t>【Monthy】Import mother server file</t>
  </si>
  <si>
    <t>[Release] Remove condition NOT NULL of T_JOIN_DATA</t>
  </si>
  <si>
    <t>「TEST」テストケースを準備してください</t>
  </si>
  <si>
    <t>[Testing] Execute test before/after release</t>
  </si>
  <si>
    <t>【Research】Gwin-BBS</t>
  </si>
  <si>
    <t>【Research】Node JS + AWS</t>
  </si>
  <si>
    <t>[Test] Executing test data</t>
  </si>
  <si>
    <t>Closed</t>
  </si>
  <si>
    <t>In Progress</t>
  </si>
  <si>
    <t>Resolved</t>
  </si>
  <si>
    <t>Code</t>
  </si>
  <si>
    <t>Thu</t>
  </si>
  <si>
    <t>Fri</t>
  </si>
  <si>
    <t>Sat</t>
  </si>
  <si>
    <t>Sun</t>
  </si>
  <si>
    <t>Mon</t>
  </si>
  <si>
    <t>Tue</t>
  </si>
  <si>
    <t>Wed</t>
  </si>
  <si>
    <t>Ticket subject</t>
  </si>
  <si>
    <t>Description (VN/JP)</t>
  </si>
  <si>
    <t>Source ID</t>
  </si>
  <si>
    <t>Version/Release</t>
  </si>
  <si>
    <t>Start date
(mm/dd/YYYY)</t>
  </si>
  <si>
    <t>End date
(mm/dd/YYYY)</t>
  </si>
  <si>
    <t>Parent ID</t>
  </si>
  <si>
    <t>Start date
(mm/dd/yyyy)</t>
  </si>
  <si>
    <t>End date
(mm/dd/yyyy)</t>
  </si>
  <si>
    <t>Measurement tool</t>
  </si>
  <si>
    <t>date time</t>
  </si>
  <si>
    <t>tracker</t>
    <phoneticPr fontId="0"/>
  </si>
  <si>
    <t>Cowell Redmine</t>
  </si>
  <si>
    <t>aaaaa</t>
  </si>
  <si>
    <t>Ticket Subject</t>
  </si>
  <si>
    <t>project</t>
  </si>
  <si>
    <t>tICket ID</t>
  </si>
  <si>
    <t>Ticket SuBject</t>
  </si>
  <si>
    <t>DESCRIPTION (VN/JP)</t>
  </si>
</sst>
</file>

<file path=xl/styles.xml><?xml version="1.0" encoding="utf-8"?>
<styleSheet xmlns="http://schemas.openxmlformats.org/spreadsheetml/2006/main">
  <numFmts count="7">
    <numFmt numFmtId="164" formatCode="0.00_);[Red]\(0.00\)"/>
    <numFmt numFmtId="165" formatCode="[$-409]mmm\-yy;@"/>
    <numFmt numFmtId="166" formatCode="ddd"/>
    <numFmt numFmtId="167" formatCode="0_ "/>
    <numFmt numFmtId="168" formatCode="m/d/yyyy;@"/>
    <numFmt numFmtId="169" formatCode="mm\/dd\/yyyy;@"/>
    <numFmt numFmtId="170" formatCode="mm/dd/yyyy;@"/>
  </numFmts>
  <fonts count="12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0"/>
      <color rgb="FF6AA84F"/>
      <name val="Arial"/>
      <family val="2"/>
    </font>
    <font>
      <b/>
      <sz val="10"/>
      <color rgb="FF0000D4"/>
      <name val="Arial"/>
      <family val="2"/>
    </font>
    <font>
      <sz val="11"/>
      <name val="Arial"/>
      <family val="2"/>
    </font>
    <font>
      <u/>
      <sz val="12"/>
      <color theme="10"/>
      <name val="Times New Roman"/>
      <family val="2"/>
    </font>
    <font>
      <b/>
      <sz val="10"/>
      <color theme="0"/>
      <name val="Arial"/>
      <family val="2"/>
    </font>
    <font>
      <sz val="9"/>
      <color theme="0"/>
      <name val="Tahoma"/>
      <family val="2"/>
    </font>
    <font>
      <b/>
      <sz val="12"/>
      <color theme="0"/>
      <name val="Times New Roman"/>
      <family val="1"/>
    </font>
    <font>
      <sz val="9"/>
      <color rgb="FFFFFFFF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1" fillId="0" borderId="0" xfId="1"/>
    <xf numFmtId="0" fontId="3" fillId="2" borderId="3" xfId="1" applyFont="1" applyFill="1" applyBorder="1" applyAlignment="1">
      <alignment horizontal="left" vertical="center" wrapText="1"/>
    </xf>
    <xf numFmtId="2" fontId="4" fillId="3" borderId="3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 wrapText="1"/>
    </xf>
    <xf numFmtId="164" fontId="5" fillId="3" borderId="4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7" fillId="0" borderId="4" xfId="2" applyBorder="1" applyAlignment="1" applyProtection="1">
      <alignment vertical="center" wrapText="1"/>
    </xf>
    <xf numFmtId="165" fontId="6" fillId="0" borderId="3" xfId="1" applyNumberFormat="1" applyFont="1" applyBorder="1" applyAlignment="1">
      <alignment horizontal="left" vertical="center"/>
    </xf>
    <xf numFmtId="1" fontId="6" fillId="0" borderId="2" xfId="1" applyNumberFormat="1" applyFont="1" applyBorder="1" applyAlignment="1">
      <alignment horizontal="center" vertical="center"/>
    </xf>
    <xf numFmtId="0" fontId="3" fillId="2" borderId="5" xfId="1" applyFont="1" applyFill="1" applyBorder="1" applyAlignment="1">
      <alignment horizontal="left" vertical="center" wrapText="1"/>
    </xf>
    <xf numFmtId="14" fontId="6" fillId="0" borderId="3" xfId="1" applyNumberFormat="1" applyFont="1" applyBorder="1" applyAlignment="1">
      <alignment horizontal="left" vertical="center"/>
    </xf>
    <xf numFmtId="14" fontId="3" fillId="2" borderId="1" xfId="1" applyNumberFormat="1" applyFont="1" applyFill="1" applyBorder="1" applyAlignment="1">
      <alignment horizontal="left" vertical="center" wrapText="1"/>
    </xf>
    <xf numFmtId="14" fontId="6" fillId="0" borderId="4" xfId="1" applyNumberFormat="1" applyFont="1" applyBorder="1" applyAlignment="1">
      <alignment horizontal="left" vertical="center"/>
    </xf>
    <xf numFmtId="0" fontId="1" fillId="4" borderId="6" xfId="1" applyFill="1" applyBorder="1"/>
    <xf numFmtId="166" fontId="8" fillId="2" borderId="0" xfId="1" applyNumberFormat="1" applyFont="1" applyFill="1" applyBorder="1" applyAlignment="1">
      <alignment horizontal="center" vertical="center"/>
    </xf>
    <xf numFmtId="0" fontId="1" fillId="4" borderId="7" xfId="1" applyFill="1" applyBorder="1"/>
    <xf numFmtId="0" fontId="9" fillId="5" borderId="8" xfId="1" applyFont="1" applyFill="1" applyBorder="1" applyAlignment="1">
      <alignment horizontal="center" vertical="center" wrapText="1"/>
    </xf>
    <xf numFmtId="1" fontId="8" fillId="2" borderId="0" xfId="1" applyNumberFormat="1" applyFont="1" applyFill="1" applyBorder="1" applyAlignment="1">
      <alignment horizontal="center" wrapText="1"/>
    </xf>
    <xf numFmtId="167" fontId="1" fillId="0" borderId="4" xfId="1" applyNumberFormat="1" applyFill="1" applyBorder="1" applyAlignment="1">
      <alignment wrapText="1"/>
    </xf>
    <xf numFmtId="169" fontId="1" fillId="4" borderId="6" xfId="1" applyNumberFormat="1" applyFill="1" applyBorder="1"/>
    <xf numFmtId="166" fontId="10" fillId="5" borderId="9" xfId="0" applyNumberFormat="1" applyFont="1" applyFill="1" applyBorder="1"/>
    <xf numFmtId="169" fontId="1" fillId="4" borderId="7" xfId="1" applyNumberFormat="1" applyFill="1" applyBorder="1"/>
    <xf numFmtId="0" fontId="0" fillId="5" borderId="10" xfId="0" applyFill="1" applyBorder="1"/>
    <xf numFmtId="169" fontId="9" fillId="5" borderId="8" xfId="1" applyNumberFormat="1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 applyProtection="1">
      <alignment horizontal="center" vertical="center" wrapText="1"/>
      <protection locked="0"/>
    </xf>
    <xf numFmtId="0" fontId="9" fillId="5" borderId="8" xfId="1" applyFont="1" applyFill="1" applyBorder="1" applyAlignment="1">
      <alignment horizontal="center" vertical="center" wrapText="1"/>
    </xf>
    <xf numFmtId="169" fontId="1" fillId="0" borderId="0" xfId="1" applyNumberFormat="1"/>
    <xf numFmtId="0" fontId="1" fillId="0" borderId="0" xfId="1" applyFill="1"/>
    <xf numFmtId="0" fontId="0" fillId="0" borderId="0" xfId="0" applyFill="1" applyAlignment="1">
      <alignment vertical="center"/>
    </xf>
    <xf numFmtId="168" fontId="0" fillId="0" borderId="0" xfId="0" applyNumberFormat="1" applyFill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170" fontId="1" fillId="0" borderId="0" xfId="1" applyNumberFormat="1"/>
  </cellXfs>
  <cellStyles count="3">
    <cellStyle name="Hyperlink" xfId="2" builtinId="8"/>
    <cellStyle name="Normal" xfId="0" builtinId="0"/>
    <cellStyle name="Normal 2" xfId="1"/>
  </cellStyles>
  <dxfs count="4">
    <dxf>
      <font>
        <color theme="1" tint="0.24994659260841701"/>
      </font>
      <fill>
        <patternFill>
          <bgColor theme="0" tint="-0.14996795556505021"/>
        </patternFill>
      </fill>
    </dxf>
    <dxf>
      <font>
        <color theme="1" tint="0.24994659260841701"/>
      </font>
      <fill>
        <patternFill>
          <bgColor theme="0" tint="-0.14996795556505021"/>
        </patternFill>
      </fill>
    </dxf>
    <dxf>
      <font>
        <color theme="1" tint="0.24994659260841701"/>
      </font>
      <fill>
        <patternFill>
          <bgColor theme="0" tint="-0.14996795556505021"/>
        </patternFill>
      </fill>
    </dxf>
    <dxf>
      <font>
        <color theme="1" tint="0.2499465926084170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10"/>
  <sheetViews>
    <sheetView tabSelected="1" workbookViewId="0">
      <pane xSplit="3" topLeftCell="G1" activePane="topRight" state="frozen"/>
      <selection pane="topRight" activeCell="J2" sqref="J2"/>
    </sheetView>
  </sheetViews>
  <sheetFormatPr defaultColWidth="9" defaultRowHeight="15.75"/>
  <cols>
    <col min="1" max="1" width="5.28515625" style="1" customWidth="1"/>
    <col min="2" max="2" width="28.7109375" style="1" customWidth="1"/>
    <col min="3" max="3" width="18.28515625" style="1" customWidth="1"/>
    <col min="4" max="4" width="11.5703125" style="1" customWidth="1"/>
    <col min="5" max="5" width="43.5703125" style="1" customWidth="1"/>
    <col min="6" max="6" width="29.85546875" style="1" customWidth="1"/>
    <col min="7" max="7" width="9" style="1" customWidth="1"/>
    <col min="8" max="8" width="12.7109375" style="1" customWidth="1"/>
    <col min="9" max="9" width="13.7109375" style="1" customWidth="1"/>
    <col min="10" max="10" width="16.42578125" style="1" customWidth="1"/>
    <col min="11" max="12" width="9" style="1"/>
    <col min="13" max="13" width="9.140625" style="1" bestFit="1" customWidth="1"/>
    <col min="14" max="14" width="9" style="1"/>
    <col min="15" max="15" width="15.140625" style="1" customWidth="1"/>
    <col min="16" max="16" width="13.7109375" style="1" customWidth="1"/>
    <col min="17" max="18" width="9" style="1"/>
    <col min="19" max="49" width="4.5703125" style="1" customWidth="1"/>
    <col min="50" max="16384" width="9" style="1"/>
  </cols>
  <sheetData>
    <row r="1" spans="1:49" ht="30">
      <c r="B1" s="33" t="s">
        <v>0</v>
      </c>
      <c r="C1" s="34"/>
      <c r="D1" s="34"/>
      <c r="E1" s="34"/>
      <c r="F1" s="2" t="s">
        <v>1</v>
      </c>
      <c r="G1" s="3">
        <f>($D$3*8)</f>
        <v>160</v>
      </c>
      <c r="H1" s="4" t="s">
        <v>2</v>
      </c>
      <c r="I1" s="5">
        <f>SUM(R:R)</f>
        <v>132.5</v>
      </c>
      <c r="J1" s="1" t="s">
        <v>53</v>
      </c>
    </row>
    <row r="2" spans="1:49" ht="46.5" customHeight="1">
      <c r="B2" s="6" t="s">
        <v>3</v>
      </c>
      <c r="C2" s="35"/>
      <c r="D2" s="36"/>
      <c r="E2" s="36"/>
      <c r="F2" s="2" t="s">
        <v>4</v>
      </c>
      <c r="G2" s="7"/>
      <c r="H2" s="4" t="s">
        <v>5</v>
      </c>
      <c r="I2" s="8"/>
      <c r="J2" s="37">
        <v>42736</v>
      </c>
    </row>
    <row r="3" spans="1:49">
      <c r="B3" s="4" t="s">
        <v>6</v>
      </c>
      <c r="C3" s="9">
        <v>42705</v>
      </c>
      <c r="D3" s="10">
        <v>20</v>
      </c>
      <c r="E3" s="10" t="s">
        <v>7</v>
      </c>
      <c r="F3" s="11" t="s">
        <v>8</v>
      </c>
      <c r="G3" s="12"/>
      <c r="H3" s="13" t="s">
        <v>9</v>
      </c>
      <c r="I3" s="14"/>
    </row>
    <row r="5" spans="1:49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6" t="s">
        <v>36</v>
      </c>
      <c r="T5" s="16" t="s">
        <v>37</v>
      </c>
      <c r="U5" s="16" t="s">
        <v>38</v>
      </c>
      <c r="V5" s="16" t="s">
        <v>39</v>
      </c>
      <c r="W5" s="16" t="s">
        <v>40</v>
      </c>
      <c r="X5" s="16" t="s">
        <v>41</v>
      </c>
      <c r="Y5" s="16" t="s">
        <v>42</v>
      </c>
      <c r="Z5" s="16" t="s">
        <v>36</v>
      </c>
      <c r="AA5" s="16" t="s">
        <v>37</v>
      </c>
      <c r="AB5" s="16" t="s">
        <v>38</v>
      </c>
      <c r="AC5" s="16" t="s">
        <v>39</v>
      </c>
      <c r="AD5" s="16" t="s">
        <v>40</v>
      </c>
      <c r="AE5" s="16" t="s">
        <v>41</v>
      </c>
      <c r="AF5" s="16" t="s">
        <v>42</v>
      </c>
      <c r="AG5" s="16" t="s">
        <v>36</v>
      </c>
      <c r="AH5" s="16" t="s">
        <v>37</v>
      </c>
      <c r="AI5" s="16" t="s">
        <v>38</v>
      </c>
      <c r="AJ5" s="16" t="s">
        <v>39</v>
      </c>
      <c r="AK5" s="16" t="s">
        <v>40</v>
      </c>
      <c r="AL5" s="16" t="s">
        <v>41</v>
      </c>
      <c r="AM5" s="16" t="s">
        <v>42</v>
      </c>
      <c r="AN5" s="16" t="s">
        <v>36</v>
      </c>
      <c r="AO5" s="16" t="s">
        <v>37</v>
      </c>
      <c r="AP5" s="16" t="s">
        <v>38</v>
      </c>
      <c r="AQ5" s="16" t="s">
        <v>39</v>
      </c>
      <c r="AR5" s="16" t="s">
        <v>40</v>
      </c>
      <c r="AS5" s="16" t="s">
        <v>41</v>
      </c>
      <c r="AT5" s="16" t="s">
        <v>42</v>
      </c>
      <c r="AU5" s="16" t="s">
        <v>36</v>
      </c>
      <c r="AV5" s="16" t="s">
        <v>37</v>
      </c>
      <c r="AW5" s="16" t="s">
        <v>38</v>
      </c>
    </row>
    <row r="6" spans="1:49" ht="8.2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ht="22.5">
      <c r="A7" s="18" t="s">
        <v>10</v>
      </c>
      <c r="B7" s="18" t="s">
        <v>58</v>
      </c>
      <c r="C7" s="18" t="s">
        <v>12</v>
      </c>
      <c r="D7" s="18" t="s">
        <v>49</v>
      </c>
      <c r="E7" s="18" t="s">
        <v>43</v>
      </c>
      <c r="F7" s="18" t="s">
        <v>44</v>
      </c>
      <c r="G7" s="18" t="s">
        <v>13</v>
      </c>
      <c r="H7" s="18" t="s">
        <v>45</v>
      </c>
      <c r="I7" s="18" t="s">
        <v>46</v>
      </c>
      <c r="J7" s="18" t="s">
        <v>14</v>
      </c>
      <c r="K7" s="18" t="s">
        <v>15</v>
      </c>
      <c r="L7" s="18" t="s">
        <v>16</v>
      </c>
      <c r="M7" s="18" t="s">
        <v>17</v>
      </c>
      <c r="N7" s="18" t="s">
        <v>18</v>
      </c>
      <c r="O7" s="18" t="s">
        <v>47</v>
      </c>
      <c r="P7" s="18" t="s">
        <v>48</v>
      </c>
      <c r="Q7" s="18" t="s">
        <v>19</v>
      </c>
      <c r="R7" s="18" t="s">
        <v>20</v>
      </c>
      <c r="S7" s="19">
        <v>1</v>
      </c>
      <c r="T7" s="19">
        <v>2</v>
      </c>
      <c r="U7" s="19">
        <v>3</v>
      </c>
      <c r="V7" s="19">
        <v>4</v>
      </c>
      <c r="W7" s="19">
        <v>5</v>
      </c>
      <c r="X7" s="19">
        <v>6</v>
      </c>
      <c r="Y7" s="19">
        <v>7</v>
      </c>
      <c r="Z7" s="19">
        <v>8</v>
      </c>
      <c r="AA7" s="19">
        <v>9</v>
      </c>
      <c r="AB7" s="19">
        <v>10</v>
      </c>
      <c r="AC7" s="19">
        <v>11</v>
      </c>
      <c r="AD7" s="19">
        <v>12</v>
      </c>
      <c r="AE7" s="19">
        <v>13</v>
      </c>
      <c r="AF7" s="19">
        <v>14</v>
      </c>
      <c r="AG7" s="19">
        <v>15</v>
      </c>
      <c r="AH7" s="19">
        <v>16</v>
      </c>
      <c r="AI7" s="19">
        <v>17</v>
      </c>
      <c r="AJ7" s="19">
        <v>18</v>
      </c>
      <c r="AK7" s="19">
        <v>19</v>
      </c>
      <c r="AL7" s="19">
        <v>20</v>
      </c>
      <c r="AM7" s="19">
        <v>21</v>
      </c>
      <c r="AN7" s="19">
        <v>22</v>
      </c>
      <c r="AO7" s="19">
        <v>23</v>
      </c>
      <c r="AP7" s="19">
        <v>24</v>
      </c>
      <c r="AQ7" s="19">
        <v>25</v>
      </c>
      <c r="AR7" s="19">
        <v>26</v>
      </c>
      <c r="AS7" s="19">
        <v>27</v>
      </c>
      <c r="AT7" s="19">
        <v>28</v>
      </c>
      <c r="AU7" s="19">
        <v>29</v>
      </c>
      <c r="AV7" s="19">
        <v>30</v>
      </c>
      <c r="AW7" s="19">
        <v>31</v>
      </c>
    </row>
    <row r="8" spans="1:49" s="30" customFormat="1">
      <c r="B8" s="31" t="s">
        <v>52</v>
      </c>
      <c r="C8" s="31"/>
      <c r="E8" s="31" t="s">
        <v>24</v>
      </c>
      <c r="G8" s="31" t="s">
        <v>21</v>
      </c>
      <c r="H8" s="30" t="s">
        <v>55</v>
      </c>
      <c r="I8" s="31"/>
      <c r="J8" s="31" t="s">
        <v>21</v>
      </c>
      <c r="L8" s="31" t="s">
        <v>32</v>
      </c>
      <c r="M8" s="31">
        <v>0</v>
      </c>
      <c r="O8" s="32">
        <v>42341</v>
      </c>
      <c r="P8" s="32">
        <v>42360</v>
      </c>
      <c r="Q8" s="31">
        <v>8.5</v>
      </c>
      <c r="R8" s="20">
        <f>SUM(S8:AW8)</f>
        <v>8.5</v>
      </c>
      <c r="S8" s="31">
        <v>8.5</v>
      </c>
    </row>
    <row r="9" spans="1:49" s="30" customFormat="1">
      <c r="B9" s="31" t="s">
        <v>52</v>
      </c>
      <c r="C9" s="31"/>
      <c r="E9" s="31" t="s">
        <v>27</v>
      </c>
      <c r="G9" s="31" t="s">
        <v>21</v>
      </c>
      <c r="H9" s="30" t="s">
        <v>55</v>
      </c>
      <c r="I9" s="31"/>
      <c r="J9" s="31" t="s">
        <v>21</v>
      </c>
      <c r="L9" s="31" t="s">
        <v>32</v>
      </c>
      <c r="M9" s="31">
        <v>0</v>
      </c>
      <c r="O9" s="32">
        <v>42342</v>
      </c>
      <c r="P9" s="32">
        <v>42342</v>
      </c>
      <c r="Q9" s="31">
        <v>8</v>
      </c>
      <c r="R9" s="20">
        <f t="shared" ref="R9:R10" si="0">SUM(S9:AW9)</f>
        <v>30.5</v>
      </c>
      <c r="S9" s="31">
        <v>30.5</v>
      </c>
    </row>
    <row r="10" spans="1:49" s="30" customFormat="1">
      <c r="B10" s="31" t="s">
        <v>52</v>
      </c>
      <c r="C10" s="31"/>
      <c r="E10" s="31" t="s">
        <v>28</v>
      </c>
      <c r="G10" s="31" t="s">
        <v>21</v>
      </c>
      <c r="H10" s="30" t="s">
        <v>55</v>
      </c>
      <c r="I10" s="31"/>
      <c r="J10" s="31" t="s">
        <v>21</v>
      </c>
      <c r="L10" s="31" t="s">
        <v>32</v>
      </c>
      <c r="M10" s="31">
        <v>0</v>
      </c>
      <c r="O10" s="32">
        <v>42709</v>
      </c>
      <c r="P10" s="32">
        <v>42727</v>
      </c>
      <c r="Q10" s="31">
        <v>93.5</v>
      </c>
      <c r="R10" s="20">
        <f t="shared" si="0"/>
        <v>93.5</v>
      </c>
      <c r="S10" s="31">
        <v>93.5</v>
      </c>
    </row>
  </sheetData>
  <mergeCells count="2">
    <mergeCell ref="B1:E1"/>
    <mergeCell ref="C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4"/>
  <sheetViews>
    <sheetView workbookViewId="0">
      <pane xSplit="3" topLeftCell="D1" activePane="topRight" state="frozen"/>
      <selection pane="topRight" activeCell="C7" sqref="C7"/>
    </sheetView>
  </sheetViews>
  <sheetFormatPr defaultColWidth="9" defaultRowHeight="15.75"/>
  <cols>
    <col min="1" max="1" width="5.28515625" style="1" customWidth="1"/>
    <col min="2" max="2" width="28.7109375" style="1" customWidth="1"/>
    <col min="3" max="3" width="37.140625" style="1" customWidth="1"/>
    <col min="4" max="4" width="11.5703125" style="1" customWidth="1"/>
    <col min="5" max="5" width="33.140625" style="1" customWidth="1"/>
    <col min="6" max="6" width="29.85546875" style="1" customWidth="1"/>
    <col min="7" max="7" width="11.85546875" style="1" customWidth="1"/>
    <col min="8" max="8" width="10.5703125" style="1" customWidth="1"/>
    <col min="9" max="9" width="13.7109375" style="1" customWidth="1"/>
    <col min="10" max="10" width="11.28515625" style="1" bestFit="1" customWidth="1"/>
    <col min="11" max="12" width="9" style="1"/>
    <col min="13" max="13" width="9.140625" style="1" bestFit="1" customWidth="1"/>
    <col min="14" max="14" width="9" style="1"/>
    <col min="15" max="15" width="15.140625" style="1" customWidth="1"/>
    <col min="16" max="16" width="13.7109375" style="1" customWidth="1"/>
    <col min="17" max="18" width="9" style="1"/>
    <col min="19" max="49" width="4.5703125" style="1" customWidth="1"/>
    <col min="50" max="16384" width="9" style="1"/>
  </cols>
  <sheetData>
    <row r="1" spans="1:49" ht="30">
      <c r="B1" s="33" t="s">
        <v>0</v>
      </c>
      <c r="C1" s="34"/>
      <c r="D1" s="34"/>
      <c r="E1" s="34"/>
      <c r="F1" s="2" t="s">
        <v>1</v>
      </c>
      <c r="G1" s="3">
        <f>($D$3*8)</f>
        <v>160</v>
      </c>
      <c r="H1" s="4" t="s">
        <v>2</v>
      </c>
      <c r="I1" s="5">
        <f>SUM(R:R)</f>
        <v>161</v>
      </c>
      <c r="J1" s="1" t="s">
        <v>53</v>
      </c>
    </row>
    <row r="2" spans="1:49" ht="46.5" customHeight="1">
      <c r="B2" s="6" t="s">
        <v>3</v>
      </c>
      <c r="C2" s="35"/>
      <c r="D2" s="36"/>
      <c r="E2" s="36"/>
      <c r="F2" s="2" t="s">
        <v>4</v>
      </c>
      <c r="G2" s="7"/>
      <c r="H2" s="4" t="s">
        <v>5</v>
      </c>
      <c r="I2" s="8"/>
      <c r="J2" s="29">
        <v>42716</v>
      </c>
    </row>
    <row r="3" spans="1:49">
      <c r="B3" s="4" t="s">
        <v>6</v>
      </c>
      <c r="C3" s="9">
        <v>42705</v>
      </c>
      <c r="D3" s="10">
        <v>20</v>
      </c>
      <c r="E3" s="10" t="s">
        <v>7</v>
      </c>
      <c r="F3" s="11" t="s">
        <v>8</v>
      </c>
      <c r="G3" s="12"/>
      <c r="H3" s="13" t="s">
        <v>9</v>
      </c>
      <c r="I3" s="14"/>
    </row>
    <row r="4" spans="1:49" ht="16.5" customHeight="1"/>
    <row r="5" spans="1:49" ht="15.75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21"/>
      <c r="P5" s="21"/>
      <c r="Q5" s="15"/>
      <c r="R5" s="15"/>
      <c r="S5" s="22">
        <f t="shared" ref="S5:AW5" si="0">DATE(YEAR($C$3),MONTH($C$3),S$7)</f>
        <v>42705</v>
      </c>
      <c r="T5" s="22">
        <f t="shared" si="0"/>
        <v>42706</v>
      </c>
      <c r="U5" s="22">
        <f t="shared" si="0"/>
        <v>42707</v>
      </c>
      <c r="V5" s="22">
        <f t="shared" si="0"/>
        <v>42708</v>
      </c>
      <c r="W5" s="22">
        <f t="shared" si="0"/>
        <v>42709</v>
      </c>
      <c r="X5" s="22">
        <f t="shared" si="0"/>
        <v>42710</v>
      </c>
      <c r="Y5" s="22">
        <f t="shared" si="0"/>
        <v>42711</v>
      </c>
      <c r="Z5" s="22">
        <f t="shared" si="0"/>
        <v>42712</v>
      </c>
      <c r="AA5" s="22">
        <f t="shared" si="0"/>
        <v>42713</v>
      </c>
      <c r="AB5" s="22">
        <f t="shared" si="0"/>
        <v>42714</v>
      </c>
      <c r="AC5" s="22">
        <f t="shared" si="0"/>
        <v>42715</v>
      </c>
      <c r="AD5" s="22">
        <f t="shared" si="0"/>
        <v>42716</v>
      </c>
      <c r="AE5" s="22">
        <f t="shared" si="0"/>
        <v>42717</v>
      </c>
      <c r="AF5" s="22">
        <f t="shared" si="0"/>
        <v>42718</v>
      </c>
      <c r="AG5" s="22">
        <f t="shared" si="0"/>
        <v>42719</v>
      </c>
      <c r="AH5" s="22">
        <f t="shared" si="0"/>
        <v>42720</v>
      </c>
      <c r="AI5" s="22">
        <f t="shared" si="0"/>
        <v>42721</v>
      </c>
      <c r="AJ5" s="22">
        <f t="shared" si="0"/>
        <v>42722</v>
      </c>
      <c r="AK5" s="22">
        <f t="shared" si="0"/>
        <v>42723</v>
      </c>
      <c r="AL5" s="22">
        <f t="shared" si="0"/>
        <v>42724</v>
      </c>
      <c r="AM5" s="22">
        <f t="shared" si="0"/>
        <v>42725</v>
      </c>
      <c r="AN5" s="22">
        <f t="shared" si="0"/>
        <v>42726</v>
      </c>
      <c r="AO5" s="22">
        <f t="shared" si="0"/>
        <v>42727</v>
      </c>
      <c r="AP5" s="22">
        <f t="shared" si="0"/>
        <v>42728</v>
      </c>
      <c r="AQ5" s="22">
        <f t="shared" si="0"/>
        <v>42729</v>
      </c>
      <c r="AR5" s="22">
        <f t="shared" si="0"/>
        <v>42730</v>
      </c>
      <c r="AS5" s="22">
        <f t="shared" si="0"/>
        <v>42731</v>
      </c>
      <c r="AT5" s="22">
        <f t="shared" si="0"/>
        <v>42732</v>
      </c>
      <c r="AU5" s="22">
        <f t="shared" si="0"/>
        <v>42733</v>
      </c>
      <c r="AV5" s="22">
        <f t="shared" si="0"/>
        <v>42734</v>
      </c>
      <c r="AW5" s="22">
        <f t="shared" si="0"/>
        <v>42735</v>
      </c>
    </row>
    <row r="6" spans="1:49" ht="8.25" customHeight="1">
      <c r="A6" s="17"/>
      <c r="B6" s="17"/>
      <c r="C6" s="17"/>
      <c r="D6" s="17"/>
      <c r="E6" s="17"/>
      <c r="F6" s="17"/>
      <c r="G6" s="17" t="s">
        <v>54</v>
      </c>
      <c r="H6" s="17"/>
      <c r="I6" s="17"/>
      <c r="J6" s="17"/>
      <c r="K6" s="17"/>
      <c r="L6" s="17"/>
      <c r="M6" s="17"/>
      <c r="N6" s="17"/>
      <c r="O6" s="23"/>
      <c r="P6" s="23"/>
      <c r="Q6" s="17"/>
      <c r="R6" s="17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</row>
    <row r="7" spans="1:49" ht="22.5">
      <c r="A7" s="28" t="s">
        <v>10</v>
      </c>
      <c r="B7" s="28" t="s">
        <v>11</v>
      </c>
      <c r="C7" s="28" t="s">
        <v>59</v>
      </c>
      <c r="D7" s="28" t="s">
        <v>49</v>
      </c>
      <c r="E7" s="28" t="s">
        <v>57</v>
      </c>
      <c r="F7" s="28" t="s">
        <v>44</v>
      </c>
      <c r="G7" s="28" t="s">
        <v>13</v>
      </c>
      <c r="H7" s="28" t="s">
        <v>45</v>
      </c>
      <c r="I7" s="28" t="s">
        <v>46</v>
      </c>
      <c r="J7" s="28" t="s">
        <v>14</v>
      </c>
      <c r="K7" s="28" t="s">
        <v>15</v>
      </c>
      <c r="L7" s="28" t="s">
        <v>16</v>
      </c>
      <c r="M7" s="28" t="s">
        <v>17</v>
      </c>
      <c r="N7" s="28" t="s">
        <v>18</v>
      </c>
      <c r="O7" s="25" t="s">
        <v>50</v>
      </c>
      <c r="P7" s="25" t="s">
        <v>51</v>
      </c>
      <c r="Q7" s="28" t="s">
        <v>19</v>
      </c>
      <c r="R7" s="28" t="s">
        <v>20</v>
      </c>
      <c r="S7" s="26">
        <v>1</v>
      </c>
      <c r="T7" s="26">
        <v>2</v>
      </c>
      <c r="U7" s="26">
        <v>3</v>
      </c>
      <c r="V7" s="27">
        <v>4</v>
      </c>
      <c r="W7" s="26">
        <v>5</v>
      </c>
      <c r="X7" s="26">
        <v>6</v>
      </c>
      <c r="Y7" s="26">
        <v>7</v>
      </c>
      <c r="Z7" s="26">
        <v>8</v>
      </c>
      <c r="AA7" s="26">
        <v>9</v>
      </c>
      <c r="AB7" s="26">
        <v>10</v>
      </c>
      <c r="AC7" s="26">
        <v>11</v>
      </c>
      <c r="AD7" s="26">
        <v>12</v>
      </c>
      <c r="AE7" s="26">
        <v>13</v>
      </c>
      <c r="AF7" s="26">
        <v>14</v>
      </c>
      <c r="AG7" s="26">
        <v>15</v>
      </c>
      <c r="AH7" s="26">
        <v>16</v>
      </c>
      <c r="AI7" s="26">
        <v>17</v>
      </c>
      <c r="AJ7" s="26">
        <v>18</v>
      </c>
      <c r="AK7" s="26">
        <v>19</v>
      </c>
      <c r="AL7" s="26">
        <v>20</v>
      </c>
      <c r="AM7" s="26">
        <v>21</v>
      </c>
      <c r="AN7" s="26">
        <v>22</v>
      </c>
      <c r="AO7" s="26">
        <v>23</v>
      </c>
      <c r="AP7" s="26">
        <v>24</v>
      </c>
      <c r="AQ7" s="26">
        <v>25</v>
      </c>
      <c r="AR7" s="26">
        <v>26</v>
      </c>
      <c r="AS7" s="26">
        <v>27</v>
      </c>
      <c r="AT7" s="26">
        <v>28</v>
      </c>
      <c r="AU7" s="26">
        <v>29</v>
      </c>
      <c r="AV7" s="26">
        <v>30</v>
      </c>
      <c r="AW7" s="26">
        <v>31</v>
      </c>
    </row>
    <row r="8" spans="1:49" s="30" customFormat="1">
      <c r="B8" s="31" t="s">
        <v>52</v>
      </c>
      <c r="E8" s="31" t="s">
        <v>22</v>
      </c>
      <c r="G8" s="30" t="s">
        <v>21</v>
      </c>
      <c r="H8" s="30" t="s">
        <v>55</v>
      </c>
      <c r="I8" s="31"/>
      <c r="J8" s="31" t="s">
        <v>21</v>
      </c>
      <c r="L8" s="31" t="s">
        <v>32</v>
      </c>
      <c r="M8" s="31">
        <v>0</v>
      </c>
      <c r="O8" s="32">
        <v>42345</v>
      </c>
      <c r="P8" s="32">
        <v>42716</v>
      </c>
      <c r="Q8" s="31">
        <v>8</v>
      </c>
      <c r="R8" s="20">
        <f>SUM(S8:AW8)</f>
        <v>8</v>
      </c>
      <c r="S8" s="31">
        <v>8</v>
      </c>
    </row>
    <row r="9" spans="1:49" s="30" customFormat="1">
      <c r="B9" s="31" t="s">
        <v>52</v>
      </c>
      <c r="E9" s="31" t="s">
        <v>56</v>
      </c>
      <c r="G9" s="30" t="s">
        <v>21</v>
      </c>
      <c r="H9" s="30" t="s">
        <v>55</v>
      </c>
      <c r="I9" s="31"/>
      <c r="J9" s="31" t="s">
        <v>21</v>
      </c>
      <c r="L9" s="31" t="s">
        <v>32</v>
      </c>
      <c r="M9" s="31">
        <v>0</v>
      </c>
      <c r="O9" s="32">
        <v>42345</v>
      </c>
      <c r="P9" s="32">
        <v>42716</v>
      </c>
      <c r="Q9" s="31">
        <v>6</v>
      </c>
      <c r="R9" s="20">
        <f t="shared" ref="R9:R14" si="1">SUM(S9:AW9)</f>
        <v>6</v>
      </c>
      <c r="S9" s="31">
        <v>6</v>
      </c>
    </row>
    <row r="10" spans="1:49" s="30" customFormat="1">
      <c r="B10" s="31" t="s">
        <v>52</v>
      </c>
      <c r="E10" s="31" t="s">
        <v>22</v>
      </c>
      <c r="G10" s="30" t="s">
        <v>21</v>
      </c>
      <c r="H10" s="30" t="s">
        <v>55</v>
      </c>
      <c r="I10" s="31"/>
      <c r="J10" s="31" t="s">
        <v>21</v>
      </c>
      <c r="L10" s="31" t="s">
        <v>32</v>
      </c>
      <c r="M10" s="31">
        <v>0</v>
      </c>
      <c r="O10" s="32">
        <v>42710</v>
      </c>
      <c r="P10" s="32">
        <v>42710</v>
      </c>
      <c r="Q10" s="31">
        <v>4.5</v>
      </c>
      <c r="R10" s="20">
        <f t="shared" si="1"/>
        <v>4.5</v>
      </c>
      <c r="S10" s="31">
        <v>4.5</v>
      </c>
    </row>
    <row r="11" spans="1:49" s="30" customFormat="1">
      <c r="B11" s="31" t="s">
        <v>52</v>
      </c>
      <c r="E11" s="31" t="s">
        <v>22</v>
      </c>
      <c r="G11" s="30" t="s">
        <v>21</v>
      </c>
      <c r="H11" s="30" t="s">
        <v>55</v>
      </c>
      <c r="I11" s="31"/>
      <c r="J11" s="31" t="s">
        <v>21</v>
      </c>
      <c r="L11" s="31" t="s">
        <v>32</v>
      </c>
      <c r="M11" s="31">
        <v>0</v>
      </c>
      <c r="O11" s="32">
        <v>42706</v>
      </c>
      <c r="P11" s="32">
        <v>42706</v>
      </c>
      <c r="Q11" s="31">
        <v>29.5</v>
      </c>
      <c r="R11" s="20">
        <f t="shared" si="1"/>
        <v>29.5</v>
      </c>
      <c r="S11" s="31">
        <v>29.5</v>
      </c>
    </row>
    <row r="12" spans="1:49" s="30" customFormat="1">
      <c r="B12" s="31" t="s">
        <v>52</v>
      </c>
      <c r="E12" s="31" t="s">
        <v>22</v>
      </c>
      <c r="G12" s="30" t="s">
        <v>21</v>
      </c>
      <c r="H12" s="30" t="s">
        <v>55</v>
      </c>
      <c r="I12" s="31"/>
      <c r="J12" s="31" t="s">
        <v>21</v>
      </c>
      <c r="L12" s="31" t="s">
        <v>33</v>
      </c>
      <c r="M12" s="31">
        <v>0</v>
      </c>
      <c r="O12" s="32">
        <v>42706</v>
      </c>
      <c r="P12" s="32">
        <v>42730</v>
      </c>
      <c r="Q12" s="31">
        <v>90</v>
      </c>
      <c r="R12" s="20">
        <f t="shared" si="1"/>
        <v>80</v>
      </c>
      <c r="S12" s="31">
        <v>80</v>
      </c>
    </row>
    <row r="13" spans="1:49" s="30" customFormat="1">
      <c r="B13" s="31" t="s">
        <v>52</v>
      </c>
      <c r="E13" s="31" t="s">
        <v>25</v>
      </c>
      <c r="G13" s="30" t="s">
        <v>21</v>
      </c>
      <c r="H13" s="30" t="s">
        <v>55</v>
      </c>
      <c r="I13" s="31"/>
      <c r="J13" s="31" t="s">
        <v>21</v>
      </c>
      <c r="L13" s="31" t="s">
        <v>32</v>
      </c>
      <c r="M13" s="31">
        <v>0</v>
      </c>
      <c r="O13" s="32">
        <v>42710</v>
      </c>
      <c r="P13" s="32">
        <v>42710</v>
      </c>
      <c r="Q13" s="31">
        <v>16</v>
      </c>
      <c r="R13" s="20">
        <f t="shared" si="1"/>
        <v>16</v>
      </c>
      <c r="S13" s="31">
        <v>16</v>
      </c>
    </row>
    <row r="14" spans="1:49" s="30" customFormat="1">
      <c r="B14" s="31" t="s">
        <v>52</v>
      </c>
      <c r="E14" s="31" t="s">
        <v>31</v>
      </c>
      <c r="G14" s="30" t="s">
        <v>21</v>
      </c>
      <c r="H14" s="30" t="s">
        <v>55</v>
      </c>
      <c r="I14" s="31"/>
      <c r="J14" s="31" t="s">
        <v>21</v>
      </c>
      <c r="L14" s="31" t="s">
        <v>32</v>
      </c>
      <c r="M14" s="31">
        <v>0</v>
      </c>
      <c r="O14" s="32">
        <v>42339</v>
      </c>
      <c r="P14" s="32">
        <v>42369</v>
      </c>
      <c r="Q14" s="31">
        <v>34</v>
      </c>
      <c r="R14" s="20">
        <f t="shared" si="1"/>
        <v>17</v>
      </c>
      <c r="S14" s="31">
        <v>17</v>
      </c>
    </row>
  </sheetData>
  <mergeCells count="2">
    <mergeCell ref="B1:E1"/>
    <mergeCell ref="C2:E2"/>
  </mergeCells>
  <conditionalFormatting sqref="S5:AW7">
    <cfRule type="expression" dxfId="3" priority="1">
      <formula>IF(WEEKDAY(S$5,2)=6,1,0)</formula>
    </cfRule>
    <cfRule type="expression" dxfId="2" priority="2">
      <formula>IF(WEEKDAY(S$5,2)=7,1,0)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W11"/>
  <sheetViews>
    <sheetView workbookViewId="0">
      <pane xSplit="3" topLeftCell="I1" activePane="topRight" state="frozen"/>
      <selection pane="topRight" activeCell="J1" sqref="J1"/>
    </sheetView>
  </sheetViews>
  <sheetFormatPr defaultColWidth="9" defaultRowHeight="15.75"/>
  <cols>
    <col min="1" max="1" width="5.28515625" style="1" customWidth="1"/>
    <col min="2" max="2" width="28.7109375" style="1" customWidth="1"/>
    <col min="3" max="3" width="18.28515625" style="1" customWidth="1"/>
    <col min="4" max="4" width="11.5703125" style="1" customWidth="1"/>
    <col min="5" max="5" width="50.140625" style="1" customWidth="1"/>
    <col min="6" max="6" width="29.85546875" style="1" customWidth="1"/>
    <col min="7" max="7" width="10.28515625" style="1" customWidth="1"/>
    <col min="8" max="8" width="12.5703125" style="1" customWidth="1"/>
    <col min="9" max="9" width="13.7109375" style="1" customWidth="1"/>
    <col min="10" max="10" width="16.7109375" style="1" customWidth="1"/>
    <col min="11" max="12" width="9" style="1"/>
    <col min="13" max="13" width="9.140625" style="1" bestFit="1" customWidth="1"/>
    <col min="14" max="14" width="9" style="1"/>
    <col min="15" max="15" width="15.140625" style="1" customWidth="1"/>
    <col min="16" max="16" width="13.7109375" style="1" customWidth="1"/>
    <col min="17" max="18" width="9" style="1"/>
    <col min="19" max="49" width="4.5703125" style="1" customWidth="1"/>
    <col min="50" max="16384" width="9" style="1"/>
  </cols>
  <sheetData>
    <row r="1" spans="1:49" ht="30">
      <c r="B1" s="33" t="s">
        <v>0</v>
      </c>
      <c r="C1" s="34"/>
      <c r="D1" s="34"/>
      <c r="E1" s="34"/>
      <c r="F1" s="2" t="s">
        <v>1</v>
      </c>
      <c r="G1" s="3">
        <f>($D$3*8)</f>
        <v>160</v>
      </c>
      <c r="H1" s="4" t="s">
        <v>2</v>
      </c>
      <c r="I1" s="5">
        <f>SUM(R:R)</f>
        <v>190</v>
      </c>
    </row>
    <row r="2" spans="1:49" ht="46.5" customHeight="1">
      <c r="B2" s="6" t="s">
        <v>3</v>
      </c>
      <c r="C2" s="35"/>
      <c r="D2" s="36"/>
      <c r="E2" s="36"/>
      <c r="F2" s="2" t="s">
        <v>4</v>
      </c>
      <c r="G2" s="7"/>
      <c r="H2" s="4" t="s">
        <v>5</v>
      </c>
      <c r="I2" s="8"/>
      <c r="J2" s="29"/>
    </row>
    <row r="3" spans="1:49">
      <c r="B3" s="4" t="s">
        <v>6</v>
      </c>
      <c r="C3" s="9">
        <v>42705</v>
      </c>
      <c r="D3" s="10">
        <v>20</v>
      </c>
      <c r="E3" s="10" t="s">
        <v>7</v>
      </c>
      <c r="F3" s="11" t="s">
        <v>8</v>
      </c>
      <c r="G3" s="12"/>
      <c r="H3" s="13" t="s">
        <v>9</v>
      </c>
      <c r="I3" s="14"/>
    </row>
    <row r="5" spans="1:49" ht="15.75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21"/>
      <c r="P5" s="21"/>
      <c r="Q5" s="15"/>
      <c r="R5" s="15"/>
      <c r="S5" s="22">
        <f t="shared" ref="S5:AW5" si="0">DATE(YEAR($C$3),MONTH($C$3),S$7)</f>
        <v>42705</v>
      </c>
      <c r="T5" s="22">
        <f t="shared" si="0"/>
        <v>42706</v>
      </c>
      <c r="U5" s="22">
        <f t="shared" si="0"/>
        <v>42707</v>
      </c>
      <c r="V5" s="22">
        <f t="shared" si="0"/>
        <v>42708</v>
      </c>
      <c r="W5" s="22">
        <f t="shared" si="0"/>
        <v>42709</v>
      </c>
      <c r="X5" s="22">
        <f t="shared" si="0"/>
        <v>42710</v>
      </c>
      <c r="Y5" s="22">
        <f t="shared" si="0"/>
        <v>42711</v>
      </c>
      <c r="Z5" s="22">
        <f t="shared" si="0"/>
        <v>42712</v>
      </c>
      <c r="AA5" s="22">
        <f t="shared" si="0"/>
        <v>42713</v>
      </c>
      <c r="AB5" s="22">
        <f t="shared" si="0"/>
        <v>42714</v>
      </c>
      <c r="AC5" s="22">
        <f t="shared" si="0"/>
        <v>42715</v>
      </c>
      <c r="AD5" s="22">
        <f t="shared" si="0"/>
        <v>42716</v>
      </c>
      <c r="AE5" s="22">
        <f t="shared" si="0"/>
        <v>42717</v>
      </c>
      <c r="AF5" s="22">
        <f t="shared" si="0"/>
        <v>42718</v>
      </c>
      <c r="AG5" s="22">
        <f t="shared" si="0"/>
        <v>42719</v>
      </c>
      <c r="AH5" s="22">
        <f t="shared" si="0"/>
        <v>42720</v>
      </c>
      <c r="AI5" s="22">
        <f t="shared" si="0"/>
        <v>42721</v>
      </c>
      <c r="AJ5" s="22">
        <f t="shared" si="0"/>
        <v>42722</v>
      </c>
      <c r="AK5" s="22">
        <f t="shared" si="0"/>
        <v>42723</v>
      </c>
      <c r="AL5" s="22">
        <f t="shared" si="0"/>
        <v>42724</v>
      </c>
      <c r="AM5" s="22">
        <f t="shared" si="0"/>
        <v>42725</v>
      </c>
      <c r="AN5" s="22">
        <f t="shared" si="0"/>
        <v>42726</v>
      </c>
      <c r="AO5" s="22">
        <f t="shared" si="0"/>
        <v>42727</v>
      </c>
      <c r="AP5" s="22">
        <f t="shared" si="0"/>
        <v>42728</v>
      </c>
      <c r="AQ5" s="22">
        <f t="shared" si="0"/>
        <v>42729</v>
      </c>
      <c r="AR5" s="22">
        <f t="shared" si="0"/>
        <v>42730</v>
      </c>
      <c r="AS5" s="22">
        <f t="shared" si="0"/>
        <v>42731</v>
      </c>
      <c r="AT5" s="22">
        <f t="shared" si="0"/>
        <v>42732</v>
      </c>
      <c r="AU5" s="22">
        <f t="shared" si="0"/>
        <v>42733</v>
      </c>
      <c r="AV5" s="22">
        <f t="shared" si="0"/>
        <v>42734</v>
      </c>
      <c r="AW5" s="22">
        <f t="shared" si="0"/>
        <v>42735</v>
      </c>
    </row>
    <row r="6" spans="1:49" ht="8.25" customHeight="1">
      <c r="A6" s="17"/>
      <c r="B6" s="17"/>
      <c r="C6" s="17"/>
      <c r="D6" s="17"/>
      <c r="E6" s="17"/>
      <c r="F6" s="17"/>
      <c r="G6" s="17" t="s">
        <v>54</v>
      </c>
      <c r="H6" s="17"/>
      <c r="I6" s="17"/>
      <c r="J6" s="17"/>
      <c r="K6" s="17"/>
      <c r="L6" s="17"/>
      <c r="M6" s="17"/>
      <c r="N6" s="17"/>
      <c r="O6" s="23"/>
      <c r="P6" s="23"/>
      <c r="Q6" s="17"/>
      <c r="R6" s="17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</row>
    <row r="7" spans="1:49" ht="22.5">
      <c r="A7" s="28" t="s">
        <v>10</v>
      </c>
      <c r="B7" s="28" t="s">
        <v>11</v>
      </c>
      <c r="C7" s="28" t="s">
        <v>12</v>
      </c>
      <c r="D7" s="28" t="s">
        <v>49</v>
      </c>
      <c r="E7" s="28" t="s">
        <v>60</v>
      </c>
      <c r="F7" s="28" t="s">
        <v>61</v>
      </c>
      <c r="G7" s="28" t="s">
        <v>13</v>
      </c>
      <c r="H7" s="28" t="s">
        <v>45</v>
      </c>
      <c r="I7" s="28" t="s">
        <v>46</v>
      </c>
      <c r="J7" s="28" t="s">
        <v>14</v>
      </c>
      <c r="K7" s="28" t="s">
        <v>15</v>
      </c>
      <c r="L7" s="28" t="s">
        <v>16</v>
      </c>
      <c r="M7" s="28" t="s">
        <v>17</v>
      </c>
      <c r="N7" s="28" t="s">
        <v>18</v>
      </c>
      <c r="O7" s="25" t="s">
        <v>50</v>
      </c>
      <c r="P7" s="25" t="s">
        <v>51</v>
      </c>
      <c r="Q7" s="28" t="s">
        <v>19</v>
      </c>
      <c r="R7" s="28" t="s">
        <v>20</v>
      </c>
      <c r="S7" s="26">
        <v>1</v>
      </c>
      <c r="T7" s="26">
        <v>2</v>
      </c>
      <c r="U7" s="26">
        <v>3</v>
      </c>
      <c r="V7" s="27">
        <v>4</v>
      </c>
      <c r="W7" s="26">
        <v>5</v>
      </c>
      <c r="X7" s="26">
        <v>6</v>
      </c>
      <c r="Y7" s="26">
        <v>7</v>
      </c>
      <c r="Z7" s="26">
        <v>8</v>
      </c>
      <c r="AA7" s="26">
        <v>9</v>
      </c>
      <c r="AB7" s="26">
        <v>10</v>
      </c>
      <c r="AC7" s="26">
        <v>11</v>
      </c>
      <c r="AD7" s="26">
        <v>12</v>
      </c>
      <c r="AE7" s="26">
        <v>13</v>
      </c>
      <c r="AF7" s="26">
        <v>14</v>
      </c>
      <c r="AG7" s="26">
        <v>15</v>
      </c>
      <c r="AH7" s="26">
        <v>16</v>
      </c>
      <c r="AI7" s="26">
        <v>17</v>
      </c>
      <c r="AJ7" s="26">
        <v>18</v>
      </c>
      <c r="AK7" s="26">
        <v>19</v>
      </c>
      <c r="AL7" s="26">
        <v>20</v>
      </c>
      <c r="AM7" s="26">
        <v>21</v>
      </c>
      <c r="AN7" s="26">
        <v>22</v>
      </c>
      <c r="AO7" s="26">
        <v>23</v>
      </c>
      <c r="AP7" s="26">
        <v>24</v>
      </c>
      <c r="AQ7" s="26">
        <v>25</v>
      </c>
      <c r="AR7" s="26">
        <v>26</v>
      </c>
      <c r="AS7" s="26">
        <v>27</v>
      </c>
      <c r="AT7" s="26">
        <v>28</v>
      </c>
      <c r="AU7" s="26">
        <v>29</v>
      </c>
      <c r="AV7" s="26">
        <v>30</v>
      </c>
      <c r="AW7" s="26">
        <v>31</v>
      </c>
    </row>
    <row r="8" spans="1:49" s="30" customFormat="1">
      <c r="B8" s="31" t="s">
        <v>52</v>
      </c>
      <c r="C8" s="31"/>
      <c r="E8" s="31" t="s">
        <v>23</v>
      </c>
      <c r="G8" s="31" t="s">
        <v>35</v>
      </c>
      <c r="H8" s="30" t="s">
        <v>55</v>
      </c>
      <c r="I8" s="31"/>
      <c r="J8" s="31" t="s">
        <v>21</v>
      </c>
      <c r="L8" s="31" t="s">
        <v>32</v>
      </c>
      <c r="M8" s="31">
        <v>0</v>
      </c>
      <c r="O8" s="32">
        <v>42710</v>
      </c>
      <c r="P8" s="32">
        <v>42710</v>
      </c>
      <c r="Q8" s="31">
        <v>24</v>
      </c>
      <c r="R8" s="20">
        <f>SUM(S8:AW8)</f>
        <v>24</v>
      </c>
      <c r="S8" s="31">
        <v>24</v>
      </c>
    </row>
    <row r="9" spans="1:49" s="30" customFormat="1">
      <c r="B9" s="31" t="s">
        <v>52</v>
      </c>
      <c r="C9" s="31"/>
      <c r="E9" s="31" t="s">
        <v>26</v>
      </c>
      <c r="G9" s="31" t="s">
        <v>35</v>
      </c>
      <c r="H9" s="30" t="s">
        <v>55</v>
      </c>
      <c r="I9" s="31"/>
      <c r="J9" s="31" t="s">
        <v>21</v>
      </c>
      <c r="L9" s="31" t="s">
        <v>32</v>
      </c>
      <c r="M9" s="31">
        <v>0</v>
      </c>
      <c r="O9" s="32">
        <v>42341</v>
      </c>
      <c r="P9" s="32">
        <v>42369</v>
      </c>
      <c r="Q9" s="31">
        <v>32</v>
      </c>
      <c r="R9" s="20">
        <f t="shared" ref="R9:R11" si="1">SUM(S9:AW9)</f>
        <v>64</v>
      </c>
      <c r="S9" s="31">
        <v>64</v>
      </c>
    </row>
    <row r="10" spans="1:49" s="30" customFormat="1">
      <c r="B10" s="31" t="s">
        <v>52</v>
      </c>
      <c r="C10" s="31"/>
      <c r="E10" s="31" t="s">
        <v>29</v>
      </c>
      <c r="G10" s="31" t="s">
        <v>35</v>
      </c>
      <c r="H10" s="30" t="s">
        <v>55</v>
      </c>
      <c r="I10" s="31"/>
      <c r="J10" s="31" t="s">
        <v>21</v>
      </c>
      <c r="L10" s="31" t="s">
        <v>33</v>
      </c>
      <c r="M10" s="31">
        <v>0</v>
      </c>
      <c r="O10" s="32">
        <v>42710</v>
      </c>
      <c r="P10" s="32">
        <v>42710</v>
      </c>
      <c r="Q10" s="31">
        <v>55</v>
      </c>
      <c r="R10" s="20">
        <f t="shared" si="1"/>
        <v>55</v>
      </c>
      <c r="S10" s="31">
        <v>55</v>
      </c>
    </row>
    <row r="11" spans="1:49" s="30" customFormat="1">
      <c r="B11" s="31" t="s">
        <v>52</v>
      </c>
      <c r="C11" s="31"/>
      <c r="E11" s="31" t="s">
        <v>30</v>
      </c>
      <c r="G11" s="31" t="s">
        <v>35</v>
      </c>
      <c r="H11" s="30" t="s">
        <v>55</v>
      </c>
      <c r="I11" s="31"/>
      <c r="J11" s="31" t="s">
        <v>21</v>
      </c>
      <c r="L11" s="31" t="s">
        <v>34</v>
      </c>
      <c r="M11" s="31">
        <v>0</v>
      </c>
      <c r="O11" s="32">
        <v>42706</v>
      </c>
      <c r="P11" s="32">
        <v>42706</v>
      </c>
      <c r="Q11" s="31">
        <v>45</v>
      </c>
      <c r="R11" s="20">
        <f t="shared" si="1"/>
        <v>47</v>
      </c>
      <c r="S11" s="31">
        <v>47</v>
      </c>
    </row>
  </sheetData>
  <mergeCells count="2">
    <mergeCell ref="B1:E1"/>
    <mergeCell ref="C2:E2"/>
  </mergeCells>
  <conditionalFormatting sqref="S5:AW7">
    <cfRule type="expression" dxfId="1" priority="1">
      <formula>IF(WEEKDAY(S$5,2)=6,1,0)</formula>
    </cfRule>
    <cfRule type="expression" dxfId="0" priority="2">
      <formula>IF(WEEKDAY(S$5,2)=7,1,0)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hieuth8653</vt:lpstr>
      <vt:lpstr>thanhnb6719</vt:lpstr>
      <vt:lpstr>huent6651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MrTran</dc:creator>
  <cp:lastModifiedBy>HP</cp:lastModifiedBy>
  <dcterms:created xsi:type="dcterms:W3CDTF">2017-01-18T02:45:45Z</dcterms:created>
  <dcterms:modified xsi:type="dcterms:W3CDTF">2017-03-28T11:06:48Z</dcterms:modified>
</cp:coreProperties>
</file>