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Working\cps\doc\"/>
    </mc:Choice>
  </mc:AlternateContent>
  <xr:revisionPtr revIDLastSave="0" documentId="13_ncr:1_{7EF240F8-036F-47C9-936B-BA4BC2C25757}" xr6:coauthVersionLast="47" xr6:coauthVersionMax="47" xr10:uidLastSave="{00000000-0000-0000-0000-000000000000}"/>
  <bookViews>
    <workbookView xWindow="-120" yWindow="-120" windowWidth="29040" windowHeight="15720" tabRatio="903" xr2:uid="{00000000-000D-0000-FFFF-FFFF00000000}"/>
  </bookViews>
  <sheets>
    <sheet name="Detail FunctionList (VN)" sheetId="2" r:id="rId1"/>
    <sheet name="KPIs report (Monthly)" sheetId="8" r:id="rId2"/>
    <sheet name="Depreciation Report" sheetId="7" r:id="rId3"/>
    <sheet name="Calculator CR remain by Div (Re" sheetId="9" r:id="rId4"/>
    <sheet name="Fixed cost catagory historical" sheetId="10" r:id="rId5"/>
    <sheet name="PP06" sheetId="11" r:id="rId6"/>
    <sheet name="PP02" sheetId="12" r:id="rId7"/>
    <sheet name="Cashflow report" sheetId="13" r:id="rId8"/>
    <sheet name="Sheet1" sheetId="6" state="hidden" r:id="rId9"/>
    <sheet name="FP Guideline" sheetId="5"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 hidden="1">#REF!</definedName>
    <definedName name="__________________NSO2" hidden="1">{"'Sheet1'!$L$16"}</definedName>
    <definedName name="_________________NSO2" hidden="1">{"'Sheet1'!$L$16"}</definedName>
    <definedName name="________________NSO2" hidden="1">{"'Sheet1'!$L$16"}</definedName>
    <definedName name="_______________NSO2" hidden="1">{"'Sheet1'!$L$16"}</definedName>
    <definedName name="______________NSO2" hidden="1">{"'Sheet1'!$L$16"}</definedName>
    <definedName name="_____________NSO2" hidden="1">{"'Sheet1'!$L$16"}</definedName>
    <definedName name="____________NSO2" hidden="1">{"'Sheet1'!$L$16"}</definedName>
    <definedName name="__________f5" hidden="1">{"'Sheet1'!$L$16"}</definedName>
    <definedName name="__________NSO2" hidden="1">{"'Sheet1'!$L$16"}</definedName>
    <definedName name="_________f5" hidden="1">{"'Sheet1'!$L$16"}</definedName>
    <definedName name="_________PP08" hidden="1">'[1]（別紙5-1）PP02簡素化'!$E$6:$J$46</definedName>
    <definedName name="_________PP09" hidden="1">'[1]（別紙5-1）PP02簡素化'!$C$6:$C$69</definedName>
    <definedName name="________f5" hidden="1">{"'Sheet1'!$L$16"}</definedName>
    <definedName name="________NSO2" hidden="1">{"'Sheet1'!$L$16"}</definedName>
    <definedName name="________PP08" hidden="1">'[1]（別紙5-1）PP02簡素化'!$E$6:$J$46</definedName>
    <definedName name="________PP09" hidden="1">'[1]（別紙5-1）PP02簡素化'!$C$6:$C$69</definedName>
    <definedName name="_______f5" hidden="1">{"'Sheet1'!$L$16"}</definedName>
    <definedName name="_______NSO2" hidden="1">{"'Sheet1'!$L$16"}</definedName>
    <definedName name="_______PP08" hidden="1">'[1]（別紙5-1）PP02簡素化'!$E$6:$J$46</definedName>
    <definedName name="_______PP09" hidden="1">'[1]（別紙5-1）PP02簡素化'!$C$6:$C$69</definedName>
    <definedName name="______f5" hidden="1">{"'Sheet1'!$L$16"}</definedName>
    <definedName name="______NSO2" hidden="1">{"'Sheet1'!$L$16"}</definedName>
    <definedName name="______PP08" hidden="1">'[1]（別紙5-1）PP02簡素化'!$E$6:$J$46</definedName>
    <definedName name="______PP09" hidden="1">'[1]（別紙5-1）PP02簡素化'!$C$6:$C$69</definedName>
    <definedName name="_____f5" hidden="1">{"'Sheet1'!$L$16"}</definedName>
    <definedName name="_____NSO2" hidden="1">{"'Sheet1'!$L$16"}</definedName>
    <definedName name="_____PP08" hidden="1">'[1]（別紙5-1）PP02簡素化'!$E$6:$J$46</definedName>
    <definedName name="_____PP09" hidden="1">'[1]（別紙5-1）PP02簡素化'!$C$6:$C$69</definedName>
    <definedName name="____f5" hidden="1">{"'Sheet1'!$L$16"}</definedName>
    <definedName name="____NSO2" hidden="1">{"'Sheet1'!$L$16"}</definedName>
    <definedName name="____P7" hidden="1">{"'TOYOTA'!$A$1:$R$26"}</definedName>
    <definedName name="____P9" hidden="1">{"'TOYOTA'!$A$1:$R$26"}</definedName>
    <definedName name="____PP08" hidden="1">'[1]（別紙5-1）PP02簡素化'!$E$6:$J$46</definedName>
    <definedName name="____PP09" hidden="1">'[1]（別紙5-1）PP02簡素化'!$C$6:$C$69</definedName>
    <definedName name="____r" hidden="1">{"TOTAL96",#N/A,TRUE,"TOTALTL";"PRESID96",#N/A,TRUE,"PRESID";"MARKSAL96",#N/A,TRUE,"MARKSAL";"FINADMN96",#N/A,TRUE,"FINADMN"}</definedName>
    <definedName name="___f5" hidden="1">{"'Sheet1'!$L$16"}</definedName>
    <definedName name="___NSO2" hidden="1">{"'Sheet1'!$L$16"}</definedName>
    <definedName name="___P7" hidden="1">{"'TOYOTA'!$A$1:$R$26"}</definedName>
    <definedName name="___P9" hidden="1">{"'TOYOTA'!$A$1:$R$26"}</definedName>
    <definedName name="___PP08" hidden="1">'[1]（別紙5-1）PP02簡素化'!$E$6:$J$46</definedName>
    <definedName name="___PP09" hidden="1">'[1]（別紙5-1）PP02簡素化'!$C$6:$C$69</definedName>
    <definedName name="___r" hidden="1">{"TOTAL96",#N/A,TRUE,"TOTALTL";"PRESID96",#N/A,TRUE,"PRESID";"MARKSAL96",#N/A,TRUE,"MARKSAL";"FINADMN96",#N/A,TRUE,"FINADMN"}</definedName>
    <definedName name="__123Graph_A" hidden="1">[2]ｲﾝﾄﾞﾈｼｱ!$F$35:$M$35</definedName>
    <definedName name="__123Graph_A4X2" hidden="1">[3]CV!#REF!</definedName>
    <definedName name="__123Graph_A4X4" hidden="1">[3]CV!#REF!</definedName>
    <definedName name="__123Graph_A4X4?X2" hidden="1">[3]CV!#REF!</definedName>
    <definedName name="__123Graph_AAIR" hidden="1">#REF!</definedName>
    <definedName name="__123Graph_AELECT" hidden="1">#REF!</definedName>
    <definedName name="__123Graph_AFR月別投資" hidden="1">#REF!</definedName>
    <definedName name="__123Graph_AGASTOT" hidden="1">#REF!</definedName>
    <definedName name="__123Graph_ALARGE" hidden="1">[4]LARGE!#REF!</definedName>
    <definedName name="__123Graph_ALPG" hidden="1">#REF!</definedName>
    <definedName name="__123Graph_ANGAS" hidden="1">#REF!</definedName>
    <definedName name="__123Graph_APRJ別負荷予測" hidden="1">#REF!</definedName>
    <definedName name="__123Graph_APROD" hidden="1">#REF!</definedName>
    <definedName name="__123Graph_ASTEAM" hidden="1">#REF!</definedName>
    <definedName name="__123Graph_ATEP" hidden="1">#REF!</definedName>
    <definedName name="__123Graph_AWATER" hidden="1">#REF!</definedName>
    <definedName name="__123Graph_Aλ" hidden="1">[5]諸元まとめ!#REF!</definedName>
    <definedName name="__123Graph_A乗用車保有" hidden="1">[2]ｲﾝﾄﾞﾈｼｱ!$F$35:$M$35</definedName>
    <definedName name="__123Graph_A全体" hidden="1">[6]工数データ!#REF!</definedName>
    <definedName name="__123Graph_A全体折線" hidden="1">[6]工数データ!#REF!</definedName>
    <definedName name="__123Graph_A円内訳" hidden="1">#REF!</definedName>
    <definedName name="__123Graph_A商用車保有" hidden="1">[2]ｲﾝﾄﾞﾈｼｱ!$B$110:$J$110</definedName>
    <definedName name="__123Graph_A投資実績" hidden="1">#REF!</definedName>
    <definedName name="__123Graph_A投資推移" hidden="1">[7]投資･工数推移!#REF!</definedName>
    <definedName name="__123Graph_A燃費" hidden="1">[5]諸元まとめ!#REF!</definedName>
    <definedName name="__123Graph_B" hidden="1">[2]ｲﾝﾄﾞﾈｼｱ!$F$31:$M$31</definedName>
    <definedName name="__123Graph_B4X2" hidden="1">[3]CV!#REF!</definedName>
    <definedName name="__123Graph_B4X4" hidden="1">[3]CV!#REF!</definedName>
    <definedName name="__123Graph_B4X4?X2" hidden="1">[3]CV!#REF!</definedName>
    <definedName name="__123Graph_BAIR" hidden="1">#REF!</definedName>
    <definedName name="__123Graph_BELECT" hidden="1">#REF!</definedName>
    <definedName name="__123Graph_BFR月別投資" hidden="1">#REF!</definedName>
    <definedName name="__123Graph_BNGAS" hidden="1">#REF!</definedName>
    <definedName name="__123Graph_BPRJ別負荷予測" hidden="1">#REF!</definedName>
    <definedName name="__123Graph_BSTEAM" hidden="1">#REF!</definedName>
    <definedName name="__123Graph_BWATER" hidden="1">#REF!</definedName>
    <definedName name="__123Graph_B乗用車保有" hidden="1">[2]ｲﾝﾄﾞﾈｼｱ!$F$31:$M$31</definedName>
    <definedName name="__123Graph_B全体" hidden="1">[6]工数データ!#REF!</definedName>
    <definedName name="__123Graph_B全体折線" hidden="1">[6]工数データ!#REF!</definedName>
    <definedName name="__123Graph_B商用車保有" hidden="1">[2]ｲﾝﾄﾞﾈｼｱ!$B$111:$J$111</definedName>
    <definedName name="__123Graph_C" hidden="1">[2]ｲﾝﾄﾞﾈｼｱ!$F$39:$M$39</definedName>
    <definedName name="__123Graph_C4X2" hidden="1">[3]CV!#REF!</definedName>
    <definedName name="__123Graph_C4X4" hidden="1">[3]CV!#REF!</definedName>
    <definedName name="__123Graph_CAIR" hidden="1">#REF!</definedName>
    <definedName name="__123Graph_CELECT" hidden="1">#REF!</definedName>
    <definedName name="__123Graph_CFR月別投資" hidden="1">#REF!</definedName>
    <definedName name="__123Graph_CNGAS" hidden="1">#REF!</definedName>
    <definedName name="__123Graph_CPRJ別負荷予測" hidden="1">#REF!</definedName>
    <definedName name="__123Graph_CSTEAM" hidden="1">#REF!</definedName>
    <definedName name="__123Graph_CWATER" hidden="1">#REF!</definedName>
    <definedName name="__123Graph_Cﾎﾞｱ×ｽﾄﾛｰｸ" hidden="1">[5]諸元まとめ!#REF!</definedName>
    <definedName name="__123Graph_C乗用車保有" hidden="1">[2]ｲﾝﾄﾞﾈｼｱ!$F$39:$M$39</definedName>
    <definedName name="__123Graph_C全体" hidden="1">[6]工数データ!#REF!</definedName>
    <definedName name="__123Graph_C全体折線" hidden="1">[6]工数データ!#REF!</definedName>
    <definedName name="__123Graph_C投資推移" hidden="1">[7]投資･工数推移!#REF!</definedName>
    <definedName name="__123Graph_D" hidden="1">[2]ｲﾝﾄﾞﾈｼｱ!$X$9:$X$16</definedName>
    <definedName name="__123Graph_D4X2" hidden="1">[3]CV!#REF!</definedName>
    <definedName name="__123Graph_D4X4" hidden="1">[3]CV!#REF!</definedName>
    <definedName name="__123Graph_DAIR" hidden="1">#REF!</definedName>
    <definedName name="__123Graph_DELECT" hidden="1">#REF!</definedName>
    <definedName name="__123Graph_DFR月別投資" hidden="1">#REF!</definedName>
    <definedName name="__123Graph_DNGAS" hidden="1">#REF!</definedName>
    <definedName name="__123Graph_DPRJ別負荷予測" hidden="1">#REF!</definedName>
    <definedName name="__123Graph_DSTEAM" hidden="1">#REF!</definedName>
    <definedName name="__123Graph_DWATER" hidden="1">#REF!</definedName>
    <definedName name="__123Graph_D乗用車保有" hidden="1">[2]ｲﾝﾄﾞﾈｼｱ!$X$9:$X$16</definedName>
    <definedName name="__123Graph_D全体折線" hidden="1">[6]工数データ!#REF!</definedName>
    <definedName name="__123Graph_E" hidden="1">[6]工数データ!#REF!</definedName>
    <definedName name="__123Graph_E4X2" hidden="1">[3]CV!#REF!</definedName>
    <definedName name="__123Graph_EAIR" hidden="1">#REF!</definedName>
    <definedName name="__123Graph_EELECT" hidden="1">#REF!</definedName>
    <definedName name="__123Graph_EFR月別投資" hidden="1">#REF!</definedName>
    <definedName name="__123Graph_EPMEﾄﾙｸ" hidden="1">[5]諸元まとめ!#REF!</definedName>
    <definedName name="__123Graph_EPME出力" hidden="1">[5]諸元まとめ!#REF!</definedName>
    <definedName name="__123Graph_EPRJ別負荷予測" hidden="1">#REF!</definedName>
    <definedName name="__123Graph_ESTEAM" hidden="1">#REF!</definedName>
    <definedName name="__123Graph_EWATER" hidden="1">#REF!</definedName>
    <definedName name="__123Graph_Eλ" hidden="1">[5]諸元まとめ!#REF!</definedName>
    <definedName name="__123Graph_EｸﾗﾝｸJP径" hidden="1">[5]諸元まとめ!#REF!</definedName>
    <definedName name="__123Graph_EトルクTI" hidden="1">[5]諸元まとめ!#REF!</definedName>
    <definedName name="__123Graph_Eﾋﾟｽﾄﾝｽﾋﾟｰﾄﾞ" hidden="1">[5]諸元まとめ!#REF!</definedName>
    <definedName name="__123Graph_Eﾎﾞｱ×ｽﾄﾛｰｸ" hidden="1">[5]諸元まとめ!#REF!</definedName>
    <definedName name="__123Graph_E全体折線" hidden="1">[6]工数データ!#REF!</definedName>
    <definedName name="__123Graph_E出力TI" hidden="1">[5]諸元まとめ!#REF!</definedName>
    <definedName name="__123Graph_E燃費" hidden="1">[5]諸元まとめ!#REF!</definedName>
    <definedName name="__123Graph_F" hidden="1">[3]CV!#REF!</definedName>
    <definedName name="__123Graph_F4X2" hidden="1">[3]CV!#REF!</definedName>
    <definedName name="__123Graph_FAIR" hidden="1">#REF!</definedName>
    <definedName name="__123Graph_FELECT" hidden="1">#REF!</definedName>
    <definedName name="__123Graph_FFR月別投資" hidden="1">#REF!</definedName>
    <definedName name="__123Graph_FPMEﾄﾙｸ" hidden="1">[5]諸元まとめ!#REF!</definedName>
    <definedName name="__123Graph_FPME出力" hidden="1">[5]諸元まとめ!#REF!</definedName>
    <definedName name="__123Graph_FトルクTI" hidden="1">[5]諸元まとめ!#REF!</definedName>
    <definedName name="__123Graph_Fﾋﾟｽﾄﾝｽﾋﾟｰﾄﾞ" hidden="1">[5]諸元まとめ!#REF!</definedName>
    <definedName name="__123Graph_Fﾎﾞｱ×ｽﾄﾛｰｸ" hidden="1">[5]諸元まとめ!#REF!</definedName>
    <definedName name="__123Graph_F全体折線" hidden="1">[6]工数データ!#REF!</definedName>
    <definedName name="__123Graph_F出力TI" hidden="1">[5]諸元まとめ!#REF!</definedName>
    <definedName name="__123Graph_LBL_A" hidden="1">'[8]ENERGY USAGE(NEW)'!#REF!</definedName>
    <definedName name="__123Graph_LBL_APROD" hidden="1">#REF!</definedName>
    <definedName name="__123Graph_LBL_ATEP" hidden="1">#REF!</definedName>
    <definedName name="__123Graph_LBL_A商用車保有" hidden="1">[2]ｲﾝﾄﾞﾈｼｱ!$B$110:$J$110</definedName>
    <definedName name="__123Graph_LBL_A投資実績" hidden="1">#REF!</definedName>
    <definedName name="__123Graph_LBL_A投資推移" hidden="1">[7]投資･工数推移!#REF!</definedName>
    <definedName name="__123Graph_LBL_B商用車保有" hidden="1">[2]ｲﾝﾄﾞﾈｼｱ!$B$111:$J$111</definedName>
    <definedName name="__123Graph_LBL_C投資推移" hidden="1">[7]投資･工数推移!#REF!</definedName>
    <definedName name="__123Graph_LBL_D投資推移" hidden="1">[7]投資･工数推移!#REF!</definedName>
    <definedName name="__123Graph_X" hidden="1">[2]ｲﾝﾄﾞﾈｼｱ!$F$32:$M$32</definedName>
    <definedName name="__123Graph_XAIR" hidden="1">#REF!</definedName>
    <definedName name="__123Graph_XELECT" hidden="1">#REF!</definedName>
    <definedName name="__123Graph_XFR月別投資" hidden="1">#REF!</definedName>
    <definedName name="__123Graph_XGASTOT" hidden="1">#REF!</definedName>
    <definedName name="__123Graph_XLPG" hidden="1">#REF!</definedName>
    <definedName name="__123Graph_XNGAS" hidden="1">#REF!</definedName>
    <definedName name="__123Graph_XPRJ別負荷予測" hidden="1">#REF!</definedName>
    <definedName name="__123Graph_XPROD" hidden="1">#REF!</definedName>
    <definedName name="__123Graph_XSTEAM" hidden="1">#REF!</definedName>
    <definedName name="__123Graph_XTEP" hidden="1">#REF!</definedName>
    <definedName name="__123Graph_XWATER" hidden="1">#REF!</definedName>
    <definedName name="__123Graph_X乗用車保有" hidden="1">[2]ｲﾝﾄﾞﾈｼｱ!$F$32:$M$32</definedName>
    <definedName name="__123Graph_X全体" hidden="1">[6]工数データ!#REF!</definedName>
    <definedName name="__123Graph_X全体折線" hidden="1">[6]工数データ!#REF!</definedName>
    <definedName name="__123Graph_X円内訳" hidden="1">#REF!</definedName>
    <definedName name="__123Graph_X商用車保有" hidden="1">[2]ｲﾝﾄﾞﾈｼｱ!$B$109:$J$109</definedName>
    <definedName name="__123Graph_X投資実績" hidden="1">#REF!</definedName>
    <definedName name="__B2" hidden="1">{#N/A,#N/A,FALSE,"預算表"}</definedName>
    <definedName name="__B21" hidden="1">{#N/A,#N/A,FALSE,"預算表"}</definedName>
    <definedName name="__B23" hidden="1">{#N/A,#N/A,FALSE,"預算表"}</definedName>
    <definedName name="__B3" hidden="1">{#N/A,#N/A,FALSE,"預算表"}</definedName>
    <definedName name="__B4" hidden="1">{#N/A,#N/A,FALSE,"預算表"}</definedName>
    <definedName name="__B44" hidden="1">{#N/A,#N/A,FALSE,"預算表"}</definedName>
    <definedName name="__B5" hidden="1">{#N/A,#N/A,FALSE,"預算表"}</definedName>
    <definedName name="__B6" hidden="1">{#N/A,#N/A,FALSE,"預算表"}</definedName>
    <definedName name="__B7" hidden="1">{#N/A,#N/A,FALSE,"預算表"}</definedName>
    <definedName name="__f5" hidden="1">{"'Sheet1'!$L$16"}</definedName>
    <definedName name="__IntlFixup" hidden="1">TRUE</definedName>
    <definedName name="__noi3" hidden="1">{"'IB'!$A$1:$C$247"}</definedName>
    <definedName name="__NSO2" hidden="1">{"'Sheet1'!$L$16"}</definedName>
    <definedName name="__PP08" hidden="1">'[9]（別紙5-1）PP02簡素化'!$E$6:$J$46</definedName>
    <definedName name="__PP09" hidden="1">'[9]（別紙5-1）PP02簡素化'!$C$6:$C$69</definedName>
    <definedName name="__R" hidden="1">{#N/A,#N/A,FALSE,"CARATUL";#N/A,#N/A,FALSE,"PROFIT AND LOSS";#N/A,#N/A,FALSE,"GRAFICO_PBT";#N/A,#N/A,FALSE,"EXPLIC.VARIANTE";#N/A,#N/A,FALSE,"GENERAL EXP.AREA"}</definedName>
    <definedName name="_1__123Graph_AAIR_U" hidden="1">#REF!</definedName>
    <definedName name="_10_??" hidden="1">{#N/A,#N/A,FALSE,"caratula";#N/A,#N/A,FALSE,"Product by line";#N/A,#N/A,FALSE,"YTD";#N/A,#N/A,FALSE,"Per Units";#N/A,#N/A,FALSE,"Amount"}</definedName>
    <definedName name="_10_?dfgggg???" hidden="1">{#N/A,#N/A,FALSE,"CARATUL";#N/A,#N/A,FALSE,"PROFIT AND LOSS";#N/A,#N/A,FALSE,"GRAFICO_PBT";#N/A,#N/A,FALSE,"EXPLIC.VARIANTE";#N/A,#N/A,FALSE,"GENERAL EXP.AREA"}</definedName>
    <definedName name="_10__123Graph_AELECT_U" hidden="1">#REF!</definedName>
    <definedName name="_10__123Graph_Aｸﾞﾗﾌ_3" hidden="1">#REF!</definedName>
    <definedName name="_10__123Graph_BCHART_2B" hidden="1">[10]B!$B$26:$G$26</definedName>
    <definedName name="_10_123Grap" hidden="1">#REF!</definedName>
    <definedName name="_100__123Graph_Aｸﾞﾗﾌ_7" hidden="1">#REF!</definedName>
    <definedName name="_100__123Graph_Cｸﾞﾗﾌ_1" hidden="1">#REF!</definedName>
    <definedName name="_100__123Graph_LBL_Bｸﾞﾗﾌ_8" hidden="1">#REF!</definedName>
    <definedName name="_100_0__123Graph_X総" hidden="1">#REF!</definedName>
    <definedName name="_101__123Graph_LBL_Cｸﾞﾗﾌ_3" hidden="1">#REF!</definedName>
    <definedName name="_102__123Graph_Cｸﾞﾗﾌ_10" hidden="1">#REF!</definedName>
    <definedName name="_102__123Graph_LBL_Cｸﾞﾗﾌ_7" hidden="1">#REF!</definedName>
    <definedName name="_103__123Graph_LBL_Cｸﾞﾗﾌ_8" hidden="1">#REF!</definedName>
    <definedName name="_103__123Graph_XELECT_U" hidden="1">#REF!</definedName>
    <definedName name="_104__123Graph_Cｸﾞﾗﾌ_11" hidden="1">#REF!</definedName>
    <definedName name="_104__123Graph_LBL_Dｸﾞﾗﾌ_3" hidden="1">#REF!</definedName>
    <definedName name="_105__123Graph_Aｸﾞﾗﾌ_8" hidden="1">#REF!</definedName>
    <definedName name="_105__123Graph_LBL_Dｸﾞﾗﾌ_7" hidden="1">#REF!</definedName>
    <definedName name="_106__123Graph_Cｸﾞﾗﾌ_12" hidden="1">#REF!</definedName>
    <definedName name="_106__123Graph_LBL_Eｸﾞﾗﾌ_3" hidden="1">#REF!</definedName>
    <definedName name="_107__123Graph_LBL_Eｸﾞﾗﾌ_7" hidden="1">#REF!</definedName>
    <definedName name="_108__123Graph_Cｸﾞﾗﾌ_13" hidden="1">#REF!</definedName>
    <definedName name="_108__123Graph_LBL_Fｸﾞﾗﾌ_3" hidden="1">#REF!</definedName>
    <definedName name="_109__123Graph_Xｸﾞﾗﾌ_1" hidden="1">#REF!</definedName>
    <definedName name="_11_??" hidden="1">{#N/A,#N/A,FALSE,"caratula";#N/A,#N/A,FALSE,"Product by line";#N/A,#N/A,FALSE,"YTD";#N/A,#N/A,FALSE,"Per Units";#N/A,#N/A,FALSE,"Amount"}</definedName>
    <definedName name="_11__123Graph_A4X4W_G" hidden="1">#REF!</definedName>
    <definedName name="_11__123Graph_ALPG_U" hidden="1">#REF!</definedName>
    <definedName name="_11__123Graph_Aｸﾞﾗﾌ_4" hidden="1">#REF!</definedName>
    <definedName name="_11__123Graph_LBL_AAIR_U" hidden="1">#REF!</definedName>
    <definedName name="_110__123Graph_Aｸﾞﾗﾌ_9" hidden="1">#REF!</definedName>
    <definedName name="_110__123Graph_Cｸﾞﾗﾌ_14" hidden="1">#REF!</definedName>
    <definedName name="_110__123Graph_XLPG_U" hidden="1">#REF!</definedName>
    <definedName name="_110__123Graph_Xｸﾞﾗﾌ_12" hidden="1">#REF!</definedName>
    <definedName name="_111__123Graph_B4X4W_G" hidden="1">'[11]4WD1-3'!#REF!</definedName>
    <definedName name="_111__123Graph_Xｸﾞﾗﾌ_13" hidden="1">#REF!</definedName>
    <definedName name="_112__123Graph_Cｸﾞﾗﾌ_2" hidden="1">#REF!</definedName>
    <definedName name="_112__123Graph_Xｸﾞﾗﾌ_14" hidden="1">#REF!</definedName>
    <definedName name="_113__123Graph_Xｸﾞﾗﾌ_2" hidden="1">#REF!</definedName>
    <definedName name="_114__123Graph_Cｸﾞﾗﾌ_3" hidden="1">#REF!</definedName>
    <definedName name="_114__123Graph_Xｸﾞﾗﾌ_3" hidden="1">#REF!</definedName>
    <definedName name="_115__123Graph_Xｸﾞﾗﾌ_5" hidden="1">[12]バス!$CX$20:$CX$46</definedName>
    <definedName name="_116__123Graph_Bｸﾞﾗﾌ_1" hidden="1">#REF!</definedName>
    <definedName name="_116__123Graph_Cｸﾞﾗﾌ_4" hidden="1">#REF!</definedName>
    <definedName name="_116__123Graph_Xｸﾞﾗﾌ_6" hidden="1">[12]バス!$DC$35:$EC$35</definedName>
    <definedName name="_117__123Graph_XNGAS_U" hidden="1">#REF!</definedName>
    <definedName name="_117__123Graph_Xｸﾞﾗﾌ_8" hidden="1">#REF!</definedName>
    <definedName name="_118__123Graph_Cｸﾞﾗﾌ_5" hidden="1">#REF!</definedName>
    <definedName name="_118__123Graph_Xｸﾞﾗﾌ_9" hidden="1">#REF!</definedName>
    <definedName name="_12_?dg??df?f??" hidden="1">{#N/A,#N/A,FALSE,"caratula";#N/A,#N/A,FALSE,"Product by line";#N/A,#N/A,FALSE,"YTD";#N/A,#N/A,FALSE,"Per Units";#N/A,#N/A,FALSE,"Amount"}</definedName>
    <definedName name="_12__123Graph_ANGAS_U" hidden="1">#REF!</definedName>
    <definedName name="_12__123Graph_Aｸﾞﾗﾌ_1" hidden="1">#REF!</definedName>
    <definedName name="_12__123Graph_Aｸﾞﾗﾌ_5" hidden="1">#REF!</definedName>
    <definedName name="_12__123Graph_LBL_AELECT_U" hidden="1">#REF!</definedName>
    <definedName name="_12_6_0__123Graph_LBL_C投資" hidden="1">[13]投資ﾌｫﾛｰ!#REF!</definedName>
    <definedName name="_120__123Graph_Cｸﾞﾗﾌ_6" hidden="1">#REF!</definedName>
    <definedName name="_121__123Graph_Bｸﾞﾗﾌ_10" hidden="1">#REF!</definedName>
    <definedName name="_122__123Graph_Cｸﾞﾗﾌ_7" hidden="1">#REF!</definedName>
    <definedName name="_124__123Graph_Cｸﾞﾗﾌ_8" hidden="1">#REF!</definedName>
    <definedName name="_124__123Graph_XSTEAM_U" hidden="1">#REF!</definedName>
    <definedName name="_126__123Graph_Bｸﾞﾗﾌ_11" hidden="1">#REF!</definedName>
    <definedName name="_126__123Graph_Cｸﾞﾗﾌ_9" hidden="1">#REF!</definedName>
    <definedName name="_127__123Graph_D4X4W_G" hidden="1">'[11]4WD1-3'!#REF!</definedName>
    <definedName name="_129__123Graph_Dｸﾞﾗﾌ_1" hidden="1">#REF!</definedName>
    <definedName name="_13__123Graph_ASTEAM_U" hidden="1">#REF!</definedName>
    <definedName name="_13__123Graph_Aｸﾞﾗﾌ_2" hidden="1">#REF!</definedName>
    <definedName name="_13__123Graph_LBL_ALPG_U" hidden="1">#REF!</definedName>
    <definedName name="_13_123Graph_A商" hidden="1">#REF!</definedName>
    <definedName name="_131__123Graph_Bｸﾞﾗﾌ_12" hidden="1">#REF!</definedName>
    <definedName name="_131__123Graph_Dｸﾞﾗﾌ_10" hidden="1">#REF!</definedName>
    <definedName name="_131__123Graph_XWATER_U" hidden="1">#REF!</definedName>
    <definedName name="_133__123Graph_Dｸﾞﾗﾌ_11" hidden="1">#REF!</definedName>
    <definedName name="_133B2_" hidden="1">{#N/A,#N/A,FALSE,"預算表"}</definedName>
    <definedName name="_135__123Graph_Dｸﾞﾗﾌ_12" hidden="1">#REF!</definedName>
    <definedName name="_136__123Graph_Bｸﾞﾗﾌ_13" hidden="1">#REF!</definedName>
    <definedName name="_137__123Graph_Dｸﾞﾗﾌ_13" hidden="1">#REF!</definedName>
    <definedName name="_138B21_" hidden="1">{#N/A,#N/A,FALSE,"預算表"}</definedName>
    <definedName name="_139__123Graph_Dｸﾞﾗﾌ_14" hidden="1">#REF!</definedName>
    <definedName name="_14_?fgf?d" hidden="1">{#N/A,#N/A,FALSE,"CARATUL";#N/A,#N/A,FALSE,"PROFIT AND LOSS";#N/A,#N/A,FALSE,"GRAFICO_PBT";#N/A,#N/A,FALSE,"EXPLIC.VARIANTE";#N/A,#N/A,FALSE,"GENERAL EXP.AREA"}</definedName>
    <definedName name="_14__123Graph_ANGAS_U" hidden="1">#REF!</definedName>
    <definedName name="_14__123Graph_AWATER_U" hidden="1">#REF!</definedName>
    <definedName name="_14__123Graph_Aｸﾞﾗﾌ_3" hidden="1">#REF!</definedName>
    <definedName name="_14__123Graph_B4X4W_G" hidden="1">#REF!</definedName>
    <definedName name="_14__123Graph_LBL_ANGAS_U" hidden="1">#REF!</definedName>
    <definedName name="_141__123Graph_Bｸﾞﾗﾌ_14" hidden="1">#REF!</definedName>
    <definedName name="_141__123Graph_Dｸﾞﾗﾌ_2" hidden="1">#REF!</definedName>
    <definedName name="_143__123Graph_Dｸﾞﾗﾌ_3" hidden="1">#REF!</definedName>
    <definedName name="_143B23_" hidden="1">{#N/A,#N/A,FALSE,"預算表"}</definedName>
    <definedName name="_145__123Graph_Dｸﾞﾗﾌ_4" hidden="1">#REF!</definedName>
    <definedName name="_146__123Graph_Bｸﾞﾗﾌ_2" hidden="1">#REF!</definedName>
    <definedName name="_147__123Graph_Dｸﾞﾗﾌ_5" hidden="1">#REF!</definedName>
    <definedName name="_148B3_" hidden="1">{#N/A,#N/A,FALSE,"預算表"}</definedName>
    <definedName name="_149__123Graph_Dｸﾞﾗﾌ_7" hidden="1">#REF!</definedName>
    <definedName name="_15_??????" hidden="1">{#N/A,#N/A,FALSE,"CARATUL";#N/A,#N/A,FALSE,"PROFIT AND LOSS";#N/A,#N/A,FALSE,"GRAFICO_PBT";#N/A,#N/A,FALSE,"EXPLIC.VARIANTE";#N/A,#N/A,FALSE,"GENERAL EXP.AREA"}</definedName>
    <definedName name="_15__123Graph_Aｸﾞﾗﾌ_4" hidden="1">#REF!</definedName>
    <definedName name="_15__123Graph_Bｸﾞﾗﾌ_1" hidden="1">#REF!</definedName>
    <definedName name="_15__123Graph_LBL_AAIR_U" hidden="1">#REF!</definedName>
    <definedName name="_15__123Graph_LBL_ASTEAM_U" hidden="1">#REF!</definedName>
    <definedName name="_15_6_0__123Graph_LBL_D投資" hidden="1">[13]投資ﾌｫﾛｰ!#REF!</definedName>
    <definedName name="_151__123Graph_Bｸﾞﾗﾌ_3" hidden="1">#REF!</definedName>
    <definedName name="_151__123Graph_Dｸﾞﾗﾌ_9" hidden="1">#REF!</definedName>
    <definedName name="_153__123Graph_Eｸﾞﾗﾌ_1" hidden="1">#REF!</definedName>
    <definedName name="_153B4_" hidden="1">{#N/A,#N/A,FALSE,"預算表"}</definedName>
    <definedName name="_155__123Graph_Eｸﾞﾗﾌ_10" hidden="1">#REF!</definedName>
    <definedName name="_156__123Graph_Bｸﾞﾗﾌ_4" hidden="1">#REF!</definedName>
    <definedName name="_157__123Graph_Eｸﾞﾗﾌ_11" hidden="1">#REF!</definedName>
    <definedName name="_158B44_" hidden="1">{#N/A,#N/A,FALSE,"預算表"}</definedName>
    <definedName name="_159__123Graph_Eｸﾞﾗﾌ_12" hidden="1">#REF!</definedName>
    <definedName name="_16_??????" hidden="1">{#N/A,#N/A,FALSE,"CARATUL";#N/A,#N/A,FALSE,"PROFIT AND LOSS";#N/A,#N/A,FALSE,"GRAFICO_PBT";#N/A,#N/A,FALSE,"EXPLIC.VARIANTE";#N/A,#N/A,FALSE,"GENERAL EXP.AREA"}</definedName>
    <definedName name="_16_?sf???" hidden="1">{#N/A,#N/A,FALSE,"CARATUL";#N/A,#N/A,FALSE,"PROFIT AND LOSS";#N/A,#N/A,FALSE,"GRAFICO_PBT";#N/A,#N/A,FALSE,"EXPLIC.VARIANTE";#N/A,#N/A,FALSE,"GENERAL EXP.AREA"}</definedName>
    <definedName name="_16__123Graph_AELECT_U" hidden="1">#REF!</definedName>
    <definedName name="_16__123Graph_Aｸﾞﾗﾌ_5" hidden="1">#REF!</definedName>
    <definedName name="_16__123Graph_Bｸﾞﾗﾌ_2" hidden="1">#REF!</definedName>
    <definedName name="_16__123Graph_LBL_AELECT_U" hidden="1">#REF!</definedName>
    <definedName name="_16__123Graph_LBL_AWATER_U" hidden="1">#REF!</definedName>
    <definedName name="_161__123Graph_Bｸﾞﾗﾌ_5" hidden="1">#REF!</definedName>
    <definedName name="_161__123Graph_Eｸﾞﾗﾌ_13" hidden="1">#REF!</definedName>
    <definedName name="_163__123Graph_Eｸﾞﾗﾌ_14" hidden="1">#REF!</definedName>
    <definedName name="_163B5_" hidden="1">{#N/A,#N/A,FALSE,"預算表"}</definedName>
    <definedName name="_165__123Graph_Eｸﾞﾗﾌ_2" hidden="1">#REF!</definedName>
    <definedName name="_166__123Graph_Bｸﾞﾗﾌ_6" hidden="1">#REF!</definedName>
    <definedName name="_167__123Graph_Eｸﾞﾗﾌ_3" hidden="1">#REF!</definedName>
    <definedName name="_168B6_" hidden="1">{#N/A,#N/A,FALSE,"預算表"}</definedName>
    <definedName name="_169__123Graph_Eｸﾞﾗﾌ_4" hidden="1">#REF!</definedName>
    <definedName name="_17__123Graph_AAIR_U" hidden="1">#REF!</definedName>
    <definedName name="_17__123Graph_ASTEAM_U" hidden="1">#REF!</definedName>
    <definedName name="_17__123Graph_Aｸﾞﾗﾌ_1" hidden="1">#REF!</definedName>
    <definedName name="_17__123Graph_Bｸﾞﾗﾌ_3" hidden="1">#REF!</definedName>
    <definedName name="_17__123Graph_LBL_ALPG_U" hidden="1">#REF!</definedName>
    <definedName name="_17__123Graph_XAIR_U" hidden="1">#REF!</definedName>
    <definedName name="_17_123Graph_A商" hidden="1">#REF!</definedName>
    <definedName name="_171__123Graph_Bｸﾞﾗﾌ_7" hidden="1">#REF!</definedName>
    <definedName name="_171__123Graph_Eｸﾞﾗﾌ_5" hidden="1">#REF!</definedName>
    <definedName name="_173__123Graph_Eｸﾞﾗﾌ_6" hidden="1">#REF!</definedName>
    <definedName name="_173B7_" hidden="1">{#N/A,#N/A,FALSE,"預算表"}</definedName>
    <definedName name="_175__123Graph_Eｸﾞﾗﾌ_7" hidden="1">#REF!</definedName>
    <definedName name="_176__123Graph_Bｸﾞﾗﾌ_8" hidden="1">#REF!</definedName>
    <definedName name="_177__123Graph_Eｸﾞﾗﾌ_9" hidden="1">#REF!</definedName>
    <definedName name="_179__123Graph_Fｸﾞﾗﾌ_1" hidden="1">#REF!</definedName>
    <definedName name="_18__123Graph_ACHART_1B" hidden="1">[10]B!$B$61:$I$61</definedName>
    <definedName name="_18__123Graph_Aｸﾞﾗﾌ_10" hidden="1">#REF!</definedName>
    <definedName name="_18__123Graph_B4X4W_G" hidden="1">#REF!</definedName>
    <definedName name="_18__123Graph_Bｸﾞﾗﾌ_4" hidden="1">#REF!</definedName>
    <definedName name="_18__123Graph_LBL_ANGAS_U" hidden="1">#REF!</definedName>
    <definedName name="_18__123Graph_XCHART_2B" hidden="1">[10]B!$B$24:$G$24</definedName>
    <definedName name="_180f5_" hidden="1">{"'Sheet1'!$L$16"}</definedName>
    <definedName name="_181__123Graph_Bｸﾞﾗﾌ_9" hidden="1">#REF!</definedName>
    <definedName name="_181__123Graph_Fｸﾞﾗﾌ_10" hidden="1">#REF!</definedName>
    <definedName name="_183__123Graph_Fｸﾞﾗﾌ_11" hidden="1">#REF!</definedName>
    <definedName name="_185__123Graph_Fｸﾞﾗﾌ_12" hidden="1">#REF!</definedName>
    <definedName name="_186__123Graph_Cｸﾞﾗﾌ_1" hidden="1">#REF!</definedName>
    <definedName name="_187__123Graph_Fｸﾞﾗﾌ_13" hidden="1">#REF!</definedName>
    <definedName name="_189__123Graph_Fｸﾞﾗﾌ_14" hidden="1">#REF!</definedName>
    <definedName name="_19__123Graph_ACHART_2B" hidden="1">[10]B!$B$25:$G$25</definedName>
    <definedName name="_19__123Graph_Aｸﾞﾗﾌ_11" hidden="1">#REF!</definedName>
    <definedName name="_19__123Graph_Bｸﾞﾗﾌ_1" hidden="1">#REF!</definedName>
    <definedName name="_19__123Graph_Bｸﾞﾗﾌ_5" hidden="1">#REF!</definedName>
    <definedName name="_19__123Graph_LBL_ASTEAM_U" hidden="1">#REF!</definedName>
    <definedName name="_19__123Graph_XELECT_U" hidden="1">#REF!</definedName>
    <definedName name="_191__123Graph_Cｸﾞﾗﾌ_10" hidden="1">#REF!</definedName>
    <definedName name="_191__123Graph_Fｸﾞﾗﾌ_2" hidden="1">#REF!</definedName>
    <definedName name="_193__123Graph_Fｸﾞﾗﾌ_3" hidden="1">#REF!</definedName>
    <definedName name="_195__123Graph_Fｸﾞﾗﾌ_4" hidden="1">#REF!</definedName>
    <definedName name="_196__123Graph_Cｸﾞﾗﾌ_11" hidden="1">#REF!</definedName>
    <definedName name="_197__123Graph_Fｸﾞﾗﾌ_5" hidden="1">#REF!</definedName>
    <definedName name="_199__123Graph_Fｸﾞﾗﾌ_9" hidden="1">#REF!</definedName>
    <definedName name="_2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__123Graph_ACHART_1B" hidden="1">[10]B!$B$61:$I$61</definedName>
    <definedName name="_20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0__123Graph_AELECT_U" hidden="1">#REF!</definedName>
    <definedName name="_20__123Graph_AWATER_U" hidden="1">#REF!</definedName>
    <definedName name="_20__123Graph_Aｸﾞﾗﾌ_12" hidden="1">#REF!</definedName>
    <definedName name="_20__123Graph_Bｸﾞﾗﾌ_2" hidden="1">#REF!</definedName>
    <definedName name="_20__123Graph_LBL_AWATER_U" hidden="1">#REF!</definedName>
    <definedName name="_20__123Graph_XLPG_U" hidden="1">#REF!</definedName>
    <definedName name="_20_123Graph_B乗" hidden="1">#REF!</definedName>
    <definedName name="_201__123Graph_Cｸﾞﾗﾌ_12" hidden="1">#REF!</definedName>
    <definedName name="_201__123Graph_LBL_Aｸﾞﾗﾌ_7" hidden="1">#REF!</definedName>
    <definedName name="_203__123Graph_LBL_Aｸﾞﾗﾌ_8" hidden="1">#REF!</definedName>
    <definedName name="_205__123Graph_LBL_Bｸﾞﾗﾌ_7" hidden="1">#REF!</definedName>
    <definedName name="_206__123Graph_Cｸﾞﾗﾌ_13" hidden="1">#REF!</definedName>
    <definedName name="_207__123Graph_LBL_Bｸﾞﾗﾌ_8" hidden="1">#REF!</definedName>
    <definedName name="_209__123Graph_LBL_Cｸﾞﾗﾌ_3" hidden="1">#REF!</definedName>
    <definedName name="_21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1__123Graph_AAIR_U" hidden="1">#REF!</definedName>
    <definedName name="_21__123Graph_ALPG_U" hidden="1">#REF!</definedName>
    <definedName name="_21__123Graph_Aｸﾞﾗﾌ_13" hidden="1">#REF!</definedName>
    <definedName name="_21__123Graph_BCHART_1B" hidden="1">[10]B!$B$62:$I$62</definedName>
    <definedName name="_21__123Graph_Bｸﾞﾗﾌ_3" hidden="1">#REF!</definedName>
    <definedName name="_21__123Graph_XAIR_U" hidden="1">#REF!</definedName>
    <definedName name="_21__123Graph_XNGAS_U" hidden="1">#REF!</definedName>
    <definedName name="_21_123Grap" hidden="1">#REF!</definedName>
    <definedName name="_21_123Graph_B商" hidden="1">#REF!</definedName>
    <definedName name="_211__123Graph_Cｸﾞﾗﾌ_14" hidden="1">#REF!</definedName>
    <definedName name="_211__123Graph_LBL_Cｸﾞﾗﾌ_7" hidden="1">#REF!</definedName>
    <definedName name="_213__123Graph_LBL_Cｸﾞﾗﾌ_8" hidden="1">#REF!</definedName>
    <definedName name="_215__123Graph_LBL_Dｸﾞﾗﾌ_3" hidden="1">#REF!</definedName>
    <definedName name="_216__123Graph_Cｸﾞﾗﾌ_2" hidden="1">#REF!</definedName>
    <definedName name="_217__123Graph_LBL_Dｸﾞﾗﾌ_7" hidden="1">#REF!</definedName>
    <definedName name="_219__123Graph_LBL_Eｸﾞﾗﾌ_3" hidden="1">#REF!</definedName>
    <definedName name="_22__123Graph_A4X4W_G" hidden="1">#REF!</definedName>
    <definedName name="_22__123Graph_ACHART_1B" hidden="1">[10]B!$B$61:$I$61</definedName>
    <definedName name="_22__123Graph_ANGAS_U" hidden="1">#REF!</definedName>
    <definedName name="_22__123Graph_Aｸﾞﾗﾌ_14" hidden="1">#REF!</definedName>
    <definedName name="_22__123Graph_BCHART_2B" hidden="1">[10]B!$B$26:$G$26</definedName>
    <definedName name="_22__123Graph_Bｸﾞﾗﾌ_4" hidden="1">#REF!</definedName>
    <definedName name="_22__123Graph_XELECT_U" hidden="1">#REF!</definedName>
    <definedName name="_22__123Graph_XSTEAM_U" hidden="1">#REF!</definedName>
    <definedName name="_22_123Graph_B総" hidden="1">#REF!</definedName>
    <definedName name="_221__123Graph_Cｸﾞﾗﾌ_3" hidden="1">#REF!</definedName>
    <definedName name="_221__123Graph_LBL_Eｸﾞﾗﾌ_7" hidden="1">#REF!</definedName>
    <definedName name="_223__123Graph_LBL_Fｸﾞﾗﾌ_3" hidden="1">#REF!</definedName>
    <definedName name="_225__123Graph_Xｸﾞﾗﾌ_1" hidden="1">#REF!</definedName>
    <definedName name="_226__123Graph_Cｸﾞﾗﾌ_4" hidden="1">#REF!</definedName>
    <definedName name="_227__123Graph_Xｸﾞﾗﾌ_12" hidden="1">#REF!</definedName>
    <definedName name="_229__123Graph_Xｸﾞﾗﾌ_13" hidden="1">#REF!</definedName>
    <definedName name="_23__123Graph_ACHART_2B" hidden="1">[10]B!$B$25:$G$25</definedName>
    <definedName name="_23__123Graph_ALPG_U" hidden="1">#REF!</definedName>
    <definedName name="_23__123Graph_ASTEAM_U" hidden="1">#REF!</definedName>
    <definedName name="_23__123Graph_Aｸﾞﾗﾌ_1" hidden="1">#REF!</definedName>
    <definedName name="_23__123Graph_Aｸﾞﾗﾌ_2" hidden="1">#REF!</definedName>
    <definedName name="_23__123Graph_Bｸﾞﾗﾌ_5" hidden="1">#REF!</definedName>
    <definedName name="_23__123Graph_C4X4W_G" hidden="1">#REF!</definedName>
    <definedName name="_23__123Graph_XLPG_U" hidden="1">#REF!</definedName>
    <definedName name="_23__123Graph_XWATER_U" hidden="1">#REF!</definedName>
    <definedName name="_231__123Graph_Cｸﾞﾗﾌ_5" hidden="1">#REF!</definedName>
    <definedName name="_231__123Graph_Xｸﾞﾗﾌ_14" hidden="1">#REF!</definedName>
    <definedName name="_233__123Graph_Xｸﾞﾗﾌ_2" hidden="1">#REF!</definedName>
    <definedName name="_235__123Graph_Xｸﾞﾗﾌ_3" hidden="1">#REF!</definedName>
    <definedName name="_236__123Graph_Cｸﾞﾗﾌ_6" hidden="1">#REF!</definedName>
    <definedName name="_237__123Graph_Xｸﾞﾗﾌ_5" hidden="1">[12]バス!$CX$20:$CX$46</definedName>
    <definedName name="_239__123Graph_Xｸﾞﾗﾌ_6" hidden="1">[12]バス!$DC$35:$EC$35</definedName>
    <definedName name="_24__123Graph_AELECT_U" hidden="1">#REF!</definedName>
    <definedName name="_24__123Graph_AWATER_U" hidden="1">#REF!</definedName>
    <definedName name="_24__123Graph_Aｸﾞﾗﾌ_2" hidden="1">#REF!</definedName>
    <definedName name="_24__123Graph_Aｸﾞﾗﾌ_3" hidden="1">#REF!</definedName>
    <definedName name="_24__123Graph_Cｸﾞﾗﾌ_1" hidden="1">#N/A</definedName>
    <definedName name="_24__123Graph_XNGAS_U" hidden="1">#REF!</definedName>
    <definedName name="_24_123Graph_B乗" hidden="1">#REF!</definedName>
    <definedName name="_241__123Graph_Cｸﾞﾗﾌ_7" hidden="1">#REF!</definedName>
    <definedName name="_241__123Graph_Xｸﾞﾗﾌ_8" hidden="1">#REF!</definedName>
    <definedName name="_243__123Graph_Xｸﾞﾗﾌ_9" hidden="1">#REF!</definedName>
    <definedName name="_244_6_0__123Graph_A投資" hidden="1">[13]投資ﾌｫﾛｰ!#REF!</definedName>
    <definedName name="_245_6_0__123Graph_C投資" hidden="1">[13]投資ﾌｫﾛｰ!#REF!</definedName>
    <definedName name="_246__123Graph_Cｸﾞﾗﾌ_8" hidden="1">#REF!</definedName>
    <definedName name="_246_6_0__123Graph_LBL_A投資" hidden="1">[13]投資ﾌｫﾛｰ!#REF!</definedName>
    <definedName name="_247_6_0__123Graph_LBL_C投資" hidden="1">[13]投資ﾌｫﾛｰ!#REF!</definedName>
    <definedName name="_248_6_0__123Graph_LBL_D投資" hidden="1">[13]投資ﾌｫﾛｰ!#REF!</definedName>
    <definedName name="_25_?dfgggg???" hidden="1">{#N/A,#N/A,FALSE,"CARATUL";#N/A,#N/A,FALSE,"PROFIT AND LOSS";#N/A,#N/A,FALSE,"GRAFICO_PBT";#N/A,#N/A,FALSE,"EXPLIC.VARIANTE";#N/A,#N/A,FALSE,"GENERAL EXP.AREA"}</definedName>
    <definedName name="_25__123Graph_ALPG_U" hidden="1">#REF!</definedName>
    <definedName name="_25__123Graph_Aｸﾞﾗﾌ_3" hidden="1">#REF!</definedName>
    <definedName name="_25__123Graph_Aｸﾞﾗﾌ_4" hidden="1">#REF!</definedName>
    <definedName name="_25__123Graph_BCHART_1B" hidden="1">[10]B!$B$62:$I$62</definedName>
    <definedName name="_25__123Graph_Cｸﾞﾗﾌ_3" hidden="1">#REF!</definedName>
    <definedName name="_25__123Graph_LBL_AAIR_U" hidden="1">#REF!</definedName>
    <definedName name="_25__123Graph_XSTEAM_U" hidden="1">#REF!</definedName>
    <definedName name="_25_123Graph_B商" hidden="1">#REF!</definedName>
    <definedName name="_251__123Graph_Cｸﾞﾗﾌ_9" hidden="1">#REF!</definedName>
    <definedName name="_252__123Graph_D4X4W_G" hidden="1">'[11]4WD1-3'!#REF!</definedName>
    <definedName name="_257__123Graph_Dｸﾞﾗﾌ_1" hidden="1">#REF!</definedName>
    <definedName name="_26_?dfgggg???" hidden="1">{#N/A,#N/A,FALSE,"CARATUL";#N/A,#N/A,FALSE,"PROFIT AND LOSS";#N/A,#N/A,FALSE,"GRAFICO_PBT";#N/A,#N/A,FALSE,"EXPLIC.VARIANTE";#N/A,#N/A,FALSE,"GENERAL EXP.AREA"}</definedName>
    <definedName name="_26__123Graph_ANGAS_U" hidden="1">#REF!</definedName>
    <definedName name="_26__123Graph_Aｸﾞﾗﾌ_4" hidden="1">#REF!</definedName>
    <definedName name="_26__123Graph_Aｸﾞﾗﾌ_5" hidden="1">#REF!</definedName>
    <definedName name="_26__123Graph_BCHART_2B" hidden="1">[10]B!$B$26:$G$26</definedName>
    <definedName name="_26__123Graph_Cｸﾞﾗﾌ_4" hidden="1">#REF!</definedName>
    <definedName name="_26__123Graph_XWATER_U" hidden="1">#REF!</definedName>
    <definedName name="_26_123Graph_B総" hidden="1">#REF!</definedName>
    <definedName name="_262__123Graph_Dｸﾞﾗﾌ_10" hidden="1">#REF!</definedName>
    <definedName name="_267__123Graph_Dｸﾞﾗﾌ_11" hidden="1">#REF!</definedName>
    <definedName name="_27__123Graph_AAIR_U" hidden="1">#REF!</definedName>
    <definedName name="_27__123Graph_ASTEAM_U" hidden="1">#REF!</definedName>
    <definedName name="_27__123Graph_Aｸﾞﾗﾌ_5" hidden="1">#REF!</definedName>
    <definedName name="_27__123Graph_Aｸﾞﾗﾌ_6" hidden="1">#REF!</definedName>
    <definedName name="_27__123Graph_C4X4W_G" hidden="1">#REF!</definedName>
    <definedName name="_27__123Graph_Cｸﾞﾗﾌ_5" hidden="1">#REF!</definedName>
    <definedName name="_27__123Graph_LBL_AAIR_U" hidden="1">#REF!</definedName>
    <definedName name="_272__123Graph_Dｸﾞﾗﾌ_12" hidden="1">#REF!</definedName>
    <definedName name="_277__123Graph_Dｸﾞﾗﾌ_13" hidden="1">#REF!</definedName>
    <definedName name="_28__123Graph_ACHART_1B" hidden="1">[10]B!$B$61:$I$61</definedName>
    <definedName name="_28__123Graph_AWATER_U" hidden="1">#REF!</definedName>
    <definedName name="_28__123Graph_Aｸﾞﾗﾌ_7" hidden="1">#REF!</definedName>
    <definedName name="_28__123Graph_Cｸﾞﾗﾌ_1" hidden="1">#N/A</definedName>
    <definedName name="_28__123Graph_LBL_AELECT_U" hidden="1">#REF!</definedName>
    <definedName name="_28_123Graph_A商" hidden="1">#REF!</definedName>
    <definedName name="_28_123Graph_C乗" hidden="1">#REF!</definedName>
    <definedName name="_282__123Graph_Dｸﾞﾗﾌ_14" hidden="1">#REF!</definedName>
    <definedName name="_287__123Graph_Dｸﾞﾗﾌ_2" hidden="1">#REF!</definedName>
    <definedName name="_29__123Graph_ACHART_2B" hidden="1">[10]B!$B$25:$G$25</definedName>
    <definedName name="_29__123Graph_Aｸﾞﾗﾌ_8" hidden="1">#REF!</definedName>
    <definedName name="_29__123Graph_B4X4W_G" hidden="1">#REF!</definedName>
    <definedName name="_29__123Graph_BCHART_1B" hidden="1">[10]B!$B$62:$I$62</definedName>
    <definedName name="_29__123Graph_Cｸﾞﾗﾌ_3" hidden="1">#REF!</definedName>
    <definedName name="_29__123Graph_LBL_ALPG_U" hidden="1">#REF!</definedName>
    <definedName name="_29_123Graph_C商" hidden="1">#REF!</definedName>
    <definedName name="_292__123Graph_Dｸﾞﾗﾌ_3" hidden="1">#REF!</definedName>
    <definedName name="_297__123Graph_Dｸﾞﾗﾌ_4" hidden="1">#REF!</definedName>
    <definedName name="_3__123Graph_AAIR_U" hidden="1">#REF!</definedName>
    <definedName name="_3__123Graph_ACHART_2B" hidden="1">[10]B!$B$25:$G$25</definedName>
    <definedName name="_3_6_0__123Graph_A投資" hidden="1">[13]投資ﾌｫﾛｰ!#REF!</definedName>
    <definedName name="_30_?dg??df?f??" hidden="1">{#N/A,#N/A,FALSE,"caratula";#N/A,#N/A,FALSE,"Product by line";#N/A,#N/A,FALSE,"YTD";#N/A,#N/A,FALSE,"Per Units";#N/A,#N/A,FALSE,"Amount"}</definedName>
    <definedName name="_30__123Graph_ANGAS_U" hidden="1">#REF!</definedName>
    <definedName name="_30__123Graph_Aｸﾞﾗﾌ_9" hidden="1">#REF!</definedName>
    <definedName name="_30__123Graph_BCHART_2B" hidden="1">[10]B!$B$26:$G$26</definedName>
    <definedName name="_30__123Graph_Bｸﾞﾗﾌ_1" hidden="1">#REF!</definedName>
    <definedName name="_30__123Graph_Cｸﾞﾗﾌ_4" hidden="1">#REF!</definedName>
    <definedName name="_30__123Graph_D4X4W_G" hidden="1">#REF!</definedName>
    <definedName name="_30__123Graph_LBL_ANGAS_U" hidden="1">#REF!</definedName>
    <definedName name="_302__123Graph_Dｸﾞﾗﾌ_5" hidden="1">#REF!</definedName>
    <definedName name="_307__123Graph_Dｸﾞﾗﾌ_7" hidden="1">#REF!</definedName>
    <definedName name="_31_?dg??df?f??" hidden="1">{#N/A,#N/A,FALSE,"caratula";#N/A,#N/A,FALSE,"Product by line";#N/A,#N/A,FALSE,"YTD";#N/A,#N/A,FALSE,"Per Units";#N/A,#N/A,FALSE,"Amount"}</definedName>
    <definedName name="_31__123Graph_AELECT_U" hidden="1">#REF!</definedName>
    <definedName name="_31__123Graph_B4X4W_G" hidden="1">'[11]4WD1-3'!#REF!</definedName>
    <definedName name="_31__123Graph_Bｸﾞﾗﾌ_2" hidden="1">#REF!</definedName>
    <definedName name="_31__123Graph_Cｸﾞﾗﾌ_1" hidden="1">#N/A</definedName>
    <definedName name="_31__123Graph_Cｸﾞﾗﾌ_5" hidden="1">#REF!</definedName>
    <definedName name="_31__123Graph_Dｸﾞﾗﾌ_1" hidden="1">#N/A</definedName>
    <definedName name="_31__123Graph_LBL_AAIR_U" hidden="1">#REF!</definedName>
    <definedName name="_31__123Graph_LBL_ALPG_U" hidden="1">#REF!</definedName>
    <definedName name="_31__123Graph_LBL_ASTEAM_U" hidden="1">#REF!</definedName>
    <definedName name="_31_123Grap" hidden="1">#REF!</definedName>
    <definedName name="_312__123Graph_Dｸﾞﾗﾌ_9" hidden="1">#REF!</definedName>
    <definedName name="_317__123Graph_Eｸﾞﾗﾌ_1" hidden="1">#REF!</definedName>
    <definedName name="_32__123Graph_A4X4W_G" hidden="1">#REF!</definedName>
    <definedName name="_32__123Graph_Bｸﾞﾗﾌ_1" hidden="1">#REF!</definedName>
    <definedName name="_32__123Graph_Bｸﾞﾗﾌ_3" hidden="1">#REF!</definedName>
    <definedName name="_32__123Graph_LBL_AELECT_U" hidden="1">#REF!</definedName>
    <definedName name="_32__123Graph_LBL_AWATER_U" hidden="1">#REF!</definedName>
    <definedName name="_32_123Graph_C乗" hidden="1">#REF!</definedName>
    <definedName name="_32_123Graph_D乗" hidden="1">#REF!</definedName>
    <definedName name="_322__123Graph_Eｸﾞﾗﾌ_10" hidden="1">#REF!</definedName>
    <definedName name="_327__123Graph_Eｸﾞﾗﾌ_11" hidden="1">#REF!</definedName>
    <definedName name="_33__123Graph_ALPG_U" hidden="1">#REF!</definedName>
    <definedName name="_33__123Graph_Aｸﾞﾗﾌ_1" hidden="1">#REF!</definedName>
    <definedName name="_33__123Graph_Bｸﾞﾗﾌ_10" hidden="1">#REF!</definedName>
    <definedName name="_33__123Graph_Bｸﾞﾗﾌ_4" hidden="1">#REF!</definedName>
    <definedName name="_33__123Graph_LBL_ALPG_U" hidden="1">#REF!</definedName>
    <definedName name="_33__123Graph_XAIR_U" hidden="1">#REF!</definedName>
    <definedName name="_33_123Graph_C商" hidden="1">#REF!</definedName>
    <definedName name="_33_123Graph_D商" hidden="1">#REF!</definedName>
    <definedName name="_332__123Graph_Eｸﾞﾗﾌ_12" hidden="1">#REF!</definedName>
    <definedName name="_337__123Graph_Eｸﾞﾗﾌ_13" hidden="1">#REF!</definedName>
    <definedName name="_34__123Graph_Aｸﾞﾗﾌ_2" hidden="1">#REF!</definedName>
    <definedName name="_34__123Graph_Bｸﾞﾗﾌ_11" hidden="1">#REF!</definedName>
    <definedName name="_34__123Graph_Bｸﾞﾗﾌ_5" hidden="1">#REF!</definedName>
    <definedName name="_34__123Graph_D4X4W_G" hidden="1">#REF!</definedName>
    <definedName name="_34__123Graph_LBL_ANGAS_U" hidden="1">#REF!</definedName>
    <definedName name="_34__123Graph_XCHART_2B" hidden="1">[10]B!$B$24:$G$24</definedName>
    <definedName name="_34_123Graph_D総" hidden="1">#REF!</definedName>
    <definedName name="_342__123Graph_Eｸﾞﾗﾌ_14" hidden="1">#REF!</definedName>
    <definedName name="_347__123Graph_Eｸﾞﾗﾌ_2" hidden="1">#REF!</definedName>
    <definedName name="_35_?fgf?d" hidden="1">{#N/A,#N/A,FALSE,"CARATUL";#N/A,#N/A,FALSE,"PROFIT AND LOSS";#N/A,#N/A,FALSE,"GRAFICO_PBT";#N/A,#N/A,FALSE,"EXPLIC.VARIANTE";#N/A,#N/A,FALSE,"GENERAL EXP.AREA"}</definedName>
    <definedName name="_35__123Graph_ANGAS_U" hidden="1">#REF!</definedName>
    <definedName name="_35__123Graph_Aｸﾞﾗﾌ_3" hidden="1">#REF!</definedName>
    <definedName name="_35__123Graph_Bｸﾞﾗﾌ_12" hidden="1">#REF!</definedName>
    <definedName name="_35__123Graph_Dｸﾞﾗﾌ_1" hidden="1">#N/A</definedName>
    <definedName name="_35__123Graph_Eｸﾞﾗﾌ_1" hidden="1">#N/A</definedName>
    <definedName name="_35__123Graph_LBL_ASTEAM_U" hidden="1">#REF!</definedName>
    <definedName name="_35__123Graph_XELECT_U" hidden="1">#REF!</definedName>
    <definedName name="_35_123Graph_B商" hidden="1">#REF!</definedName>
    <definedName name="_352__123Graph_Eｸﾞﾗﾌ_3" hidden="1">#REF!</definedName>
    <definedName name="_357__123Graph_Eｸﾞﾗﾌ_4" hidden="1">#REF!</definedName>
    <definedName name="_36_?fgf?d" hidden="1">{#N/A,#N/A,FALSE,"CARATUL";#N/A,#N/A,FALSE,"PROFIT AND LOSS";#N/A,#N/A,FALSE,"GRAFICO_PBT";#N/A,#N/A,FALSE,"EXPLIC.VARIANTE";#N/A,#N/A,FALSE,"GENERAL EXP.AREA"}</definedName>
    <definedName name="_36__123Graph_Aｸﾞﾗﾌ_4" hidden="1">#REF!</definedName>
    <definedName name="_36__123Graph_Bｸﾞﾗﾌ_13" hidden="1">#REF!</definedName>
    <definedName name="_36__123Graph_LBL_AWATER_U" hidden="1">#REF!</definedName>
    <definedName name="_36__123Graph_XLPG_U" hidden="1">#REF!</definedName>
    <definedName name="_36_123Graph_B乗" hidden="1">#REF!</definedName>
    <definedName name="_36_123Graph_D乗" hidden="1">#REF!</definedName>
    <definedName name="_36_123Graph_E乗" hidden="1">#REF!</definedName>
    <definedName name="_362__123Graph_Eｸﾞﾗﾌ_5" hidden="1">#REF!</definedName>
    <definedName name="_367__123Graph_Eｸﾞﾗﾌ_6" hidden="1">#REF!</definedName>
    <definedName name="_37__123Graph_ASTEAM_U" hidden="1">#REF!</definedName>
    <definedName name="_37__123Graph_Aｸﾞﾗﾌ_5" hidden="1">#REF!</definedName>
    <definedName name="_37__123Graph_Bｸﾞﾗﾌ_14" hidden="1">#REF!</definedName>
    <definedName name="_37__123Graph_LBL_ASTEAM_U" hidden="1">#REF!</definedName>
    <definedName name="_37__123Graph_XAIR_U" hidden="1">#REF!</definedName>
    <definedName name="_37__123Graph_XNGAS_U" hidden="1">#REF!</definedName>
    <definedName name="_37_123Graph_B総" hidden="1">#REF!</definedName>
    <definedName name="_37_123Graph_D商" hidden="1">#REF!</definedName>
    <definedName name="_37_123Graph_E商" hidden="1">#REF!</definedName>
    <definedName name="_372__123Graph_Eｸﾞﾗﾌ_7" hidden="1">#REF!</definedName>
    <definedName name="_377__123Graph_Eｸﾞﾗﾌ_9" hidden="1">#REF!</definedName>
    <definedName name="_38__123Graph_Bｸﾞﾗﾌ_2" hidden="1">#REF!</definedName>
    <definedName name="_38__123Graph_C4X4W_G" hidden="1">#REF!</definedName>
    <definedName name="_38__123Graph_Fｸﾞﾗﾌ_1" hidden="1">#N/A</definedName>
    <definedName name="_38__123Graph_XCHART_2B" hidden="1">[10]B!$B$24:$G$24</definedName>
    <definedName name="_38__123Graph_XSTEAM_U" hidden="1">#REF!</definedName>
    <definedName name="_38_123Graph_A商" hidden="1">#REF!</definedName>
    <definedName name="_38_123Graph_D総" hidden="1">#REF!</definedName>
    <definedName name="_382__123Graph_Fｸﾞﾗﾌ_1" hidden="1">#REF!</definedName>
    <definedName name="_387__123Graph_Fｸﾞﾗﾌ_10" hidden="1">#REF!</definedName>
    <definedName name="_39__123Graph_AWATER_U" hidden="1">#REF!</definedName>
    <definedName name="_39__123Graph_B4X4W_G" hidden="1">#REF!</definedName>
    <definedName name="_39__123Graph_Bｸﾞﾗﾌ_3" hidden="1">#REF!</definedName>
    <definedName name="_39__123Graph_Cｸﾞﾗﾌ_1" hidden="1">#N/A</definedName>
    <definedName name="_39__123Graph_Eｸﾞﾗﾌ_1" hidden="1">#N/A</definedName>
    <definedName name="_39__123Graph_X4X4W_G" hidden="1">#REF!</definedName>
    <definedName name="_39__123Graph_XELECT_U" hidden="1">#REF!</definedName>
    <definedName name="_39__123Graph_XWATER_U" hidden="1">#REF!</definedName>
    <definedName name="_392__123Graph_Fｸﾞﾗﾌ_11" hidden="1">#REF!</definedName>
    <definedName name="_397__123Graph_Fｸﾞﾗﾌ_12" hidden="1">#REF!</definedName>
    <definedName name="_4_??" hidden="1">{#N/A,#N/A,FALSE,"caratula";#N/A,#N/A,FALSE,"Product by line";#N/A,#N/A,FALSE,"YTD";#N/A,#N/A,FALSE,"Per Units";#N/A,#N/A,FALSE,"Amount"}</definedName>
    <definedName name="_4__123Graph_ACHART_1B" hidden="1">[10]B!$B$61:$I$61</definedName>
    <definedName name="_4__123Graph_AELECT_U" hidden="1">#REF!</definedName>
    <definedName name="_40_?sf???" hidden="1">{#N/A,#N/A,FALSE,"CARATUL";#N/A,#N/A,FALSE,"PROFIT AND LOSS";#N/A,#N/A,FALSE,"GRAFICO_PBT";#N/A,#N/A,FALSE,"EXPLIC.VARIANTE";#N/A,#N/A,FALSE,"GENERAL EXP.AREA"}</definedName>
    <definedName name="_40__123Graph_BCHART_1B" hidden="1">[10]B!$B$62:$I$62</definedName>
    <definedName name="_40__123Graph_Bｸﾞﾗﾌ_1" hidden="1">#REF!</definedName>
    <definedName name="_40__123Graph_Bｸﾞﾗﾌ_4" hidden="1">#REF!</definedName>
    <definedName name="_40__123Graph_Cｸﾞﾗﾌ_3" hidden="1">#REF!</definedName>
    <definedName name="_40__123Graph_LBL_AWATER_U" hidden="1">#REF!</definedName>
    <definedName name="_40__123Graph_XLPG_U" hidden="1">#REF!</definedName>
    <definedName name="_40__123Graph_Xｸﾞﾗﾌ_1" hidden="1">#REF!</definedName>
    <definedName name="_40_123Graph_E乗" hidden="1">#REF!</definedName>
    <definedName name="_402__123Graph_Fｸﾞﾗﾌ_13" hidden="1">#REF!</definedName>
    <definedName name="_407__123Graph_Fｸﾞﾗﾌ_14" hidden="1">#REF!</definedName>
    <definedName name="_41_?sf???" hidden="1">{#N/A,#N/A,FALSE,"CARATUL";#N/A,#N/A,FALSE,"PROFIT AND LOSS";#N/A,#N/A,FALSE,"GRAFICO_PBT";#N/A,#N/A,FALSE,"EXPLIC.VARIANTE";#N/A,#N/A,FALSE,"GENERAL EXP.AREA"}</definedName>
    <definedName name="_41__123Graph_BCHART_2B" hidden="1">[10]B!$B$26:$G$26</definedName>
    <definedName name="_41__123Graph_Bｸﾞﾗﾌ_2" hidden="1">#REF!</definedName>
    <definedName name="_41__123Graph_Bｸﾞﾗﾌ_5" hidden="1">#REF!</definedName>
    <definedName name="_41__123Graph_Cｸﾞﾗﾌ_4" hidden="1">#REF!</definedName>
    <definedName name="_41__123Graph_XNGAS_U" hidden="1">#REF!</definedName>
    <definedName name="_41__123Graph_Xｸﾞﾗﾌ_2" hidden="1">#REF!</definedName>
    <definedName name="_41_123Graph_E商" hidden="1">#REF!</definedName>
    <definedName name="_412__123Graph_Fｸﾞﾗﾌ_2" hidden="1">#REF!</definedName>
    <definedName name="_417__123Graph_Fｸﾞﾗﾌ_3" hidden="1">#REF!</definedName>
    <definedName name="_42__123Graph_Bｸﾞﾗﾌ_3" hidden="1">#REF!</definedName>
    <definedName name="_42__123Graph_Bｸﾞﾗﾌ_6" hidden="1">#REF!</definedName>
    <definedName name="_42__123Graph_Cｸﾞﾗﾌ_5" hidden="1">#REF!</definedName>
    <definedName name="_42__123Graph_Fｸﾞﾗﾌ_1" hidden="1">#N/A</definedName>
    <definedName name="_42__123Graph_XSTEAM_U" hidden="1">#REF!</definedName>
    <definedName name="_42__123Graph_Xｸﾞﾗﾌ_3" hidden="1">#REF!</definedName>
    <definedName name="_422__123Graph_Fｸﾞﾗﾌ_4" hidden="1">#REF!</definedName>
    <definedName name="_427__123Graph_Fｸﾞﾗﾌ_5" hidden="1">#REF!</definedName>
    <definedName name="_43__123Graph_Aｸﾞﾗﾌ_1" hidden="1">#REF!</definedName>
    <definedName name="_43__123Graph_Bｸﾞﾗﾌ_4" hidden="1">#REF!</definedName>
    <definedName name="_43__123Graph_Bｸﾞﾗﾌ_7" hidden="1">#REF!</definedName>
    <definedName name="_43__123Graph_LBL_AAIR_U" hidden="1">#REF!</definedName>
    <definedName name="_43__123Graph_X4X4W_G" hidden="1">#REF!</definedName>
    <definedName name="_43__123Graph_XAIR_U" hidden="1">#REF!</definedName>
    <definedName name="_43__123Graph_XWATER_U" hidden="1">#REF!</definedName>
    <definedName name="_43__123Graph_Xｸﾞﾗﾌ_4" hidden="1">#REF!</definedName>
    <definedName name="_43_123Graph_C商" hidden="1">#REF!</definedName>
    <definedName name="_432__123Graph_Fｸﾞﾗﾌ_9" hidden="1">#REF!</definedName>
    <definedName name="_437__123Graph_LBL_Aｸﾞﾗﾌ_7" hidden="1">#REF!</definedName>
    <definedName name="_44__123Graph_AWATER_U" hidden="1">#REF!</definedName>
    <definedName name="_44__123Graph_Bｸﾞﾗﾌ_5" hidden="1">#REF!</definedName>
    <definedName name="_44__123Graph_Bｸﾞﾗﾌ_8" hidden="1">#REF!</definedName>
    <definedName name="_44__123Graph_Dｸﾞﾗﾌ_1" hidden="1">#N/A</definedName>
    <definedName name="_44__123Graph_XCHART_2B" hidden="1">[10]B!$B$24:$G$24</definedName>
    <definedName name="_44__123Graph_Xｸﾞﾗﾌ_1" hidden="1">#REF!</definedName>
    <definedName name="_44__123Graph_Xｸﾞﾗﾌ_5" hidden="1">#REF!</definedName>
    <definedName name="_44_123Graph_C乗" hidden="1">#REF!</definedName>
    <definedName name="_442__123Graph_LBL_Aｸﾞﾗﾌ_8" hidden="1">#REF!</definedName>
    <definedName name="_447__123Graph_LBL_Bｸﾞﾗﾌ_7" hidden="1">#REF!</definedName>
    <definedName name="_45__123Graph_Aｸﾞﾗﾌ_1" hidden="1">#REF!</definedName>
    <definedName name="_45__123Graph_Aｸﾞﾗﾌ_10" hidden="1">#REF!</definedName>
    <definedName name="_45__123Graph_BCHART_1B" hidden="1">[14]B!$B$62:$I$62</definedName>
    <definedName name="_45__123Graph_Bｸﾞﾗﾌ_9" hidden="1">#REF!</definedName>
    <definedName name="_45__123Graph_D4X4W_G" hidden="1">#REF!</definedName>
    <definedName name="_45__123Graph_LBL_AELECT_U" hidden="1">#REF!</definedName>
    <definedName name="_45__123Graph_Xｸﾞﾗﾌ_2" hidden="1">#REF!</definedName>
    <definedName name="_45_123Graph_B乗" hidden="1">#REF!</definedName>
    <definedName name="_45_123Graph_X乗" hidden="1">#REF!</definedName>
    <definedName name="_452__123Graph_LBL_Bｸﾞﾗﾌ_8" hidden="1">#REF!</definedName>
    <definedName name="_457__123Graph_LBL_Cｸﾞﾗﾌ_3" hidden="1">#REF!</definedName>
    <definedName name="_46__123Graph_BCHART_2B" hidden="1">[14]B!$B$26:$G$26</definedName>
    <definedName name="_46__123Graph_Cｸﾞﾗﾌ_1" hidden="1">#REF!</definedName>
    <definedName name="_46__123Graph_Dｸﾞﾗﾌ_1" hidden="1">#N/A</definedName>
    <definedName name="_46__123Graph_Xｸﾞﾗﾌ_3" hidden="1">#REF!</definedName>
    <definedName name="_46_123Graph_B商" hidden="1">#REF!</definedName>
    <definedName name="_46_123Graph_X商" hidden="1">#REF!</definedName>
    <definedName name="_462__123Graph_LBL_Cｸﾞﾗﾌ_7" hidden="1">#REF!</definedName>
    <definedName name="_467__123Graph_LBL_Cｸﾞﾗﾌ_8" hidden="1">#REF!</definedName>
    <definedName name="_47__123Graph_Aｸﾞﾗﾌ_11" hidden="1">#REF!</definedName>
    <definedName name="_47__123Graph_Cｸﾞﾗﾌ_10" hidden="1">#REF!</definedName>
    <definedName name="_47__123Graph_LBL_ALPG_U" hidden="1">#REF!</definedName>
    <definedName name="_47__123Graph_XELECT_U" hidden="1">#REF!</definedName>
    <definedName name="_47__123Graph_Xｸﾞﾗﾌ_4" hidden="1">#REF!</definedName>
    <definedName name="_47_123Graph_B総" hidden="1">#REF!</definedName>
    <definedName name="_47_123Graph_D商" hidden="1">#REF!</definedName>
    <definedName name="_47_123Graph_X総" hidden="1">#REF!</definedName>
    <definedName name="_472__123Graph_LBL_Dｸﾞﾗﾌ_3" hidden="1">#REF!</definedName>
    <definedName name="_477__123Graph_LBL_Dｸﾞﾗﾌ_7" hidden="1">#REF!</definedName>
    <definedName name="_48__123Graph_C4X4W_G" hidden="1">#REF!</definedName>
    <definedName name="_48__123Graph_Cｸﾞﾗﾌ_11" hidden="1">#REF!</definedName>
    <definedName name="_48__123Graph_Xｸﾞﾗﾌ_5" hidden="1">#REF!</definedName>
    <definedName name="_48_123Graph_D乗" hidden="1">#REF!</definedName>
    <definedName name="_482__123Graph_LBL_Eｸﾞﾗﾌ_3" hidden="1">#REF!</definedName>
    <definedName name="_487__123Graph_LBL_Eｸﾞﾗﾌ_7" hidden="1">#REF!</definedName>
    <definedName name="_49__123Graph_Aｸﾞﾗﾌ_12" hidden="1">#REF!</definedName>
    <definedName name="_49__123Graph_Cｸﾞﾗﾌ_1" hidden="1">#N/A</definedName>
    <definedName name="_49__123Graph_Cｸﾞﾗﾌ_12" hidden="1">#REF!</definedName>
    <definedName name="_49__123Graph_LBL_ANGAS_U" hidden="1">#REF!</definedName>
    <definedName name="_49_123Graph_D総" hidden="1">#REF!</definedName>
    <definedName name="_49_123Graph_X乗" hidden="1">#REF!</definedName>
    <definedName name="_492__123Graph_LBL_Fｸﾞﾗﾌ_3" hidden="1">#REF!</definedName>
    <definedName name="_497__123Graph_Xｸﾞﾗﾌ_1" hidden="1">#REF!</definedName>
    <definedName name="_5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5__123Graph_ACHART_2B" hidden="1">[10]B!$B$25:$G$25</definedName>
    <definedName name="_5__123Graph_ALPG_U" hidden="1">#REF!</definedName>
    <definedName name="_50__123Graph_Aｸﾞﾗﾌ_10" hidden="1">#REF!</definedName>
    <definedName name="_50__123Graph_Cｸﾞﾗﾌ_13" hidden="1">#REF!</definedName>
    <definedName name="_50__123Graph_Cｸﾞﾗﾌ_3" hidden="1">#REF!</definedName>
    <definedName name="_50__123Graph_Eｸﾞﾗﾌ_1" hidden="1">#N/A</definedName>
    <definedName name="_50__123Graph_XLPG_U" hidden="1">#REF!</definedName>
    <definedName name="_50_123Graph_X商" hidden="1">#REF!</definedName>
    <definedName name="_502__123Graph_Xｸﾞﾗﾌ_12" hidden="1">#REF!</definedName>
    <definedName name="_507__123Graph_Xｸﾞﾗﾌ_13" hidden="1">#REF!</definedName>
    <definedName name="_51__123Graph_Aｸﾞﾗﾌ_13" hidden="1">#REF!</definedName>
    <definedName name="_51__123Graph_Cｸﾞﾗﾌ_14" hidden="1">#REF!</definedName>
    <definedName name="_51__123Graph_Cｸﾞﾗﾌ_4" hidden="1">#REF!</definedName>
    <definedName name="_51__123Graph_LBL_ASTEAM_U" hidden="1">#REF!</definedName>
    <definedName name="_51_123Graph_E商" hidden="1">#REF!</definedName>
    <definedName name="_51_123Graph_X総" hidden="1">#REF!</definedName>
    <definedName name="_512__123Graph_Xｸﾞﾗﾌ_14" hidden="1">#REF!</definedName>
    <definedName name="_517__123Graph_Xｸﾞﾗﾌ_2" hidden="1">#REF!</definedName>
    <definedName name="_52__123Graph_Cｸﾞﾗﾌ_2" hidden="1">#REF!</definedName>
    <definedName name="_52__123Graph_Cｸﾞﾗﾌ_5" hidden="1">#REF!</definedName>
    <definedName name="_52_123Graph_E乗" hidden="1">#REF!</definedName>
    <definedName name="_522__123Graph_Xｸﾞﾗﾌ_3" hidden="1">#REF!</definedName>
    <definedName name="_527__123Graph_Xｸﾞﾗﾌ_5" hidden="1">[12]バス!$CX$20:$CX$46</definedName>
    <definedName name="_53__123Graph_Aｸﾞﾗﾌ_14" hidden="1">#REF!</definedName>
    <definedName name="_53__123Graph_Cｸﾞﾗﾌ_3" hidden="1">#REF!</definedName>
    <definedName name="_53__123Graph_Fｸﾞﾗﾌ_1" hidden="1">#N/A</definedName>
    <definedName name="_53__123Graph_LBL_AAIR_U" hidden="1">#REF!</definedName>
    <definedName name="_53__123Graph_LBL_AWATER_U" hidden="1">#REF!</definedName>
    <definedName name="_53__123Graph_XNGAS_U" hidden="1">#REF!</definedName>
    <definedName name="_53_123Graph_C乗" hidden="1">#REF!</definedName>
    <definedName name="_532__123Graph_Xｸﾞﾗﾌ_6" hidden="1">[12]バス!$DC$35:$EC$35</definedName>
    <definedName name="_537__123Graph_Xｸﾞﾗﾌ_8" hidden="1">#REF!</definedName>
    <definedName name="_54__123Graph_Cｸﾞﾗﾌ_4" hidden="1">#REF!</definedName>
    <definedName name="_54__123Graph_Eｸﾞﾗﾌ_1" hidden="1">#N/A</definedName>
    <definedName name="_54__123Graph_X4X4W_G" hidden="1">#REF!</definedName>
    <definedName name="_54_123Graph_C商" hidden="1">#REF!</definedName>
    <definedName name="_542__123Graph_Xｸﾞﾗﾌ_9" hidden="1">#REF!</definedName>
    <definedName name="_55__123Graph_Aｸﾞﾗﾌ_11" hidden="1">#REF!</definedName>
    <definedName name="_55__123Graph_Aｸﾞﾗﾌ_2" hidden="1">#REF!</definedName>
    <definedName name="_55__123Graph_Cｸﾞﾗﾌ_5" hidden="1">#REF!</definedName>
    <definedName name="_55__123Graph_D4X4W_G" hidden="1">#REF!</definedName>
    <definedName name="_55__123Graph_XAIR_U" hidden="1">#REF!</definedName>
    <definedName name="_55__123Graph_Xｸﾞﾗﾌ_1" hidden="1">#REF!</definedName>
    <definedName name="_56__123Graph_Cｸﾞﾗﾌ_6" hidden="1">#REF!</definedName>
    <definedName name="_56__123Graph_Dｸﾞﾗﾌ_1" hidden="1">#N/A</definedName>
    <definedName name="_56__123Graph_XCHART_2B" hidden="1">[10]B!$B$24:$G$24</definedName>
    <definedName name="_56__123Graph_XSTEAM_U" hidden="1">#REF!</definedName>
    <definedName name="_56__123Graph_Xｸﾞﾗﾌ_2" hidden="1">#REF!</definedName>
    <definedName name="_57__123Graph_Aｸﾞﾗﾌ_3" hidden="1">#REF!</definedName>
    <definedName name="_57__123Graph_Cｸﾞﾗﾌ_7" hidden="1">#REF!</definedName>
    <definedName name="_57__123Graph_Xｸﾞﾗﾌ_3" hidden="1">#REF!</definedName>
    <definedName name="_57_123Graph_D乗" hidden="1">#REF!</definedName>
    <definedName name="_58__123Graph_Cｸﾞﾗﾌ_8" hidden="1">#REF!</definedName>
    <definedName name="_58__123Graph_XELECT_U" hidden="1">#REF!</definedName>
    <definedName name="_58__123Graph_Xｸﾞﾗﾌ_4" hidden="1">#REF!</definedName>
    <definedName name="_58_123Graph_D商" hidden="1">#REF!</definedName>
    <definedName name="_59__123Graph_Aｸﾞﾗﾌ_4" hidden="1">#REF!</definedName>
    <definedName name="_59__123Graph_Cｸﾞﾗﾌ_9" hidden="1">#REF!</definedName>
    <definedName name="_59__123Graph_XWATER_U" hidden="1">#REF!</definedName>
    <definedName name="_59__123Graph_Xｸﾞﾗﾌ_5" hidden="1">#REF!</definedName>
    <definedName name="_59_123Graph_D総" hidden="1">#REF!</definedName>
    <definedName name="_6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6_??????" hidden="1">{#N/A,#N/A,FALSE,"CARATUL";#N/A,#N/A,FALSE,"PROFIT AND LOSS";#N/A,#N/A,FALSE,"GRAFICO_PBT";#N/A,#N/A,FALSE,"EXPLIC.VARIANTE";#N/A,#N/A,FALSE,"GENERAL EXP.AREA"}</definedName>
    <definedName name="_6__123Graph_ANGAS_U" hidden="1">#REF!</definedName>
    <definedName name="_6_123Grap" hidden="1">#REF!</definedName>
    <definedName name="_6_6_0__123Graph_C投資" hidden="1">[13]投資ﾌｫﾛｰ!#REF!</definedName>
    <definedName name="_60__123Graph_Aｸﾞﾗﾌ_12" hidden="1">#REF!</definedName>
    <definedName name="_60__123Graph_D4X4W_G" hidden="1">'[11]4WD1-3'!#REF!</definedName>
    <definedName name="_60__123Graph_Eｸﾞﾗﾌ_1" hidden="1">#N/A</definedName>
    <definedName name="_60__123Graph_LBL_AELECT_U" hidden="1">#REF!</definedName>
    <definedName name="_60__123Graph_XLPG_U" hidden="1">#REF!</definedName>
    <definedName name="_60_123Graph_X商" hidden="1">#REF!</definedName>
    <definedName name="_61__123Graph_Aｸﾞﾗﾌ_5" hidden="1">#REF!</definedName>
    <definedName name="_61__123Graph_Dｸﾞﾗﾌ_1" hidden="1">#REF!</definedName>
    <definedName name="_61__123Graph_Fｸﾞﾗﾌ_1" hidden="1">#N/A</definedName>
    <definedName name="_61_123Graph_E乗" hidden="1">#REF!</definedName>
    <definedName name="_61_123Graph_X乗" hidden="1">#REF!</definedName>
    <definedName name="_62__123Graph_Dｸﾞﾗﾌ_10" hidden="1">#REF!</definedName>
    <definedName name="_62__123Graph_XNGAS_U" hidden="1">#REF!</definedName>
    <definedName name="_62_123Graph_E商" hidden="1">#REF!</definedName>
    <definedName name="_62_123Graph_X総" hidden="1">#REF!</definedName>
    <definedName name="_63__123Graph_Aｸﾞﾗﾌ_6" hidden="1">#REF!</definedName>
    <definedName name="_63__123Graph_Dｸﾞﾗﾌ_11" hidden="1">#REF!</definedName>
    <definedName name="_63__123Graph_Fｸﾞﾗﾌ_1" hidden="1">#N/A</definedName>
    <definedName name="_64__123Graph_Dｸﾞﾗﾌ_12" hidden="1">#REF!</definedName>
    <definedName name="_64__123Graph_X4X4W_G" hidden="1">#REF!</definedName>
    <definedName name="_64__123Graph_XSTEAM_U" hidden="1">#REF!</definedName>
    <definedName name="_65__123Graph_Aｸﾞﾗﾌ_13" hidden="1">#REF!</definedName>
    <definedName name="_65__123Graph_Aｸﾞﾗﾌ_7" hidden="1">#REF!</definedName>
    <definedName name="_65__123Graph_Dｸﾞﾗﾌ_13" hidden="1">#REF!</definedName>
    <definedName name="_65__123Graph_Xｸﾞﾗﾌ_1" hidden="1">#REF!</definedName>
    <definedName name="_66__123Graph_Dｸﾞﾗﾌ_14" hidden="1">#REF!</definedName>
    <definedName name="_66__123Graph_XWATER_U" hidden="1">#REF!</definedName>
    <definedName name="_66__123Graph_Xｸﾞﾗﾌ_2" hidden="1">#REF!</definedName>
    <definedName name="_67__123Graph_Aｸﾞﾗﾌ_8" hidden="1">#REF!</definedName>
    <definedName name="_67__123Graph_Dｸﾞﾗﾌ_2" hidden="1">#REF!</definedName>
    <definedName name="_67__123Graph_LBL_ALPG_U" hidden="1">#REF!</definedName>
    <definedName name="_67__123Graph_Xｸﾞﾗﾌ_3" hidden="1">#REF!</definedName>
    <definedName name="_68__123Graph_Dｸﾞﾗﾌ_3" hidden="1">#REF!</definedName>
    <definedName name="_68__123Graph_Xｸﾞﾗﾌ_4" hidden="1">#REF!</definedName>
    <definedName name="_69__123Graph_Aｸﾞﾗﾌ_9" hidden="1">#REF!</definedName>
    <definedName name="_69__123Graph_Dｸﾞﾗﾌ_4" hidden="1">#REF!</definedName>
    <definedName name="_69__123Graph_Xｸﾞﾗﾌ_5" hidden="1">#REF!</definedName>
    <definedName name="_7__123Graph_A4X4W_G" hidden="1">#REF!</definedName>
    <definedName name="_7__123Graph_AAIR_U" hidden="1">#REF!</definedName>
    <definedName name="_7__123Graph_ASTEAM_U" hidden="1">#REF!</definedName>
    <definedName name="_70__123Graph_Aｸﾞﾗﾌ_14" hidden="1">#REF!</definedName>
    <definedName name="_70__123Graph_B4X4W_G" hidden="1">'[11]4WD1-3'!#REF!</definedName>
    <definedName name="_70__123Graph_Dｸﾞﾗﾌ_5" hidden="1">#REF!</definedName>
    <definedName name="_70_123Graph_X乗" hidden="1">#REF!</definedName>
    <definedName name="_71__123Graph_Dｸﾞﾗﾌ_7" hidden="1">#REF!</definedName>
    <definedName name="_71_123Graph_X商" hidden="1">#REF!</definedName>
    <definedName name="_72__123Graph_Bｸﾞﾗﾌ_1" hidden="1">#REF!</definedName>
    <definedName name="_72__123Graph_Dｸﾞﾗﾌ_9" hidden="1">#REF!</definedName>
    <definedName name="_72_123Graph_X総" hidden="1">#REF!</definedName>
    <definedName name="_73__123Graph_Eｸﾞﾗﾌ_1" hidden="1">#REF!</definedName>
    <definedName name="_74__123Graph_Bｸﾞﾗﾌ_10" hidden="1">#REF!</definedName>
    <definedName name="_74__123Graph_Eｸﾞﾗﾌ_10" hidden="1">#REF!</definedName>
    <definedName name="_74__123Graph_LBL_ANGAS_U" hidden="1">#REF!</definedName>
    <definedName name="_75__123Graph_Aｸﾞﾗﾌ_2" hidden="1">#REF!</definedName>
    <definedName name="_75__123Graph_Eｸﾞﾗﾌ_11" hidden="1">#REF!</definedName>
    <definedName name="_76__123Graph_Bｸﾞﾗﾌ_11" hidden="1">#REF!</definedName>
    <definedName name="_76__123Graph_Eｸﾞﾗﾌ_12" hidden="1">#REF!</definedName>
    <definedName name="_77__123Graph_Eｸﾞﾗﾌ_13" hidden="1">#REF!</definedName>
    <definedName name="_78__123Graph_Bｸﾞﾗﾌ_12" hidden="1">#REF!</definedName>
    <definedName name="_78__123Graph_Eｸﾞﾗﾌ_14" hidden="1">#REF!</definedName>
    <definedName name="_79__123Graph_Eｸﾞﾗﾌ_2" hidden="1">#REF!</definedName>
    <definedName name="_8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8__123Graph_ACHART_1B" hidden="1">[14]B!$B$61:$I$61</definedName>
    <definedName name="_8__123Graph_AELECT_U" hidden="1">#REF!</definedName>
    <definedName name="_8__123Graph_AWATER_U" hidden="1">#REF!</definedName>
    <definedName name="_8__123Graph_Aｸﾞﾗﾌ_1" hidden="1">#REF!</definedName>
    <definedName name="_80__123Graph_Aｸﾞﾗﾌ_3" hidden="1">#REF!</definedName>
    <definedName name="_80__123Graph_Bｸﾞﾗﾌ_13" hidden="1">#REF!</definedName>
    <definedName name="_80__123Graph_Eｸﾞﾗﾌ_3" hidden="1">#REF!</definedName>
    <definedName name="_81__123Graph_Eｸﾞﾗﾌ_4" hidden="1">#REF!</definedName>
    <definedName name="_81__123Graph_LBL_ASTEAM_U" hidden="1">#REF!</definedName>
    <definedName name="_82__123Graph_Bｸﾞﾗﾌ_14" hidden="1">#REF!</definedName>
    <definedName name="_82__123Graph_Eｸﾞﾗﾌ_5" hidden="1">#REF!</definedName>
    <definedName name="_83__123Graph_Eｸﾞﾗﾌ_6" hidden="1">#REF!</definedName>
    <definedName name="_84__123Graph_Bｸﾞﾗﾌ_2" hidden="1">#REF!</definedName>
    <definedName name="_84__123Graph_Eｸﾞﾗﾌ_7" hidden="1">#REF!</definedName>
    <definedName name="_85__123Graph_Aｸﾞﾗﾌ_4" hidden="1">#REF!</definedName>
    <definedName name="_85__123Graph_Eｸﾞﾗﾌ_9" hidden="1">#REF!</definedName>
    <definedName name="_86__123Graph_Bｸﾞﾗﾌ_3" hidden="1">#REF!</definedName>
    <definedName name="_86__123Graph_Fｸﾞﾗﾌ_1" hidden="1">#REF!</definedName>
    <definedName name="_86_0__123Grap" hidden="1">#REF!</definedName>
    <definedName name="_87__123Graph_Fｸﾞﾗﾌ_10" hidden="1">#REF!</definedName>
    <definedName name="_87_0__123Graph_A商" hidden="1">#REF!</definedName>
    <definedName name="_88__123Graph_Bｸﾞﾗﾌ_4" hidden="1">#REF!</definedName>
    <definedName name="_88__123Graph_Fｸﾞﾗﾌ_11" hidden="1">#REF!</definedName>
    <definedName name="_88__123Graph_LBL_AWATER_U" hidden="1">#REF!</definedName>
    <definedName name="_88_0__123Graph_B商" hidden="1">#REF!</definedName>
    <definedName name="_89__123Graph_Fｸﾞﾗﾌ_12" hidden="1">#REF!</definedName>
    <definedName name="_89_0__123Graph_B乗" hidden="1">#REF!</definedName>
    <definedName name="_9__123Graph_AAIR_U" hidden="1">#REF!</definedName>
    <definedName name="_9__123Graph_ACHART_2B" hidden="1">[14]B!$B$25:$G$25</definedName>
    <definedName name="_9__123Graph_Aｸﾞﾗﾌ_2" hidden="1">#REF!</definedName>
    <definedName name="_9__123Graph_BCHART_1B" hidden="1">[10]B!$B$62:$I$62</definedName>
    <definedName name="_9_6_0__123Graph_LBL_A投資" hidden="1">[13]投資ﾌｫﾛｰ!#REF!</definedName>
    <definedName name="_90__123Graph_Aｸﾞﾗﾌ_5" hidden="1">#REF!</definedName>
    <definedName name="_90__123Graph_Bｸﾞﾗﾌ_5" hidden="1">#REF!</definedName>
    <definedName name="_90__123Graph_Fｸﾞﾗﾌ_13" hidden="1">#REF!</definedName>
    <definedName name="_90_0__123Graph_B総" hidden="1">#REF!</definedName>
    <definedName name="_91__123Graph_Fｸﾞﾗﾌ_14" hidden="1">#REF!</definedName>
    <definedName name="_91_0__123Graph_C商" hidden="1">#REF!</definedName>
    <definedName name="_92__123Graph_Bｸﾞﾗﾌ_6" hidden="1">#REF!</definedName>
    <definedName name="_92__123Graph_Fｸﾞﾗﾌ_2" hidden="1">#REF!</definedName>
    <definedName name="_92_0__123Graph_C乗" hidden="1">#REF!</definedName>
    <definedName name="_93__123Graph_Fｸﾞﾗﾌ_3" hidden="1">#REF!</definedName>
    <definedName name="_93_0__123Graph_D商" hidden="1">#REF!</definedName>
    <definedName name="_94__123Graph_Bｸﾞﾗﾌ_7" hidden="1">#REF!</definedName>
    <definedName name="_94__123Graph_Fｸﾞﾗﾌ_4" hidden="1">#REF!</definedName>
    <definedName name="_94_0__123Graph_D乗" hidden="1">#REF!</definedName>
    <definedName name="_95__123Graph_Aｸﾞﾗﾌ_6" hidden="1">#REF!</definedName>
    <definedName name="_95__123Graph_Fｸﾞﾗﾌ_5" hidden="1">#REF!</definedName>
    <definedName name="_95__123Graph_XAIR_U" hidden="1">#REF!</definedName>
    <definedName name="_95_0__123Graph_D総" hidden="1">#REF!</definedName>
    <definedName name="_96__123Graph_Bｸﾞﾗﾌ_8" hidden="1">#REF!</definedName>
    <definedName name="_96__123Graph_Fｸﾞﾗﾌ_9" hidden="1">#REF!</definedName>
    <definedName name="_96__123Graph_XCHART_2B" hidden="1">[14]B!$B$24:$G$24</definedName>
    <definedName name="_96_0__123Graph_E商" hidden="1">#REF!</definedName>
    <definedName name="_97__123Graph_LBL_Aｸﾞﾗﾌ_7" hidden="1">#REF!</definedName>
    <definedName name="_97_0__123Graph_E乗" hidden="1">#REF!</definedName>
    <definedName name="_98__123Graph_Bｸﾞﾗﾌ_9" hidden="1">#REF!</definedName>
    <definedName name="_98__123Graph_LBL_Aｸﾞﾗﾌ_8" hidden="1">#REF!</definedName>
    <definedName name="_98_0__123Graph_X商" hidden="1">#REF!</definedName>
    <definedName name="_99__123Graph_LBL_Bｸﾞﾗﾌ_7" hidden="1">#REF!</definedName>
    <definedName name="_99_0__123Graph_X乗" hidden="1">#REF!</definedName>
    <definedName name="_A3" hidden="1">{#N/A,#N/A,FALSE,"CARATUL";#N/A,#N/A,FALSE,"PROFIT AND LOSS";#N/A,#N/A,FALSE,"GRAFICO_PBT";#N/A,#N/A,FALSE,"EXPLIC.VARIANTE";#N/A,#N/A,FALSE,"GENERAL EXP.AREA"}</definedName>
    <definedName name="_B2" hidden="1">{#N/A,#N/A,FALSE,"預算表"}</definedName>
    <definedName name="_B21" hidden="1">{#N/A,#N/A,FALSE,"預算表"}</definedName>
    <definedName name="_B23" hidden="1">{#N/A,#N/A,FALSE,"預算表"}</definedName>
    <definedName name="_B3" hidden="1">{#N/A,#N/A,FALSE,"預算表"}</definedName>
    <definedName name="_B4" hidden="1">{#N/A,#N/A,FALSE,"預算表"}</definedName>
    <definedName name="_B44" hidden="1">{#N/A,#N/A,FALSE,"預算表"}</definedName>
    <definedName name="_B5" hidden="1">{#N/A,#N/A,FALSE,"預算表"}</definedName>
    <definedName name="_B6" hidden="1">{#N/A,#N/A,FALSE,"預算表"}</definedName>
    <definedName name="_B7" hidden="1">{#N/A,#N/A,FALSE,"預算表"}</definedName>
    <definedName name="_bdm.0D36997B78AB466394832F21270DBFC5.edm" hidden="1">'[15]Service Offerings to Top-20'!$A$1:$IV$65536</definedName>
    <definedName name="_bdm.21F6A454388643188DDBA6B8208D6875.edm" hidden="1">#REF!</definedName>
    <definedName name="_bdm.25029F5B8D594E3DB459EE6D26BB9561.edm" hidden="1">#REF!</definedName>
    <definedName name="_bdm.31045FDB070C4B7B955DA288E0536ECF.edm" hidden="1">#REF!</definedName>
    <definedName name="_bdm.498F7B4A41BD499CBC6D2DFDB4111069.edm" hidden="1">#REF!</definedName>
    <definedName name="_bdm.5396CB5824984BD1A40D7DB71618CC4A.edm" hidden="1">#REF!</definedName>
    <definedName name="_bdm.6ADBF63E715F43C2A9A0CBA21ED98CA9.edm" hidden="1">#REF!</definedName>
    <definedName name="_bdm.8DB5495F314B4390B7640FE8A875C628.edm" hidden="1">#REF!</definedName>
    <definedName name="_bdm.9CDC35CDB7B143079762F320F757C403.edm" hidden="1">#REF!</definedName>
    <definedName name="_bdm.AEBFD5DBB2194FFAAEA35CC33AD6FACF.edm" hidden="1">#REF!</definedName>
    <definedName name="_bdm.B8ADDCDB214446A9B68AED11E63C7517.edm" hidden="1">#REF!</definedName>
    <definedName name="_bdm.BDB9018F394B4D619CA288E2B170F24A.edm" hidden="1">#REF!</definedName>
    <definedName name="_bdm.C5A3D26BA1D24E8DB76551E7C9DD4202.edm" hidden="1">#REF!</definedName>
    <definedName name="_bdm.D9E6F7E2FBDB4FF6A6D632BFBE3A1A0F.edm" hidden="1">'[15]Logistics Out. by Region'!$A$1:$IV$65536</definedName>
    <definedName name="_bdm.DBF8F79D2FE244698C14155A4A3CFA25.edm" hidden="1">'[15]Revenue by Segment'!$A$1:$IV$65536</definedName>
    <definedName name="_bdm.DEA02B8DB9594F51BA561009BFB2731A.edm" hidden="1">#REF!</definedName>
    <definedName name="_bdm.E472B88BDB2C45C2BF0C699B09804764.edm" hidden="1">[16]outputs!$A$1:$IV$65536</definedName>
    <definedName name="_bdm.E69A3EEB583F457C97A8CDB76AB1A85B.edm" hidden="1">#REF!</definedName>
    <definedName name="_bdm.EAEC9C3D50474F6CA7AEE5FBEDB1FC8E.edm" hidden="1">'[15]Facilities Overview'!$A$1:$IV$65536</definedName>
    <definedName name="_bdm.F2DB89BE62CC409980CB013651416C5F.edm" hidden="1">#REF!</definedName>
    <definedName name="_bdm.FEDB395C3009431FA3FF5CEEBC0B1187.edm" hidden="1">#REF!</definedName>
    <definedName name="_BQ4.1" hidden="1">'[17]（別紙5-1）PP02簡素化'!#REF!</definedName>
    <definedName name="_BQ4.10" hidden="1">#REF!</definedName>
    <definedName name="_BQ4.11" hidden="1">#REF!</definedName>
    <definedName name="_BQ4.15" hidden="1">#REF!</definedName>
    <definedName name="_BQ4.16" hidden="1">#REF!</definedName>
    <definedName name="_BQ4.2" hidden="1">'[17]（別紙5-1）PP02簡素化'!$C$6:$C$69</definedName>
    <definedName name="_BQ4.3" hidden="1">'[17]（別紙5-1）PP02簡素化'!$E$6:$J$46</definedName>
    <definedName name="_BQ4.4" hidden="1">#REF!</definedName>
    <definedName name="_BQ4.5" hidden="1">#REF!</definedName>
    <definedName name="_BQ4.7" hidden="1">#REF!</definedName>
    <definedName name="_BQ4.8" hidden="1">#REF!</definedName>
    <definedName name="_BQ4.9" hidden="1">[18]仕訳!#REF!</definedName>
    <definedName name="_DED12" hidden="1">{#N/A,#N/A,FALSE,"CARATUL";#N/A,#N/A,FALSE,"PROFIT AND LOSS";#N/A,#N/A,FALSE,"GRAFICO_PBT";#N/A,#N/A,FALSE,"EXPLIC.VARIANTE";#N/A,#N/A,FALSE,"GENERAL EXP.AREA"}</definedName>
    <definedName name="_Dist_Bin" hidden="1">#REF!</definedName>
    <definedName name="_Dist_Values" hidden="1">#REF!</definedName>
    <definedName name="_f5" hidden="1">{"'Sheet1'!$L$16"}</definedName>
    <definedName name="_Fill" hidden="1">#REF!</definedName>
    <definedName name="_xlnm._FilterDatabase" localSheetId="0" hidden="1">'Detail FunctionList (VN)'!$A$9:$BC$50</definedName>
    <definedName name="_xlnm._FilterDatabase" hidden="1">#REF!</definedName>
    <definedName name="_IMC2008" hidden="1">40458.6650578704</definedName>
    <definedName name="_Key1" hidden="1">#REF!</definedName>
    <definedName name="_Key2" hidden="1">'[19]27850'!#REF!</definedName>
    <definedName name="_new2" hidden="1">{#N/A,#N/A,FALSE,"3";#N/A,#N/A,FALSE,"5";#N/A,#N/A,FALSE,"6";#N/A,#N/A,FALSE,"8";#N/A,#N/A,FALSE,"10";#N/A,#N/A,FALSE,"13";#N/A,#N/A,FALSE,"14";#N/A,#N/A,FALSE,"15";#N/A,#N/A,FALSE,"16"}</definedName>
    <definedName name="_new3" hidden="1">{#N/A,#N/A,FALSE,"3";#N/A,#N/A,FALSE,"5";#N/A,#N/A,FALSE,"6";#N/A,#N/A,FALSE,"8";#N/A,#N/A,FALSE,"10";#N/A,#N/A,FALSE,"13";#N/A,#N/A,FALSE,"14";#N/A,#N/A,FALSE,"15";#N/A,#N/A,FALSE,"16"}</definedName>
    <definedName name="_new4" hidden="1">{#N/A,#N/A,FALSE,"3";#N/A,#N/A,FALSE,"5";#N/A,#N/A,FALSE,"6";#N/A,#N/A,FALSE,"8";#N/A,#N/A,FALSE,"10";#N/A,#N/A,FALSE,"13";#N/A,#N/A,FALSE,"14";#N/A,#N/A,FALSE,"15";#N/A,#N/A,FALSE,"16"}</definedName>
    <definedName name="_new5" hidden="1">{#N/A,#N/A,FALSE,"3";#N/A,#N/A,FALSE,"5";#N/A,#N/A,FALSE,"6";#N/A,#N/A,FALSE,"8";#N/A,#N/A,FALSE,"10";#N/A,#N/A,FALSE,"13";#N/A,#N/A,FALSE,"14";#N/A,#N/A,FALSE,"15";#N/A,#N/A,FALSE,"16"}</definedName>
    <definedName name="_noi3" hidden="1">{"'IB'!$A$1:$C$247"}</definedName>
    <definedName name="_NSO2" hidden="1">{"'Sheet1'!$L$16"}</definedName>
    <definedName name="_Order1" hidden="1">255</definedName>
    <definedName name="_Order2" hidden="1">255</definedName>
    <definedName name="_P7" hidden="1">{"'TOYOTA'!$A$1:$R$26"}</definedName>
    <definedName name="_P9" hidden="1">{"'TOYOTA'!$A$1:$R$26"}</definedName>
    <definedName name="_Parse_In" hidden="1">#REF!</definedName>
    <definedName name="_Parse_Out" hidden="1">#REF!</definedName>
    <definedName name="_PP08" hidden="1">'[9]（別紙5-1）PP02簡素化'!$E$6:$J$46</definedName>
    <definedName name="_PP09" hidden="1">'[9]（別紙5-1）PP02簡素化'!$C$6:$C$69</definedName>
    <definedName name="_r" hidden="1">{#N/A,#N/A,FALSE,"3";#N/A,#N/A,FALSE,"5";#N/A,#N/A,FALSE,"6";#N/A,#N/A,FALSE,"8";#N/A,#N/A,FALSE,"10";#N/A,#N/A,FALSE,"13";#N/A,#N/A,FALSE,"14";#N/A,#N/A,FALSE,"15";#N/A,#N/A,FALSE,"16"}</definedName>
    <definedName name="_Regression_Int" hidden="1">1</definedName>
    <definedName name="_Regression_Out" hidden="1">[20]残存ｶｰﾌﾞ!$AK$28:$AK$28</definedName>
    <definedName name="_Regression_X" hidden="1">#REF!</definedName>
    <definedName name="_Regression_Y" hidden="1">[20]残存ｶｰﾌﾞ!$I$28:$I$43</definedName>
    <definedName name="_Sort" hidden="1">#REF!</definedName>
    <definedName name="_Sort2" hidden="1">#REF!</definedName>
    <definedName name="_Table1_In1" hidden="1">#REF!</definedName>
    <definedName name="_Table1_Out" hidden="1">#REF!</definedName>
    <definedName name="_tft2" hidden="1">{#N/A,#N/A,FALSE,"3";#N/A,#N/A,FALSE,"5";#N/A,#N/A,FALSE,"6";#N/A,#N/A,FALSE,"8";#N/A,#N/A,FALSE,"10";#N/A,#N/A,FALSE,"13";#N/A,#N/A,FALSE,"14";#N/A,#N/A,FALSE,"15";#N/A,#N/A,FALSE,"16"}</definedName>
    <definedName name="_x2" hidden="1">{#N/A,#N/A,FALSE,"3";#N/A,#N/A,FALSE,"5";#N/A,#N/A,FALSE,"6";#N/A,#N/A,FALSE,"8";#N/A,#N/A,FALSE,"10";#N/A,#N/A,FALSE,"13";#N/A,#N/A,FALSE,"14";#N/A,#N/A,FALSE,"15";#N/A,#N/A,FALSE,"16"}</definedName>
    <definedName name="①" hidden="1">{#N/A,#N/A,FALSE,"CARATUL";#N/A,#N/A,FALSE,"PROFIT AND LOSS";#N/A,#N/A,FALSE,"GRAFICO_PBT";#N/A,#N/A,FALSE,"EXPLIC.VARIANTE";#N/A,#N/A,FALSE,"GENERAL EXP.AREA"}</definedName>
    <definedName name="②" hidden="1">{#N/A,#N/A,FALSE,"CARATUL";#N/A,#N/A,FALSE,"PROFIT AND LOSS";#N/A,#N/A,FALSE,"GRAFICO_PBT";#N/A,#N/A,FALSE,"EXPLIC.VARIANTE";#N/A,#N/A,FALSE,"GENERAL EXP.AREA"}</definedName>
    <definedName name="③" hidden="1">{#N/A,#N/A,FALSE,"caratula";#N/A,#N/A,FALSE,"Product by line";#N/A,#N/A,FALSE,"YTD";#N/A,#N/A,FALSE,"Per Units";#N/A,#N/A,FALSE,"Amount"}</definedName>
    <definedName name="④" hidden="1">{#N/A,#N/A,FALSE,"CARATUL";#N/A,#N/A,FALSE,"PROFIT AND LOSS";#N/A,#N/A,FALSE,"GRAFICO_PBT";#N/A,#N/A,FALSE,"EXPLIC.VARIANTE";#N/A,#N/A,FALSE,"GENERAL EXP.AREA"}</definedName>
    <definedName name="⑤" hidden="1">{#N/A,#N/A,FALSE,"caratula";#N/A,#N/A,FALSE,"Product by line";#N/A,#N/A,FALSE,"YTD";#N/A,#N/A,FALSE,"Per Units";#N/A,#N/A,FALSE,"Amount"}</definedName>
    <definedName name="⑤2" hidden="1">{"'TOYOTA'!$A$1:$R$26"}</definedName>
    <definedName name="a" hidden="1">{"'表紙'!$A$1:$W$39"}</definedName>
    <definedName name="A0" hidden="1">{#N/A,#N/A,FALSE,"預算表"}</definedName>
    <definedName name="AAAAAA" hidden="1">{#N/A,#N/A,FALSE,"CARATUL";#N/A,#N/A,FALSE,"PROFIT AND LOSS";#N/A,#N/A,FALSE,"GRAFICO_PBT";#N/A,#N/A,FALSE,"EXPLIC.VARIANTE";#N/A,#N/A,FALSE,"GENERAL EXP.AREA"}</definedName>
    <definedName name="AAAAAAA" hidden="1">{"1S5000",#N/A,FALSE,"1S5000";"1S5100",#N/A,FALSE,"1S5100"}</definedName>
    <definedName name="aaaaaaaa" hidden="1">[13]投資ﾌｫﾛｰ!#REF!</definedName>
    <definedName name="aaaaaaaaa" hidden="1">[13]投資ﾌｫﾛｰ!#REF!</definedName>
    <definedName name="AAAAAAAAAA" hidden="1">{#N/A,#N/A,FALSE,"CARATUL";#N/A,#N/A,FALSE,"PROFIT AND LOSS";#N/A,#N/A,FALSE,"GRAFICO_PBT";#N/A,#N/A,FALSE,"EXPLIC.VARIANTE";#N/A,#N/A,FALSE,"GENERAL EXP.AREA"}</definedName>
    <definedName name="aaaaaaaaaaaa" hidden="1">[13]投資ﾌｫﾛｰ!#REF!</definedName>
    <definedName name="AAAAAAAAAAAAAA" hidden="1">{#N/A,#N/A,FALSE,"CARATUL";#N/A,#N/A,FALSE,"PROFIT AND LOSS";#N/A,#N/A,FALSE,"GRAFICO_PBT";#N/A,#N/A,FALSE,"EXPLIC.VARIANTE";#N/A,#N/A,FALSE,"GENERAL EXP.AREA"}</definedName>
    <definedName name="aaaaaaaaaaaaaaaa" hidden="1">[13]投資ﾌｫﾛｰ!#REF!</definedName>
    <definedName name="aaah" hidden="1">{#N/A,#N/A,FALSE,"CARATUL";#N/A,#N/A,FALSE,"PROFIT AND LOSS";#N/A,#N/A,FALSE,"GRAFICO_PBT";#N/A,#N/A,FALSE,"EXPLIC.VARIANTE";#N/A,#N/A,FALSE,"GENERAL EXP.AREA"}</definedName>
    <definedName name="aadsdsadsadsadfsafsadf" hidden="1">{"年販売台数計画",#N/A,FALSE,"販売台数計画";"月販売台数計画",#N/A,FALSE,"販売台数計画"}</definedName>
    <definedName name="AAERYTY" hidden="1">{#N/A,#N/A,FALSE,"caratula";#N/A,#N/A,FALSE,"Product by line";#N/A,#N/A,FALSE,"YTD";#N/A,#N/A,FALSE,"Per Units";#N/A,#N/A,FALSE,"Amount"}</definedName>
    <definedName name="aa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asas" hidden="1">{#N/A,#N/A,FALSE,"CARATUL";#N/A,#N/A,FALSE,"PROFIT AND LOSS";#N/A,#N/A,FALSE,"GRAFICO_PBT";#N/A,#N/A,FALSE,"EXPLIC.VARIANTE";#N/A,#N/A,FALSE,"GENERAL EXP.AREA"}</definedName>
    <definedName name="ab" hidden="1">{#N/A,#N/A,FALSE,"Aging Summary";#N/A,#N/A,FALSE,"Ratio Analysis";#N/A,#N/A,FALSE,"Test 120 Day Accts";#N/A,#N/A,FALSE,"Tickmarks"}</definedName>
    <definedName name="abc" hidden="1">{#N/A,#N/A,FALSE,"caratula";#N/A,#N/A,FALSE,"Product by line";#N/A,#N/A,FALSE,"YTD";#N/A,#N/A,FALSE,"Per Units";#N/A,#N/A,FALSE,"Amount"}</definedName>
    <definedName name="Access_Button" hidden="1">"X428N_1129_集計表_List"</definedName>
    <definedName name="AccessDatabase" hidden="1">"\\Tmc-kaigibu_mw1\jx3\周\428N 1129.mdb"</definedName>
    <definedName name="acd" hidden="1">[21]投資･工数推移!#REF!</definedName>
    <definedName name="ada" hidden="1">{#N/A,#N/A,FALSE,"3";#N/A,#N/A,FALSE,"5";#N/A,#N/A,FALSE,"6";#N/A,#N/A,FALSE,"8";#N/A,#N/A,FALSE,"10";#N/A,#N/A,FALSE,"13";#N/A,#N/A,FALSE,"14";#N/A,#N/A,FALSE,"15";#N/A,#N/A,FALSE,"16"}</definedName>
    <definedName name="add" hidden="1">{"'表紙'!$A$1:$W$39"}</definedName>
    <definedName name="adfasd" hidden="1">{#N/A,#N/A,FALSE,"CARATUL";#N/A,#N/A,FALSE,"PROFIT AND LOSS";#N/A,#N/A,FALSE,"GRAFICO_PBT";#N/A,#N/A,FALSE,"EXPLIC.VARIANTE";#N/A,#N/A,FALSE,"GENERAL EXP.AREA"}</definedName>
    <definedName name="adx" hidden="1">{#N/A,#N/A,FALSE,"CARATUL";#N/A,#N/A,FALSE,"PROFIT AND LOSS";#N/A,#N/A,FALSE,"GRAFICO_PBT";#N/A,#N/A,FALSE,"EXPLIC.VARIANTE";#N/A,#N/A,FALSE,"GENERAL EXP.AREA"}</definedName>
    <definedName name="AEFVFBV" hidden="1">{#N/A,#N/A,FALSE,"caratula";#N/A,#N/A,FALSE,"Product by line";#N/A,#N/A,FALSE,"YTD";#N/A,#N/A,FALSE,"Per Units";#N/A,#N/A,FALSE,"Amount"}</definedName>
    <definedName name="AERTYAREY" hidden="1">{#N/A,#N/A,FALSE,"CARATUL";#N/A,#N/A,FALSE,"PROFIT AND LOSS";#N/A,#N/A,FALSE,"GRAFICO_PBT";#N/A,#N/A,FALSE,"EXPLIC.VARIANTE";#N/A,#N/A,FALSE,"GENERAL EXP.AREA"}</definedName>
    <definedName name="AERTYAYRET" hidden="1">{#N/A,#N/A,FALSE,"caratula";#N/A,#N/A,FALSE,"Product by line";#N/A,#N/A,FALSE,"YTD";#N/A,#N/A,FALSE,"Per Units";#N/A,#N/A,FALSE,"Amount"}</definedName>
    <definedName name="AERTYRET" hidden="1">{#N/A,#N/A,FALSE,"caratula";#N/A,#N/A,FALSE,"Product by line";#N/A,#N/A,FALSE,"YTD";#N/A,#N/A,FALSE,"Per Units";#N/A,#N/A,FALSE,"Amount"}</definedName>
    <definedName name="AERYARETY" hidden="1">{#N/A,#N/A,FALSE,"caratula";#N/A,#N/A,FALSE,"Product by line";#N/A,#N/A,FALSE,"YTD";#N/A,#N/A,FALSE,"Per Units";#N/A,#N/A,FALSE,"Amount"}</definedName>
    <definedName name="AERYTAERT" hidden="1">{#N/A,#N/A,FALSE,"CARATUL";#N/A,#N/A,FALSE,"PROFIT AND LOSS";#N/A,#N/A,FALSE,"GRAFICO_PBT";#N/A,#N/A,FALSE,"EXPLIC.VARIANTE";#N/A,#N/A,FALSE,"GENERAL EXP.AREA"}</definedName>
    <definedName name="AERYTARETY" hidden="1">{#N/A,#N/A,FALSE,"CARATUL";#N/A,#N/A,FALSE,"PROFIT AND LOSS";#N/A,#N/A,FALSE,"GRAFICO_PBT";#N/A,#N/A,FALSE,"EXPLIC.VARIANTE";#N/A,#N/A,FALSE,"GENERAL EXP.AREA"}</definedName>
    <definedName name="afasf" hidden="1">{#N/A,#N/A,FALSE,"3";#N/A,#N/A,FALSE,"5";#N/A,#N/A,FALSE,"6";#N/A,#N/A,FALSE,"8";#N/A,#N/A,FALSE,"10";#N/A,#N/A,FALSE,"13";#N/A,#N/A,FALSE,"14";#N/A,#N/A,FALSE,"15";#N/A,#N/A,FALSE,"16"}</definedName>
    <definedName name="afdsf" hidden="1">{#N/A,#N/A,FALSE,"단축1";#N/A,#N/A,FALSE,"단축2";#N/A,#N/A,FALSE,"단축3";#N/A,#N/A,FALSE,"장축";#N/A,#N/A,FALSE,"4WD"}</definedName>
    <definedName name="afs" hidden="1">{#N/A,#N/A,FALSE,"단축1";#N/A,#N/A,FALSE,"단축2";#N/A,#N/A,FALSE,"단축3";#N/A,#N/A,FALSE,"장축";#N/A,#N/A,FALSE,"4WD"}</definedName>
    <definedName name="afsdfgdas" hidden="1">{#N/A,#N/A,FALSE,"CARATUL";#N/A,#N/A,FALSE,"PROFIT AND LOSS";#N/A,#N/A,FALSE,"GRAFICO_PBT";#N/A,#N/A,FALSE,"EXPLIC.VARIANTE";#N/A,#N/A,FALSE,"GENERAL EXP.AREA"}</definedName>
    <definedName name="agadfd" hidden="1">{#N/A,#N/A,FALSE,"CARATUL";#N/A,#N/A,FALSE,"PROFIT AND LOSS";#N/A,#N/A,FALSE,"GRAFICO_PBT";#N/A,#N/A,FALSE,"EXPLIC.VARIANTE";#N/A,#N/A,FALSE,"GENERAL EXP.AREA"}</definedName>
    <definedName name="akska" hidden="1">{#N/A,#N/A,FALSE,"단축1";#N/A,#N/A,FALSE,"단축2";#N/A,#N/A,FALSE,"단축3";#N/A,#N/A,FALSE,"장축";#N/A,#N/A,FALSE,"4WD"}</definedName>
    <definedName name="alexa" hidden="1">{#N/A,#N/A,FALSE,"caratula";#N/A,#N/A,FALSE,"Product by line";#N/A,#N/A,FALSE,"YTD";#N/A,#N/A,FALSE,"Per Units";#N/A,#N/A,FALSE,"Amount"}</definedName>
    <definedName name="alo"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anscount" hidden="1">2</definedName>
    <definedName name="ApvKD85" hidden="1">{"'PARTS LIST'!$A$1:$AJ$626"}</definedName>
    <definedName name="ar" hidden="1">{#N/A,#N/A,FALSE,"預算表"}</definedName>
    <definedName name="AREYTRET" hidden="1">{#N/A,#N/A,FALSE,"CARATUL";#N/A,#N/A,FALSE,"PROFIT AND LOSS";#N/A,#N/A,FALSE,"GRAFICO_PBT";#N/A,#N/A,FALSE,"EXPLIC.VARIANTE";#N/A,#N/A,FALSE,"GENERAL EXP.AREA"}</definedName>
    <definedName name="ARTEARETARE" hidden="1">{#N/A,#N/A,FALSE,"CARATUL";#N/A,#N/A,FALSE,"PROFIT AND LOSS";#N/A,#N/A,FALSE,"GRAFICO_PBT";#N/A,#N/A,FALSE,"EXPLIC.VARIANTE";#N/A,#N/A,FALSE,"GENERAL EXP.AREA"}</definedName>
    <definedName name="ARTEERT" hidden="1">{#N/A,#N/A,FALSE,"CARATUL";#N/A,#N/A,FALSE,"PROFIT AND LOSS";#N/A,#N/A,FALSE,"GRAFICO_PBT";#N/A,#N/A,FALSE,"EXPLIC.VARIANTE";#N/A,#N/A,FALSE,"GENERAL EXP.AREA"}</definedName>
    <definedName name="ARTYARETYH" hidden="1">{#N/A,#N/A,FALSE,"CARATUL";#N/A,#N/A,FALSE,"PROFIT AND LOSS";#N/A,#N/A,FALSE,"GRAFICO_PBT";#N/A,#N/A,FALSE,"EXPLIC.VARIANTE";#N/A,#N/A,FALSE,"GENERAL EXP.AREA"}</definedName>
    <definedName name="arzu" hidden="1">{"TOTAL96",#N/A,TRUE,"TOTALTL";"PRESID96",#N/A,TRUE,"PRESID";"MARKSAL96",#N/A,TRUE,"MARKSAL";"FINADMN96",#N/A,TRUE,"FINADMN"}</definedName>
    <definedName name="arzu1" hidden="1">{"TOTAL96",#N/A,TRUE,"TOTALTL";"PRESID96",#N/A,TRUE,"PRESID";"MARKSAL96",#N/A,TRUE,"MARKSAL";"FINADMN96",#N/A,TRUE,"FINADMN"}</definedName>
    <definedName name="AS2DocOpenMode" hidden="1">"AS2DocumentBrowse"</definedName>
    <definedName name="AS2ReportLS" hidden="1">1</definedName>
    <definedName name="AS2SyncStepLS" hidden="1">0</definedName>
    <definedName name="AS2TickmarkLS" hidden="1">#REF!</definedName>
    <definedName name="AS2VersionLS" hidden="1">300</definedName>
    <definedName name="asas" hidden="1">{#N/A,#N/A,FALSE,"CARATUL";#N/A,#N/A,FALSE,"PROFIT AND LOSS";#N/A,#N/A,FALSE,"GRAFICO_PBT";#N/A,#N/A,FALSE,"EXPLIC.VARIANTE";#N/A,#N/A,FALSE,"GENERAL EXP.AREA"}</definedName>
    <definedName name="ASD" hidden="1">{"'TOYOTA'!$A$1:$R$26"}</definedName>
    <definedName name="asda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SDF" hidden="1">{"'TOYOTA'!$A$1:$R$26"}</definedName>
    <definedName name="asdfa" hidden="1">{#N/A,#N/A,FALSE,"단축1";#N/A,#N/A,FALSE,"단축2";#N/A,#N/A,FALSE,"단축3";#N/A,#N/A,FALSE,"장축";#N/A,#N/A,FALSE,"4WD"}</definedName>
    <definedName name="asdfasd" hidden="1">{#N/A,#N/A,FALSE,"단축1";#N/A,#N/A,FALSE,"단축2";#N/A,#N/A,FALSE,"단축3";#N/A,#N/A,FALSE,"장축";#N/A,#N/A,FALSE,"4WD"}</definedName>
    <definedName name="ASDFASF" hidden="1">{#N/A,#N/A,FALSE,"단축1";#N/A,#N/A,FALSE,"단축2";#N/A,#N/A,FALSE,"단축3";#N/A,#N/A,FALSE,"장축";#N/A,#N/A,FALSE,"4WD"}</definedName>
    <definedName name="asdff" hidden="1">{"'TOYOTA'!$A$1:$R$26"}</definedName>
    <definedName name="asdffdas" hidden="1">{#N/A,#N/A,FALSE,"단축1";#N/A,#N/A,FALSE,"단축2";#N/A,#N/A,FALSE,"단축3";#N/A,#N/A,FALSE,"장축";#N/A,#N/A,FALSE,"4WD"}</definedName>
    <definedName name="ASDFG" hidden="1">{"'TOYOTA'!$A$1:$R$26"}</definedName>
    <definedName name="asdfgfgfg" hidden="1">{"the池台数表",#N/A,TRUE,"負荷見通し(the池)";"the池グラフ",#N/A,TRUE,"負荷見通し(the池)";"the滋台数表",#N/A,TRUE,"負荷見通し(the滋)";"the滋グラフ",#N/A,TRUE,"負荷見通し(the滋)"}</definedName>
    <definedName name="ASDGSDBVAS" hidden="1">{#N/A,#N/A,FALSE,"CARATUL";#N/A,#N/A,FALSE,"PROFIT AND LOSS";#N/A,#N/A,FALSE,"GRAFICO_PBT";#N/A,#N/A,FALSE,"EXPLIC.VARIANTE";#N/A,#N/A,FALSE,"GENERAL EXP.AREA"}</definedName>
    <definedName name="asf" hidden="1">{#N/A,#N/A,FALSE,"단축1";#N/A,#N/A,FALSE,"단축2";#N/A,#N/A,FALSE,"단축3";#N/A,#N/A,FALSE,"장축";#N/A,#N/A,FALSE,"4WD"}</definedName>
    <definedName name="asfsf" hidden="1">{#N/A,#N/A,FALSE,"3";#N/A,#N/A,FALSE,"5";#N/A,#N/A,FALSE,"6";#N/A,#N/A,FALSE,"8";#N/A,#N/A,FALSE,"10";#N/A,#N/A,FALSE,"13";#N/A,#N/A,FALSE,"14";#N/A,#N/A,FALSE,"15";#N/A,#N/A,FALSE,"16"}</definedName>
    <definedName name="AU"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WEF" hidden="1">{#N/A,#N/A,FALSE,"CARATUL";#N/A,#N/A,FALSE,"PROFIT AND LOSS";#N/A,#N/A,FALSE,"GRAFICO_PBT";#N/A,#N/A,FALSE,"EXPLIC.VARIANTE";#N/A,#N/A,FALSE,"GENERAL EXP.AREA"}</definedName>
    <definedName name="awsd" hidden="1">[18]仕訳!#REF!</definedName>
    <definedName name="AYTAERYT" hidden="1">{#N/A,#N/A,FALSE,"CARATUL";#N/A,#N/A,FALSE,"PROFIT AND LOSS";#N/A,#N/A,FALSE,"GRAFICO_PBT";#N/A,#N/A,FALSE,"EXPLIC.VARIANTE";#N/A,#N/A,FALSE,"GENERAL EXP.AREA"}</definedName>
    <definedName name="B0" hidden="1">{#N/A,#N/A,FALSE,"預算表"}</definedName>
    <definedName name="bcb" hidden="1">{#N/A,#N/A,FALSE,"3";#N/A,#N/A,FALSE,"5";#N/A,#N/A,FALSE,"6";#N/A,#N/A,FALSE,"8";#N/A,#N/A,FALSE,"10";#N/A,#N/A,FALSE,"13";#N/A,#N/A,FALSE,"14";#N/A,#N/A,FALSE,"15";#N/A,#N/A,FALSE,"16"}</definedName>
    <definedName name="bcvb" hidden="1">{#N/A,#N/A,FALSE,"3";#N/A,#N/A,FALSE,"5";#N/A,#N/A,FALSE,"6";#N/A,#N/A,FALSE,"8";#N/A,#N/A,FALSE,"10";#N/A,#N/A,FALSE,"13";#N/A,#N/A,FALSE,"14";#N/A,#N/A,FALSE,"15";#N/A,#N/A,FALSE,"16"}</definedName>
    <definedName name="BG_Del" hidden="1">15</definedName>
    <definedName name="BG_Ins" hidden="1">4</definedName>
    <definedName name="BG_Mod" hidden="1">6</definedName>
    <definedName name="BLPH1" hidden="1">#REF!</definedName>
    <definedName name="BLPH10000001" hidden="1">#REF!</definedName>
    <definedName name="BLPH10000002" hidden="1">#REF!</definedName>
    <definedName name="BLPH10000003" hidden="1">#REF!</definedName>
    <definedName name="BLPH10000004"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rr" hidden="1">{"'TOYOTA'!$A$1:$R$26"}</definedName>
    <definedName name="BS_Line_Name5" hidden="1">#REF!</definedName>
    <definedName name="BS_Line_Nbr5" hidden="1">#REF!</definedName>
    <definedName name="BU" hidden="1">{"'PARTS LIST'!$A$1:$AJ$626"}</definedName>
    <definedName name="Bumper" hidden="1">{#N/A,#N/A,FALSE,"CARATUL";#N/A,#N/A,FALSE,"PROFIT AND LOSS";#N/A,#N/A,FALSE,"GRAFICO_PBT";#N/A,#N/A,FALSE,"EXPLIC.VARIANTE";#N/A,#N/A,FALSE,"GENERAL EXP.AREA"}</definedName>
    <definedName name="bvbxv" hidden="1">{#N/A,#N/A,FALSE,"CARATUL";#N/A,#N/A,FALSE,"PROFIT AND LOSS";#N/A,#N/A,FALSE,"GRAFICO_PBT";#N/A,#N/A,FALSE,"EXPLIC.VARIANTE";#N/A,#N/A,FALSE,"GENERAL EXP.AREA"}</definedName>
    <definedName name="C0" hidden="1">{#N/A,#N/A,FALSE,"預算表"}</definedName>
    <definedName name="Carro" hidden="1">{#N/A,#N/A,FALSE,"caratula";#N/A,#N/A,FALSE,"Product by line";#N/A,#N/A,FALSE,"YTD";#N/A,#N/A,FALSE,"Per Units";#N/A,#N/A,FALSE,"Amount"}</definedName>
    <definedName name="CD" hidden="1">{#N/A,#N/A,FALSE,"CARATUL";#N/A,#N/A,FALSE,"PROFIT AND LOSS";#N/A,#N/A,FALSE,"GRAFICO_PBT";#N/A,#N/A,FALSE,"EXPLIC.VARIANTE";#N/A,#N/A,FALSE,"GENERAL EXP.AREA"}</definedName>
    <definedName name="cdcdcdcdc" hidden="1">{#N/A,#N/A,FALSE,"CARATUL";#N/A,#N/A,FALSE,"PROFIT AND LOSS";#N/A,#N/A,FALSE,"GRAFICO_PBT";#N/A,#N/A,FALSE,"EXPLIC.VARIANTE";#N/A,#N/A,FALSE,"GENERAL EXP.AREA"}</definedName>
    <definedName name="cdscs" hidden="1">{#N/A,#N/A,FALSE,"CARATUL";#N/A,#N/A,FALSE,"PROFIT AND LOSS";#N/A,#N/A,FALSE,"GRAFICO_PBT";#N/A,#N/A,FALSE,"EXPLIC.VARIANTE";#N/A,#N/A,FALSE,"GENERAL EXP.AREA"}</definedName>
    <definedName name="ChouseiName" hidden="1">[22]調整項目マスタ!$A$3:$B$100</definedName>
    <definedName name="ChouseuName2" hidden="1">[23]調整項目マスタ!$A$3:$B$100</definedName>
    <definedName name="christine" hidden="1">{#N/A,#N/A,FALSE,"3";#N/A,#N/A,FALSE,"5";#N/A,#N/A,FALSE,"6";#N/A,#N/A,FALSE,"8";#N/A,#N/A,FALSE,"10";#N/A,#N/A,FALSE,"13";#N/A,#N/A,FALSE,"14";#N/A,#N/A,FALSE,"15";#N/A,#N/A,FALSE,"16"}</definedName>
    <definedName name="Christinea" hidden="1">{#N/A,#N/A,FALSE,"3";#N/A,#N/A,FALSE,"5";#N/A,#N/A,FALSE,"6";#N/A,#N/A,FALSE,"8";#N/A,#N/A,FALSE,"10";#N/A,#N/A,FALSE,"13";#N/A,#N/A,FALSE,"14";#N/A,#N/A,FALSE,"15";#N/A,#N/A,FALSE,"16"}</definedName>
    <definedName name="CHUCHI" hidden="1">{#N/A,#N/A,FALSE,"CARATUL";#N/A,#N/A,FALSE,"PROFIT AND LOSS";#N/A,#N/A,FALSE,"GRAFICO_PBT";#N/A,#N/A,FALSE,"EXPLIC.VARIANTE";#N/A,#N/A,FALSE,"GENERAL EXP.AREA"}</definedName>
    <definedName name="CHUCIO" hidden="1">{#N/A,#N/A,FALSE,"CARATUL";#N/A,#N/A,FALSE,"PROFIT AND LOSS";#N/A,#N/A,FALSE,"GRAFICO_PBT";#N/A,#N/A,FALSE,"EXPLIC.VARIANTE";#N/A,#N/A,FALSE,"GENERAL EXP.AREA"}</definedName>
    <definedName name="Class_Action" hidden="1">{"'表紙'!$A$1:$W$39"}</definedName>
    <definedName name="Consolidation_Indicator3" hidden="1">#REF!</definedName>
    <definedName name="Country_Name1" hidden="1">#REF!</definedName>
    <definedName name="Country_Name2" hidden="1">#REF!</definedName>
    <definedName name="Country_Name3" hidden="1">#REF!</definedName>
    <definedName name="Country_Name4" hidden="1">#REF!</definedName>
    <definedName name="Country_Name5" hidden="1">#REF!</definedName>
    <definedName name="Country_Name6" hidden="1">#REF!</definedName>
    <definedName name="CPL_Line_Level_211" hidden="1">#REF!</definedName>
    <definedName name="CPL_Line_Level_33" hidden="1">#REF!</definedName>
    <definedName name="CPL_Line_Level_34" hidden="1">#REF!</definedName>
    <definedName name="CPL_Line_Level_36" hidden="1">#REF!</definedName>
    <definedName name="CPL_Line_Level_43" hidden="1">#REF!</definedName>
    <definedName name="CPL_Line_Level_46" hidden="1">#REF!</definedName>
    <definedName name="CPL_Line_Level_53" hidden="1">#REF!</definedName>
    <definedName name="CPL_Line_Nbr1" hidden="1">#REF!</definedName>
    <definedName name="CPL_Line_Nbr2" hidden="1">#REF!</definedName>
    <definedName name="CPL_Line_Nbr4" hidden="1">#REF!</definedName>
    <definedName name="Crit_Line_Nbr11" hidden="1">#REF!</definedName>
    <definedName name="CUNEYT" hidden="1">{"PRICE1",#N/A,FALSE,"PRICING";"PRICE2",#N/A,FALSE,"PRICING";"PRICE3",#N/A,FALSE,"PRICING"}</definedName>
    <definedName name="Cur_Per_Actv_Amt12" hidden="1">#REF!</definedName>
    <definedName name="CurrCrit" hidden="1">#REF!</definedName>
    <definedName name="cxc"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ad" hidden="1">{#N/A,#N/A,FALSE,"3";#N/A,#N/A,FALSE,"5";#N/A,#N/A,FALSE,"6";#N/A,#N/A,FALSE,"8";#N/A,#N/A,FALSE,"10";#N/A,#N/A,FALSE,"13";#N/A,#N/A,FALSE,"14";#N/A,#N/A,FALSE,"15";#N/A,#N/A,FALSE,"16"}</definedName>
    <definedName name="dada" hidden="1">{#N/A,#N/A,FALSE,"3";#N/A,#N/A,FALSE,"5";#N/A,#N/A,FALSE,"6";#N/A,#N/A,FALSE,"8";#N/A,#N/A,FALSE,"10";#N/A,#N/A,FALSE,"13";#N/A,#N/A,FALSE,"14";#N/A,#N/A,FALSE,"15";#N/A,#N/A,FALSE,"16"}</definedName>
    <definedName name="Dainov"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dasa" hidden="1">{#N/A,#N/A,FALSE,"CARATUL";#N/A,#N/A,FALSE,"PROFIT AND LOSS";#N/A,#N/A,FALSE,"GRAFICO_PBT";#N/A,#N/A,FALSE,"EXPLIC.VARIANTE";#N/A,#N/A,FALSE,"GENERAL EXP.AREA"}</definedName>
    <definedName name="dasdas" hidden="1">{#N/A,#N/A,FALSE,"CARATUL";#N/A,#N/A,FALSE,"PROFIT AND LOSS";#N/A,#N/A,FALSE,"GRAFICO_PBT";#N/A,#N/A,FALSE,"EXPLIC.VARIANTE";#N/A,#N/A,FALSE,"GENERAL EXP.AREA"}</definedName>
    <definedName name="dasdasdas" hidden="1">{#N/A,#N/A,FALSE,"3";#N/A,#N/A,FALSE,"5";#N/A,#N/A,FALSE,"6";#N/A,#N/A,FALSE,"8";#N/A,#N/A,FALSE,"10";#N/A,#N/A,FALSE,"13";#N/A,#N/A,FALSE,"14";#N/A,#N/A,FALSE,"15";#N/A,#N/A,FALSE,"16"}</definedName>
    <definedName name="dasf" hidden="1">{#N/A,#N/A,FALSE,"단축1";#N/A,#N/A,FALSE,"단축2";#N/A,#N/A,FALSE,"단축3";#N/A,#N/A,FALSE,"장축";#N/A,#N/A,FALSE,"4WD"}</definedName>
    <definedName name="dasfdaf" hidden="1">{#N/A,#N/A,FALSE,"CARATUL";#N/A,#N/A,FALSE,"PROFIT AND LOSS";#N/A,#N/A,FALSE,"GRAFICO_PBT";#N/A,#N/A,FALSE,"EXPLIC.VARIANTE";#N/A,#N/A,FALSE,"GENERAL EXP.AREA"}</definedName>
    <definedName name="DBEST" hidden="1">#REF!</definedName>
    <definedName name="DBOCT" hidden="1">#REF!</definedName>
    <definedName name="ｄｄｄ" hidden="1">{"'TOYOTA'!$A$1:$R$26"}</definedName>
    <definedName name="dddddddd" hidden="1">{#N/A,#N/A,FALSE,"3";#N/A,#N/A,FALSE,"5";#N/A,#N/A,FALSE,"6";#N/A,#N/A,FALSE,"8";#N/A,#N/A,FALSE,"10";#N/A,#N/A,FALSE,"13";#N/A,#N/A,FALSE,"14";#N/A,#N/A,FALSE,"15";#N/A,#N/A,FALSE,"16"}</definedName>
    <definedName name="DE" hidden="1">{#N/A,#N/A,FALSE,"CARATUL";#N/A,#N/A,FALSE,"PROFIT AND LOSS";#N/A,#N/A,FALSE,"GRAFICO_PBT";#N/A,#N/A,FALSE,"EXPLIC.VARIANTE";#N/A,#N/A,FALSE,"GENERAL EXP.AREA"}</definedName>
    <definedName name="DEDEDFEF" hidden="1">{#N/A,#N/A,FALSE,"CARATUL";#N/A,#N/A,FALSE,"PROFIT AND LOSS";#N/A,#N/A,FALSE,"GRAFICO_PBT";#N/A,#N/A,FALSE,"EXPLIC.VARIANTE";#N/A,#N/A,FALSE,"GENERAL EXP.AREA"}</definedName>
    <definedName name="DEDEGEE" hidden="1">{#N/A,#N/A,FALSE,"CARATUL";#N/A,#N/A,FALSE,"PROFIT AND LOSS";#N/A,#N/A,FALSE,"GRAFICO_PBT";#N/A,#N/A,FALSE,"EXPLIC.VARIANTE";#N/A,#N/A,FALSE,"GENERAL EXP.AREA"}</definedName>
    <definedName name="dfasd" hidden="1">{#N/A,#N/A,FALSE,"CARATUL";#N/A,#N/A,FALSE,"PROFIT AND LOSS";#N/A,#N/A,FALSE,"GRAFICO_PBT";#N/A,#N/A,FALSE,"EXPLIC.VARIANTE";#N/A,#N/A,FALSE,"GENERAL EXP.AREA"}</definedName>
    <definedName name="dfds" hidden="1">{#N/A,#N/A,FALSE,"caratula";#N/A,#N/A,FALSE,"Product by line";#N/A,#N/A,FALSE,"YTD";#N/A,#N/A,FALSE,"Per Units";#N/A,#N/A,FALSE,"Amount"}</definedName>
    <definedName name="dfdsfdsgffs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fdssd" hidden="1">{#N/A,#N/A,FALSE,"CARATUL";#N/A,#N/A,FALSE,"PROFIT AND LOSS";#N/A,#N/A,FALSE,"GRAFICO_PBT";#N/A,#N/A,FALSE,"EXPLIC.VARIANTE";#N/A,#N/A,FALSE,"GENERAL EXP.AREA"}</definedName>
    <definedName name="dfg???f?" hidden="1">{#N/A,#N/A,FALSE,"caratula";#N/A,#N/A,FALSE,"Product by line";#N/A,#N/A,FALSE,"YTD";#N/A,#N/A,FALSE,"Per Units";#N/A,#N/A,FALSE,"Amount"}</definedName>
    <definedName name="dfgd" hidden="1">{#N/A,#N/A,FALSE,"caratula";#N/A,#N/A,FALSE,"Product by line";#N/A,#N/A,FALSE,"YTD";#N/A,#N/A,FALSE,"Per Units";#N/A,#N/A,FALSE,"Amount"}</definedName>
    <definedName name="dfgrr" hidden="1">{#N/A,#N/A,FALSE,"CARATUL";#N/A,#N/A,FALSE,"PROFIT AND LOSS";#N/A,#N/A,FALSE,"GRAFICO_PBT";#N/A,#N/A,FALSE,"EXPLIC.VARIANTE";#N/A,#N/A,FALSE,"GENERAL EXP.AREA"}</definedName>
    <definedName name="ｄｆｇふぁがｆが" hidden="1">{#N/A,#N/A,FALSE,"caratula";#N/A,#N/A,FALSE,"Product by line";#N/A,#N/A,FALSE,"YTD";#N/A,#N/A,FALSE,"Per Units";#N/A,#N/A,FALSE,"Amount"}</definedName>
    <definedName name="dfhdfhdfhdfh" hidden="1">{#N/A,#N/A,FALSE,"3";#N/A,#N/A,FALSE,"5";#N/A,#N/A,FALSE,"6";#N/A,#N/A,FALSE,"8";#N/A,#N/A,FALSE,"10";#N/A,#N/A,FALSE,"13";#N/A,#N/A,FALSE,"14";#N/A,#N/A,FALSE,"15";#N/A,#N/A,FALSE,"16"}</definedName>
    <definedName name="dfhdfhdfhfdh" hidden="1">{#N/A,#N/A,FALSE,"3";#N/A,#N/A,FALSE,"5";#N/A,#N/A,FALSE,"6";#N/A,#N/A,FALSE,"8";#N/A,#N/A,FALSE,"10";#N/A,#N/A,FALSE,"13";#N/A,#N/A,FALSE,"14";#N/A,#N/A,FALSE,"15";#N/A,#N/A,FALSE,"16"}</definedName>
    <definedName name="dfhdfhfdhdfh" hidden="1">{#N/A,#N/A,FALSE,"3";#N/A,#N/A,FALSE,"5";#N/A,#N/A,FALSE,"6";#N/A,#N/A,FALSE,"8";#N/A,#N/A,FALSE,"10";#N/A,#N/A,FALSE,"13";#N/A,#N/A,FALSE,"14";#N/A,#N/A,FALSE,"15";#N/A,#N/A,FALSE,"16"}</definedName>
    <definedName name="dfhgh" hidden="1">{#N/A,#N/A,FALSE,"단축1";#N/A,#N/A,FALSE,"단축2";#N/A,#N/A,FALSE,"단축3";#N/A,#N/A,FALSE,"장축";#N/A,#N/A,FALSE,"4WD"}</definedName>
    <definedName name="dfsfdsfsd" hidden="1">{#N/A,#N/A,FALSE,"단축1";#N/A,#N/A,FALSE,"단축2";#N/A,#N/A,FALSE,"단축3";#N/A,#N/A,FALSE,"장축";#N/A,#N/A,FALSE,"4WD"}</definedName>
    <definedName name="dfvsdf"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gfg" hidden="1">{#N/A,#N/A,FALSE,"CARATUL";#N/A,#N/A,FALSE,"PROFIT AND LOSS";#N/A,#N/A,FALSE,"GRAFICO_PBT";#N/A,#N/A,FALSE,"EXPLIC.VARIANTE";#N/A,#N/A,FALSE,"GENERAL EXP.AREA"}</definedName>
    <definedName name="dgfhg" hidden="1">{#N/A,#N/A,FALSE,"단축1";#N/A,#N/A,FALSE,"단축2";#N/A,#N/A,FALSE,"단축3";#N/A,#N/A,FALSE,"장축";#N/A,#N/A,FALSE,"4WD"}</definedName>
    <definedName name="dhdfhdfhdfh" hidden="1">{#N/A,#N/A,FALSE,"3";#N/A,#N/A,FALSE,"5";#N/A,#N/A,FALSE,"6";#N/A,#N/A,FALSE,"8";#N/A,#N/A,FALSE,"10";#N/A,#N/A,FALSE,"13";#N/A,#N/A,FALSE,"14";#N/A,#N/A,FALSE,"15";#N/A,#N/A,FALSE,"16"}</definedName>
    <definedName name="DIVA.CO.JP_EIGS_HR_00007" hidden="1">#REF!</definedName>
    <definedName name="DIVA.CO.JP_EIGS_HR_00008" hidden="1">#REF!</definedName>
    <definedName name="DIVA.CO.JP_EIGS_HR_00009" hidden="1">#REF!</definedName>
    <definedName name="DIVA.CO.JP_EIGS_MI_00002_000" hidden="1">#REF!</definedName>
    <definedName name="DIVA.CO.JP_EIGS_MI_00002_001" hidden="1">#REF!</definedName>
    <definedName name="DIVA.CO.JP_EIGS_MI_00002_002" hidden="1">#REF!</definedName>
    <definedName name="DIVA.CO.JP_EIGS_MI_00003_000" hidden="1">#REF!</definedName>
    <definedName name="DIVA.CO.JP_EIGS_MI_00003_001" hidden="1">#REF!</definedName>
    <definedName name="DIVA.CO.JP_EIGS_MI_00003_002" hidden="1">#REF!</definedName>
    <definedName name="DIVA.CO.JP_EIGS_MI_00004_000" hidden="1">#REF!</definedName>
    <definedName name="DIVA.CO.JP_EIGS_MI_00004_001" hidden="1">#REF!</definedName>
    <definedName name="DIVA.CO.JP_EIGS_MI_00004_002" hidden="1">#REF!</definedName>
    <definedName name="DIVA.CO.JP_EIGS_MI_00005_000" hidden="1">#REF!</definedName>
    <definedName name="DIVA.CO.JP_EIGS_MI_00005_001" hidden="1">#REF!</definedName>
    <definedName name="DIVA.CO.JP_EIGS_MI_00005_002" hidden="1">#REF!</definedName>
    <definedName name="DIVA.CO.JP_EIGS_MI_00006_000" hidden="1">#REF!</definedName>
    <definedName name="DIVA.CO.JP_EIGS_MI_00006_001" hidden="1">#REF!</definedName>
    <definedName name="DIVA.CO.JP_EIGS_MI_00006_002" hidden="1">#REF!</definedName>
    <definedName name="DIVA.CO.JP_EIGS_MI_00007_000" hidden="1">#REF!</definedName>
    <definedName name="DIVA.CO.JP_EIGS_MI_00007_001" hidden="1">#REF!</definedName>
    <definedName name="DIVA.CO.JP_EIGS_MI_00007_002" hidden="1">#REF!</definedName>
    <definedName name="DIVA.CO.JP_EIGS_MI_00008_000" hidden="1">#REF!</definedName>
    <definedName name="DIVA.CO.JP_EIGS_MI_00008_001" hidden="1">#REF!</definedName>
    <definedName name="DIVA.CO.JP_EIGS_MI_00008_002" hidden="1">#REF!</definedName>
    <definedName name="DIVA.CO.JP_EIGS_MI_00009_000" hidden="1">#REF!,#REF!</definedName>
    <definedName name="DIVA.CO.JP_EIGS_MI_00009_001" hidden="1">#REF!,#REF!</definedName>
    <definedName name="DIVA.CO.JP_EIGS_MI_00009_002" hidden="1">#REF!,#REF!</definedName>
    <definedName name="DIVA.CO.JP_EIGS_MI_00010_000" hidden="1">#REF!</definedName>
    <definedName name="DIVA.CO.JP_EIGS_MI_00010_001" hidden="1">#REF!</definedName>
    <definedName name="DIVA.CO.JP_EIGS_MI_00010_002" hidden="1">#REF!</definedName>
    <definedName name="DIVA.CO.JP_EIGS_MI_00010_003" hidden="1">#REF!</definedName>
    <definedName name="DIVA.CO.JP_EIGS_MI_00010_004" hidden="1">#REF!</definedName>
    <definedName name="DIVA.CO.JP_EIGS_MI_00010_005" hidden="1">#REF!</definedName>
    <definedName name="DIVA.CO.JP_EIGS_MI_00011_000" hidden="1">#REF!</definedName>
    <definedName name="DIVA.CO.JP_EIGS_MI_00011_001" hidden="1">#REF!</definedName>
    <definedName name="DIVA.CO.JP_EIGS_MI_00011_002" hidden="1">#REF!</definedName>
    <definedName name="DIVA.CO.JP_EIGS_MI_00012_000" hidden="1">#REF!</definedName>
    <definedName name="DIVA.CO.JP_EIGS_MI_00012_001" hidden="1">#REF!</definedName>
    <definedName name="DIVA.CO.JP_EIGS_MI_00012_002" hidden="1">#REF!</definedName>
    <definedName name="DIVA.CO.JP_EIGS_MI_00013_000" hidden="1">#REF!</definedName>
    <definedName name="DIVA.CO.JP_EIGS_MI_00013_001" hidden="1">#REF!</definedName>
    <definedName name="DIVA.CO.JP_EIGS_MI_00013_002" hidden="1">#REF!</definedName>
    <definedName name="DIVA.CO.JP_EIGS_MI_00014_000" hidden="1">#REF!</definedName>
    <definedName name="DIVA.CO.JP_EIGS_MI_00014_001" hidden="1">#REF!</definedName>
    <definedName name="DIVA.CO.JP_EIGS_MI_00014_002" hidden="1">#REF!</definedName>
    <definedName name="DIVA.CO.JP_EIGS_MI_00015_000" hidden="1">#REF!</definedName>
    <definedName name="DIVA.CO.JP_EIGS_MI_00015_001" hidden="1">#REF!</definedName>
    <definedName name="DIVA.CO.JP_EIGS_MI_00016_000" hidden="1">#REF!,#REF!</definedName>
    <definedName name="DIVA.CO.JP_EIGS_MI_00016_001" hidden="1">#REF!,#REF!</definedName>
    <definedName name="DIVA.CO.JP_EIGS_MI_00017_000" hidden="1">#REF!,#REF!</definedName>
    <definedName name="DIVA.CO.JP_EIGS_MI_00017_001" hidden="1">#REF!,#REF!</definedName>
    <definedName name="DIVA.CO.JP_EIGS_MI_00022_000" hidden="1">#REF!</definedName>
    <definedName name="DIVA.CO.JP_EIGS_MI_00022_001" hidden="1">#REF!</definedName>
    <definedName name="DIVA.CO.JP_EIGS_MI_00022_002" hidden="1">#REF!</definedName>
    <definedName name="DIVA.CO.JP_EIGS_MI_00023_000" hidden="1">#REF!</definedName>
    <definedName name="DIVA.CO.JP_EIGS_MI_00023_001" hidden="1">#REF!</definedName>
    <definedName name="DIVA.CO.JP_EIGS_MI_00023_002" hidden="1">#REF!</definedName>
    <definedName name="DIVA.CO.JP_EIGS_MI_00024_000" hidden="1">#REF!</definedName>
    <definedName name="DIVA.CO.JP_EIGS_MI_00024_001" hidden="1">#REF!</definedName>
    <definedName name="DIVA.CO.JP_EIGS_MI_00024_002" hidden="1">#REF!</definedName>
    <definedName name="DIVA.CO.JP_EIGS_MI_00025_000" hidden="1">#REF!</definedName>
    <definedName name="DIVA.CO.JP_EIGS_MI_00025_001" hidden="1">#REF!</definedName>
    <definedName name="DIVA.CO.JP_EIGS_MI_00025_002" hidden="1">#REF!</definedName>
    <definedName name="DIVA.CO.JP_EIGS_MI_00026_000" hidden="1">#REF!</definedName>
    <definedName name="DIVA.CO.JP_EIGS_MI_00026_001" hidden="1">#REF!</definedName>
    <definedName name="DIVA.CO.JP_EIGS_MI_00026_002" hidden="1">#REF!</definedName>
    <definedName name="DIVA.CO.JP_EIGS_MI_00027_000" hidden="1">#REF!</definedName>
    <definedName name="DIVA.CO.JP_EIGS_MI_00027_001" hidden="1">#REF!</definedName>
    <definedName name="DIVA.CO.JP_EIGS_MI_00027_002" hidden="1">#REF!</definedName>
    <definedName name="DIVA.CO.JP_EIGS_MI_00031_000" hidden="1">#REF!</definedName>
    <definedName name="DIVA.CO.JP_EIGS_MI_00031_001" hidden="1">#REF!</definedName>
    <definedName name="DIVA.CO.JP_EIGS_MI_00031_002" hidden="1">#REF!</definedName>
    <definedName name="DIVA.CO.JP_EIGS_MI_00032_000" hidden="1">#REF!</definedName>
    <definedName name="DIVA.CO.JP_EIGS_MI_00032_001" hidden="1">#REF!</definedName>
    <definedName name="DIVA.CO.JP_EIGS_MI_00032_002" hidden="1">#REF!</definedName>
    <definedName name="DIVA.CO.JP_EIGS_MI_00033_000" hidden="1">#REF!</definedName>
    <definedName name="DIVA.CO.JP_EIGS_MI_00033_001" hidden="1">#REF!</definedName>
    <definedName name="DIVA.CO.JP_EIGS_MI_00033_002" hidden="1">#REF!</definedName>
    <definedName name="DIVA.CO.JP_EIGS_MI_00034_000" hidden="1">#REF!</definedName>
    <definedName name="DIVA.CO.JP_EIGS_MI_00034_001" hidden="1">#REF!</definedName>
    <definedName name="DIVA.CO.JP_EIGS_MI_00034_002" hidden="1">#REF!</definedName>
    <definedName name="DIVA.CO.JP_EIGS_MI_00035_000" hidden="1">#REF!</definedName>
    <definedName name="DIVA.CO.JP_EIGS_MI_00035_001" hidden="1">#REF!</definedName>
    <definedName name="DIVA.CO.JP_EIGS_MI_00035_002" hidden="1">#REF!</definedName>
    <definedName name="DIVA.CO.JP_EIGS_MI_00036_000" hidden="1">#REF!</definedName>
    <definedName name="DIVA.CO.JP_EIGS_MI_00036_001" hidden="1">#REF!</definedName>
    <definedName name="DIVA.CO.JP_EIGS_MI_00036_002" hidden="1">#REF!</definedName>
    <definedName name="DIVA.CO.JP_EIGS_MI_00037_000" hidden="1">#REF!</definedName>
    <definedName name="DIVA.CO.JP_EIGS_MI_00037_001" hidden="1">#REF!</definedName>
    <definedName name="DIVA.CO.JP_EIGS_MI_00037_002" hidden="1">#REF!</definedName>
    <definedName name="DIVA.CO.JP_EIGS_MI_00038_000" hidden="1">#REF!</definedName>
    <definedName name="DIVA.CO.JP_EIGS_MI_00038_001" hidden="1">#REF!</definedName>
    <definedName name="DIVA.CO.JP_EIGS_MI_00038_002" hidden="1">#REF!</definedName>
    <definedName name="DIVA.CO.JP_EIGS_MI_00039_000" hidden="1">#REF!</definedName>
    <definedName name="DIVA.CO.JP_EIGS_MI_00039_001" hidden="1">#REF!</definedName>
    <definedName name="DIVA.CO.JP_EIGS_MI_00039_002" hidden="1">#REF!</definedName>
    <definedName name="DIVA.CO.JP_EIGS_MI_00040_000" hidden="1">#REF!</definedName>
    <definedName name="DIVA.CO.JP_EIGS_MI_00040_001" hidden="1">#REF!</definedName>
    <definedName name="DIVA.CO.JP_EIGS_MI_00040_002" hidden="1">#REF!</definedName>
    <definedName name="DIVA.CO.JP_EIGS_MI_00041_000" hidden="1">#REF!</definedName>
    <definedName name="DIVA.CO.JP_EIGS_MI_00041_001" hidden="1">#REF!</definedName>
    <definedName name="DIVA.CO.JP_EIGS_MI_00041_002" hidden="1">#REF!</definedName>
    <definedName name="DIVA.CO.JP_EIGS_MI_00042_000" hidden="1">#REF!</definedName>
    <definedName name="DIVA.CO.JP_EIGS_MI_00042_001" hidden="1">#REF!</definedName>
    <definedName name="DIVA.CO.JP_EIGS_MI_00042_002" hidden="1">#REF!</definedName>
    <definedName name="DIVA.CO.JP_EIGS_MI_00044_000" hidden="1">#REF!</definedName>
    <definedName name="DIVA.CO.JP_EIGS_MI_00044_001" hidden="1">#REF!</definedName>
    <definedName name="DIVA.CO.JP_EIGS_MI_00044_002" hidden="1">#REF!</definedName>
    <definedName name="DIVA.CO.JP_EIGS_MI_00045_000" hidden="1">#REF!</definedName>
    <definedName name="DIVA.CO.JP_EIGS_MI_00045_001" hidden="1">#REF!</definedName>
    <definedName name="DIVA.CO.JP_EIGS_MI_00045_002" hidden="1">#REF!</definedName>
    <definedName name="DIVA.CO.JP_EIGS_MI_00046_000" hidden="1">#REF!</definedName>
    <definedName name="DIVA.CO.JP_EIGS_MI_00046_001" hidden="1">#REF!</definedName>
    <definedName name="DIVA.CO.JP_EIGS_MI_00046_002" hidden="1">#REF!</definedName>
    <definedName name="DIVA.CO.JP_EIGS_MI_00047_000" hidden="1">#REF!</definedName>
    <definedName name="DIVA.CO.JP_EIGS_MI_00047_001" hidden="1">#REF!</definedName>
    <definedName name="DIVA.CO.JP_EIGS_MI_00047_002" hidden="1">#REF!</definedName>
    <definedName name="DIVA.CO.JP_EIGS_MI_00048_000" hidden="1">#REF!</definedName>
    <definedName name="DIVA.CO.JP_EIGS_MI_00048_001" hidden="1">#REF!</definedName>
    <definedName name="DIVA.CO.JP_EIGS_MI_00048_002" hidden="1">#REF!</definedName>
    <definedName name="DIVA.CO.JP_EIGS_MI_00049_000" hidden="1">#REF!</definedName>
    <definedName name="DIVA.CO.JP_EIGS_MI_00049_001" hidden="1">#REF!</definedName>
    <definedName name="DIVA.CO.JP_EIGS_MI_00049_002" hidden="1">#REF!</definedName>
    <definedName name="DIVA.CO.JP_EIGS_MI_00050_000" hidden="1">#REF!</definedName>
    <definedName name="DIVA.CO.JP_EIGS_MI_00050_001" hidden="1">#REF!</definedName>
    <definedName name="DIVA.CO.JP_EIGS_MI_00050_002" hidden="1">#REF!</definedName>
    <definedName name="DIVA.CO.JP_EIGS_MI_00051_000" hidden="1">#REF!</definedName>
    <definedName name="DIVA.CO.JP_EIGS_MI_00051_001" hidden="1">#REF!</definedName>
    <definedName name="DIVA.CO.JP_EIGS_MI_00051_002" hidden="1">#REF!</definedName>
    <definedName name="DIVA.CO.JP_EIGS_MI_00052_000" hidden="1">#REF!</definedName>
    <definedName name="DIVA.CO.JP_EIGS_MI_00052_001" hidden="1">#REF!</definedName>
    <definedName name="DIVA.CO.JP_EIGS_MI_00052_002" hidden="1">#REF!</definedName>
    <definedName name="DIVA.CO.JP_EIGS_MI_00053_000" hidden="1">#REF!</definedName>
    <definedName name="DIVA.CO.JP_EIGS_MI_00053_001" hidden="1">#REF!</definedName>
    <definedName name="DIVA.CO.JP_EIGS_MI_00053_002" hidden="1">#REF!</definedName>
    <definedName name="DIVA.CO.JP_EIGS_MI_00054_000" hidden="1">#REF!</definedName>
    <definedName name="DIVA.CO.JP_EIGS_MI_00054_001" hidden="1">#REF!</definedName>
    <definedName name="DIVA.CO.JP_EIGS_MI_00054_002" hidden="1">#REF!</definedName>
    <definedName name="DIVA.CO.JP_EIGS_MI_00055_000" hidden="1">#REF!</definedName>
    <definedName name="DIVA.CO.JP_EIGS_MI_00055_001" hidden="1">#REF!</definedName>
    <definedName name="DIVA.CO.JP_EIGS_MI_00055_002" hidden="1">#REF!</definedName>
    <definedName name="DIVA.CO.JP_EIGS_MI_00056_000" hidden="1">#REF!</definedName>
    <definedName name="DIVA.CO.JP_EIGS_MI_00056_001" hidden="1">#REF!</definedName>
    <definedName name="DIVA.CO.JP_EIGS_MI_00056_002" hidden="1">#REF!</definedName>
    <definedName name="DIVA.CO.JP_EIGS_MI_00057_000" hidden="1">#REF!</definedName>
    <definedName name="DIVA.CO.JP_EIGS_MI_00057_001" hidden="1">#REF!</definedName>
    <definedName name="DIVA.CO.JP_EIGS_MI_00057_002" hidden="1">#REF!</definedName>
    <definedName name="DIVA.CO.JP_EIGS_MI_00058_000" hidden="1">#REF!</definedName>
    <definedName name="DIVA.CO.JP_EIGS_MI_00058_001" hidden="1">#REF!</definedName>
    <definedName name="DIVA.CO.JP_EIGS_MI_00058_002" hidden="1">#REF!</definedName>
    <definedName name="DIVA.CO.JP_EIGS_MI_00059_000" hidden="1">#REF!</definedName>
    <definedName name="DIVA.CO.JP_EIGS_MI_00059_001" hidden="1">#REF!</definedName>
    <definedName name="DIVA.CO.JP_EIGS_MI_00059_002" hidden="1">#REF!</definedName>
    <definedName name="DIVA.CO.JP_EIGS_MI_00060_000" hidden="1">#REF!</definedName>
    <definedName name="DIVA.CO.JP_EIGS_MI_00060_001" hidden="1">#REF!</definedName>
    <definedName name="DIVA.CO.JP_EIGS_MI_00060_002" hidden="1">#REF!</definedName>
    <definedName name="DIVA.CO.JP_EIGS_MO_00018_003" hidden="1">#REF!</definedName>
    <definedName name="DIVA.CO.JP_EIGS_MO_00018_004" hidden="1">#REF!</definedName>
    <definedName name="DIVA.CO.JP_EIGS_MO_00019_003" hidden="1">#REF!</definedName>
    <definedName name="DIVA.CO.JP_EIGS_MO_00019_004" hidden="1">#REF!</definedName>
    <definedName name="DIVA.CO.JP_EIGS_MO_00020_003" hidden="1">#REF!,#REF!</definedName>
    <definedName name="DIVA.CO.JP_EIGS_MO_00020_004" hidden="1">#REF!,#REF!</definedName>
    <definedName name="DIVA.CO.JP_EIGS_MO_00021_005" hidden="1">#REF!</definedName>
    <definedName name="DIVA.CO.JP_EIGS_MO_00021_006" hidden="1">#REF!</definedName>
    <definedName name="DIVA.CO.JP_EIGS_MO_00021_007" hidden="1">#REF!</definedName>
    <definedName name="DIVA.CO.JP_EIGS_MO_00028_005" hidden="1">#REF!</definedName>
    <definedName name="DIVA.CO.JP_EIGS_MO_00028_006" hidden="1">#REF!</definedName>
    <definedName name="DIVA.CO.JP_EIGS_MO_00028_007" hidden="1">#REF!</definedName>
    <definedName name="DIVA.CO.JP_EIGS_MO_00029_005" hidden="1">#REF!</definedName>
    <definedName name="DIVA.CO.JP_EIGS_MO_00029_006" hidden="1">#REF!</definedName>
    <definedName name="DIVA.CO.JP_EIGS_MO_00029_007" hidden="1">#REF!</definedName>
    <definedName name="DIVA.CO.JP_EIGS_MO_00030_005" hidden="1">#REF!</definedName>
    <definedName name="DIVA.CO.JP_EIGS_MO_00030_006" hidden="1">#REF!</definedName>
    <definedName name="DIVA.CO.JP_EIGS_MO_00030_007" hidden="1">#REF!</definedName>
    <definedName name="DIVA.CO.JP_EIGS_MO_00043_005" hidden="1">#REF!</definedName>
    <definedName name="DIVA.CO.JP_EIGS_MO_00043_006" hidden="1">#REF!</definedName>
    <definedName name="DIVA.CO.JP_EIGS_MO_00043_007" hidden="1">#REF!</definedName>
    <definedName name="Division_Code1" hidden="1">#REF!</definedName>
    <definedName name="Division_Code2" hidden="1">#REF!</definedName>
    <definedName name="Division_Code3" hidden="1">#REF!</definedName>
    <definedName name="Division_Code4" hidden="1">#REF!</definedName>
    <definedName name="Division_Code6" hidden="1">#REF!</definedName>
    <definedName name="Division_Name1" hidden="1">#REF!</definedName>
    <definedName name="Division_Name2" hidden="1">#REF!</definedName>
    <definedName name="Division_Name3" hidden="1">#REF!</definedName>
    <definedName name="Division_Name4" hidden="1">#REF!</definedName>
    <definedName name="Division_Name6" hidden="1">#REF!</definedName>
    <definedName name="DKJF" hidden="1">{#N/A,#N/A,FALSE,"단축1";#N/A,#N/A,FALSE,"단축2";#N/A,#N/A,FALSE,"단축3";#N/A,#N/A,FALSE,"장축";#N/A,#N/A,FALSE,"4WD"}</definedName>
    <definedName name="Domestic_Indicator_Group_Name3" hidden="1">#REF!</definedName>
    <definedName name="Domestic_Indicator_Group_Name6" hidden="1">#REF!</definedName>
    <definedName name="drfh" hidden="1">{#N/A,#N/A,FALSE,"3";#N/A,#N/A,FALSE,"5";#N/A,#N/A,FALSE,"6";#N/A,#N/A,FALSE,"8";#N/A,#N/A,FALSE,"10";#N/A,#N/A,FALSE,"13";#N/A,#N/A,FALSE,"14";#N/A,#N/A,FALSE,"15";#N/A,#N/A,FALSE,"16"}</definedName>
    <definedName name="ds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sdfgdsfsd" hidden="1">{#N/A,#N/A,FALSE,"CARATUL";#N/A,#N/A,FALSE,"PROFIT AND LOSS";#N/A,#N/A,FALSE,"GRAFICO_PBT";#N/A,#N/A,FALSE,"EXPLIC.VARIANTE";#N/A,#N/A,FALSE,"GENERAL EXP.AREA"}</definedName>
    <definedName name="dsdsd" hidden="1">{#N/A,#N/A,FALSE,"CARATUL";#N/A,#N/A,FALSE,"PROFIT AND LOSS";#N/A,#N/A,FALSE,"GRAFICO_PBT";#N/A,#N/A,FALSE,"EXPLIC.VARIANTE";#N/A,#N/A,FALSE,"GENERAL EXP.AREA"}</definedName>
    <definedName name="dsf" hidden="1">{#N/A,#N/A,FALSE,"3";#N/A,#N/A,FALSE,"5";#N/A,#N/A,FALSE,"6";#N/A,#N/A,FALSE,"8";#N/A,#N/A,FALSE,"10";#N/A,#N/A,FALSE,"13";#N/A,#N/A,FALSE,"14";#N/A,#N/A,FALSE,"15";#N/A,#N/A,FALSE,"16"}</definedName>
    <definedName name="dsfs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sgsdgfdsg" hidden="1">{#N/A,#N/A,FALSE,"3";#N/A,#N/A,FALSE,"5";#N/A,#N/A,FALSE,"6";#N/A,#N/A,FALSE,"8";#N/A,#N/A,FALSE,"10";#N/A,#N/A,FALSE,"13";#N/A,#N/A,FALSE,"14";#N/A,#N/A,FALSE,"15";#N/A,#N/A,FALSE,"16"}</definedName>
    <definedName name="dsgsg" hidden="1">{#N/A,#N/A,FALSE,"CARATUL";#N/A,#N/A,FALSE,"PROFIT AND LOSS";#N/A,#N/A,FALSE,"GRAFICO_PBT";#N/A,#N/A,FALSE,"EXPLIC.VARIANTE";#N/A,#N/A,FALSE,"GENERAL EXP.AREA"}</definedName>
    <definedName name="Du" hidden="1">{"'Sheet1'!$L$16"}</definedName>
    <definedName name="dxa" hidden="1">{#N/A,#N/A,FALSE,"CARATUL";#N/A,#N/A,FALSE,"PROFIT AND LOSS";#N/A,#N/A,FALSE,"GRAFICO_PBT";#N/A,#N/A,FALSE,"EXPLIC.VARIANTE";#N/A,#N/A,FALSE,"GENERAL EXP.AREA"}</definedName>
    <definedName name="ed" hidden="1">{#N/A,#N/A,FALSE,"CARATUL";#N/A,#N/A,FALSE,"PROFIT AND LOSS";#N/A,#N/A,FALSE,"GRAFICO_PBT";#N/A,#N/A,FALSE,"EXPLIC.VARIANTE";#N/A,#N/A,FALSE,"GENERAL EXP.AREA"}</definedName>
    <definedName name="edit" hidden="1">{"'表紙'!$A$1:$W$39"}</definedName>
    <definedName name="EFf"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EFSEDFWSEDF" hidden="1">{#N/A,#N/A,FALSE,"CARATUL";#N/A,#N/A,FALSE,"PROFIT AND LOSS";#N/A,#N/A,FALSE,"GRAFICO_PBT";#N/A,#N/A,FALSE,"EXPLIC.VARIANTE";#N/A,#N/A,FALSE,"GENERAL EXP.AREA"}</definedName>
    <definedName name="egege" hidden="1">{#N/A,#N/A,FALSE,"3";#N/A,#N/A,FALSE,"5";#N/A,#N/A,FALSE,"6";#N/A,#N/A,FALSE,"8";#N/A,#N/A,FALSE,"10";#N/A,#N/A,FALSE,"13";#N/A,#N/A,FALSE,"14";#N/A,#N/A,FALSE,"15";#N/A,#N/A,FALSE,"16"}</definedName>
    <definedName name="egegge" hidden="1">{#N/A,#N/A,FALSE,"3";#N/A,#N/A,FALSE,"5";#N/A,#N/A,FALSE,"6";#N/A,#N/A,FALSE,"8";#N/A,#N/A,FALSE,"10";#N/A,#N/A,FALSE,"13";#N/A,#N/A,FALSE,"14";#N/A,#N/A,FALSE,"15";#N/A,#N/A,FALSE,"16"}</definedName>
    <definedName name="egg" hidden="1">{#N/A,#N/A,FALSE,"3";#N/A,#N/A,FALSE,"5";#N/A,#N/A,FALSE,"6";#N/A,#N/A,FALSE,"8";#N/A,#N/A,FALSE,"10";#N/A,#N/A,FALSE,"13";#N/A,#N/A,FALSE,"14";#N/A,#N/A,FALSE,"15";#N/A,#N/A,FALSE,"16"}</definedName>
    <definedName name="eggseg" hidden="1">{#N/A,#N/A,FALSE,"3";#N/A,#N/A,FALSE,"5";#N/A,#N/A,FALSE,"6";#N/A,#N/A,FALSE,"8";#N/A,#N/A,FALSE,"10";#N/A,#N/A,FALSE,"13";#N/A,#N/A,FALSE,"14";#N/A,#N/A,FALSE,"15";#N/A,#N/A,FALSE,"16"}</definedName>
    <definedName name="eghegehhe" hidden="1">{#N/A,#N/A,FALSE,"3";#N/A,#N/A,FALSE,"5";#N/A,#N/A,FALSE,"6";#N/A,#N/A,FALSE,"8";#N/A,#N/A,FALSE,"10";#N/A,#N/A,FALSE,"13";#N/A,#N/A,FALSE,"14";#N/A,#N/A,FALSE,"15";#N/A,#N/A,FALSE,"16"}</definedName>
    <definedName name="EHETHETHET" hidden="1">{#N/A,#N/A,FALSE,"CARATUL";#N/A,#N/A,FALSE,"PROFIT AND LOSS";#N/A,#N/A,FALSE,"GRAFICO_PBT";#N/A,#N/A,FALSE,"EXPLIC.VARIANTE";#N/A,#N/A,FALSE,"GENERAL EXP.AREA"}</definedName>
    <definedName name="ehhhh" hidden="1">#REF!</definedName>
    <definedName name="EMM" hidden="1">{#N/A,#N/A,TRUE,"Cover";#N/A,#N/A,TRUE,"Content";"Orders EMM",#N/A,TRUE,"Order Sales";"project EMM",#N/A,TRUE,"Project Control";"Cash EMM",#N/A,TRUE,"Cash Control";"KPI EMM",#N/A,TRUE,"KPI-EMM";"Empl EMM",#N/A,TRUE,"Employees"}</definedName>
    <definedName name="eqwew" hidden="1">{#N/A,#N/A,FALSE,"CARATUL";#N/A,#N/A,FALSE,"PROFIT AND LOSS";#N/A,#N/A,FALSE,"GRAFICO_PBT";#N/A,#N/A,FALSE,"EXPLIC.VARIANTE";#N/A,#N/A,FALSE,"GENERAL EXP.AREA"}</definedName>
    <definedName name="erdf" hidden="1">{"'PARTS LIST'!$A$1:$AJ$626"}</definedName>
    <definedName name="ererre" hidden="1">{#N/A,#N/A,FALSE,"CARATUL";#N/A,#N/A,FALSE,"PROFIT AND LOSS";#N/A,#N/A,FALSE,"GRAFICO_PBT";#N/A,#N/A,FALSE,"EXPLIC.VARIANTE";#N/A,#N/A,FALSE,"GENERAL EXP.AREA"}</definedName>
    <definedName name="erertrzdsf" hidden="1">{#N/A,#N/A,FALSE,"CARATUL";#N/A,#N/A,FALSE,"PROFIT AND LOSS";#N/A,#N/A,FALSE,"GRAFICO_PBT";#N/A,#N/A,FALSE,"EXPLIC.VARIANTE";#N/A,#N/A,FALSE,"GENERAL EXP.AREA"}</definedName>
    <definedName name="erfff" hidden="1">{#N/A,#N/A,FALSE,"caratula";#N/A,#N/A,FALSE,"Product by line";#N/A,#N/A,FALSE,"YTD";#N/A,#N/A,FALSE,"Per Units";#N/A,#N/A,FALSE,"Amount"}</definedName>
    <definedName name="errrr" hidden="1">{#N/A,#N/A,FALSE,"CARATUL";#N/A,#N/A,FALSE,"PROFIT AND LOSS";#N/A,#N/A,FALSE,"GRAFICO_PBT";#N/A,#N/A,FALSE,"EXPLIC.VARIANTE";#N/A,#N/A,FALSE,"GENERAL EXP.AREA"}</definedName>
    <definedName name="erwerw" hidden="1">{#N/A,#N/A,FALSE,"CARATUL";#N/A,#N/A,FALSE,"PROFIT AND LOSS";#N/A,#N/A,FALSE,"GRAFICO_PBT";#N/A,#N/A,FALSE,"EXPLIC.VARIANTE";#N/A,#N/A,FALSE,"GENERAL EXP.AREA"}</definedName>
    <definedName name="esge" hidden="1">{#N/A,#N/A,FALSE,"3";#N/A,#N/A,FALSE,"5";#N/A,#N/A,FALSE,"6";#N/A,#N/A,FALSE,"8";#N/A,#N/A,FALSE,"10";#N/A,#N/A,FALSE,"13";#N/A,#N/A,FALSE,"14";#N/A,#N/A,FALSE,"15";#N/A,#N/A,FALSE,"16"}</definedName>
    <definedName name="ETHYRTH" hidden="1">{#N/A,#N/A,FALSE,"CARATUL";#N/A,#N/A,FALSE,"PROFIT AND LOSS";#N/A,#N/A,FALSE,"GRAFICO_PBT";#N/A,#N/A,FALSE,"EXPLIC.VARIANTE";#N/A,#N/A,FALSE,"GENERAL EXP.AREA"}</definedName>
    <definedName name="etrwetwe" hidden="1">{#N/A,#N/A,FALSE,"CARATUL";#N/A,#N/A,FALSE,"PROFIT AND LOSS";#N/A,#N/A,FALSE,"GRAFICO_PBT";#N/A,#N/A,FALSE,"EXPLIC.VARIANTE";#N/A,#N/A,FALSE,"GENERAL EXP.AREA"}</definedName>
    <definedName name="ew" hidden="1">{#N/A,#N/A,FALSE,"단축1";#N/A,#N/A,FALSE,"단축2";#N/A,#N/A,FALSE,"단축3";#N/A,#N/A,FALSE,"장축";#N/A,#N/A,FALSE,"4WD"}</definedName>
    <definedName name="EWE" hidden="1">{#N/A,#N/A,FALSE,"CARATUL";#N/A,#N/A,FALSE,"PROFIT AND LOSS";#N/A,#N/A,FALSE,"GRAFICO_PBT";#N/A,#N/A,FALSE,"EXPLIC.VARIANTE";#N/A,#N/A,FALSE,"GENERAL EXP.AREA"}</definedName>
    <definedName name="eweqe" hidden="1">{#N/A,#N/A,FALSE,"CARATUL";#N/A,#N/A,FALSE,"PROFIT AND LOSS";#N/A,#N/A,FALSE,"GRAFICO_PBT";#N/A,#N/A,FALSE,"EXPLIC.VARIANTE";#N/A,#N/A,FALSE,"GENERAL EXP.AREA"}</definedName>
    <definedName name="eweqw" hidden="1">{#N/A,#N/A,FALSE,"CARATUL";#N/A,#N/A,FALSE,"PROFIT AND LOSS";#N/A,#N/A,FALSE,"GRAFICO_PBT";#N/A,#N/A,FALSE,"EXPLIC.VARIANTE";#N/A,#N/A,FALSE,"GENERAL EXP.AREA"}</definedName>
    <definedName name="eww" hidden="1">{#N/A,#N/A,FALSE,"단축1";#N/A,#N/A,FALSE,"단축2";#N/A,#N/A,FALSE,"단축3";#N/A,#N/A,FALSE,"장축";#N/A,#N/A,FALSE,"4WD"}</definedName>
    <definedName name="ｆ" hidden="1">{"TOTAL96",#N/A,TRUE,"TOTALTL";"PRESID96",#N/A,TRUE,"PRESID";"MARKSAL96",#N/A,TRUE,"MARKSAL";"FINADMN96",#N/A,TRUE,"FINADMN"}</definedName>
    <definedName name="FA" hidden="1">{#N/A,#N/A,FALSE,"단축1";#N/A,#N/A,FALSE,"단축2";#N/A,#N/A,FALSE,"단축3";#N/A,#N/A,FALSE,"장축";#N/A,#N/A,FALSE,"4WD"}</definedName>
    <definedName name="faasfas" hidden="1">{#N/A,#N/A,FALSE,"3";#N/A,#N/A,FALSE,"5";#N/A,#N/A,FALSE,"6";#N/A,#N/A,FALSE,"8";#N/A,#N/A,FALSE,"10";#N/A,#N/A,FALSE,"13";#N/A,#N/A,FALSE,"14";#N/A,#N/A,FALSE,"15";#N/A,#N/A,FALSE,"16"}</definedName>
    <definedName name="faf" hidden="1">{#N/A,#N/A,FALSE,"CARATUL";#N/A,#N/A,FALSE,"PROFIT AND LOSS";#N/A,#N/A,FALSE,"GRAFICO_PBT";#N/A,#N/A,FALSE,"EXPLIC.VARIANTE";#N/A,#N/A,FALSE,"GENERAL EXP.AREA"}</definedName>
    <definedName name="faffr" hidden="1">{#N/A,#N/A,FALSE,"caratula";#N/A,#N/A,FALSE,"Product by line";#N/A,#N/A,FALSE,"YTD";#N/A,#N/A,FALSE,"Per Units";#N/A,#N/A,FALSE,"Amount"}</definedName>
    <definedName name="FASA" hidden="1">{#N/A,#N/A,FALSE,"단축1";#N/A,#N/A,FALSE,"단축2";#N/A,#N/A,FALSE,"단축3";#N/A,#N/A,FALSE,"장축";#N/A,#N/A,FALSE,"4WD"}</definedName>
    <definedName name="fasdfasdfasfa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fasf" hidden="1">{#N/A,#N/A,FALSE,"3";#N/A,#N/A,FALSE,"5";#N/A,#N/A,FALSE,"6";#N/A,#N/A,FALSE,"8";#N/A,#N/A,FALSE,"10";#N/A,#N/A,FALSE,"13";#N/A,#N/A,FALSE,"14";#N/A,#N/A,FALSE,"15";#N/A,#N/A,FALSE,"16"}</definedName>
    <definedName name="fbxz" hidden="1">{#N/A,#N/A,FALSE,"CARATUL";#N/A,#N/A,FALSE,"PROFIT AND LOSS";#N/A,#N/A,FALSE,"GRAFICO_PBT";#N/A,#N/A,FALSE,"EXPLIC.VARIANTE";#N/A,#N/A,FALSE,"GENERAL EXP.AREA"}</definedName>
    <definedName name="FDAS" hidden="1">{#N/A,#N/A,FALSE,"단축1";#N/A,#N/A,FALSE,"단축2";#N/A,#N/A,FALSE,"단축3";#N/A,#N/A,FALSE,"장축";#N/A,#N/A,FALSE,"4WD"}</definedName>
    <definedName name="FDERFR" hidden="1">{#N/A,#N/A,FALSE,"CARATUL";#N/A,#N/A,FALSE,"PROFIT AND LOSS";#N/A,#N/A,FALSE,"GRAFICO_PBT";#N/A,#N/A,FALSE,"EXPLIC.VARIANTE";#N/A,#N/A,FALSE,"GENERAL EXP.AREA"}</definedName>
    <definedName name="fdf" hidden="1">{#N/A,#N/A,FALSE,"3";#N/A,#N/A,FALSE,"5";#N/A,#N/A,FALSE,"6";#N/A,#N/A,FALSE,"8";#N/A,#N/A,FALSE,"10";#N/A,#N/A,FALSE,"13";#N/A,#N/A,FALSE,"14";#N/A,#N/A,FALSE,"15";#N/A,#N/A,FALSE,"16"}</definedName>
    <definedName name="FDFASDF" hidden="1">{#N/A,#N/A,FALSE,"단축1";#N/A,#N/A,FALSE,"단축2";#N/A,#N/A,FALSE,"단축3";#N/A,#N/A,FALSE,"장축";#N/A,#N/A,FALSE,"4WD"}</definedName>
    <definedName name="fdfdfd" hidden="1">{#N/A,#N/A,FALSE,"CARATUL";#N/A,#N/A,FALSE,"PROFIT AND LOSS";#N/A,#N/A,FALSE,"GRAFICO_PBT";#N/A,#N/A,FALSE,"EXPLIC.VARIANTE";#N/A,#N/A,FALSE,"GENERAL EXP.AREA"}</definedName>
    <definedName name="fdffff" hidden="1">{#N/A,#N/A,FALSE,"CARATUL";#N/A,#N/A,FALSE,"PROFIT AND LOSS";#N/A,#N/A,FALSE,"GRAFICO_PBT";#N/A,#N/A,FALSE,"EXPLIC.VARIANTE";#N/A,#N/A,FALSE,"GENERAL EXP.AREA"}</definedName>
    <definedName name="fdgsd" hidden="1">{#N/A,#N/A,FALSE,"Parts";#N/A,#N/A,FALSE,"IED";#N/A,#N/A,FALSE,"Corporate";#N/A,#N/A,FALSE,"Other";#N/A,#N/A,FALSE,"Advertising";#N/A,#N/A,FALSE,"Dealerships";#N/A,#N/A,FALSE,"IFPS"}</definedName>
    <definedName name="fdgsdf" hidden="1">{#N/A,#N/A,FALSE,"ASSMPTNS";#N/A,#N/A,FALSE,"1997 BASE";#N/A,#N/A,FALSE,"COMMS";#N/A,#N/A,FALSE,"D'SHIPS";#N/A,#N/A,FALSE,"PARTS";#N/A,#N/A,FALSE,"MISC";#N/A,#N/A,FALSE,"NET_DEV";#N/A,#N/A,FALSE,"IED";#N/A,#N/A,FALSE,"ADVERT";#N/A,#N/A,FALSE,"CAPEX"}</definedName>
    <definedName name="fdhdfhfdhdfh" hidden="1">{#N/A,#N/A,FALSE,"3";#N/A,#N/A,FALSE,"5";#N/A,#N/A,FALSE,"6";#N/A,#N/A,FALSE,"8";#N/A,#N/A,FALSE,"10";#N/A,#N/A,FALSE,"13";#N/A,#N/A,FALSE,"14";#N/A,#N/A,FALSE,"15";#N/A,#N/A,FALSE,"16"}</definedName>
    <definedName name="fdhgfdh" hidden="1">{#N/A,#N/A,FALSE,"3";#N/A,#N/A,FALSE,"5";#N/A,#N/A,FALSE,"6";#N/A,#N/A,FALSE,"8";#N/A,#N/A,FALSE,"10";#N/A,#N/A,FALSE,"13";#N/A,#N/A,FALSE,"14";#N/A,#N/A,FALSE,"15";#N/A,#N/A,FALSE,"16"}</definedName>
    <definedName name="fdsfds" hidden="1">{#N/A,#N/A,FALSE,"CARATUL";#N/A,#N/A,FALSE,"PROFIT AND LOSS";#N/A,#N/A,FALSE,"GRAFICO_PBT";#N/A,#N/A,FALSE,"EXPLIC.VARIANTE";#N/A,#N/A,FALSE,"GENERAL EXP.AREA"}</definedName>
    <definedName name="fdsfdsfdsf" hidden="1">{#N/A,#N/A,FALSE,"CARATUL";#N/A,#N/A,FALSE,"PROFIT AND LOSS";#N/A,#N/A,FALSE,"GRAFICO_PBT";#N/A,#N/A,FALSE,"EXPLIC.VARIANTE";#N/A,#N/A,FALSE,"GENERAL EXP.AREA"}</definedName>
    <definedName name="fdsfdsfs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FDSS" hidden="1">{#N/A,#N/A,FALSE,"단축1";#N/A,#N/A,FALSE,"단축2";#N/A,#N/A,FALSE,"단축3";#N/A,#N/A,FALSE,"장축";#N/A,#N/A,FALSE,"4WD"}</definedName>
    <definedName name="ffff" hidden="1">{#N/A,#N/A,FALSE,"CARATUL";#N/A,#N/A,FALSE,"PROFIT AND LOSS";#N/A,#N/A,FALSE,"GRAFICO_PBT";#N/A,#N/A,FALSE,"EXPLIC.VARIANTE";#N/A,#N/A,FALSE,"GENERAL EXP.AREA"}</definedName>
    <definedName name="ffffff" hidden="1">{#N/A,#N/A,FALSE,"caratula";#N/A,#N/A,FALSE,"Product by line";#N/A,#N/A,FALSE,"YTD";#N/A,#N/A,FALSE,"Per Units";#N/A,#N/A,FALSE,"Amount"}</definedName>
    <definedName name="ffffffff" hidden="1">{#N/A,#N/A,FALSE,"3";#N/A,#N/A,FALSE,"5";#N/A,#N/A,FALSE,"6";#N/A,#N/A,FALSE,"8";#N/A,#N/A,FALSE,"10";#N/A,#N/A,FALSE,"13";#N/A,#N/A,FALSE,"14";#N/A,#N/A,FALSE,"15";#N/A,#N/A,FALSE,"16"}</definedName>
    <definedName name="ffffffffff" hidden="1">{#N/A,#N/A,FALSE,"3";#N/A,#N/A,FALSE,"5";#N/A,#N/A,FALSE,"6";#N/A,#N/A,FALSE,"8";#N/A,#N/A,FALSE,"10";#N/A,#N/A,FALSE,"13";#N/A,#N/A,FALSE,"14";#N/A,#N/A,FALSE,"15";#N/A,#N/A,FALSE,"16"}</definedName>
    <definedName name="fffffffffff" hidden="1">{#N/A,#N/A,FALSE,"3";#N/A,#N/A,FALSE,"5";#N/A,#N/A,FALSE,"6";#N/A,#N/A,FALSE,"8";#N/A,#N/A,FALSE,"10";#N/A,#N/A,FALSE,"13";#N/A,#N/A,FALSE,"14";#N/A,#N/A,FALSE,"15";#N/A,#N/A,FALSE,"16"}</definedName>
    <definedName name="fffggf" hidden="1">{#N/A,#N/A,FALSE,"CARATUL";#N/A,#N/A,FALSE,"PROFIT AND LOSS";#N/A,#N/A,FALSE,"GRAFICO_PBT";#N/A,#N/A,FALSE,"EXPLIC.VARIANTE";#N/A,#N/A,FALSE,"GENERAL EXP.AREA"}</definedName>
    <definedName name="fg" hidden="1">{#N/A,#N/A,FALSE,"3";#N/A,#N/A,FALSE,"5";#N/A,#N/A,FALSE,"6";#N/A,#N/A,FALSE,"8";#N/A,#N/A,FALSE,"10";#N/A,#N/A,FALSE,"13";#N/A,#N/A,FALSE,"14";#N/A,#N/A,FALSE,"15";#N/A,#N/A,FALSE,"16"}</definedName>
    <definedName name="fgdsfsdsd" hidden="1">{#N/A,#N/A,FALSE,"CARATUL";#N/A,#N/A,FALSE,"PROFIT AND LOSS";#N/A,#N/A,FALSE,"GRAFICO_PBT";#N/A,#N/A,FALSE,"EXPLIC.VARIANTE";#N/A,#N/A,FALSE,"GENERAL EXP.AREA"}</definedName>
    <definedName name="fgdsgdsg" hidden="1">{#N/A,#N/A,FALSE,"3";#N/A,#N/A,FALSE,"5";#N/A,#N/A,FALSE,"6";#N/A,#N/A,FALSE,"8";#N/A,#N/A,FALSE,"10";#N/A,#N/A,FALSE,"13";#N/A,#N/A,FALSE,"14";#N/A,#N/A,FALSE,"15";#N/A,#N/A,FALSE,"16"}</definedName>
    <definedName name="fgfg" hidden="1">{#N/A,#N/A,FALSE,"CARATUL";#N/A,#N/A,FALSE,"PROFIT AND LOSS";#N/A,#N/A,FALSE,"GRAFICO_PBT";#N/A,#N/A,FALSE,"EXPLIC.VARIANTE";#N/A,#N/A,FALSE,"GENERAL EXP.AREA"}</definedName>
    <definedName name="fgfgdff" hidden="1">{#N/A,#N/A,FALSE,"CARATUL";#N/A,#N/A,FALSE,"PROFIT AND LOSS";#N/A,#N/A,FALSE,"GRAFICO_PBT";#N/A,#N/A,FALSE,"EXPLIC.VARIANTE";#N/A,#N/A,FALSE,"GENERAL EXP.AREA"}</definedName>
    <definedName name="fggf" hidden="1">{#N/A,#N/A,FALSE,"caratula";#N/A,#N/A,FALSE,"Product by line";#N/A,#N/A,FALSE,"YTD";#N/A,#N/A,FALSE,"Per Units";#N/A,#N/A,FALSE,"Amount"}</definedName>
    <definedName name="fggg" hidden="1">{#N/A,#N/A,FALSE,"CARATUL";#N/A,#N/A,FALSE,"PROFIT AND LOSS";#N/A,#N/A,FALSE,"GRAFICO_PBT";#N/A,#N/A,FALSE,"EXPLIC.VARIANTE";#N/A,#N/A,FALSE,"GENERAL EXP.AREA"}</definedName>
    <definedName name="fgghgh" hidden="1">{#N/A,#N/A,FALSE,"CARATUL";#N/A,#N/A,FALSE,"PROFIT AND LOSS";#N/A,#N/A,FALSE,"GRAFICO_PBT";#N/A,#N/A,FALSE,"EXPLIC.VARIANTE";#N/A,#N/A,FALSE,"GENERAL EXP.AREA"}</definedName>
    <definedName name="fghdfgdfg" hidden="1">{#N/A,#N/A,FALSE,"3";#N/A,#N/A,FALSE,"5";#N/A,#N/A,FALSE,"6";#N/A,#N/A,FALSE,"8";#N/A,#N/A,FALSE,"10";#N/A,#N/A,FALSE,"13";#N/A,#N/A,FALSE,"14";#N/A,#N/A,FALSE,"15";#N/A,#N/A,FALSE,"16"}</definedName>
    <definedName name="fgsdf" hidden="1">{#N/A,#N/A,FALSE,"CKD Production Guidelines";#N/A,#N/A,FALSE,"Corolla Detail";#N/A,#N/A,FALSE,"Hiace Detail";#N/A,#N/A,FALSE,"Hilux2wd Detail";#N/A,#N/A,FALSE,"Hilux4wd Detail"}</definedName>
    <definedName name="fh"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fhfhfh" hidden="1">{#N/A,#N/A,FALSE,"3";#N/A,#N/A,FALSE,"5";#N/A,#N/A,FALSE,"6";#N/A,#N/A,FALSE,"8";#N/A,#N/A,FALSE,"10";#N/A,#N/A,FALSE,"13";#N/A,#N/A,FALSE,"14";#N/A,#N/A,FALSE,"15";#N/A,#N/A,FALSE,"16"}</definedName>
    <definedName name="fhgfhf" hidden="1">{#N/A,#N/A,FALSE,"3";#N/A,#N/A,FALSE,"5";#N/A,#N/A,FALSE,"6";#N/A,#N/A,FALSE,"8";#N/A,#N/A,FALSE,"10";#N/A,#N/A,FALSE,"13";#N/A,#N/A,FALSE,"14";#N/A,#N/A,FALSE,"15";#N/A,#N/A,FALSE,"16"}</definedName>
    <definedName name="fhmshfj" hidden="1">{#N/A,#N/A,FALSE,"CARATUL";#N/A,#N/A,FALSE,"PROFIT AND LOSS";#N/A,#N/A,FALSE,"GRAFICO_PBT";#N/A,#N/A,FALSE,"EXPLIC.VARIANTE";#N/A,#N/A,FALSE,"GENERAL EXP.AREA"}</definedName>
    <definedName name="fhsd"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Final_Area_Name1" hidden="1">#REF!</definedName>
    <definedName name="Final_Area_Name2" hidden="1">#REF!</definedName>
    <definedName name="Final_Area_Name3" hidden="1">#REF!</definedName>
    <definedName name="Final_Area_Name4" hidden="1">#REF!</definedName>
    <definedName name="Final_Area_Name6" hidden="1">#REF!</definedName>
    <definedName name="Fiscal_Year1" hidden="1">#REF!</definedName>
    <definedName name="Fiscal_Year2" hidden="1">#REF!</definedName>
    <definedName name="Fiscal_Year3" hidden="1">#REF!</definedName>
    <definedName name="Fiscal_Year4" hidden="1">#REF!</definedName>
    <definedName name="Fiscal_Year5" hidden="1">#REF!</definedName>
    <definedName name="Fiscal_Year6" hidden="1">#REF!</definedName>
    <definedName name="Flex" hidden="1">8</definedName>
    <definedName name="flex1" hidden="1">15</definedName>
    <definedName name="flex2" hidden="1">5</definedName>
    <definedName name="FQSDF" hidden="1">{#N/A,#N/A,TRUE,"Cover";#N/A,#N/A,TRUE,"Content";"Orders EMM",#N/A,TRUE,"Order Sales";"project EMM",#N/A,TRUE,"Project Control";"Cash EMM",#N/A,TRUE,"Cash Control";"KPI EMM",#N/A,TRUE,"KPI-EMM";"Empl EMM",#N/A,TRUE,"Employees"}</definedName>
    <definedName name="fr" hidden="1">{#N/A,#N/A,FALSE,"CARATUL";#N/A,#N/A,FALSE,"PROFIT AND LOSS";#N/A,#N/A,FALSE,"GRAFICO_PBT";#N/A,#N/A,FALSE,"EXPLIC.VARIANTE";#N/A,#N/A,FALSE,"GENERAL EXP.AREA"}</definedName>
    <definedName name="frefef" hidden="1">{#N/A,#N/A,FALSE,"CARATUL";#N/A,#N/A,FALSE,"PROFIT AND LOSS";#N/A,#N/A,FALSE,"GRAFICO_PBT";#N/A,#N/A,FALSE,"EXPLIC.VARIANTE";#N/A,#N/A,FALSE,"GENERAL EXP.AREA"}</definedName>
    <definedName name="fregfrwegfweg" hidden="1">{#N/A,#N/A,FALSE,"CARATUL";#N/A,#N/A,FALSE,"PROFIT AND LOSS";#N/A,#N/A,FALSE,"GRAFICO_PBT";#N/A,#N/A,FALSE,"EXPLIC.VARIANTE";#N/A,#N/A,FALSE,"GENERAL EXP.AREA"}</definedName>
    <definedName name="frfr" hidden="1">{#N/A,#N/A,FALSE,"CARATUL";#N/A,#N/A,FALSE,"PROFIT AND LOSS";#N/A,#N/A,FALSE,"GRAFICO_PBT";#N/A,#N/A,FALSE,"EXPLIC.VARIANTE";#N/A,#N/A,FALSE,"GENERAL EXP.AREA"}</definedName>
    <definedName name="frsdf" hidden="1">{#N/A,#N/A,FALSE,"3";#N/A,#N/A,FALSE,"5";#N/A,#N/A,FALSE,"6";#N/A,#N/A,FALSE,"8";#N/A,#N/A,FALSE,"10";#N/A,#N/A,FALSE,"13";#N/A,#N/A,FALSE,"14";#N/A,#N/A,FALSE,"15";#N/A,#N/A,FALSE,"16"}</definedName>
    <definedName name="fsadf" hidden="1">{#N/A,#N/A,FALSE,"CARATUL";#N/A,#N/A,FALSE,"PROFIT AND LOSS";#N/A,#N/A,FALSE,"GRAFICO_PBT";#N/A,#N/A,FALSE,"EXPLIC.VARIANTE";#N/A,#N/A,FALSE,"GENERAL EXP.AREA"}</definedName>
    <definedName name="fsdf" hidden="1">{#N/A,#N/A,FALSE,"CARATUL";#N/A,#N/A,FALSE,"PROFIT AND LOSS";#N/A,#N/A,FALSE,"GRAFICO_PBT";#N/A,#N/A,FALSE,"EXPLIC.VARIANTE";#N/A,#N/A,FALSE,"GENERAL EXP.AREA"}</definedName>
    <definedName name="fsdfsdf" hidden="1">{#N/A,#N/A,FALSE,"3";#N/A,#N/A,FALSE,"5";#N/A,#N/A,FALSE,"6";#N/A,#N/A,FALSE,"8";#N/A,#N/A,FALSE,"10";#N/A,#N/A,FALSE,"13";#N/A,#N/A,FALSE,"14";#N/A,#N/A,FALSE,"15";#N/A,#N/A,FALSE,"16"}</definedName>
    <definedName name="fsfsf" hidden="1">{#N/A,#N/A,FALSE,"3";#N/A,#N/A,FALSE,"5";#N/A,#N/A,FALSE,"6";#N/A,#N/A,FALSE,"8";#N/A,#N/A,FALSE,"10";#N/A,#N/A,FALSE,"13";#N/A,#N/A,FALSE,"14";#N/A,#N/A,FALSE,"15";#N/A,#N/A,FALSE,"16"}</definedName>
    <definedName name="fsfsfs" hidden="1">{#N/A,#N/A,FALSE,"3";#N/A,#N/A,FALSE,"5";#N/A,#N/A,FALSE,"6";#N/A,#N/A,FALSE,"8";#N/A,#N/A,FALSE,"10";#N/A,#N/A,FALSE,"13";#N/A,#N/A,FALSE,"14";#N/A,#N/A,FALSE,"15";#N/A,#N/A,FALSE,"16"}</definedName>
    <definedName name="fvvd" hidden="1">{#N/A,#N/A,FALSE,"CARATUL";#N/A,#N/A,FALSE,"PROFIT AND LOSS";#N/A,#N/A,FALSE,"GRAFICO_PBT";#N/A,#N/A,FALSE,"EXPLIC.VARIANTE";#N/A,#N/A,FALSE,"GENERAL EXP.AREA"}</definedName>
    <definedName name="ｆさだ" hidden="1">{"'TOYOTA'!$A$1:$R$26"}</definedName>
    <definedName name="gad" hidden="1">{#N/A,#N/A,FALSE,"CARATUL";#N/A,#N/A,FALSE,"PROFIT AND LOSS";#N/A,#N/A,FALSE,"GRAFICO_PBT";#N/A,#N/A,FALSE,"EXPLIC.VARIANTE";#N/A,#N/A,FALSE,"GENERAL EXP.AREA"}</definedName>
    <definedName name="gadfga" hidden="1">{#N/A,#N/A,FALSE,"CARATUL";#N/A,#N/A,FALSE,"PROFIT AND LOSS";#N/A,#N/A,FALSE,"GRAFICO_PBT";#N/A,#N/A,FALSE,"EXPLIC.VARIANTE";#N/A,#N/A,FALSE,"GENERAL EXP.AREA"}</definedName>
    <definedName name="gag" hidden="1">{#N/A,#N/A,FALSE,"CARATUL";#N/A,#N/A,FALSE,"PROFIT AND LOSS";#N/A,#N/A,FALSE,"GRAFICO_PBT";#N/A,#N/A,FALSE,"EXPLIC.VARIANTE";#N/A,#N/A,FALSE,"GENERAL EXP.AREA"}</definedName>
    <definedName name="gaga" hidden="1">{#N/A,#N/A,FALSE,"caratula";#N/A,#N/A,FALSE,"Product by line";#N/A,#N/A,FALSE,"YTD";#N/A,#N/A,FALSE,"Per Units";#N/A,#N/A,FALSE,"Amount"}</definedName>
    <definedName name="gag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agdfa" hidden="1">{#N/A,#N/A,FALSE,"CARATUL";#N/A,#N/A,FALSE,"PROFIT AND LOSS";#N/A,#N/A,FALSE,"GRAFICO_PBT";#N/A,#N/A,FALSE,"EXPLIC.VARIANTE";#N/A,#N/A,FALSE,"GENERAL EXP.AREA"}</definedName>
    <definedName name="gagregare" hidden="1">{#N/A,#N/A,FALSE,"CARATUL";#N/A,#N/A,FALSE,"PROFIT AND LOSS";#N/A,#N/A,FALSE,"GRAFICO_PBT";#N/A,#N/A,FALSE,"EXPLIC.VARIANTE";#N/A,#N/A,FALSE,"GENERAL EXP.AREA"}</definedName>
    <definedName name="gagwea" hidden="1">{#N/A,#N/A,FALSE,"caratula";#N/A,#N/A,FALSE,"Product by line";#N/A,#N/A,FALSE,"YTD";#N/A,#N/A,FALSE,"Per Units";#N/A,#N/A,FALSE,"Amount"}</definedName>
    <definedName name="gargarwg" hidden="1">{#N/A,#N/A,FALSE,"CARATUL";#N/A,#N/A,FALSE,"PROFIT AND LOSS";#N/A,#N/A,FALSE,"GRAFICO_PBT";#N/A,#N/A,FALSE,"EXPLIC.VARIANTE";#N/A,#N/A,FALSE,"GENERAL EXP.AREA"}</definedName>
    <definedName name="gast" hidden="1">{#N/A,#N/A,FALSE,"CARATUL";#N/A,#N/A,FALSE,"PROFIT AND LOSS";#N/A,#N/A,FALSE,"GRAFICO_PBT";#N/A,#N/A,FALSE,"EXPLIC.VARIANTE";#N/A,#N/A,FALSE,"GENERAL EXP.AREA"}</definedName>
    <definedName name="gasz" hidden="1">{#N/A,#N/A,FALSE,"CARATUL";#N/A,#N/A,FALSE,"PROFIT AND LOSS";#N/A,#N/A,FALSE,"GRAFICO_PBT";#N/A,#N/A,FALSE,"EXPLIC.VARIANTE";#N/A,#N/A,FALSE,"GENERAL EXP.AREA"}</definedName>
    <definedName name="gaweawe" hidden="1">{#N/A,#N/A,FALSE,"CARATUL";#N/A,#N/A,FALSE,"PROFIT AND LOSS";#N/A,#N/A,FALSE,"GRAFICO_PBT";#N/A,#N/A,FALSE,"EXPLIC.VARIANTE";#N/A,#N/A,FALSE,"GENERAL EXP.AREA"}</definedName>
    <definedName name="gaweg" hidden="1">{#N/A,#N/A,FALSE,"caratula";#N/A,#N/A,FALSE,"Product by line";#N/A,#N/A,FALSE,"YTD";#N/A,#N/A,FALSE,"Per Units";#N/A,#N/A,FALSE,"Amount"}</definedName>
    <definedName name="gawegaew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awegwe" hidden="1">{#N/A,#N/A,FALSE,"CARATUL";#N/A,#N/A,FALSE,"PROFIT AND LOSS";#N/A,#N/A,FALSE,"GRAFICO_PBT";#N/A,#N/A,FALSE,"EXPLIC.VARIANTE";#N/A,#N/A,FALSE,"GENERAL EXP.AREA"}</definedName>
    <definedName name="gcb" hidden="1">{#N/A,#N/A,FALSE,"3";#N/A,#N/A,FALSE,"5";#N/A,#N/A,FALSE,"6";#N/A,#N/A,FALSE,"8";#N/A,#N/A,FALSE,"10";#N/A,#N/A,FALSE,"13";#N/A,#N/A,FALSE,"14";#N/A,#N/A,FALSE,"15";#N/A,#N/A,FALSE,"16"}</definedName>
    <definedName name="gdaga" hidden="1">{#N/A,#N/A,FALSE,"CARATUL";#N/A,#N/A,FALSE,"PROFIT AND LOSS";#N/A,#N/A,FALSE,"GRAFICO_PBT";#N/A,#N/A,FALSE,"EXPLIC.VARIANTE";#N/A,#N/A,FALSE,"GENERAL EXP.AREA"}</definedName>
    <definedName name="gdfaa" hidden="1">{#N/A,#N/A,FALSE,"caratula";#N/A,#N/A,FALSE,"Product by line";#N/A,#N/A,FALSE,"YTD";#N/A,#N/A,FALSE,"Per Units";#N/A,#N/A,FALSE,"Amount"}</definedName>
    <definedName name="gdfagd" hidden="1">{#N/A,#N/A,FALSE,"caratula";#N/A,#N/A,FALSE,"Product by line";#N/A,#N/A,FALSE,"YTD";#N/A,#N/A,FALSE,"Per Units";#N/A,#N/A,FALSE,"Amount"}</definedName>
    <definedName name="gdfhgdhdf" hidden="1">{#N/A,#N/A,FALSE,"3";#N/A,#N/A,FALSE,"5";#N/A,#N/A,FALSE,"6";#N/A,#N/A,FALSE,"8";#N/A,#N/A,FALSE,"10";#N/A,#N/A,FALSE,"13";#N/A,#N/A,FALSE,"14";#N/A,#N/A,FALSE,"15";#N/A,#N/A,FALSE,"16"}</definedName>
    <definedName name="gdgadg" hidden="1">{#N/A,#N/A,FALSE,"CARATUL";#N/A,#N/A,FALSE,"PROFIT AND LOSS";#N/A,#N/A,FALSE,"GRAFICO_PBT";#N/A,#N/A,FALSE,"EXPLIC.VARIANTE";#N/A,#N/A,FALSE,"GENERAL EXP.AREA"}</definedName>
    <definedName name="ｇｄさ" hidden="1">#REF!</definedName>
    <definedName name="ger" hidden="1">{#N/A,#N/A,FALSE,"3";#N/A,#N/A,FALSE,"5";#N/A,#N/A,FALSE,"6";#N/A,#N/A,FALSE,"8";#N/A,#N/A,FALSE,"10";#N/A,#N/A,FALSE,"13";#N/A,#N/A,FALSE,"14";#N/A,#N/A,FALSE,"15";#N/A,#N/A,FALSE,"16"}</definedName>
    <definedName name="gfagdff" hidden="1">{#N/A,#N/A,FALSE,"CARATUL";#N/A,#N/A,FALSE,"PROFIT AND LOSS";#N/A,#N/A,FALSE,"GRAFICO_PBT";#N/A,#N/A,FALSE,"EXPLIC.VARIANTE";#N/A,#N/A,FALSE,"GENERAL EXP.AREA"}</definedName>
    <definedName name="gfdgdfgrdf" hidden="1">{#N/A,#N/A,FALSE,"3";#N/A,#N/A,FALSE,"5";#N/A,#N/A,FALSE,"6";#N/A,#N/A,FALSE,"8";#N/A,#N/A,FALSE,"10";#N/A,#N/A,FALSE,"13";#N/A,#N/A,FALSE,"14";#N/A,#N/A,FALSE,"15";#N/A,#N/A,FALSE,"16"}</definedName>
    <definedName name="gfdsg" hidden="1">{#N/A,#N/A,FALSE,"3";#N/A,#N/A,FALSE,"5";#N/A,#N/A,FALSE,"6";#N/A,#N/A,FALSE,"8";#N/A,#N/A,FALSE,"10";#N/A,#N/A,FALSE,"13";#N/A,#N/A,FALSE,"14";#N/A,#N/A,FALSE,"15";#N/A,#N/A,FALSE,"16"}</definedName>
    <definedName name="gffa" hidden="1">{#N/A,#N/A,FALSE,"CARATUL";#N/A,#N/A,FALSE,"PROFIT AND LOSS";#N/A,#N/A,FALSE,"GRAFICO_PBT";#N/A,#N/A,FALSE,"EXPLIC.VARIANTE";#N/A,#N/A,FALSE,"GENERAL EXP.AREA"}</definedName>
    <definedName name="gffdsgfds" hidden="1">{#N/A,#N/A,FALSE,"3";#N/A,#N/A,FALSE,"5";#N/A,#N/A,FALSE,"6";#N/A,#N/A,FALSE,"8";#N/A,#N/A,FALSE,"10";#N/A,#N/A,FALSE,"13";#N/A,#N/A,FALSE,"14";#N/A,#N/A,FALSE,"15";#N/A,#N/A,FALSE,"16"}</definedName>
    <definedName name="gffg" hidden="1">{#N/A,#N/A,FALSE,"caratula";#N/A,#N/A,FALSE,"Product by line";#N/A,#N/A,FALSE,"YTD";#N/A,#N/A,FALSE,"Per Units";#N/A,#N/A,FALSE,"Amount"}</definedName>
    <definedName name="gfgagag" hidden="1">{#N/A,#N/A,FALSE,"CARATUL";#N/A,#N/A,FALSE,"PROFIT AND LOSS";#N/A,#N/A,FALSE,"GRAFICO_PBT";#N/A,#N/A,FALSE,"EXPLIC.VARIANTE";#N/A,#N/A,FALSE,"GENERAL EXP.AREA"}</definedName>
    <definedName name="gfhjh" hidden="1">{#N/A,#N/A,FALSE,"단축1";#N/A,#N/A,FALSE,"단축2";#N/A,#N/A,FALSE,"단축3";#N/A,#N/A,FALSE,"장축";#N/A,#N/A,FALSE,"4WD"}</definedName>
    <definedName name="gflmgermgñ" hidden="1">{#N/A,#N/A,FALSE,"CARATUL";#N/A,#N/A,FALSE,"PROFIT AND LOSS";#N/A,#N/A,FALSE,"GRAFICO_PBT";#N/A,#N/A,FALSE,"EXPLIC.VARIANTE";#N/A,#N/A,FALSE,"GENERAL EXP.AREA"}</definedName>
    <definedName name="gg" hidden="1">{#N/A,#N/A,FALSE,"CARATUL";#N/A,#N/A,FALSE,"PROFIT AND LOSS";#N/A,#N/A,FALSE,"GRAFICO_PBT";#N/A,#N/A,FALSE,"EXPLIC.VARIANTE";#N/A,#N/A,FALSE,"GENERAL EXP.AREA"}</definedName>
    <definedName name="gga" hidden="1">{#N/A,#N/A,FALSE,"CARATUL";#N/A,#N/A,FALSE,"PROFIT AND LOSS";#N/A,#N/A,FALSE,"GRAFICO_PBT";#N/A,#N/A,FALSE,"EXPLIC.VARIANTE";#N/A,#N/A,FALSE,"GENERAL EXP.AREA"}</definedName>
    <definedName name="ggag" hidden="1">{#N/A,#N/A,FALSE,"CARATUL";#N/A,#N/A,FALSE,"PROFIT AND LOSS";#N/A,#N/A,FALSE,"GRAFICO_PBT";#N/A,#N/A,FALSE,"EXPLIC.VARIANTE";#N/A,#N/A,FALSE,"GENERAL EXP.AREA"}</definedName>
    <definedName name="ggaga"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gggggg" hidden="1">{#N/A,#N/A,FALSE,"3";#N/A,#N/A,FALSE,"5";#N/A,#N/A,FALSE,"6";#N/A,#N/A,FALSE,"8";#N/A,#N/A,FALSE,"10";#N/A,#N/A,FALSE,"13";#N/A,#N/A,FALSE,"14";#N/A,#N/A,FALSE,"15";#N/A,#N/A,FALSE,"16"}</definedName>
    <definedName name="gghgjj" hidden="1">{#N/A,#N/A,FALSE,"KPI-EMM-Graph";#N/A,#N/A,FALSE,"Cost Graph";#N/A,#N/A,FALSE,"Cash graph";#N/A,#N/A,FALSE,"Order Sales Graph"}</definedName>
    <definedName name="ggrff" hidden="1">{#N/A,#N/A,FALSE,"CARATUL";#N/A,#N/A,FALSE,"PROFIT AND LOSS";#N/A,#N/A,FALSE,"GRAFICO_PBT";#N/A,#N/A,FALSE,"EXPLIC.VARIANTE";#N/A,#N/A,FALSE,"GENERAL EXP.AREA"}</definedName>
    <definedName name="ghdd" hidden="1">{#N/A,#N/A,FALSE,"CARATUL";#N/A,#N/A,FALSE,"PROFIT AND LOSS";#N/A,#N/A,FALSE,"GRAFICO_PBT";#N/A,#N/A,FALSE,"EXPLIC.VARIANTE";#N/A,#N/A,FALSE,"GENERAL EXP.AREA"}</definedName>
    <definedName name="ghdf" hidden="1">{#N/A,#N/A,FALSE,"caratula";#N/A,#N/A,FALSE,"Product by line";#N/A,#N/A,FALSE,"YTD";#N/A,#N/A,FALSE,"Per Units";#N/A,#N/A,FALSE,"Amount"}</definedName>
    <definedName name="ghjhjkjk" hidden="1">{"'表紙'!$A$1:$W$39"}</definedName>
    <definedName name="ghkggh" hidden="1">{#N/A,#N/A,FALSE,"3";#N/A,#N/A,FALSE,"5";#N/A,#N/A,FALSE,"6";#N/A,#N/A,FALSE,"8";#N/A,#N/A,FALSE,"10";#N/A,#N/A,FALSE,"13";#N/A,#N/A,FALSE,"14";#N/A,#N/A,FALSE,"15";#N/A,#N/A,FALSE,"16"}</definedName>
    <definedName name="ghkghk" hidden="1">{#N/A,#N/A,FALSE,"3";#N/A,#N/A,FALSE,"5";#N/A,#N/A,FALSE,"6";#N/A,#N/A,FALSE,"8";#N/A,#N/A,FALSE,"10";#N/A,#N/A,FALSE,"13";#N/A,#N/A,FALSE,"14";#N/A,#N/A,FALSE,"15";#N/A,#N/A,FALSE,"16"}</definedName>
    <definedName name="ghkk" hidden="1">{#N/A,#N/A,FALSE,"3";#N/A,#N/A,FALSE,"5";#N/A,#N/A,FALSE,"6";#N/A,#N/A,FALSE,"8";#N/A,#N/A,FALSE,"10";#N/A,#N/A,FALSE,"13";#N/A,#N/A,FALSE,"14";#N/A,#N/A,FALSE,"15";#N/A,#N/A,FALSE,"16"}</definedName>
    <definedName name="gkgfkghkffg" hidden="1">{#N/A,#N/A,FALSE,"3";#N/A,#N/A,FALSE,"5";#N/A,#N/A,FALSE,"6";#N/A,#N/A,FALSE,"8";#N/A,#N/A,FALSE,"10";#N/A,#N/A,FALSE,"13";#N/A,#N/A,FALSE,"14";#N/A,#N/A,FALSE,"15";#N/A,#N/A,FALSE,"16"}</definedName>
    <definedName name="gkghk" hidden="1">{#N/A,#N/A,FALSE,"3";#N/A,#N/A,FALSE,"5";#N/A,#N/A,FALSE,"6";#N/A,#N/A,FALSE,"8";#N/A,#N/A,FALSE,"10";#N/A,#N/A,FALSE,"13";#N/A,#N/A,FALSE,"14";#N/A,#N/A,FALSE,"15";#N/A,#N/A,FALSE,"16"}</definedName>
    <definedName name="gkghkg" hidden="1">{#N/A,#N/A,FALSE,"3";#N/A,#N/A,FALSE,"5";#N/A,#N/A,FALSE,"6";#N/A,#N/A,FALSE,"8";#N/A,#N/A,FALSE,"10";#N/A,#N/A,FALSE,"13";#N/A,#N/A,FALSE,"14";#N/A,#N/A,FALSE,"15";#N/A,#N/A,FALSE,"16"}</definedName>
    <definedName name="gkhkgh" hidden="1">{#N/A,#N/A,FALSE,"3";#N/A,#N/A,FALSE,"5";#N/A,#N/A,FALSE,"6";#N/A,#N/A,FALSE,"8";#N/A,#N/A,FALSE,"10";#N/A,#N/A,FALSE,"13";#N/A,#N/A,FALSE,"14";#N/A,#N/A,FALSE,"15";#N/A,#N/A,FALSE,"16"}</definedName>
    <definedName name="gkhkhk" hidden="1">{#N/A,#N/A,FALSE,"3";#N/A,#N/A,FALSE,"5";#N/A,#N/A,FALSE,"6";#N/A,#N/A,FALSE,"8";#N/A,#N/A,FALSE,"10";#N/A,#N/A,FALSE,"13";#N/A,#N/A,FALSE,"14";#N/A,#N/A,FALSE,"15";#N/A,#N/A,FALSE,"16"}</definedName>
    <definedName name="gkjgkgh" hidden="1">{#N/A,#N/A,FALSE,"3";#N/A,#N/A,FALSE,"5";#N/A,#N/A,FALSE,"6";#N/A,#N/A,FALSE,"8";#N/A,#N/A,FALSE,"10";#N/A,#N/A,FALSE,"13";#N/A,#N/A,FALSE,"14";#N/A,#N/A,FALSE,"15";#N/A,#N/A,FALSE,"16"}</definedName>
    <definedName name="gnhzdgh" hidden="1">{#N/A,#N/A,FALSE,"CARATUL";#N/A,#N/A,FALSE,"PROFIT AND LOSS";#N/A,#N/A,FALSE,"GRAFICO_PBT";#N/A,#N/A,FALSE,"EXPLIC.VARIANTE";#N/A,#N/A,FALSE,"GENERAL EXP.AREA"}</definedName>
    <definedName name="GRAFICO" hidden="1">{#N/A,#N/A,FALSE,"CARATUL";#N/A,#N/A,FALSE,"PROFIT AND LOSS";#N/A,#N/A,FALSE,"GRAFICO_PBT";#N/A,#N/A,FALSE,"EXPLIC.VARIANTE";#N/A,#N/A,FALSE,"GENERAL EXP.AREA"}</definedName>
    <definedName name="gs" hidden="1">{"TOTAL96",#N/A,TRUE,"TOTALTL";"PRESID96",#N/A,TRUE,"PRESID";"MARKSAL96",#N/A,TRUE,"MARKSAL";"FINADMN96",#N/A,TRUE,"FINADMN"}</definedName>
    <definedName name="gwaeggw" hidden="1">{#N/A,#N/A,FALSE,"caratula";#N/A,#N/A,FALSE,"Product by line";#N/A,#N/A,FALSE,"YTD";#N/A,#N/A,FALSE,"Per Units";#N/A,#N/A,FALSE,"Amount"}</definedName>
    <definedName name="ｇｗｇ" hidden="1">#REF!</definedName>
    <definedName name="ｈ" hidden="1">{"'TOYOTA'!$A$1:$R$26"}</definedName>
    <definedName name="hddfhfdhfdh" hidden="1">{#N/A,#N/A,FALSE,"3";#N/A,#N/A,FALSE,"5";#N/A,#N/A,FALSE,"6";#N/A,#N/A,FALSE,"8";#N/A,#N/A,FALSE,"10";#N/A,#N/A,FALSE,"13";#N/A,#N/A,FALSE,"14";#N/A,#N/A,FALSE,"15";#N/A,#N/A,FALSE,"16"}</definedName>
    <definedName name="HDF" hidden="1">{"'TOYOTA'!$A$1:$R$26"}</definedName>
    <definedName name="hdfdhdfhdfh" hidden="1">{#N/A,#N/A,FALSE,"3";#N/A,#N/A,FALSE,"5";#N/A,#N/A,FALSE,"6";#N/A,#N/A,FALSE,"8";#N/A,#N/A,FALSE,"10";#N/A,#N/A,FALSE,"13";#N/A,#N/A,FALSE,"14";#N/A,#N/A,FALSE,"15";#N/A,#N/A,FALSE,"16"}</definedName>
    <definedName name="hdfh" hidden="1">{#N/A,#N/A,FALSE,"3";#N/A,#N/A,FALSE,"5";#N/A,#N/A,FALSE,"6";#N/A,#N/A,FALSE,"8";#N/A,#N/A,FALSE,"10";#N/A,#N/A,FALSE,"13";#N/A,#N/A,FALSE,"14";#N/A,#N/A,FALSE,"15";#N/A,#N/A,FALSE,"16"}</definedName>
    <definedName name="hdfhdfh" hidden="1">{#N/A,#N/A,FALSE,"3";#N/A,#N/A,FALSE,"5";#N/A,#N/A,FALSE,"6";#N/A,#N/A,FALSE,"8";#N/A,#N/A,FALSE,"10";#N/A,#N/A,FALSE,"13";#N/A,#N/A,FALSE,"14";#N/A,#N/A,FALSE,"15";#N/A,#N/A,FALSE,"16"}</definedName>
    <definedName name="hdfhdfhdf" hidden="1">{#N/A,#N/A,FALSE,"3";#N/A,#N/A,FALSE,"5";#N/A,#N/A,FALSE,"6";#N/A,#N/A,FALSE,"8";#N/A,#N/A,FALSE,"10";#N/A,#N/A,FALSE,"13";#N/A,#N/A,FALSE,"14";#N/A,#N/A,FALSE,"15";#N/A,#N/A,FALSE,"16"}</definedName>
    <definedName name="hdgfhsdgh" hidden="1">{#N/A,#N/A,FALSE,"CARATUL";#N/A,#N/A,FALSE,"PROFIT AND LOSS";#N/A,#N/A,FALSE,"GRAFICO_PBT";#N/A,#N/A,FALSE,"EXPLIC.VARIANTE";#N/A,#N/A,FALSE,"GENERAL EXP.AREA"}</definedName>
    <definedName name="hf" hidden="1">{#N/A,#N/A,FALSE,"3";#N/A,#N/A,FALSE,"5";#N/A,#N/A,FALSE,"6";#N/A,#N/A,FALSE,"8";#N/A,#N/A,FALSE,"10";#N/A,#N/A,FALSE,"13";#N/A,#N/A,FALSE,"14";#N/A,#N/A,FALSE,"15";#N/A,#N/A,FALSE,"16"}</definedName>
    <definedName name="hfhfh" hidden="1">{#N/A,#N/A,FALSE,"3";#N/A,#N/A,FALSE,"5";#N/A,#N/A,FALSE,"6";#N/A,#N/A,FALSE,"8";#N/A,#N/A,FALSE,"10";#N/A,#N/A,FALSE,"13";#N/A,#N/A,FALSE,"14";#N/A,#N/A,FALSE,"15";#N/A,#N/A,FALSE,"16"}</definedName>
    <definedName name="hgfh" hidden="1">{#N/A,#N/A,FALSE,"3";#N/A,#N/A,FALSE,"5";#N/A,#N/A,FALSE,"6";#N/A,#N/A,FALSE,"8";#N/A,#N/A,FALSE,"10";#N/A,#N/A,FALSE,"13";#N/A,#N/A,FALSE,"14";#N/A,#N/A,FALSE,"15";#N/A,#N/A,FALSE,"16"}</definedName>
    <definedName name="hgjghjghj" hidden="1">{#N/A,#N/A,FALSE,"3";#N/A,#N/A,FALSE,"5";#N/A,#N/A,FALSE,"6";#N/A,#N/A,FALSE,"8";#N/A,#N/A,FALSE,"10";#N/A,#N/A,FALSE,"13";#N/A,#N/A,FALSE,"14";#N/A,#N/A,FALSE,"15";#N/A,#N/A,FALSE,"16"}</definedName>
    <definedName name="hhd" hidden="1">{#N/A,#N/A,FALSE,"3";#N/A,#N/A,FALSE,"5";#N/A,#N/A,FALSE,"6";#N/A,#N/A,FALSE,"8";#N/A,#N/A,FALSE,"10";#N/A,#N/A,FALSE,"13";#N/A,#N/A,FALSE,"14";#N/A,#N/A,FALSE,"15";#N/A,#N/A,FALSE,"16"}</definedName>
    <definedName name="hhfdhdfd" hidden="1">{#N/A,#N/A,FALSE,"3";#N/A,#N/A,FALSE,"5";#N/A,#N/A,FALSE,"6";#N/A,#N/A,FALSE,"8";#N/A,#N/A,FALSE,"10";#N/A,#N/A,FALSE,"13";#N/A,#N/A,FALSE,"14";#N/A,#N/A,FALSE,"15";#N/A,#N/A,FALSE,"16"}</definedName>
    <definedName name="HHHG" hidden="1">{#N/A,#N/A,FALSE,"CARATUL";#N/A,#N/A,FALSE,"PROFIT AND LOSS";#N/A,#N/A,FALSE,"GRAFICO_PBT";#N/A,#N/A,FALSE,"EXPLIC.VARIANTE";#N/A,#N/A,FALSE,"GENERAL EXP.AREA"}</definedName>
    <definedName name="hhjgj" hidden="1">{#N/A,#N/A,FALSE,"3";#N/A,#N/A,FALSE,"5";#N/A,#N/A,FALSE,"6";#N/A,#N/A,FALSE,"8";#N/A,#N/A,FALSE,"10";#N/A,#N/A,FALSE,"13";#N/A,#N/A,FALSE,"14";#N/A,#N/A,FALSE,"15";#N/A,#N/A,FALSE,"16"}</definedName>
    <definedName name="HHKJ" hidden="1">{#N/A,#N/A,TRUE,"Cover";#N/A,#N/A,TRUE,"Content";"Orders EMM",#N/A,TRUE,"Order Sales";"project EMM",#N/A,TRUE,"Project Control";"Cash EMM",#N/A,TRUE,"Cash Control";"KPI EMM",#N/A,TRUE,"KPI-EMM";"Empl EMM",#N/A,TRUE,"Employees"}</definedName>
    <definedName name="hilhoñhiop"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hj" hidden="1">{#N/A,#N/A,FALSE,"3";#N/A,#N/A,FALSE,"5";#N/A,#N/A,FALSE,"6";#N/A,#N/A,FALSE,"8";#N/A,#N/A,FALSE,"10";#N/A,#N/A,FALSE,"13";#N/A,#N/A,FALSE,"14";#N/A,#N/A,FALSE,"15";#N/A,#N/A,FALSE,"16"}</definedName>
    <definedName name="hjghjghjgh" hidden="1">{#N/A,#N/A,FALSE,"3";#N/A,#N/A,FALSE,"5";#N/A,#N/A,FALSE,"6";#N/A,#N/A,FALSE,"8";#N/A,#N/A,FALSE,"10";#N/A,#N/A,FALSE,"13";#N/A,#N/A,FALSE,"14";#N/A,#N/A,FALSE,"15";#N/A,#N/A,FALSE,"16"}</definedName>
    <definedName name="hjhgkj" hidden="1">{#N/A,#N/A,FALSE,"3";#N/A,#N/A,FALSE,"5";#N/A,#N/A,FALSE,"6";#N/A,#N/A,FALSE,"8";#N/A,#N/A,FALSE,"10";#N/A,#N/A,FALSE,"13";#N/A,#N/A,FALSE,"14";#N/A,#N/A,FALSE,"15";#N/A,#N/A,FALSE,"16"}</definedName>
    <definedName name="hjjkl" hidden="1">{"'Sheet1'!$L$16"}</definedName>
    <definedName name="hjlhjlhjl" hidden="1">{#N/A,#N/A,FALSE,"3";#N/A,#N/A,FALSE,"5";#N/A,#N/A,FALSE,"6";#N/A,#N/A,FALSE,"8";#N/A,#N/A,FALSE,"10";#N/A,#N/A,FALSE,"13";#N/A,#N/A,FALSE,"14";#N/A,#N/A,FALSE,"15";#N/A,#N/A,FALSE,"16"}</definedName>
    <definedName name="HJNJ" hidden="1">{"'Sheet3'!$G$19"}</definedName>
    <definedName name="hkh" hidden="1">{#N/A,#N/A,FALSE,"3";#N/A,#N/A,FALSE,"5";#N/A,#N/A,FALSE,"6";#N/A,#N/A,FALSE,"8";#N/A,#N/A,FALSE,"10";#N/A,#N/A,FALSE,"13";#N/A,#N/A,FALSE,"14";#N/A,#N/A,FALSE,"15";#N/A,#N/A,FALSE,"16"}</definedName>
    <definedName name="hkhk" hidden="1">{#N/A,#N/A,FALSE,"3";#N/A,#N/A,FALSE,"5";#N/A,#N/A,FALSE,"6";#N/A,#N/A,FALSE,"8";#N/A,#N/A,FALSE,"10";#N/A,#N/A,FALSE,"13";#N/A,#N/A,FALSE,"14";#N/A,#N/A,FALSE,"15";#N/A,#N/A,FALSE,"16"}</definedName>
    <definedName name="hkk" hidden="1">{#N/A,#N/A,FALSE,"3";#N/A,#N/A,FALSE,"5";#N/A,#N/A,FALSE,"6";#N/A,#N/A,FALSE,"8";#N/A,#N/A,FALSE,"10";#N/A,#N/A,FALSE,"13";#N/A,#N/A,FALSE,"14";#N/A,#N/A,FALSE,"15";#N/A,#N/A,FALSE,"16"}</definedName>
    <definedName name="hljlhjlhjl" hidden="1">{#N/A,#N/A,FALSE,"3";#N/A,#N/A,FALSE,"5";#N/A,#N/A,FALSE,"6";#N/A,#N/A,FALSE,"8";#N/A,#N/A,FALSE,"10";#N/A,#N/A,FALSE,"13";#N/A,#N/A,FALSE,"14";#N/A,#N/A,FALSE,"15";#N/A,#N/A,FALSE,"16"}</definedName>
    <definedName name="HP" hidden="1">{#N/A,#N/A,FALSE,"단축1";#N/A,#N/A,FALSE,"단축2";#N/A,#N/A,FALSE,"단축3";#N/A,#N/A,FALSE,"장축";#N/A,#N/A,FALSE,"4WD"}</definedName>
    <definedName name="HTML_CodePage" hidden="1">932</definedName>
    <definedName name="HTML_Control" hidden="1">{"'表紙'!$A$1:$W$39"}</definedName>
    <definedName name="HTML_Control_bkup" hidden="1">{"'表紙'!$A$1:$W$39"}</definedName>
    <definedName name="HTML_Control2" hidden="1">{"'Industry'!$A$1:$M$85","'Industry'!$I$20:$M$45"}</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3" hidden="1">TRUE</definedName>
    <definedName name="HTML_OBDlg4" hidden="1">TRUE</definedName>
    <definedName name="HTML_OS" hidden="1">0</definedName>
    <definedName name="HTML_PathFile" hidden="1">"C:\temp\MyHTML.htm"</definedName>
    <definedName name="HTML_PathTemplate" hidden="1">"C:\BOTHomepage\DataBank\FinMarkets\InterestRate\E_temp.html"</definedName>
    <definedName name="HTML_Title" hidden="1">"見積検討会"</definedName>
    <definedName name="HTML1_1" hidden="1">"[ｻｰﾊﾞｰ転送日程.xls]データ転送スケジュール!$A$1:$Y$40"</definedName>
    <definedName name="HTML1_10" hidden="1">""</definedName>
    <definedName name="HTML1_11" hidden="1">1</definedName>
    <definedName name="HTML1_12" hidden="1">"D:\資料\１９９９年\０５月\MyHTML.htm"</definedName>
    <definedName name="HTML1_2" hidden="1">1</definedName>
    <definedName name="HTML1_3" hidden="1">"ｻｰﾊﾞｰ転送日程.xls"</definedName>
    <definedName name="HTML1_4" hidden="1">"データ転送スケジュール"</definedName>
    <definedName name="HTML1_5" hidden="1">""</definedName>
    <definedName name="HTML1_6" hidden="1">-4146</definedName>
    <definedName name="HTML1_7" hidden="1">-4146</definedName>
    <definedName name="HTML1_8" hidden="1">"99/05/27"</definedName>
    <definedName name="HTML1_9" hidden="1">"経理部"</definedName>
    <definedName name="HTML2_1" hidden="1">"'[国内9805.xls](事)完成品・部材'!$A$6:$M$22"</definedName>
    <definedName name="HTML2_10" hidden="1">""</definedName>
    <definedName name="HTML2_11" hidden="1">1</definedName>
    <definedName name="HTML2_12" hidden="1">"H:\IPSHOME\home\ipstowa\gjpnft1.htm"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Count" hidden="1">1</definedName>
    <definedName name="huy" hidden="1">{"'Sheet1'!$L$16"}</definedName>
    <definedName name="ibrahim" hidden="1">{"TOTAL96",#N/A,TRUE,"TOTALTL";"PRESID96",#N/A,TRUE,"PRESID";"MARKSAL96",#N/A,TRUE,"MARKSAL";"FINADMN96",#N/A,TRUE,"FINADMN"}</definedName>
    <definedName name="ines" hidden="1">{#N/A,#N/A,FALSE,"3";#N/A,#N/A,FALSE,"5";#N/A,#N/A,FALSE,"6";#N/A,#N/A,FALSE,"8";#N/A,#N/A,FALSE,"10";#N/A,#N/A,FALSE,"13";#N/A,#N/A,FALSE,"14";#N/A,#N/A,FALSE,"15";#N/A,#N/A,FALSE,"16"}</definedName>
    <definedName name="InputNumEikyu1" hidden="1">#REF!</definedName>
    <definedName name="InputNumEikyu2" hidden="1">#REF!</definedName>
    <definedName name="InputNumEikyu3" hidden="1">#REF!</definedName>
    <definedName name="InputNumEikyu4" hidden="1">#REF!</definedName>
    <definedName name="InputNumEikyu5" hidden="1">#REF!</definedName>
    <definedName name="InputNumEikyu6" hidden="1">#REF!</definedName>
    <definedName name="InputNumIGai1" hidden="1">#REF!</definedName>
    <definedName name="InputNumIGai2" hidden="1">#REF!</definedName>
    <definedName name="InputNumIGai3" hidden="1">#REF!</definedName>
    <definedName name="InputNumIGai4" hidden="1">#REF!</definedName>
    <definedName name="InputNumIGai5" hidden="1">#REF!</definedName>
    <definedName name="InputNumIGai6" hidden="1">#REF!</definedName>
    <definedName name="InputNumSai1" hidden="1">#REF!</definedName>
    <definedName name="InputNumSai2" hidden="1">#REF!</definedName>
    <definedName name="InputNumSai3" hidden="1">#REF!</definedName>
    <definedName name="InputNumSai4" hidden="1">#REF!</definedName>
    <definedName name="InputNumSai5" hidden="1">#REF!</definedName>
    <definedName name="InputNumSai6" hidden="1">#REF!</definedName>
    <definedName name="InputNumShyorai1" hidden="1">#REF!,#REF!,#REF!,#REF!,#REF!,#REF!</definedName>
    <definedName name="InputNumShyorai2" hidden="1">#REF!,#REF!,#REF!,#REF!,#REF!</definedName>
    <definedName name="InputNumShyorai3" hidden="1">#REF!,#REF!,#REF!,#REF!,#REF!</definedName>
    <definedName name="InputNumShyorai4" hidden="1">#REF!,#REF!,#REF!,#REF!,#REF!</definedName>
    <definedName name="InputNumShyorai5" hidden="1">#REF!,#REF!,#REF!,#REF!,#REF!</definedName>
    <definedName name="InputNumShyorai6" hidden="1">#REF!,#REF!</definedName>
    <definedName name="ioiuoiu" hidden="1">{#N/A,#N/A,FALSE,"3";#N/A,#N/A,FALSE,"5";#N/A,#N/A,FALSE,"6";#N/A,#N/A,FALSE,"8";#N/A,#N/A,FALSE,"10";#N/A,#N/A,FALSE,"13";#N/A,#N/A,FALSE,"14";#N/A,#N/A,FALSE,"15";#N/A,#N/A,FALSE,"16"}</definedName>
    <definedName name="ioiuouio" hidden="1">{#N/A,#N/A,FALSE,"3";#N/A,#N/A,FALSE,"5";#N/A,#N/A,FALSE,"6";#N/A,#N/A,FALSE,"8";#N/A,#N/A,FALSE,"10";#N/A,#N/A,FALSE,"13";#N/A,#N/A,FALSE,"14";#N/A,#N/A,FALSE,"15";#N/A,#N/A,FALSE,"16"}</definedName>
    <definedName name="iouiuouiooiu" hidden="1">{#N/A,#N/A,FALSE,"3";#N/A,#N/A,FALSE,"5";#N/A,#N/A,FALSE,"6";#N/A,#N/A,FALSE,"8";#N/A,#N/A,FALSE,"10";#N/A,#N/A,FALSE,"13";#N/A,#N/A,FALSE,"14";#N/A,#N/A,FALSE,"15";#N/A,#N/A,FALSE,"16"}</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EMPLOYEES" hidden="1">"c6019"</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MP_EMPLOYEES" hidden="1">"c6020"</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REUT" hidden="1">"c6800"</definedName>
    <definedName name="IQ_CAL_Y" hidden="1">"c102"</definedName>
    <definedName name="IQ_CAL_Y_EST" hidden="1">"c6797"</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FLOW_ACT_OR_EST" hidden="1">"c4154"</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OPER" hidden="1">"c6293"</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EST" hidden="1">"c399"</definedName>
    <definedName name="IQ_EPS_EST_REUT" hidden="1">"c5453"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REPORTED" hidden="1">"c1750"</definedName>
    <definedName name="IQ_EST_ACT_EPS_REPORTED_REUT" hidden="1">"c5402"</definedName>
    <definedName name="IQ_EST_ACT_FFO_REUT" hidden="1">"c3843"</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URPRISE" hidden="1">"c1635"</definedName>
    <definedName name="IQ_EST_FFO_DIFF_REUT" hidden="1">"c3890"</definedName>
    <definedName name="IQ_EST_FFO_SURPRISE_PERCENT_REUT" hidden="1">"c3891"</definedName>
    <definedName name="IQ_EST_REV_GROWTH_1YR" hidden="1">"c1638"</definedName>
    <definedName name="IQ_EST_REV_GROWTH_2YR" hidden="1">"c1639"</definedName>
    <definedName name="IQ_EST_REV_GROWTH_Q_1YR" hidden="1">"c1640"</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ACT_OR_EST" hidden="1">"c4435"</definedName>
    <definedName name="IQ_FFO_EST" hidden="1">"c418"</definedName>
    <definedName name="IQ_FFO_EST_REUT" hidden="1">"c3837"</definedName>
    <definedName name="IQ_FFO_HIGH_EST" hidden="1">"c419"</definedName>
    <definedName name="IQ_FFO_HIGH_EST_REUT" hidden="1">"c3839"</definedName>
    <definedName name="IQ_FFO_LOW_EST" hidden="1">"c420"</definedName>
    <definedName name="IQ_FFO_LOW_EST_REUT" hidden="1">"c3840"</definedName>
    <definedName name="IQ_FFO_MEDIAN_EST_REUT" hidden="1">"c3838"</definedName>
    <definedName name="IQ_FFO_NUM_EST" hidden="1">"c421"</definedName>
    <definedName name="IQ_FFO_NUM_EST_REUT" hidden="1">"c3841"</definedName>
    <definedName name="IQ_FFO_PAYOUT_RATIO" hidden="1">"c3492"</definedName>
    <definedName name="IQ_FFO_SHARE_ACT_OR_EST" hidden="1">"c4446"</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"c6190"</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REUT" hidden="1">"c6798"</definedName>
    <definedName name="IQ_FISCAL_Y" hidden="1">"c441"</definedName>
    <definedName name="IQ_FISCAL_Y_EST" hidden="1">"c6795"</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DAYS_REV_OUT" hidden="1">"c5993"</definedName>
    <definedName name="IQ_HC_EQUIV_ADMISSIONS_GROWTH" hidden="1">"c5998"</definedName>
    <definedName name="IQ_HC_EQUIVALENT_ADMISSIONS" hidden="1">"c5958"</definedName>
    <definedName name="IQ_HC_EQUIVALENT_ADMISSIONS_SF" hidden="1">"c6007"</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SALARIES_PCT_REV" hidden="1">"c5970"</definedName>
    <definedName name="IQ_HC_SUPPLIES_PCT_REV" hidden="1">"c5971"</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LD_MATURITY_FDIC" hidden="1">"c6408"</definedName>
    <definedName name="IQ_HIGH_TARGET_PRICE" hidden="1">"c1651"</definedName>
    <definedName name="IQ_HIGH_TARGET_PRICE_REUT" hidden="1">"c5317"</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"08/05/2014 23:25:53"</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AVG_DAILY_SALES_VOL_EQ_INC_GAS" hidden="1">"c5797"</definedName>
    <definedName name="IQ_OG_AVG_DAILY_SALES_VOL_EQ_INC_NGL" hidden="1">"c5798"</definedName>
    <definedName name="IQ_OG_AVG_DAILY_SALES_VOL_EQ_INC_OIL" hidden="1">"c5796"</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ACRE_GROSS_EQ_INC" hidden="1">"c5800"</definedName>
    <definedName name="IQ_OG_UNDEVELOPED_ACRE_NET_EQ_INC" hidden="1">"c5801"</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uoiuoiu" hidden="1">{#N/A,#N/A,FALSE,"3";#N/A,#N/A,FALSE,"5";#N/A,#N/A,FALSE,"6";#N/A,#N/A,FALSE,"8";#N/A,#N/A,FALSE,"10";#N/A,#N/A,FALSE,"13";#N/A,#N/A,FALSE,"14";#N/A,#N/A,FALSE,"15";#N/A,#N/A,FALSE,"16"}</definedName>
    <definedName name="iuoiuouio" hidden="1">{#N/A,#N/A,FALSE,"3";#N/A,#N/A,FALSE,"5";#N/A,#N/A,FALSE,"6";#N/A,#N/A,FALSE,"8";#N/A,#N/A,FALSE,"10";#N/A,#N/A,FALSE,"13";#N/A,#N/A,FALSE,"14";#N/A,#N/A,FALSE,"15";#N/A,#N/A,FALSE,"16"}</definedName>
    <definedName name="iuoiuouiouiou" hidden="1">{#N/A,#N/A,FALSE,"3";#N/A,#N/A,FALSE,"5";#N/A,#N/A,FALSE,"6";#N/A,#N/A,FALSE,"8";#N/A,#N/A,FALSE,"10";#N/A,#N/A,FALSE,"13";#N/A,#N/A,FALSE,"14";#N/A,#N/A,FALSE,"15";#N/A,#N/A,FALSE,"16"}</definedName>
    <definedName name="iuouiouio" hidden="1">{#N/A,#N/A,FALSE,"3";#N/A,#N/A,FALSE,"5";#N/A,#N/A,FALSE,"6";#N/A,#N/A,FALSE,"8";#N/A,#N/A,FALSE,"10";#N/A,#N/A,FALSE,"13";#N/A,#N/A,FALSE,"14";#N/A,#N/A,FALSE,"15";#N/A,#N/A,FALSE,"16"}</definedName>
    <definedName name="iuouiouiouio" hidden="1">{#N/A,#N/A,FALSE,"3";#N/A,#N/A,FALSE,"5";#N/A,#N/A,FALSE,"6";#N/A,#N/A,FALSE,"8";#N/A,#N/A,FALSE,"10";#N/A,#N/A,FALSE,"13";#N/A,#N/A,FALSE,"14";#N/A,#N/A,FALSE,"15";#N/A,#N/A,FALSE,"16"}</definedName>
    <definedName name="iyiy" hidden="1">{#N/A,#N/A,FALSE,"3";#N/A,#N/A,FALSE,"5";#N/A,#N/A,FALSE,"6";#N/A,#N/A,FALSE,"8";#N/A,#N/A,FALSE,"10";#N/A,#N/A,FALSE,"13";#N/A,#N/A,FALSE,"14";#N/A,#N/A,FALSE,"15";#N/A,#N/A,FALSE,"16"}</definedName>
    <definedName name="j" hidden="1">{#N/A,#N/A,FALSE,"3";#N/A,#N/A,FALSE,"5";#N/A,#N/A,FALSE,"6";#N/A,#N/A,FALSE,"8";#N/A,#N/A,FALSE,"10";#N/A,#N/A,FALSE,"13";#N/A,#N/A,FALSE,"14";#N/A,#N/A,FALSE,"15";#N/A,#N/A,FALSE,"16"}</definedName>
    <definedName name="jghjghjghj" hidden="1">{#N/A,#N/A,FALSE,"3";#N/A,#N/A,FALSE,"5";#N/A,#N/A,FALSE,"6";#N/A,#N/A,FALSE,"8";#N/A,#N/A,FALSE,"10";#N/A,#N/A,FALSE,"13";#N/A,#N/A,FALSE,"14";#N/A,#N/A,FALSE,"15";#N/A,#N/A,FALSE,"16"}</definedName>
    <definedName name="jghjgyhjgh" hidden="1">{#N/A,#N/A,FALSE,"3";#N/A,#N/A,FALSE,"5";#N/A,#N/A,FALSE,"6";#N/A,#N/A,FALSE,"8";#N/A,#N/A,FALSE,"10";#N/A,#N/A,FALSE,"13";#N/A,#N/A,FALSE,"14";#N/A,#N/A,FALSE,"15";#N/A,#N/A,FALSE,"16"}</definedName>
    <definedName name="jh" hidden="1">{#N/A,#N/A,FALSE,"CARATUL";#N/A,#N/A,FALSE,"PROFIT AND LOSS";#N/A,#N/A,FALSE,"GRAFICO_PBT";#N/A,#N/A,FALSE,"EXPLIC.VARIANTE";#N/A,#N/A,FALSE,"GENERAL EXP.AREA"}</definedName>
    <definedName name="jhg" hidden="1">{#N/A,#N/A,FALSE,"3";#N/A,#N/A,FALSE,"5";#N/A,#N/A,FALSE,"6";#N/A,#N/A,FALSE,"8";#N/A,#N/A,FALSE,"10";#N/A,#N/A,FALSE,"13";#N/A,#N/A,FALSE,"14";#N/A,#N/A,FALSE,"15";#N/A,#N/A,FALSE,"16"}</definedName>
    <definedName name="jhghj" hidden="1">{#N/A,#N/A,FALSE,"3";#N/A,#N/A,FALSE,"5";#N/A,#N/A,FALSE,"6";#N/A,#N/A,FALSE,"8";#N/A,#N/A,FALSE,"10";#N/A,#N/A,FALSE,"13";#N/A,#N/A,FALSE,"14";#N/A,#N/A,FALSE,"15";#N/A,#N/A,FALSE,"16"}</definedName>
    <definedName name="jhjhgj" hidden="1">{#N/A,#N/A,FALSE,"3";#N/A,#N/A,FALSE,"5";#N/A,#N/A,FALSE,"6";#N/A,#N/A,FALSE,"8";#N/A,#N/A,FALSE,"10";#N/A,#N/A,FALSE,"13";#N/A,#N/A,FALSE,"14";#N/A,#N/A,FALSE,"15";#N/A,#N/A,FALSE,"16"}</definedName>
    <definedName name="jjjj" hidden="1">{#N/A,#N/A,FALSE,"CARATUL";#N/A,#N/A,FALSE,"PROFIT AND LOSS";#N/A,#N/A,FALSE,"GRAFICO_PBT";#N/A,#N/A,FALSE,"EXPLIC.VARIANTE";#N/A,#N/A,FALSE,"GENERAL EXP.AREA"}</definedName>
    <definedName name="jjjjjjjj" hidden="1">{#N/A,#N/A,FALSE,"3";#N/A,#N/A,FALSE,"5";#N/A,#N/A,FALSE,"6";#N/A,#N/A,FALSE,"8";#N/A,#N/A,FALSE,"10";#N/A,#N/A,FALSE,"13";#N/A,#N/A,FALSE,"14";#N/A,#N/A,FALSE,"15";#N/A,#N/A,FALSE,"16"}</definedName>
    <definedName name="jkjfgffgff" hidden="1">{#N/A,#N/A,FALSE,"Parts";#N/A,#N/A,FALSE,"IED";#N/A,#N/A,FALSE,"Corporate";#N/A,#N/A,FALSE,"Other";#N/A,#N/A,FALSE,"Advertising";#N/A,#N/A,FALSE,"Dealerships";#N/A,#N/A,FALSE,"IFPS"}</definedName>
    <definedName name="jlhhjlhjlhjl" hidden="1">{#N/A,#N/A,FALSE,"3";#N/A,#N/A,FALSE,"5";#N/A,#N/A,FALSE,"6";#N/A,#N/A,FALSE,"8";#N/A,#N/A,FALSE,"10";#N/A,#N/A,FALSE,"13";#N/A,#N/A,FALSE,"14";#N/A,#N/A,FALSE,"15";#N/A,#N/A,FALSE,"16"}</definedName>
    <definedName name="jlhjlhjl" hidden="1">{#N/A,#N/A,FALSE,"3";#N/A,#N/A,FALSE,"5";#N/A,#N/A,FALSE,"6";#N/A,#N/A,FALSE,"8";#N/A,#N/A,FALSE,"10";#N/A,#N/A,FALSE,"13";#N/A,#N/A,FALSE,"14";#N/A,#N/A,FALSE,"15";#N/A,#N/A,FALSE,"16"}</definedName>
    <definedName name="jlj" hidden="1">{#N/A,#N/A,FALSE,"3";#N/A,#N/A,FALSE,"5";#N/A,#N/A,FALSE,"6";#N/A,#N/A,FALSE,"8";#N/A,#N/A,FALSE,"10";#N/A,#N/A,FALSE,"13";#N/A,#N/A,FALSE,"14";#N/A,#N/A,FALSE,"15";#N/A,#N/A,FALSE,"16"}</definedName>
    <definedName name="jlkj" hidden="1">{#N/A,#N/A,FALSE,"3";#N/A,#N/A,FALSE,"5";#N/A,#N/A,FALSE,"6";#N/A,#N/A,FALSE,"8";#N/A,#N/A,FALSE,"10";#N/A,#N/A,FALSE,"13";#N/A,#N/A,FALSE,"14";#N/A,#N/A,FALSE,"15";#N/A,#N/A,FALSE,"16"}</definedName>
    <definedName name="jlyulhjl" hidden="1">{#N/A,#N/A,FALSE,"3";#N/A,#N/A,FALSE,"5";#N/A,#N/A,FALSE,"6";#N/A,#N/A,FALSE,"8";#N/A,#N/A,FALSE,"10";#N/A,#N/A,FALSE,"13";#N/A,#N/A,FALSE,"14";#N/A,#N/A,FALSE,"15";#N/A,#N/A,FALSE,"16"}</definedName>
    <definedName name="joe"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kfgkgkgh" hidden="1">{#N/A,#N/A,FALSE,"3";#N/A,#N/A,FALSE,"5";#N/A,#N/A,FALSE,"6";#N/A,#N/A,FALSE,"8";#N/A,#N/A,FALSE,"10";#N/A,#N/A,FALSE,"13";#N/A,#N/A,FALSE,"14";#N/A,#N/A,FALSE,"15";#N/A,#N/A,FALSE,"16"}</definedName>
    <definedName name="kgghkgh" hidden="1">{#N/A,#N/A,FALSE,"3";#N/A,#N/A,FALSE,"5";#N/A,#N/A,FALSE,"6";#N/A,#N/A,FALSE,"8";#N/A,#N/A,FALSE,"10";#N/A,#N/A,FALSE,"13";#N/A,#N/A,FALSE,"14";#N/A,#N/A,FALSE,"15";#N/A,#N/A,FALSE,"16"}</definedName>
    <definedName name="kgghkgk" hidden="1">{#N/A,#N/A,FALSE,"3";#N/A,#N/A,FALSE,"5";#N/A,#N/A,FALSE,"6";#N/A,#N/A,FALSE,"8";#N/A,#N/A,FALSE,"10";#N/A,#N/A,FALSE,"13";#N/A,#N/A,FALSE,"14";#N/A,#N/A,FALSE,"15";#N/A,#N/A,FALSE,"16"}</definedName>
    <definedName name="kghgk" hidden="1">{#N/A,#N/A,FALSE,"3";#N/A,#N/A,FALSE,"5";#N/A,#N/A,FALSE,"6";#N/A,#N/A,FALSE,"8";#N/A,#N/A,FALSE,"10";#N/A,#N/A,FALSE,"13";#N/A,#N/A,FALSE,"14";#N/A,#N/A,FALSE,"15";#N/A,#N/A,FALSE,"16"}</definedName>
    <definedName name="kghkghkghkf" hidden="1">{#N/A,#N/A,FALSE,"3";#N/A,#N/A,FALSE,"5";#N/A,#N/A,FALSE,"6";#N/A,#N/A,FALSE,"8";#N/A,#N/A,FALSE,"10";#N/A,#N/A,FALSE,"13";#N/A,#N/A,FALSE,"14";#N/A,#N/A,FALSE,"15";#N/A,#N/A,FALSE,"16"}</definedName>
    <definedName name="kghkghkgk" hidden="1">{#N/A,#N/A,FALSE,"3";#N/A,#N/A,FALSE,"5";#N/A,#N/A,FALSE,"6";#N/A,#N/A,FALSE,"8";#N/A,#N/A,FALSE,"10";#N/A,#N/A,FALSE,"13";#N/A,#N/A,FALSE,"14";#N/A,#N/A,FALSE,"15";#N/A,#N/A,FALSE,"16"}</definedName>
    <definedName name="kghkhgk" hidden="1">{#N/A,#N/A,FALSE,"3";#N/A,#N/A,FALSE,"5";#N/A,#N/A,FALSE,"6";#N/A,#N/A,FALSE,"8";#N/A,#N/A,FALSE,"10";#N/A,#N/A,FALSE,"13";#N/A,#N/A,FALSE,"14";#N/A,#N/A,FALSE,"15";#N/A,#N/A,FALSE,"16"}</definedName>
    <definedName name="kgkgk" hidden="1">{#N/A,#N/A,FALSE,"3";#N/A,#N/A,FALSE,"5";#N/A,#N/A,FALSE,"6";#N/A,#N/A,FALSE,"8";#N/A,#N/A,FALSE,"10";#N/A,#N/A,FALSE,"13";#N/A,#N/A,FALSE,"14";#N/A,#N/A,FALSE,"15";#N/A,#N/A,FALSE,"16"}</definedName>
    <definedName name="khggkghk" hidden="1">{#N/A,#N/A,FALSE,"3";#N/A,#N/A,FALSE,"5";#N/A,#N/A,FALSE,"6";#N/A,#N/A,FALSE,"8";#N/A,#N/A,FALSE,"10";#N/A,#N/A,FALSE,"13";#N/A,#N/A,FALSE,"14";#N/A,#N/A,FALSE,"15";#N/A,#N/A,FALSE,"16"}</definedName>
    <definedName name="khk" hidden="1">{#N/A,#N/A,FALSE,"3";#N/A,#N/A,FALSE,"5";#N/A,#N/A,FALSE,"6";#N/A,#N/A,FALSE,"8";#N/A,#N/A,FALSE,"10";#N/A,#N/A,FALSE,"13";#N/A,#N/A,FALSE,"14";#N/A,#N/A,FALSE,"15";#N/A,#N/A,FALSE,"16"}</definedName>
    <definedName name="khkh" hidden="1">{#N/A,#N/A,FALSE,"3";#N/A,#N/A,FALSE,"5";#N/A,#N/A,FALSE,"6";#N/A,#N/A,FALSE,"8";#N/A,#N/A,FALSE,"10";#N/A,#N/A,FALSE,"13";#N/A,#N/A,FALSE,"14";#N/A,#N/A,FALSE,"15";#N/A,#N/A,FALSE,"16"}</definedName>
    <definedName name="khkhk" hidden="1">{#N/A,#N/A,FALSE,"3";#N/A,#N/A,FALSE,"5";#N/A,#N/A,FALSE,"6";#N/A,#N/A,FALSE,"8";#N/A,#N/A,FALSE,"10";#N/A,#N/A,FALSE,"13";#N/A,#N/A,FALSE,"14";#N/A,#N/A,FALSE,"15";#N/A,#N/A,FALSE,"16"}</definedName>
    <definedName name="ＫＫ" hidden="1">{#N/A,#N/A,FALSE,"Decision";#N/A,#N/A,FALSE,"RMB per car";#N/A,#N/A,FALSE,"RMB per chinese";#N/A,#N/A,FALSE,"Mio RMB";#N/A,#N/A,FALSE,"Mio RMB chinese"}</definedName>
    <definedName name="kOFOFEIO" hidden="1">{#N/A,#N/A,FALSE,"CARATUL";#N/A,#N/A,FALSE,"PROFIT AND LOSS";#N/A,#N/A,FALSE,"GRAFICO_PBT";#N/A,#N/A,FALSE,"EXPLIC.VARIANTE";#N/A,#N/A,FALSE,"GENERAL EXP.AREA"}</definedName>
    <definedName name="ktreqwerty" hidden="1">{#N/A,#N/A,FALSE,"Ttl";#N/A,#N/A,FALSE,"70";#N/A,#N/A,FALSE,"80";#N/A,#N/A,FALSE,"Prado";#N/A,#N/A,FALSE,"Rav";#N/A,#N/A,FALSE,"H4";#N/A,#N/A,FALSE,"H2";#N/A,#N/A,FALSE,"Hlx";#N/A,#N/A,FALSE,"SPACIA";#N/A,#N/A,FALSE,"Ttl Trg";#N/A,#N/A,FALSE,"NewTwn";#N/A,#N/A,FALSE,"Hi";#N/A,#N/A,FALSE,"Sbv";#N/A,#N/A,FALSE,"Dy";#N/A,#N/A,FALSE,"Cst"}</definedName>
    <definedName name="le" hidden="1">{#N/A,#N/A,FALSE,"CARATUL";#N/A,#N/A,FALSE,"PROFIT AND LOSS";#N/A,#N/A,FALSE,"GRAFICO_PBT";#N/A,#N/A,FALSE,"EXPLIC.VARIANTE";#N/A,#N/A,FALSE,"GENERAL EXP.AREA"}</definedName>
    <definedName name="Lgl_Enty_Code11" hidden="1">#REF!</definedName>
    <definedName name="Lgl_Enty_Code5" hidden="1">#REF!</definedName>
    <definedName name="lhjlhjlh" hidden="1">{#N/A,#N/A,FALSE,"3";#N/A,#N/A,FALSE,"5";#N/A,#N/A,FALSE,"6";#N/A,#N/A,FALSE,"8";#N/A,#N/A,FALSE,"10";#N/A,#N/A,FALSE,"13";#N/A,#N/A,FALSE,"14";#N/A,#N/A,FALSE,"15";#N/A,#N/A,FALSE,"16"}</definedName>
    <definedName name="liliy" hidden="1">{#N/A,#N/A,FALSE,"3";#N/A,#N/A,FALSE,"5";#N/A,#N/A,FALSE,"6";#N/A,#N/A,FALSE,"8";#N/A,#N/A,FALSE,"10";#N/A,#N/A,FALSE,"13";#N/A,#N/A,FALSE,"14";#N/A,#N/A,FALSE,"15";#N/A,#N/A,FALSE,"16"}</definedName>
    <definedName name="limcount" hidden="1">1</definedName>
    <definedName name="ljhlhjl" hidden="1">{#N/A,#N/A,FALSE,"3";#N/A,#N/A,FALSE,"5";#N/A,#N/A,FALSE,"6";#N/A,#N/A,FALSE,"8";#N/A,#N/A,FALSE,"10";#N/A,#N/A,FALSE,"13";#N/A,#N/A,FALSE,"14";#N/A,#N/A,FALSE,"15";#N/A,#N/A,FALSE,"16"}</definedName>
    <definedName name="ljhlhjlhjlhjlhj" hidden="1">{#N/A,#N/A,FALSE,"3";#N/A,#N/A,FALSE,"5";#N/A,#N/A,FALSE,"6";#N/A,#N/A,FALSE,"8";#N/A,#N/A,FALSE,"10";#N/A,#N/A,FALSE,"13";#N/A,#N/A,FALSE,"14";#N/A,#N/A,FALSE,"15";#N/A,#N/A,FALSE,"16"}</definedName>
    <definedName name="ljlhjlhjlj" hidden="1">{#N/A,#N/A,FALSE,"3";#N/A,#N/A,FALSE,"5";#N/A,#N/A,FALSE,"6";#N/A,#N/A,FALSE,"8";#N/A,#N/A,FALSE,"10";#N/A,#N/A,FALSE,"13";#N/A,#N/A,FALSE,"14";#N/A,#N/A,FALSE,"15";#N/A,#N/A,FALSE,"16"}</definedName>
    <definedName name="ljljl" hidden="1">{#N/A,#N/A,FALSE,"3";#N/A,#N/A,FALSE,"5";#N/A,#N/A,FALSE,"6";#N/A,#N/A,FALSE,"8";#N/A,#N/A,FALSE,"10";#N/A,#N/A,FALSE,"13";#N/A,#N/A,FALSE,"14";#N/A,#N/A,FALSE,"15";#N/A,#N/A,FALSE,"16"}</definedName>
    <definedName name="ＬＬ" hidden="1">{#N/A,#N/A,FALSE,"Decision";#N/A,#N/A,FALSE,"RMB per car";#N/A,#N/A,FALSE,"RMB per chinese";#N/A,#N/A,FALSE,"Mio RMB";#N/A,#N/A,FALSE,"Mio RMB chinese"}</definedName>
    <definedName name="ＬＬＬ" hidden="1">{#N/A,#N/A,FALSE,"Decision";#N/A,#N/A,FALSE,"RMB per car";#N/A,#N/A,FALSE,"RMB per chinese";#N/A,#N/A,FALSE,"Mio RMB";#N/A,#N/A,FALSE,"Mio RMB chinese"}</definedName>
    <definedName name="llllllllllllllllll" hidden="1">{#N/A,#N/A,FALSE,"CKD Production Guidelines";#N/A,#N/A,FALSE,"Corolla Detail";#N/A,#N/A,FALSE,"Hiace Detail";#N/A,#N/A,FALSE,"Hilux2wd Detail";#N/A,#N/A,FALSE,"Hilux4wd Detail"}</definedName>
    <definedName name="ＬＭ簡易台数" hidden="1">{"年販売台数計画",#N/A,FALSE,"販売台数計画";"月販売台数計画",#N/A,FALSE,"販売台数計画"}</definedName>
    <definedName name="m.m" hidden="1">{#N/A,#N/A,FALSE,"3";#N/A,#N/A,FALSE,"5";#N/A,#N/A,FALSE,"6";#N/A,#N/A,FALSE,"8";#N/A,#N/A,FALSE,"10";#N/A,#N/A,FALSE,"13";#N/A,#N/A,FALSE,"14";#N/A,#N/A,FALSE,"15";#N/A,#N/A,FALSE,"16"}</definedName>
    <definedName name="Market" hidden="1">{#N/A,#N/A,FALSE,"CARATUL";#N/A,#N/A,FALSE,"PROFIT AND LOSS";#N/A,#N/A,FALSE,"GRAFICO_PBT";#N/A,#N/A,FALSE,"EXPLIC.VARIANTE";#N/A,#N/A,FALSE,"GENERAL EXP.AREA"}</definedName>
    <definedName name="mbm" hidden="1">{#N/A,#N/A,FALSE,"3";#N/A,#N/A,FALSE,"5";#N/A,#N/A,FALSE,"6";#N/A,#N/A,FALSE,"8";#N/A,#N/A,FALSE,"10";#N/A,#N/A,FALSE,"13";#N/A,#N/A,FALSE,"14";#N/A,#N/A,FALSE,"15";#N/A,#N/A,FALSE,"16"}</definedName>
    <definedName name="mbmb" hidden="1">{#N/A,#N/A,FALSE,"3";#N/A,#N/A,FALSE,"5";#N/A,#N/A,FALSE,"6";#N/A,#N/A,FALSE,"8";#N/A,#N/A,FALSE,"10";#N/A,#N/A,FALSE,"13";#N/A,#N/A,FALSE,"14";#N/A,#N/A,FALSE,"15";#N/A,#N/A,FALSE,"16"}</definedName>
    <definedName name="Method_JSP" hidden="1">{"'表紙'!$A$1:$W$39"}</definedName>
    <definedName name="mnmn" hidden="1">{#N/A,#N/A,FALSE,"3";#N/A,#N/A,FALSE,"5";#N/A,#N/A,FALSE,"6";#N/A,#N/A,FALSE,"8";#N/A,#N/A,FALSE,"10";#N/A,#N/A,FALSE,"13";#N/A,#N/A,FALSE,"14";#N/A,#N/A,FALSE,"15";#N/A,#N/A,FALSE,"16"}</definedName>
    <definedName name="MP_Apr05" hidden="1">{"'PARTS LIST'!$A$1:$AJ$626"}</definedName>
    <definedName name="MPC派生前出" hidden="1">{"年販売台数計画",#N/A,FALSE,"販売台数計画";"月販売台数計画",#N/A,FALSE,"販売台数計画"}</definedName>
    <definedName name="musti" hidden="1">{"TOTAL96",#N/A,TRUE,"TOTALTL";"PRESID96",#N/A,TRUE,"PRESID";"MARKSAL96",#N/A,TRUE,"MARKSAL";"FINADMN96",#N/A,TRUE,"FINADMN"}</definedName>
    <definedName name="New" hidden="1">{#N/A,#N/A,FALSE,"3";#N/A,#N/A,FALSE,"5";#N/A,#N/A,FALSE,"6";#N/A,#N/A,FALSE,"8";#N/A,#N/A,FALSE,"10";#N/A,#N/A,FALSE,"13";#N/A,#N/A,FALSE,"14";#N/A,#N/A,FALSE,"15";#N/A,#N/A,FALSE,"16"}</definedName>
    <definedName name="neww4" hidden="1">{#N/A,#N/A,FALSE,"3";#N/A,#N/A,FALSE,"5";#N/A,#N/A,FALSE,"6";#N/A,#N/A,FALSE,"8";#N/A,#N/A,FALSE,"10";#N/A,#N/A,FALSE,"13";#N/A,#N/A,FALSE,"14";#N/A,#N/A,FALSE,"15";#N/A,#N/A,FALSE,"16"}</definedName>
    <definedName name="nghnhvn" hidden="1">{#N/A,#N/A,FALSE,"CARATUL";#N/A,#N/A,FALSE,"PROFIT AND LOSS";#N/A,#N/A,FALSE,"GRAFICO_PBT";#N/A,#N/A,FALSE,"EXPLIC.VARIANTE";#N/A,#N/A,FALSE,"GENERAL EXP.AREA"}</definedName>
    <definedName name="NNN" hidden="1">{#N/A,#N/A,FALSE,"caratula";#N/A,#N/A,FALSE,"Product by line";#N/A,#N/A,FALSE,"YTD";#N/A,#N/A,FALSE,"Per Units";#N/A,#N/A,FALSE,"Amount"}</definedName>
    <definedName name="NNNNN"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NNNNNN" hidden="1">{#N/A,#N/A,FALSE,"CARATUL";#N/A,#N/A,FALSE,"PROFIT AND LOSS";#N/A,#N/A,FALSE,"GRAFICO_PBT";#N/A,#N/A,FALSE,"EXPLIC.VARIANTE";#N/A,#N/A,FALSE,"GENERAL EXP.AREA"}</definedName>
    <definedName name="noi" hidden="1">{"'IB'!$A$1:$C$247"}</definedName>
    <definedName name="noura" hidden="1">{#N/A,#N/A,FALSE,"3";#N/A,#N/A,FALSE,"5";#N/A,#N/A,FALSE,"6";#N/A,#N/A,FALSE,"8";#N/A,#N/A,FALSE,"10";#N/A,#N/A,FALSE,"13";#N/A,#N/A,FALSE,"14";#N/A,#N/A,FALSE,"15";#N/A,#N/A,FALSE,"16"}</definedName>
    <definedName name="ô" hidden="1">#REF!</definedName>
    <definedName name="oiuouio" hidden="1">{#N/A,#N/A,FALSE,"3";#N/A,#N/A,FALSE,"5";#N/A,#N/A,FALSE,"6";#N/A,#N/A,FALSE,"8";#N/A,#N/A,FALSE,"10";#N/A,#N/A,FALSE,"13";#N/A,#N/A,FALSE,"14";#N/A,#N/A,FALSE,"15";#N/A,#N/A,FALSE,"16"}</definedName>
    <definedName name="one" hidden="1">{"'表紙'!$A$1:$W$39"}</definedName>
    <definedName name="oo" hidden="1">{#N/A,#N/A,FALSE,"3";#N/A,#N/A,FALSE,"5";#N/A,#N/A,FALSE,"6";#N/A,#N/A,FALSE,"8";#N/A,#N/A,FALSE,"10";#N/A,#N/A,FALSE,"13";#N/A,#N/A,FALSE,"14";#N/A,#N/A,FALSE,"15";#N/A,#N/A,FALSE,"16"}</definedName>
    <definedName name="ooo" hidden="1">{"'TOYOTA'!$A$1:$R$26"}</definedName>
    <definedName name="OP_Acct_Desc11" hidden="1">#REF!</definedName>
    <definedName name="OP_Acct11" hidden="1">#REF!</definedName>
    <definedName name="opop" hidden="1">{#N/A,#N/A,FALSE,"3";#N/A,#N/A,FALSE,"5";#N/A,#N/A,FALSE,"6";#N/A,#N/A,FALSE,"8";#N/A,#N/A,FALSE,"10";#N/A,#N/A,FALSE,"13";#N/A,#N/A,FALSE,"14";#N/A,#N/A,FALSE,"15";#N/A,#N/A,FALSE,"16"}</definedName>
    <definedName name="P1_Actv_Amt12" hidden="1">#REF!</definedName>
    <definedName name="P1_Actv_Amt3" hidden="1">#REF!</definedName>
    <definedName name="P1_Actv_Amt4" hidden="1">#REF!</definedName>
    <definedName name="P1_Actv_Amt6" hidden="1">#REF!</definedName>
    <definedName name="P1_Bal_Amt5" hidden="1">#REF!</definedName>
    <definedName name="P10_Actv_Amt1" hidden="1">#REF!</definedName>
    <definedName name="P10_Actv_Amt12" hidden="1">#REF!</definedName>
    <definedName name="P10_Actv_Amt2" hidden="1">#REF!</definedName>
    <definedName name="P10_Actv_Amt3" hidden="1">#REF!</definedName>
    <definedName name="P10_Actv_Amt4" hidden="1">#REF!</definedName>
    <definedName name="P10_Actv_Amt6" hidden="1">#REF!</definedName>
    <definedName name="P10_Bal_Amt5" hidden="1">#REF!</definedName>
    <definedName name="P11_Actv_Amt1" hidden="1">#REF!</definedName>
    <definedName name="P11_Actv_Amt12" hidden="1">#REF!</definedName>
    <definedName name="P11_Actv_Amt3" hidden="1">#REF!</definedName>
    <definedName name="P11_Actv_Amt4" hidden="1">#REF!</definedName>
    <definedName name="P11_Actv_Amt6" hidden="1">#REF!</definedName>
    <definedName name="P11_Bal_Amt5" hidden="1">#REF!</definedName>
    <definedName name="P12_Actv_Amt12" hidden="1">#REF!</definedName>
    <definedName name="P12_Actv_Amt3" hidden="1">#REF!</definedName>
    <definedName name="P12_Actv_Amt4" hidden="1">#REF!</definedName>
    <definedName name="P12_Actv_Amt6" hidden="1">#REF!</definedName>
    <definedName name="P12_Bal_Amt5" hidden="1">#REF!</definedName>
    <definedName name="P2_Actv_Amt12" hidden="1">#REF!</definedName>
    <definedName name="P2_Actv_Amt3" hidden="1">#REF!</definedName>
    <definedName name="P2_Actv_Amt4" hidden="1">#REF!</definedName>
    <definedName name="P2_Actv_Amt6" hidden="1">#REF!</definedName>
    <definedName name="P2_Bal_Amt5" hidden="1">#REF!</definedName>
    <definedName name="P3_Actv_Amt12" hidden="1">#REF!</definedName>
    <definedName name="P3_Actv_Amt3" hidden="1">#REF!</definedName>
    <definedName name="P3_Actv_Amt4" hidden="1">#REF!</definedName>
    <definedName name="P3_Actv_Amt6" hidden="1">#REF!</definedName>
    <definedName name="P3_Bal_Amt5" hidden="1">#REF!</definedName>
    <definedName name="P4_Actv_Amt12" hidden="1">#REF!</definedName>
    <definedName name="P4_Actv_Amt3" hidden="1">#REF!</definedName>
    <definedName name="P4_Actv_Amt4" hidden="1">#REF!</definedName>
    <definedName name="P4_Actv_Amt6" hidden="1">#REF!</definedName>
    <definedName name="P4_Bal_Amt5" hidden="1">#REF!</definedName>
    <definedName name="P5_Actv_Amt12" hidden="1">#REF!</definedName>
    <definedName name="P5_Actv_Amt3" hidden="1">#REF!</definedName>
    <definedName name="P5_Actv_Amt4" hidden="1">#REF!</definedName>
    <definedName name="P5_Actv_Amt6" hidden="1">#REF!</definedName>
    <definedName name="P5_Bal_Amt5" hidden="1">#REF!</definedName>
    <definedName name="P6_Actv_Amt12" hidden="1">#REF!</definedName>
    <definedName name="P6_Actv_Amt3" hidden="1">#REF!</definedName>
    <definedName name="P6_Actv_Amt4" hidden="1">#REF!</definedName>
    <definedName name="P6_Actv_Amt6" hidden="1">#REF!</definedName>
    <definedName name="P6_Bal_Amt5" hidden="1">#REF!</definedName>
    <definedName name="P7_Actv_Amt12" hidden="1">#REF!</definedName>
    <definedName name="P7_Actv_Amt3" hidden="1">#REF!</definedName>
    <definedName name="P7_Actv_Amt4" hidden="1">#REF!</definedName>
    <definedName name="P7_Actv_Amt6" hidden="1">#REF!</definedName>
    <definedName name="P7_Bal_Amt5" hidden="1">#REF!</definedName>
    <definedName name="P8_Actv_Amt12" hidden="1">#REF!</definedName>
    <definedName name="P8_Actv_Amt3" hidden="1">#REF!</definedName>
    <definedName name="P8_Actv_Amt4" hidden="1">#REF!</definedName>
    <definedName name="P8_Actv_Amt6" hidden="1">#REF!</definedName>
    <definedName name="P8_Bal_Amt5" hidden="1">#REF!</definedName>
    <definedName name="P9_Actv_Amt12" hidden="1">#REF!</definedName>
    <definedName name="P9_Actv_Amt3" hidden="1">#REF!</definedName>
    <definedName name="P9_Actv_Amt4" hidden="1">#REF!</definedName>
    <definedName name="P9_Actv_Amt6" hidden="1">#REF!</definedName>
    <definedName name="P9_Bal_Amt5" hidden="1">#REF!</definedName>
    <definedName name="PHAI" hidden="1">{"'PARTS LIST'!$A$1:$AJ$626"}</definedName>
    <definedName name="Pi"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Planilha" hidden="1">{#N/A,#N/A,FALSE,"CARATUL";#N/A,#N/A,FALSE,"PROFIT AND LOSS";#N/A,#N/A,FALSE,"GRAFICO_PBT";#N/A,#N/A,FALSE,"EXPLIC.VARIANTE";#N/A,#N/A,FALSE,"GENERAL EXP.AREA"}</definedName>
    <definedName name="pm" hidden="1">{#N/A,#N/A,FALSE,"Aging Summary";#N/A,#N/A,FALSE,"Ratio Analysis";#N/A,#N/A,FALSE,"Test 120 Day Accts";#N/A,#N/A,FALSE,"Tickmarks"}</definedName>
    <definedName name="pm4x2" hidden="1">{#N/A,#N/A,FALSE,"caratula";#N/A,#N/A,FALSE,"Product by line";#N/A,#N/A,FALSE,"YTD";#N/A,#N/A,FALSE,"Per Units";#N/A,#N/A,FALSE,"Amount"}</definedName>
    <definedName name="poiuytrewq"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ppppppp" hidden="1">{#N/A,#N/A,FALSE,"ASSMPTNS";#N/A,#N/A,FALSE,"1997 BASE";#N/A,#N/A,FALSE,"COMMS";#N/A,#N/A,FALSE,"D'SHIPS";#N/A,#N/A,FALSE,"PARTS";#N/A,#N/A,FALSE,"MISC";#N/A,#N/A,FALSE,"NET_DEV";#N/A,#N/A,FALSE,"IED";#N/A,#N/A,FALSE,"ADVERT";#N/A,#N/A,FALSE,"CAPEX"}</definedName>
    <definedName name="Prev_Per_Actv_Amt12" hidden="1">#REF!</definedName>
    <definedName name="Product_Code2" hidden="1">#REF!</definedName>
    <definedName name="Product_Code4" hidden="1">#REF!</definedName>
    <definedName name="Product_Desc2" hidden="1">#REF!</definedName>
    <definedName name="Product_Desc4" hidden="1">#REF!</definedName>
    <definedName name="PUDINV2001" hidden="1">{"TOTAL96",#N/A,TRUE,"TOTALTL";"PRESID96",#N/A,TRUE,"PRESID";"MARKSAL96",#N/A,TRUE,"MARKSAL";"FINADMN96",#N/A,TRUE,"FINADMN"}</definedName>
    <definedName name="PUDMANUFCOST" hidden="1">{"TOTAL96",#N/A,TRUE,"TOTALTL";"PRESID96",#N/A,TRUE,"PRESID";"MARKSAL96",#N/A,TRUE,"MARKSAL";"FINADMN96",#N/A,TRUE,"FINADMN"}</definedName>
    <definedName name="puoipui" hidden="1">{#N/A,#N/A,FALSE,"3";#N/A,#N/A,FALSE,"5";#N/A,#N/A,FALSE,"6";#N/A,#N/A,FALSE,"8";#N/A,#N/A,FALSE,"10";#N/A,#N/A,FALSE,"13";#N/A,#N/A,FALSE,"14";#N/A,#N/A,FALSE,"15";#N/A,#N/A,FALSE,"16"}</definedName>
    <definedName name="ｑ." hidden="1">[24]調整項目マスタ!$A$3:$B$11</definedName>
    <definedName name="QA" hidden="1">{#N/A,#N/A,FALSE,"단축1";#N/A,#N/A,FALSE,"단축2";#N/A,#N/A,FALSE,"단축3";#N/A,#N/A,FALSE,"장축";#N/A,#N/A,FALSE,"4WD"}</definedName>
    <definedName name="QD" hidden="1">{#N/A,#N/A,FALSE,"단축1";#N/A,#N/A,FALSE,"단축2";#N/A,#N/A,FALSE,"단축3";#N/A,#N/A,FALSE,"장축";#N/A,#N/A,FALSE,"4WD"}</definedName>
    <definedName name="ｑｑ" hidden="1">#N/A</definedName>
    <definedName name="ｑｑｑ" hidden="1">#N/A</definedName>
    <definedName name="ｑｑｑｑ" hidden="1">#N/A</definedName>
    <definedName name="qqweq" hidden="1">{#N/A,#N/A,FALSE,"CARATUL";#N/A,#N/A,FALSE,"PROFIT AND LOSS";#N/A,#N/A,FALSE,"GRAFICO_PBT";#N/A,#N/A,FALSE,"EXPLIC.VARIANTE";#N/A,#N/A,FALSE,"GENERAL EXP.AREA"}</definedName>
    <definedName name="qrg" hidden="1">{#N/A,#N/A,FALSE,"caratula";#N/A,#N/A,FALSE,"Product by line";#N/A,#N/A,FALSE,"YTD";#N/A,#N/A,FALSE,"Per Units";#N/A,#N/A,FALSE,"Amount"}</definedName>
    <definedName name="qrgq" hidden="1">{"1S5000",#N/A,FALSE,"1S5000";"1S5100",#N/A,FALSE,"1S5100"}</definedName>
    <definedName name="QRYCOLS1" hidden="1">#REF!</definedName>
    <definedName name="QRYCOLS2" hidden="1">#REF!</definedName>
    <definedName name="QRYCOLS3" hidden="1">#REF!</definedName>
    <definedName name="QRYCOLS4" hidden="1">#REF!</definedName>
    <definedName name="QRYCOLS5" hidden="1">#REF!</definedName>
    <definedName name="QRYCOLS6" hidden="1">#REF!</definedName>
    <definedName name="QRYCOUNT" hidden="1">2</definedName>
    <definedName name="QRYDATA1" hidden="1">#REF!</definedName>
    <definedName name="QRYDATA2" hidden="1">#REF!</definedName>
    <definedName name="QRYDATA3" hidden="1">#REF!</definedName>
    <definedName name="QRYDATA4" hidden="1">#REF!</definedName>
    <definedName name="QRYDATA5" hidden="1">#REF!</definedName>
    <definedName name="QRYDATA6" hidden="1">#REF!</definedName>
    <definedName name="QRYNAME1" hidden="1">"Profit &amp; Loss report"</definedName>
    <definedName name="QRYNAME10" hidden="1">"Ctry Headcount"</definedName>
    <definedName name="QRYNAME13" hidden="1">"Country Op Exp-QMC"</definedName>
    <definedName name="QRYNAME14" hidden="1">"QMC Contrib P&amp;L-Country"</definedName>
    <definedName name="QRYNAME3" hidden="1">"bqOP2002TEMP"</definedName>
    <definedName name="QRYNAME4" hidden="1">"bqOP2002temprestate"</definedName>
    <definedName name="QRYNAME5" hidden="1">"OP Turns BS-USD-Ctry"</definedName>
    <definedName name="QRYNAME6" hidden="1">"Consolidate bqOP2002TEMP"</definedName>
    <definedName name="QRYNAME7" hidden="1">"Turns BS-USD-Ctry"</definedName>
    <definedName name="QRYNAME8" hidden="1">"Turns -PL-Ctry"</definedName>
    <definedName name="QRYNAME9" hidden="1">"APAC LC-Consol"</definedName>
    <definedName name="QRYNEXT" hidden="1">7</definedName>
    <definedName name="QRYSOURCE1" hidden="1">"EXCELRANGE-EXPAND-BQ"</definedName>
    <definedName name="QRYSOURCE10" hidden="1">"EXCELRANGE-EXPAND-BQ"</definedName>
    <definedName name="QRYSOURCE13" hidden="1">"EXCELRANGE-EXPAND-BQ"</definedName>
    <definedName name="QRYSOURCE14" hidden="1">"EXCELRANGE-EXPAND-BQ"</definedName>
    <definedName name="QRYSOURCE3" hidden="1">"EXCELRANGE-EXPAND-BQ"</definedName>
    <definedName name="QRYSOURCE4" hidden="1">"EXCELRANGE-EXPAND-BQ"</definedName>
    <definedName name="QRYSOURCE5" hidden="1">"EXCELRANGE-EXPAND-BQ"</definedName>
    <definedName name="QRYSOURCE6" hidden="1">"EXCELRANGE-EXPAND-BQ"</definedName>
    <definedName name="QRYSOURCE7" hidden="1">"EXCELRANGE-EXPAND-BQ"</definedName>
    <definedName name="QRYSOURCE8" hidden="1">"EXCELRANGE-EXPAND-BQ"</definedName>
    <definedName name="QRYSOURCE9" hidden="1">"EXCELRANGE-EXPAND-BQ"</definedName>
    <definedName name="QRYWKS1" hidden="1">#REF!</definedName>
    <definedName name="QRYWKS2" hidden="1">#REF!</definedName>
    <definedName name="QRYWKS4" hidden="1">#REF!</definedName>
    <definedName name="QRYWKS5" hidden="1">#REF!</definedName>
    <definedName name="QRYWKS6" hidden="1">#REF!</definedName>
    <definedName name="QS" hidden="1">{#N/A,#N/A,FALSE,"단축1";#N/A,#N/A,FALSE,"단축2";#N/A,#N/A,FALSE,"단축3";#N/A,#N/A,FALSE,"장축";#N/A,#N/A,FALSE,"4WD"}</definedName>
    <definedName name="Qtr1_Actv_Amt1" hidden="1">#REF!</definedName>
    <definedName name="Qtr1_Actv_Amt2" hidden="1">#REF!</definedName>
    <definedName name="Qtr1_Actv_Amt3" hidden="1">#REF!</definedName>
    <definedName name="Qtr1_Actv_Amt4" hidden="1">#REF!</definedName>
    <definedName name="Qtr1_Actv_Amt6" hidden="1">#REF!</definedName>
    <definedName name="Qtr2_Actv_Amt1" hidden="1">#REF!</definedName>
    <definedName name="Qtr2_Actv_Amt2" hidden="1">#REF!</definedName>
    <definedName name="Qtr2_Actv_Amt3" hidden="1">#REF!</definedName>
    <definedName name="Qtr2_Actv_Amt4" hidden="1">#REF!</definedName>
    <definedName name="Qtr2_Actv_Amt6" hidden="1">#REF!</definedName>
    <definedName name="Qtr3_Actv_Amt1" hidden="1">#REF!</definedName>
    <definedName name="Qtr3_Actv_Amt2" hidden="1">#REF!</definedName>
    <definedName name="Qtr3_Actv_Amt3" hidden="1">#REF!</definedName>
    <definedName name="Qtr3_Actv_Amt4" hidden="1">#REF!</definedName>
    <definedName name="Qtr3_Actv_Amt6" hidden="1">#REF!</definedName>
    <definedName name="Qtr4_Actv_Amt1" hidden="1">#REF!</definedName>
    <definedName name="Qtr4_Actv_Amt2" hidden="1">#REF!</definedName>
    <definedName name="Qtr4_Actv_Amt3" hidden="1">#REF!</definedName>
    <definedName name="Qtr4_Actv_Amt4" hidden="1">#REF!</definedName>
    <definedName name="Qtr4_Actv_Amt6" hidden="1">#REF!</definedName>
    <definedName name="qwe" hidden="1">{#N/A,#N/A,FALSE,"단축1";#N/A,#N/A,FALSE,"단축2";#N/A,#N/A,FALSE,"단축3";#N/A,#N/A,FALSE,"장축";#N/A,#N/A,FALSE,"4WD"}</definedName>
    <definedName name="qwedqd" hidden="1">{#N/A,#N/A,FALSE,"CARATUL";#N/A,#N/A,FALSE,"PROFIT AND LOSS";#N/A,#N/A,FALSE,"GRAFICO_PBT";#N/A,#N/A,FALSE,"EXPLIC.VARIANTE";#N/A,#N/A,FALSE,"GENERAL EXP.AREA"}</definedName>
    <definedName name="QWEDSAEDASED" hidden="1">{#N/A,#N/A,FALSE,"CARATUL";#N/A,#N/A,FALSE,"PROFIT AND LOSS";#N/A,#N/A,FALSE,"GRAFICO_PBT";#N/A,#N/A,FALSE,"EXPLIC.VARIANTE";#N/A,#N/A,FALSE,"GENERAL EXP.AREA"}</definedName>
    <definedName name="qwef" hidden="1">{#N/A,#N/A,FALSE,"CARATUL";#N/A,#N/A,FALSE,"PROFIT AND LOSS";#N/A,#N/A,FALSE,"GRAFICO_PBT";#N/A,#N/A,FALSE,"EXPLIC.VARIANTE";#N/A,#N/A,FALSE,"GENERAL EXP.AREA"}</definedName>
    <definedName name="qweg" hidden="1">{"GTotal",#N/A,FALSE,"GRAND TOT";"TotCom",#N/A,FALSE,"TOT COM";"1R5000",#N/A,FALSE,"1R5000";"1R5100",#N/A,FALSE,"1R5100";"1R5200",#N/A,FALSE,"1R5200";"1S4000",#N/A,FALSE,"1S4000";"1S4100",#N/A,FALSE,"1S4100";"1S4200",#N/A,FALSE,"1S4200";"1S4300",#N/A,FALSE,"1S4300";"1S4400",#N/A,FALSE,"1S4400";"1S4500",#N/A,FALSE,"1S4500";"1S4600",#N/A,FALSE,"1S4600";"1S5000",#N/A,FALSE,"1S5000";"1S5100",#N/A,FALSE,"1S5100";"TotAdm",#N/A,FALSE,"TOT ADM";"1A2300",#N/A,FALSE,"1A2300";"1A2500",#N/A,FALSE,"1A2500";"1A3000",#N/A,FALSE,"1A3000";"1A3100",#N/A,FALSE,"1A3100";"1A3200",#N/A,FALSE,"1A3200";"1A3500",#N/A,FALSE,"1A3500";"1A3600",#N/A,FALSE,"1A3600"}</definedName>
    <definedName name="qweqw" hidden="1">{#N/A,#N/A,FALSE,"3";#N/A,#N/A,FALSE,"5";#N/A,#N/A,FALSE,"6";#N/A,#N/A,FALSE,"8";#N/A,#N/A,FALSE,"10";#N/A,#N/A,FALSE,"13";#N/A,#N/A,FALSE,"14";#N/A,#N/A,FALSE,"15";#N/A,#N/A,FALSE,"16"}</definedName>
    <definedName name="qweqwe" hidden="1">{#N/A,#N/A,FALSE,"CARATUL";#N/A,#N/A,FALSE,"PROFIT AND LOSS";#N/A,#N/A,FALSE,"GRAFICO_PBT";#N/A,#N/A,FALSE,"EXPLIC.VARIANTE";#N/A,#N/A,FALSE,"GENERAL EXP.AREA"}</definedName>
    <definedName name="qwerqwr" hidden="1">{#N/A,#N/A,FALSE,"caratula";#N/A,#N/A,FALSE,"Product by line";#N/A,#N/A,FALSE,"YTD";#N/A,#N/A,FALSE,"Per Units";#N/A,#N/A,FALSE,"Amount"}</definedName>
    <definedName name="qwfQWE" hidden="1">{#N/A,#N/A,FALSE,"CARATUL";#N/A,#N/A,FALSE,"PROFIT AND LOSS";#N/A,#N/A,FALSE,"GRAFICO_PBT";#N/A,#N/A,FALSE,"EXPLIC.VARIANTE";#N/A,#N/A,FALSE,"GENERAL EXP.AREA"}</definedName>
    <definedName name="qwqewqe" hidden="1">{#N/A,#N/A,FALSE,"3";#N/A,#N/A,FALSE,"5";#N/A,#N/A,FALSE,"6";#N/A,#N/A,FALSE,"8";#N/A,#N/A,FALSE,"10";#N/A,#N/A,FALSE,"13";#N/A,#N/A,FALSE,"14";#N/A,#N/A,FALSE,"15";#N/A,#N/A,FALSE,"16"}</definedName>
    <definedName name="qwreg" hidden="1">{#N/A,#N/A,FALSE,"CARATUL";#N/A,#N/A,FALSE,"PROFIT AND LOSS";#N/A,#N/A,FALSE,"GRAFICO_PBT";#N/A,#N/A,FALSE,"EXPLIC.VARIANTE";#N/A,#N/A,FALSE,"GENERAL EXP.AREA"}</definedName>
    <definedName name="QWREWER" hidden="1">{#N/A,#N/A,FALSE,"CARATUL";#N/A,#N/A,FALSE,"PROFIT AND LOSS";#N/A,#N/A,FALSE,"GRAFICO_PBT";#N/A,#N/A,FALSE,"EXPLIC.VARIANTE";#N/A,#N/A,FALSE,"GENERAL EXP.AREA"}</definedName>
    <definedName name="qwrg" hidden="1">{"1S4000",#N/A,FALSE,"1S4000";"1S4100",#N/A,FALSE,"1S4100";"1S4200",#N/A,FALSE,"1S4200";"1S4400",#N/A,FALSE,"1S4400";"1S4500",#N/A,FALSE,"1S4500";"1S4600",#N/A,FALSE,"1S4600"}</definedName>
    <definedName name="qwsdf" hidden="1">#REF!</definedName>
    <definedName name="qwweew" hidden="1">{#N/A,#N/A,FALSE,"CARATUL";#N/A,#N/A,FALSE,"PROFIT AND LOSS";#N/A,#N/A,FALSE,"GRAFICO_PBT";#N/A,#N/A,FALSE,"EXPLIC.VARIANTE";#N/A,#N/A,FALSE,"GENERAL EXP.AREA"}</definedName>
    <definedName name="qwwer" hidden="1">{#N/A,#N/A,FALSE,"CARATUL";#N/A,#N/A,FALSE,"PROFIT AND LOSS";#N/A,#N/A,FALSE,"GRAFICO_PBT";#N/A,#N/A,FALSE,"EXPLIC.VARIANTE";#N/A,#N/A,FALSE,"GENERAL EXP.AREA"}</definedName>
    <definedName name="ranger" hidden="1">{#N/A,#N/A,FALSE,"caratula";#N/A,#N/A,FALSE,"Product by line";#N/A,#N/A,FALSE,"YTD";#N/A,#N/A,FALSE,"Per Units";#N/A,#N/A,FALSE,"Amount"}</definedName>
    <definedName name="RATHARTHTG" hidden="1">{#N/A,#N/A,FALSE,"CARATUL";#N/A,#N/A,FALSE,"PROFIT AND LOSS";#N/A,#N/A,FALSE,"GRAFICO_PBT";#N/A,#N/A,FALSE,"EXPLIC.VARIANTE";#N/A,#N/A,FALSE,"GENERAL EXP.AREA"}</definedName>
    <definedName name="ree" hidden="1">#REF!</definedName>
    <definedName name="reer" hidden="1">{#N/A,#N/A,FALSE,"3";#N/A,#N/A,FALSE,"5";#N/A,#N/A,FALSE,"6";#N/A,#N/A,FALSE,"8";#N/A,#N/A,FALSE,"10";#N/A,#N/A,FALSE,"13";#N/A,#N/A,FALSE,"14";#N/A,#N/A,FALSE,"15";#N/A,#N/A,FALSE,"16"}</definedName>
    <definedName name="regerge" hidden="1">{#N/A,#N/A,FALSE,"3";#N/A,#N/A,FALSE,"5";#N/A,#N/A,FALSE,"6";#N/A,#N/A,FALSE,"8";#N/A,#N/A,FALSE,"10";#N/A,#N/A,FALSE,"13";#N/A,#N/A,FALSE,"14";#N/A,#N/A,FALSE,"15";#N/A,#N/A,FALSE,"16"}</definedName>
    <definedName name="rerwertqwte" hidden="1">{#N/A,#N/A,FALSE,"CARATUL";#N/A,#N/A,FALSE,"PROFIT AND LOSS";#N/A,#N/A,FALSE,"GRAFICO_PBT";#N/A,#N/A,FALSE,"EXPLIC.VARIANTE";#N/A,#N/A,FALSE,"GENERAL EXP.AREA"}</definedName>
    <definedName name="RETHRTH" hidden="1">{#N/A,#N/A,FALSE,"CARATUL";#N/A,#N/A,FALSE,"PROFIT AND LOSS";#N/A,#N/A,FALSE,"GRAFICO_PBT";#N/A,#N/A,FALSE,"EXPLIC.VARIANTE";#N/A,#N/A,FALSE,"GENERAL EXP.AREA"}</definedName>
    <definedName name="rewqfe" hidden="1">{#N/A,#N/A,FALSE,"3";#N/A,#N/A,FALSE,"5";#N/A,#N/A,FALSE,"6";#N/A,#N/A,FALSE,"8";#N/A,#N/A,FALSE,"10";#N/A,#N/A,FALSE,"13";#N/A,#N/A,FALSE,"14";#N/A,#N/A,FALSE,"15";#N/A,#N/A,FALSE,"16"}</definedName>
    <definedName name="REYETRYETRWY" hidden="1">{#N/A,#N/A,FALSE,"CARATUL";#N/A,#N/A,FALSE,"PROFIT AND LOSS";#N/A,#N/A,FALSE,"GRAFICO_PBT";#N/A,#N/A,FALSE,"EXPLIC.VARIANTE";#N/A,#N/A,FALSE,"GENERAL EXP.AREA"}</definedName>
    <definedName name="reyrey" hidden="1">{#N/A,#N/A,FALSE,"3";#N/A,#N/A,FALSE,"5";#N/A,#N/A,FALSE,"6";#N/A,#N/A,FALSE,"8";#N/A,#N/A,FALSE,"10";#N/A,#N/A,FALSE,"13";#N/A,#N/A,FALSE,"14";#N/A,#N/A,FALSE,"15";#N/A,#N/A,FALSE,"16"}</definedName>
    <definedName name="rgsfgsFGSfgs" hidden="1">{#N/A,#N/A,FALSE,"CARATUL";#N/A,#N/A,FALSE,"PROFIT AND LOSS";#N/A,#N/A,FALSE,"GRAFICO_PBT";#N/A,#N/A,FALSE,"EXPLIC.VARIANTE";#N/A,#N/A,FALSE,"GENERAL EXP.AREA"}</definedName>
    <definedName name="rieko" hidden="1">{#N/A,#N/A,FALSE,"CARATUL";#N/A,#N/A,FALSE,"PROFIT AND LOSS";#N/A,#N/A,FALSE,"GRAFICO_PBT";#N/A,#N/A,FALSE,"EXPLIC.VARIANTE";#N/A,#N/A,FALSE,"GENERAL EXP.AREA"}</definedName>
    <definedName name="rngPickValues" hidden="1">#REF!</definedName>
    <definedName name="RPTCOUNT" hidden="1">8</definedName>
    <definedName name="RPTDATACELL10" hidden="1">#REF!</definedName>
    <definedName name="RPTDATACELL11" hidden="1">#REF!</definedName>
    <definedName name="RPTDATACELL13" hidden="1">#REF!</definedName>
    <definedName name="RPTDATACELL14" hidden="1">#REF!</definedName>
    <definedName name="RPTDATACELL15" hidden="1">#REF!</definedName>
    <definedName name="RPTDATACELL16" hidden="1">#REF!</definedName>
    <definedName name="RPTDATACELL17" hidden="1">#REF!</definedName>
    <definedName name="RPTDATACELL18" hidden="1">#REF!</definedName>
    <definedName name="RPTDATACELL19" hidden="1">#REF!</definedName>
    <definedName name="RPTDATACELL2" hidden="1">#REF!</definedName>
    <definedName name="RPTDATACELL20" hidden="1">#REF!</definedName>
    <definedName name="RPTDATACELL21" hidden="1">#REF!</definedName>
    <definedName name="RPTDATACELL22" hidden="1">#REF!</definedName>
    <definedName name="RPTDATACELL23" hidden="1">#REF!</definedName>
    <definedName name="RPTDATACELL25" hidden="1">#REF!</definedName>
    <definedName name="RPTDATACELL26" hidden="1">#REF!</definedName>
    <definedName name="RPTDATACELL3" hidden="1">#REF!</definedName>
    <definedName name="RPTDATACELL4" hidden="1">#REF!</definedName>
    <definedName name="RPTDATACELL5" hidden="1">#REF!</definedName>
    <definedName name="RPTDATACELL6" hidden="1">#REF!</definedName>
    <definedName name="RPTDATACELL7" hidden="1">#REF!</definedName>
    <definedName name="RPTDATACELL8" hidden="1">#REF!</definedName>
    <definedName name="RPTDATACELL9" hidden="1">#REF!</definedName>
    <definedName name="RPTID" hidden="1">99999</definedName>
    <definedName name="RPTNEXT" hidden="1">9</definedName>
    <definedName name="RPTQRY1" hidden="1">3</definedName>
    <definedName name="RPTQRY10" hidden="1">1</definedName>
    <definedName name="RPTQRY11" hidden="1">1</definedName>
    <definedName name="RPTQRY12" hidden="1">1</definedName>
    <definedName name="RPTQRY13" hidden="1">1</definedName>
    <definedName name="RPTQRY14" hidden="1">1</definedName>
    <definedName name="RPTQRY15" hidden="1">1</definedName>
    <definedName name="RPTQRY16" hidden="1">1</definedName>
    <definedName name="RPTQRY17" hidden="1">1</definedName>
    <definedName name="RPTQRY18" hidden="1">1</definedName>
    <definedName name="RPTQRY19" hidden="1">1</definedName>
    <definedName name="RPTQRY2" hidden="1">4</definedName>
    <definedName name="RPTQRY20" hidden="1">1</definedName>
    <definedName name="RPTQRY21" hidden="1">1</definedName>
    <definedName name="RPTQRY22" hidden="1">1</definedName>
    <definedName name="RPTQRY23" hidden="1">1</definedName>
    <definedName name="RPTQRY24" hidden="1">1</definedName>
    <definedName name="RPTQRY25" hidden="1">1</definedName>
    <definedName name="RPTQRY26" hidden="1">1</definedName>
    <definedName name="RPTQRY3" hidden="1">4</definedName>
    <definedName name="RPTQRY4" hidden="1">3</definedName>
    <definedName name="RPTQRY5" hidden="1">5</definedName>
    <definedName name="RPTQRY6" hidden="1">6</definedName>
    <definedName name="RPTQRY7" hidden="1">5</definedName>
    <definedName name="RPTQRY8" hidden="1">3</definedName>
    <definedName name="RPTQRY9" hidden="1">1</definedName>
    <definedName name="RPTWKS10" hidden="1">#REF!</definedName>
    <definedName name="RPTWKS11" hidden="1">#REF!</definedName>
    <definedName name="RPTWKS13" hidden="1">#REF!</definedName>
    <definedName name="RPTWKS14" hidden="1">#REF!</definedName>
    <definedName name="RPTWKS15" hidden="1">#REF!</definedName>
    <definedName name="RPTWKS16" hidden="1">#REF!</definedName>
    <definedName name="RPTWKS17" hidden="1">#REF!</definedName>
    <definedName name="RPTWKS18" hidden="1">#REF!</definedName>
    <definedName name="RPTWKS19" hidden="1">#REF!</definedName>
    <definedName name="RPTWKS2" hidden="1">#REF!</definedName>
    <definedName name="RPTWKS20" hidden="1">#REF!</definedName>
    <definedName name="RPTWKS21" hidden="1">#REF!</definedName>
    <definedName name="RPTWKS22" hidden="1">#REF!</definedName>
    <definedName name="RPTWKS23" hidden="1">#REF!</definedName>
    <definedName name="RPTWKS25" hidden="1">#REF!</definedName>
    <definedName name="RPTWKS26" hidden="1">#REF!</definedName>
    <definedName name="RPTWKS3" hidden="1">#REF!</definedName>
    <definedName name="RPTWKS4" hidden="1">#REF!</definedName>
    <definedName name="RPTWKS5" hidden="1">#REF!</definedName>
    <definedName name="RPTWKS6" hidden="1">#REF!</definedName>
    <definedName name="RPTWKS7" hidden="1">#REF!</definedName>
    <definedName name="RPTWKS8" hidden="1">#REF!</definedName>
    <definedName name="RPTWKS9" hidden="1">#REF!</definedName>
    <definedName name="rqwrqwrq" hidden="1">{#N/A,#N/A,FALSE,"3";#N/A,#N/A,FALSE,"5";#N/A,#N/A,FALSE,"6";#N/A,#N/A,FALSE,"8";#N/A,#N/A,FALSE,"10";#N/A,#N/A,FALSE,"13";#N/A,#N/A,FALSE,"14";#N/A,#N/A,FALSE,"15";#N/A,#N/A,FALSE,"16"}</definedName>
    <definedName name="rr" hidden="1">{#N/A,#N/A,FALSE,"CARATUL";#N/A,#N/A,FALSE,"PROFIT AND LOSS";#N/A,#N/A,FALSE,"GRAFICO_PBT";#N/A,#N/A,FALSE,"EXPLIC.VARIANTE";#N/A,#N/A,FALSE,"GENERAL EXP.AREA"}</definedName>
    <definedName name="rrfgf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rrrf" hidden="1">{#N/A,#N/A,FALSE,"caratula";#N/A,#N/A,FALSE,"Product by line";#N/A,#N/A,FALSE,"YTD";#N/A,#N/A,FALSE,"Per Units";#N/A,#N/A,FALSE,"Amount"}</definedName>
    <definedName name="RTHAT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RTHUUHRTUH" hidden="1">{#N/A,#N/A,FALSE,"caratula";#N/A,#N/A,FALSE,"Product by line";#N/A,#N/A,FALSE,"YTD";#N/A,#N/A,FALSE,"Per Units";#N/A,#N/A,FALSE,"Amount"}</definedName>
    <definedName name="rtrt" hidden="1">{#N/A,#N/A,FALSE,"CARATUL";#N/A,#N/A,FALSE,"PROFIT AND LOSS";#N/A,#N/A,FALSE,"GRAFICO_PBT";#N/A,#N/A,FALSE,"EXPLIC.VARIANTE";#N/A,#N/A,FALSE,"GENERAL EXP.AREA"}</definedName>
    <definedName name="rturtu" hidden="1">{#N/A,#N/A,FALSE,"3";#N/A,#N/A,FALSE,"5";#N/A,#N/A,FALSE,"6";#N/A,#N/A,FALSE,"8";#N/A,#N/A,FALSE,"10";#N/A,#N/A,FALSE,"13";#N/A,#N/A,FALSE,"14";#N/A,#N/A,FALSE,"15";#N/A,#N/A,FALSE,"16"}</definedName>
    <definedName name="rturtutr" hidden="1">{#N/A,#N/A,FALSE,"3";#N/A,#N/A,FALSE,"5";#N/A,#N/A,FALSE,"6";#N/A,#N/A,FALSE,"8";#N/A,#N/A,FALSE,"10";#N/A,#N/A,FALSE,"13";#N/A,#N/A,FALSE,"14";#N/A,#N/A,FALSE,"15";#N/A,#N/A,FALSE,"16"}</definedName>
    <definedName name="rturtutrut" hidden="1">{#N/A,#N/A,FALSE,"3";#N/A,#N/A,FALSE,"5";#N/A,#N/A,FALSE,"6";#N/A,#N/A,FALSE,"8";#N/A,#N/A,FALSE,"10";#N/A,#N/A,FALSE,"13";#N/A,#N/A,FALSE,"14";#N/A,#N/A,FALSE,"15";#N/A,#N/A,FALSE,"16"}</definedName>
    <definedName name="rtut" hidden="1">{#N/A,#N/A,FALSE,"3";#N/A,#N/A,FALSE,"5";#N/A,#N/A,FALSE,"6";#N/A,#N/A,FALSE,"8";#N/A,#N/A,FALSE,"10";#N/A,#N/A,FALSE,"13";#N/A,#N/A,FALSE,"14";#N/A,#N/A,FALSE,"15";#N/A,#N/A,FALSE,"16"}</definedName>
    <definedName name="rtutrut" hidden="1">{#N/A,#N/A,FALSE,"3";#N/A,#N/A,FALSE,"5";#N/A,#N/A,FALSE,"6";#N/A,#N/A,FALSE,"8";#N/A,#N/A,FALSE,"10";#N/A,#N/A,FALSE,"13";#N/A,#N/A,FALSE,"14";#N/A,#N/A,FALSE,"15";#N/A,#N/A,FALSE,"16"}</definedName>
    <definedName name="Rujipun" hidden="1">#REF!</definedName>
    <definedName name="rwqrqwrw" hidden="1">{#N/A,#N/A,FALSE,"3";#N/A,#N/A,FALSE,"5";#N/A,#N/A,FALSE,"6";#N/A,#N/A,FALSE,"8";#N/A,#N/A,FALSE,"10";#N/A,#N/A,FALSE,"13";#N/A,#N/A,FALSE,"14";#N/A,#N/A,FALSE,"15";#N/A,#N/A,FALSE,"16"}</definedName>
    <definedName name="ryer" hidden="1">{#N/A,#N/A,FALSE,"3";#N/A,#N/A,FALSE,"5";#N/A,#N/A,FALSE,"6";#N/A,#N/A,FALSE,"8";#N/A,#N/A,FALSE,"10";#N/A,#N/A,FALSE,"13";#N/A,#N/A,FALSE,"14";#N/A,#N/A,FALSE,"15";#N/A,#N/A,FALSE,"16"}</definedName>
    <definedName name="ryet" hidden="1">{#N/A,#N/A,FALSE,"단축1";#N/A,#N/A,FALSE,"단축2";#N/A,#N/A,FALSE,"단축3";#N/A,#N/A,FALSE,"장축";#N/A,#N/A,FALSE,"4WD"}</definedName>
    <definedName name="ryrew"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ryyry" hidden="1">{#N/A,#N/A,FALSE,"3";#N/A,#N/A,FALSE,"5";#N/A,#N/A,FALSE,"6";#N/A,#N/A,FALSE,"8";#N/A,#N/A,FALSE,"10";#N/A,#N/A,FALSE,"13";#N/A,#N/A,FALSE,"14";#N/A,#N/A,FALSE,"15";#N/A,#N/A,FALSE,"16"}</definedName>
    <definedName name="safasf" hidden="1">{#N/A,#N/A,FALSE,"3";#N/A,#N/A,FALSE,"5";#N/A,#N/A,FALSE,"6";#N/A,#N/A,FALSE,"8";#N/A,#N/A,FALSE,"10";#N/A,#N/A,FALSE,"13";#N/A,#N/A,FALSE,"14";#N/A,#N/A,FALSE,"15";#N/A,#N/A,FALSE,"16"}</definedName>
    <definedName name="saff" hidden="1">{#N/A,#N/A,FALSE,"3";#N/A,#N/A,FALSE,"5";#N/A,#N/A,FALSE,"6";#N/A,#N/A,FALSE,"8";#N/A,#N/A,FALSE,"10";#N/A,#N/A,FALSE,"13";#N/A,#N/A,FALSE,"14";#N/A,#N/A,FALSE,"15";#N/A,#N/A,FALSE,"16"}</definedName>
    <definedName name="SAGFSAFS" hidden="1">{#N/A,#N/A,FALSE,"단축1";#N/A,#N/A,FALSE,"단축2";#N/A,#N/A,FALSE,"단축3";#N/A,#N/A,FALSE,"장축";#N/A,#N/A,FALSE,"4WD"}</definedName>
    <definedName name="SAPBEXrevision" hidden="1">18</definedName>
    <definedName name="SAPBEXsysID" hidden="1">"BWP"</definedName>
    <definedName name="SAPBEXwbID" hidden="1">"00O2TP61GOMSNEPS2V39GDPB2"</definedName>
    <definedName name="sara" hidden="1">{"'表紙'!$A$1:$W$39"}</definedName>
    <definedName name="sASa" hidden="1">{#N/A,#N/A,FALSE,"3";#N/A,#N/A,FALSE,"5";#N/A,#N/A,FALSE,"6";#N/A,#N/A,FALSE,"8";#N/A,#N/A,FALSE,"10";#N/A,#N/A,FALSE,"13";#N/A,#N/A,FALSE,"14";#N/A,#N/A,FALSE,"15";#N/A,#N/A,FALSE,"16"}</definedName>
    <definedName name="scasc" hidden="1">{#N/A,#N/A,FALSE,"3";#N/A,#N/A,FALSE,"5";#N/A,#N/A,FALSE,"6";#N/A,#N/A,FALSE,"8";#N/A,#N/A,FALSE,"10";#N/A,#N/A,FALSE,"13";#N/A,#N/A,FALSE,"14";#N/A,#N/A,FALSE,"15";#N/A,#N/A,FALSE,"16"}</definedName>
    <definedName name="scsdaf" hidden="1">{#N/A,#N/A,FALSE,"3";#N/A,#N/A,FALSE,"5";#N/A,#N/A,FALSE,"6";#N/A,#N/A,FALSE,"8";#N/A,#N/A,FALSE,"10";#N/A,#N/A,FALSE,"13";#N/A,#N/A,FALSE,"14";#N/A,#N/A,FALSE,"15";#N/A,#N/A,FALSE,"16"}</definedName>
    <definedName name="SD" hidden="1">{#N/A,#N/A,FALSE,"CARATUL";#N/A,#N/A,FALSE,"PROFIT AND LOSS";#N/A,#N/A,FALSE,"GRAFICO_PBT";#N/A,#N/A,FALSE,"EXPLIC.VARIANTE";#N/A,#N/A,FALSE,"GENERAL EXP.AREA"}</definedName>
    <definedName name="sderfdsdee" hidden="1">{#N/A,#N/A,FALSE,"CARATUL";#N/A,#N/A,FALSE,"PROFIT AND LOSS";#N/A,#N/A,FALSE,"GRAFICO_PBT";#N/A,#N/A,FALSE,"EXPLIC.VARIANTE";#N/A,#N/A,FALSE,"GENERAL EXP.AREA"}</definedName>
    <definedName name="sdfadfa" hidden="1">{#N/A,#N/A,FALSE,"CARATUL";#N/A,#N/A,FALSE,"PROFIT AND LOSS";#N/A,#N/A,FALSE,"GRAFICO_PBT";#N/A,#N/A,FALSE,"EXPLIC.VARIANTE";#N/A,#N/A,FALSE,"GENERAL EXP.AREA"}</definedName>
    <definedName name="sdfdgrth" hidden="1">{#N/A,#N/A,FALSE,"CARATUL";#N/A,#N/A,FALSE,"PROFIT AND LOSS";#N/A,#N/A,FALSE,"GRAFICO_PBT";#N/A,#N/A,FALSE,"EXPLIC.VARIANTE";#N/A,#N/A,FALSE,"GENERAL EXP.AREA"}</definedName>
    <definedName name="SDFEGSD"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sdfgdsg" hidden="1">{#N/A,#N/A,FALSE,"3";#N/A,#N/A,FALSE,"5";#N/A,#N/A,FALSE,"6";#N/A,#N/A,FALSE,"8";#N/A,#N/A,FALSE,"10";#N/A,#N/A,FALSE,"13";#N/A,#N/A,FALSE,"14";#N/A,#N/A,FALSE,"15";#N/A,#N/A,FALSE,"16"}</definedName>
    <definedName name="sdfgj" hidden="1">#REF!</definedName>
    <definedName name="sdfs" hidden="1">{#N/A,#N/A,FALSE,"3";#N/A,#N/A,FALSE,"5";#N/A,#N/A,FALSE,"6";#N/A,#N/A,FALSE,"8";#N/A,#N/A,FALSE,"10";#N/A,#N/A,FALSE,"13";#N/A,#N/A,FALSE,"14";#N/A,#N/A,FALSE,"15";#N/A,#N/A,FALSE,"16"}</definedName>
    <definedName name="sdgfdsf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sdryew"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sdsad" hidden="1">{#N/A,#N/A,FALSE,"3";#N/A,#N/A,FALSE,"5";#N/A,#N/A,FALSE,"6";#N/A,#N/A,FALSE,"8";#N/A,#N/A,FALSE,"10";#N/A,#N/A,FALSE,"13";#N/A,#N/A,FALSE,"14";#N/A,#N/A,FALSE,"15";#N/A,#N/A,FALSE,"16"}</definedName>
    <definedName name="SDSDSDS" hidden="1">{#N/A,#N/A,FALSE,"단축1";#N/A,#N/A,FALSE,"단축2";#N/A,#N/A,FALSE,"단축3";#N/A,#N/A,FALSE,"장축";#N/A,#N/A,FALSE,"4WD"}</definedName>
    <definedName name="segarg" hidden="1">{#N/A,#N/A,FALSE,"CARATUL";#N/A,#N/A,FALSE,"PROFIT AND LOSS";#N/A,#N/A,FALSE,"GRAFICO_PBT";#N/A,#N/A,FALSE,"EXPLIC.VARIANTE";#N/A,#N/A,FALSE,"GENERAL EXP.AREA"}</definedName>
    <definedName name="sencount" hidden="1">2</definedName>
    <definedName name="SEPTDB" hidden="1">#REF!</definedName>
    <definedName name="SER"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sfaf" hidden="1">{#N/A,#N/A,FALSE,"3";#N/A,#N/A,FALSE,"5";#N/A,#N/A,FALSE,"6";#N/A,#N/A,FALSE,"8";#N/A,#N/A,FALSE,"10";#N/A,#N/A,FALSE,"13";#N/A,#N/A,FALSE,"14";#N/A,#N/A,FALSE,"15";#N/A,#N/A,FALSE,"16"}</definedName>
    <definedName name="sfdgh" hidden="1">{#N/A,#N/A,FALSE,"CARATUL";#N/A,#N/A,FALSE,"PROFIT AND LOSS";#N/A,#N/A,FALSE,"GRAFICO_PBT";#N/A,#N/A,FALSE,"EXPLIC.VARIANTE";#N/A,#N/A,FALSE,"GENERAL EXP.AREA"}</definedName>
    <definedName name="sfdgsfdgf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sfsaf" hidden="1">{#N/A,#N/A,FALSE,"3";#N/A,#N/A,FALSE,"5";#N/A,#N/A,FALSE,"6";#N/A,#N/A,FALSE,"8";#N/A,#N/A,FALSE,"10";#N/A,#N/A,FALSE,"13";#N/A,#N/A,FALSE,"14";#N/A,#N/A,FALSE,"15";#N/A,#N/A,FALSE,"16"}</definedName>
    <definedName name="sfsf" hidden="1">{#N/A,#N/A,FALSE,"3";#N/A,#N/A,FALSE,"5";#N/A,#N/A,FALSE,"6";#N/A,#N/A,FALSE,"8";#N/A,#N/A,FALSE,"10";#N/A,#N/A,FALSE,"13";#N/A,#N/A,FALSE,"14";#N/A,#N/A,FALSE,"15";#N/A,#N/A,FALSE,"16"}</definedName>
    <definedName name="SGREG" hidden="1">{#N/A,#N/A,FALSE,"CARATUL";#N/A,#N/A,FALSE,"PROFIT AND LOSS";#N/A,#N/A,FALSE,"GRAFICO_PBT";#N/A,#N/A,FALSE,"EXPLIC.VARIANTE";#N/A,#N/A,FALSE,"GENERAL EXP.AREA"}</definedName>
    <definedName name="sgrs" hidden="1">{#N/A,#N/A,FALSE,"Ttl";#N/A,#N/A,FALSE,"70";#N/A,#N/A,FALSE,"80";#N/A,#N/A,FALSE,"Prado";#N/A,#N/A,FALSE,"Rav";#N/A,#N/A,FALSE,"H4";#N/A,#N/A,FALSE,"H2";#N/A,#N/A,FALSE,"Hlx";#N/A,#N/A,FALSE,"SPACIA";#N/A,#N/A,FALSE,"Ttl Trg";#N/A,#N/A,FALSE,"NewTwn";#N/A,#N/A,FALSE,"Hi";#N/A,#N/A,FALSE,"Sbv";#N/A,#N/A,FALSE,"Dy";#N/A,#N/A,FALSE,"Cst"}</definedName>
    <definedName name="SHS" hidden="1">{#N/A,#N/A,FALSE,"단축1";#N/A,#N/A,FALSE,"단축2";#N/A,#N/A,FALSE,"단축3";#N/A,#N/A,FALSE,"장축";#N/A,#N/A,FALSE,"4WD"}</definedName>
    <definedName name="SHSH" hidden="1">{#N/A,#N/A,FALSE,"단축1";#N/A,#N/A,FALSE,"단축2";#N/A,#N/A,FALSE,"단축3";#N/A,#N/A,FALSE,"장축";#N/A,#N/A,FALSE,"4WD"}</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ol" hidden="1">0.05</definedName>
    <definedName name="solver_typ" hidden="1">1</definedName>
    <definedName name="solver_val" hidden="1">0</definedName>
    <definedName name="ＳＳ" hidden="1">{#N/A,#N/A,FALSE,"Decision";#N/A,#N/A,FALSE,"RMB per car";#N/A,#N/A,FALSE,"RMB per chinese";#N/A,#N/A,FALSE,"Mio RMB";#N/A,#N/A,FALSE,"Mio RMB chinese"}</definedName>
    <definedName name="Super_Area_Name5" hidden="1">#REF!</definedName>
    <definedName name="SWF" hidden="1">{#N/A,#N/A,FALSE,"단축1";#N/A,#N/A,FALSE,"단축2";#N/A,#N/A,FALSE,"단축3";#N/A,#N/A,FALSE,"장축";#N/A,#N/A,FALSE,"4WD"}</definedName>
    <definedName name="sws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T12AA" hidden="1">#REF!</definedName>
    <definedName name="test2"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TextRefCopyRangeCount" hidden="1">8</definedName>
    <definedName name="TF"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tha" hidden="1">{"'Sheet1'!$L$16"}</definedName>
    <definedName name="thh" hidden="1">{#N/A,#N/A,FALSE,"3";#N/A,#N/A,FALSE,"5";#N/A,#N/A,FALSE,"6";#N/A,#N/A,FALSE,"8";#N/A,#N/A,FALSE,"10";#N/A,#N/A,FALSE,"13";#N/A,#N/A,FALSE,"14";#N/A,#N/A,FALSE,"15";#N/A,#N/A,FALSE,"16"}</definedName>
    <definedName name="thuu" hidden="1">[18]仕訳!#REF!</definedName>
    <definedName name="TMMF3" hidden="1">{"TOTAL96",#N/A,TRUE,"TOTALTL";"PRESID96",#N/A,TRUE,"PRESID";"MARKSAL96",#N/A,TRUE,"MARKSAL";"FINADMN96",#N/A,TRUE,"FINADMN"}</definedName>
    <definedName name="TMS" hidden="1">#REF!</definedName>
    <definedName name="toto" hidden="1">{#N/A,#N/A,FALSE,"3";#N/A,#N/A,FALSE,"5";#N/A,#N/A,FALSE,"6";#N/A,#N/A,FALSE,"8";#N/A,#N/A,FALSE,"10";#N/A,#N/A,FALSE,"13";#N/A,#N/A,FALSE,"14";#N/A,#N/A,FALSE,"15";#N/A,#N/A,FALSE,"16"}</definedName>
    <definedName name="toto2" hidden="1">{#N/A,#N/A,FALSE,"3";#N/A,#N/A,FALSE,"5";#N/A,#N/A,FALSE,"6";#N/A,#N/A,FALSE,"8";#N/A,#N/A,FALSE,"10";#N/A,#N/A,FALSE,"13";#N/A,#N/A,FALSE,"14";#N/A,#N/A,FALSE,"15";#N/A,#N/A,FALSE,"16"}</definedName>
    <definedName name="tototo2" hidden="1">{#N/A,#N/A,FALSE,"3";#N/A,#N/A,FALSE,"5";#N/A,#N/A,FALSE,"6";#N/A,#N/A,FALSE,"8";#N/A,#N/A,FALSE,"10";#N/A,#N/A,FALSE,"13";#N/A,#N/A,FALSE,"14";#N/A,#N/A,FALSE,"15";#N/A,#N/A,FALSE,"16"}</definedName>
    <definedName name="tqertqet" hidden="1">{#N/A,#N/A,FALSE,"CARATUL";#N/A,#N/A,FALSE,"PROFIT AND LOSS";#N/A,#N/A,FALSE,"GRAFICO_PBT";#N/A,#N/A,FALSE,"EXPLIC.VARIANTE";#N/A,#N/A,FALSE,"GENERAL EXP.AREA"}</definedName>
    <definedName name="TR" hidden="1">{"1R5000",#N/A,FALSE,"1R5000";"1R5100",#N/A,FALSE,"1R5100";"1R5200",#N/A,FALSE,"1R5200";"1S4300",#N/A,FALSE,"1S4300"}</definedName>
    <definedName name="Travelling" hidden="1">{"'IB'!$A$1:$C$247"}</definedName>
    <definedName name="trurtu" hidden="1">{#N/A,#N/A,FALSE,"3";#N/A,#N/A,FALSE,"5";#N/A,#N/A,FALSE,"6";#N/A,#N/A,FALSE,"8";#N/A,#N/A,FALSE,"10";#N/A,#N/A,FALSE,"13";#N/A,#N/A,FALSE,"14";#N/A,#N/A,FALSE,"15";#N/A,#N/A,FALSE,"16"}</definedName>
    <definedName name="trurturturt" hidden="1">{#N/A,#N/A,FALSE,"3";#N/A,#N/A,FALSE,"5";#N/A,#N/A,FALSE,"6";#N/A,#N/A,FALSE,"8";#N/A,#N/A,FALSE,"10";#N/A,#N/A,FALSE,"13";#N/A,#N/A,FALSE,"14";#N/A,#N/A,FALSE,"15";#N/A,#N/A,FALSE,"16"}</definedName>
    <definedName name="trurtutru" hidden="1">{#N/A,#N/A,FALSE,"3";#N/A,#N/A,FALSE,"5";#N/A,#N/A,FALSE,"6";#N/A,#N/A,FALSE,"8";#N/A,#N/A,FALSE,"10";#N/A,#N/A,FALSE,"13";#N/A,#N/A,FALSE,"14";#N/A,#N/A,FALSE,"15";#N/A,#N/A,FALSE,"16"}</definedName>
    <definedName name="trutrturt" hidden="1">{#N/A,#N/A,FALSE,"3";#N/A,#N/A,FALSE,"5";#N/A,#N/A,FALSE,"6";#N/A,#N/A,FALSE,"8";#N/A,#N/A,FALSE,"10";#N/A,#N/A,FALSE,"13";#N/A,#N/A,FALSE,"14";#N/A,#N/A,FALSE,"15";#N/A,#N/A,FALSE,"16"}</definedName>
    <definedName name="ttt" hidden="1">{#N/A,#N/A,FALSE,"3";#N/A,#N/A,FALSE,"5";#N/A,#N/A,FALSE,"6";#N/A,#N/A,FALSE,"8";#N/A,#N/A,FALSE,"10";#N/A,#N/A,FALSE,"13";#N/A,#N/A,FALSE,"14";#N/A,#N/A,FALSE,"15";#N/A,#N/A,FALSE,"16"}</definedName>
    <definedName name="ttttt" hidden="1">{#N/A,#N/A,FALSE,"3";#N/A,#N/A,FALSE,"5";#N/A,#N/A,FALSE,"6";#N/A,#N/A,FALSE,"8";#N/A,#N/A,FALSE,"10";#N/A,#N/A,FALSE,"13";#N/A,#N/A,FALSE,"14";#N/A,#N/A,FALSE,"15";#N/A,#N/A,FALSE,"16"}</definedName>
    <definedName name="tttttttt" hidden="1">{#N/A,#N/A,FALSE,"3";#N/A,#N/A,FALSE,"5";#N/A,#N/A,FALSE,"6";#N/A,#N/A,FALSE,"8";#N/A,#N/A,FALSE,"10";#N/A,#N/A,FALSE,"13";#N/A,#N/A,FALSE,"14";#N/A,#N/A,FALSE,"15";#N/A,#N/A,FALSE,"16"}</definedName>
    <definedName name="turu" hidden="1">{#N/A,#N/A,FALSE,"3";#N/A,#N/A,FALSE,"5";#N/A,#N/A,FALSE,"6";#N/A,#N/A,FALSE,"8";#N/A,#N/A,FALSE,"10";#N/A,#N/A,FALSE,"13";#N/A,#N/A,FALSE,"14";#N/A,#N/A,FALSE,"15";#N/A,#N/A,FALSE,"16"}</definedName>
    <definedName name="tuut" hidden="1">{#N/A,#N/A,FALSE,"3";#N/A,#N/A,FALSE,"5";#N/A,#N/A,FALSE,"6";#N/A,#N/A,FALSE,"8";#N/A,#N/A,FALSE,"10";#N/A,#N/A,FALSE,"13";#N/A,#N/A,FALSE,"14";#N/A,#N/A,FALSE,"15";#N/A,#N/A,FALSE,"16"}</definedName>
    <definedName name="tuytu" hidden="1">{#N/A,#N/A,FALSE,"3";#N/A,#N/A,FALSE,"5";#N/A,#N/A,FALSE,"6";#N/A,#N/A,FALSE,"8";#N/A,#N/A,FALSE,"10";#N/A,#N/A,FALSE,"13";#N/A,#N/A,FALSE,"14";#N/A,#N/A,FALSE,"15";#N/A,#N/A,FALSE,"16"}</definedName>
    <definedName name="twregfasd" hidden="1">{#N/A,#N/A,FALSE,"3";#N/A,#N/A,FALSE,"5";#N/A,#N/A,FALSE,"6";#N/A,#N/A,FALSE,"8";#N/A,#N/A,FALSE,"10";#N/A,#N/A,FALSE,"13";#N/A,#N/A,FALSE,"14";#N/A,#N/A,FALSE,"15";#N/A,#N/A,FALSE,"16"}</definedName>
    <definedName name="tyousei" hidden="1">{"'TOYOTA'!$A$1:$R$26"}</definedName>
    <definedName name="tyutyutyu" hidden="1">{#N/A,#N/A,FALSE,"3";#N/A,#N/A,FALSE,"5";#N/A,#N/A,FALSE,"6";#N/A,#N/A,FALSE,"8";#N/A,#N/A,FALSE,"10";#N/A,#N/A,FALSE,"13";#N/A,#N/A,FALSE,"14";#N/A,#N/A,FALSE,"15";#N/A,#N/A,FALSE,"16"}</definedName>
    <definedName name="u" hidden="1">{#N/A,#N/A,FALSE,"3";#N/A,#N/A,FALSE,"5";#N/A,#N/A,FALSE,"6";#N/A,#N/A,FALSE,"8";#N/A,#N/A,FALSE,"10";#N/A,#N/A,FALSE,"13";#N/A,#N/A,FALSE,"14";#N/A,#N/A,FALSE,"15";#N/A,#N/A,FALSE,"16"}</definedName>
    <definedName name="uiluliuliul" hidden="1">{#N/A,#N/A,FALSE,"3";#N/A,#N/A,FALSE,"5";#N/A,#N/A,FALSE,"6";#N/A,#N/A,FALSE,"8";#N/A,#N/A,FALSE,"10";#N/A,#N/A,FALSE,"13";#N/A,#N/A,FALSE,"14";#N/A,#N/A,FALSE,"15";#N/A,#N/A,FALSE,"16"}</definedName>
    <definedName name="uion" hidden="1">{#N/A,#N/A,FALSE,"3";#N/A,#N/A,FALSE,"5";#N/A,#N/A,FALSE,"6";#N/A,#N/A,FALSE,"8";#N/A,#N/A,FALSE,"10";#N/A,#N/A,FALSE,"13";#N/A,#N/A,FALSE,"14";#N/A,#N/A,FALSE,"15";#N/A,#N/A,FALSE,"16"}</definedName>
    <definedName name="uiui" hidden="1">{#N/A,#N/A,FALSE,"3";#N/A,#N/A,FALSE,"5";#N/A,#N/A,FALSE,"6";#N/A,#N/A,FALSE,"8";#N/A,#N/A,FALSE,"10";#N/A,#N/A,FALSE,"13";#N/A,#N/A,FALSE,"14";#N/A,#N/A,FALSE,"15";#N/A,#N/A,FALSE,"16"}</definedName>
    <definedName name="uiuyi" hidden="1">{#N/A,#N/A,FALSE,"3";#N/A,#N/A,FALSE,"5";#N/A,#N/A,FALSE,"6";#N/A,#N/A,FALSE,"8";#N/A,#N/A,FALSE,"10";#N/A,#N/A,FALSE,"13";#N/A,#N/A,FALSE,"14";#N/A,#N/A,FALSE,"15";#N/A,#N/A,FALSE,"16"}</definedName>
    <definedName name="UJ" hidden="1">{#N/A,#N/A,FALSE,"caratula";#N/A,#N/A,FALSE,"Product by line";#N/A,#N/A,FALSE,"YTD";#N/A,#N/A,FALSE,"Per Units";#N/A,#N/A,FALSE,"Amount"}</definedName>
    <definedName name="utyu" hidden="1">{#N/A,#N/A,FALSE,"3";#N/A,#N/A,FALSE,"5";#N/A,#N/A,FALSE,"6";#N/A,#N/A,FALSE,"8";#N/A,#N/A,FALSE,"10";#N/A,#N/A,FALSE,"13";#N/A,#N/A,FALSE,"14";#N/A,#N/A,FALSE,"15";#N/A,#N/A,FALSE,"16"}</definedName>
    <definedName name="uyikuyik" hidden="1">{#N/A,#N/A,FALSE,"3";#N/A,#N/A,FALSE,"5";#N/A,#N/A,FALSE,"6";#N/A,#N/A,FALSE,"8";#N/A,#N/A,FALSE,"10";#N/A,#N/A,FALSE,"13";#N/A,#N/A,FALSE,"14";#N/A,#N/A,FALSE,"15";#N/A,#N/A,FALSE,"16"}</definedName>
    <definedName name="vcb" hidden="1">{#N/A,#N/A,FALSE,"3";#N/A,#N/A,FALSE,"5";#N/A,#N/A,FALSE,"6";#N/A,#N/A,FALSE,"8";#N/A,#N/A,FALSE,"10";#N/A,#N/A,FALSE,"13";#N/A,#N/A,FALSE,"14";#N/A,#N/A,FALSE,"15";#N/A,#N/A,FALSE,"16"}</definedName>
    <definedName name="vcvcxz"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cxxvcxxxcxcxc"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dfv"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IV" hidden="1">{#N/A,#N/A,FALSE,"caratula";#N/A,#N/A,FALSE,"Product by line";#N/A,#N/A,FALSE,"YTD";#N/A,#N/A,FALSE,"Per Units";#N/A,#N/A,FALSE,"Amount"}</definedName>
    <definedName name="vIVI" hidden="1">{#N/A,#N/A,FALSE,"CARATUL";#N/A,#N/A,FALSE,"PROFIT AND LOSS";#N/A,#N/A,FALSE,"GRAFICO_PBT";#N/A,#N/A,FALSE,"EXPLIC.VARIANTE";#N/A,#N/A,FALSE,"GENERAL EXP.AREA"}</definedName>
    <definedName name="vnb" hidden="1">{#N/A,#N/A,FALSE,"3";#N/A,#N/A,FALSE,"5";#N/A,#N/A,FALSE,"6";#N/A,#N/A,FALSE,"8";#N/A,#N/A,FALSE,"10";#N/A,#N/A,FALSE,"13";#N/A,#N/A,FALSE,"14";#N/A,#N/A,FALSE,"15";#N/A,#N/A,FALSE,"16"}</definedName>
    <definedName name="WalkYTDBudNEW" hidden="1">{"FIXVARIANCE",#N/A,FALSE,"COSTPHSE";"SOURCING",#N/A,FALSE,"COSTPHSE"}</definedName>
    <definedName name="WDQWD" hidden="1">{#N/A,#N/A,FALSE,"CARATUL";#N/A,#N/A,FALSE,"PROFIT AND LOSS";#N/A,#N/A,FALSE,"GRAFICO_PBT";#N/A,#N/A,FALSE,"EXPLIC.VARIANTE";#N/A,#N/A,FALSE,"GENERAL EXP.AREA"}</definedName>
    <definedName name="WE" hidden="1">{"1S4000",#N/A,FALSE,"1S4000";"1S4100",#N/A,FALSE,"1S4100";"1S4200",#N/A,FALSE,"1S4200";"1S4400",#N/A,FALSE,"1S4400";"1S4500",#N/A,FALSE,"1S4500";"1S4600",#N/A,FALSE,"1S4600"}</definedName>
    <definedName name="WEFAWEF" hidden="1">{#N/A,#N/A,FALSE,"CARATUL";#N/A,#N/A,FALSE,"PROFIT AND LOSS";#N/A,#N/A,FALSE,"GRAFICO_PBT";#N/A,#N/A,FALSE,"EXPLIC.VARIANTE";#N/A,#N/A,FALSE,"GENERAL EXP.AREA"}</definedName>
    <definedName name="weqgfwrgasfhgqebh" hidden="1">{#N/A,#N/A,FALSE,"CARATUL";#N/A,#N/A,FALSE,"PROFIT AND LOSS";#N/A,#N/A,FALSE,"GRAFICO_PBT";#N/A,#N/A,FALSE,"EXPLIC.VARIANTE";#N/A,#N/A,FALSE,"GENERAL EXP.AREA"}</definedName>
    <definedName name="wer" hidden="1">{#N/A,#N/A,FALSE,"CARATUL";#N/A,#N/A,FALSE,"PROFIT AND LOSS";#N/A,#N/A,FALSE,"GRAFICO_PBT";#N/A,#N/A,FALSE,"EXPLIC.VARIANTE";#N/A,#N/A,FALSE,"GENERAL EXP.AREA"}</definedName>
    <definedName name="WEREGFV" hidden="1">{#N/A,#N/A,FALSE,"caratula";#N/A,#N/A,FALSE,"Product by line";#N/A,#N/A,FALSE,"YTD";#N/A,#N/A,FALSE,"Per Units";#N/A,#N/A,FALSE,"Amount"}</definedName>
    <definedName name="wert" hidden="1">[18]仕訳!#REF!</definedName>
    <definedName name="werw" hidden="1">{#N/A,#N/A,FALSE,"CARATUL";#N/A,#N/A,FALSE,"PROFIT AND LOSS";#N/A,#N/A,FALSE,"GRAFICO_PBT";#N/A,#N/A,FALSE,"EXPLIC.VARIANTE";#N/A,#N/A,FALSE,"GENERAL EXP.AREA"}</definedName>
    <definedName name="wew" hidden="1">{#N/A,#N/A,FALSE,"CARATUL";#N/A,#N/A,FALSE,"PROFIT AND LOSS";#N/A,#N/A,FALSE,"GRAFICO_PBT";#N/A,#N/A,FALSE,"EXPLIC.VARIANTE";#N/A,#N/A,FALSE,"GENERAL EXP.AREA"}</definedName>
    <definedName name="wewqreq" hidden="1">{#N/A,#N/A,FALSE,"CARATUL";#N/A,#N/A,FALSE,"PROFIT AND LOSS";#N/A,#N/A,FALSE,"GRAFICO_PBT";#N/A,#N/A,FALSE,"EXPLIC.VARIANTE";#N/A,#N/A,FALSE,"GENERAL EXP.AREA"}</definedName>
    <definedName name="wewwer" hidden="1">{"1S5000",#N/A,FALSE,"1S5000";"1S5100",#N/A,FALSE,"1S5100"}</definedName>
    <definedName name="WFWRWQ" hidden="1">{#N/A,#N/A,FALSE,"CARATUL";#N/A,#N/A,FALSE,"PROFIT AND LOSS";#N/A,#N/A,FALSE,"GRAFICO_PBT";#N/A,#N/A,FALSE,"EXPLIC.VARIANTE";#N/A,#N/A,FALSE,"GENERAL EXP.AREA"}</definedName>
    <definedName name="wgea" hidden="1">{#N/A,#N/A,FALSE,"CARATUL";#N/A,#N/A,FALSE,"PROFIT AND LOSS";#N/A,#N/A,FALSE,"GRAFICO_PBT";#N/A,#N/A,FALSE,"EXPLIC.VARIANTE";#N/A,#N/A,FALSE,"GENERAL EXP.AREA"}</definedName>
    <definedName name="whtr" hidden="1">{#N/A,#N/A,FALSE,"CARATUL";#N/A,#N/A,FALSE,"PROFIT AND LOSS";#N/A,#N/A,FALSE,"GRAFICO_PBT";#N/A,#N/A,FALSE,"EXPLIC.VARIANTE";#N/A,#N/A,FALSE,"GENERAL EXP.AREA"}</definedName>
    <definedName name="wn" hidden="1">{#N/A,#N/A,FALSE,"3";#N/A,#N/A,FALSE,"5";#N/A,#N/A,FALSE,"6";#N/A,#N/A,FALSE,"8";#N/A,#N/A,FALSE,"10";#N/A,#N/A,FALSE,"13";#N/A,#N/A,FALSE,"14";#N/A,#N/A,FALSE,"15";#N/A,#N/A,FALSE,"16"}</definedName>
    <definedName name="wqew" hidden="1">{#N/A,#N/A,FALSE,"3";#N/A,#N/A,FALSE,"5";#N/A,#N/A,FALSE,"6";#N/A,#N/A,FALSE,"8";#N/A,#N/A,FALSE,"10";#N/A,#N/A,FALSE,"13";#N/A,#N/A,FALSE,"14";#N/A,#N/A,FALSE,"15";#N/A,#N/A,FALSE,"16"}</definedName>
    <definedName name="wqewqeqwe" hidden="1">{#N/A,#N/A,FALSE,"3";#N/A,#N/A,FALSE,"5";#N/A,#N/A,FALSE,"6";#N/A,#N/A,FALSE,"8";#N/A,#N/A,FALSE,"10";#N/A,#N/A,FALSE,"13";#N/A,#N/A,FALSE,"14";#N/A,#N/A,FALSE,"15";#N/A,#N/A,FALSE,"16"}</definedName>
    <definedName name="WR" hidden="1">{"1S5000",#N/A,FALSE,"1S5000";"1S5100",#N/A,FALSE,"1S5100"}</definedName>
    <definedName name="wreqwrwrw" hidden="1">{#N/A,#N/A,FALSE,"3";#N/A,#N/A,FALSE,"5";#N/A,#N/A,FALSE,"6";#N/A,#N/A,FALSE,"8";#N/A,#N/A,FALSE,"10";#N/A,#N/A,FALSE,"13";#N/A,#N/A,FALSE,"14";#N/A,#N/A,FALSE,"15";#N/A,#N/A,FALSE,"16"}</definedName>
    <definedName name="wrg" hidden="1">{"1R5000",#N/A,FALSE,"1R5000";"1R5100",#N/A,FALSE,"1R5100";"1R5200",#N/A,FALSE,"1R5200";"1S4300",#N/A,FALSE,"1S4300"}</definedName>
    <definedName name="wrn" hidden="1">{#N/A,#N/A,FALSE,"3";#N/A,#N/A,FALSE,"5";#N/A,#N/A,FALSE,"6";#N/A,#N/A,FALSE,"8";#N/A,#N/A,FALSE,"10";#N/A,#N/A,FALSE,"13";#N/A,#N/A,FALSE,"14";#N/A,#N/A,FALSE,"15";#N/A,#N/A,FALSE,"16"}</definedName>
    <definedName name="wrn.1997._.BUDGET._.CUT._.1A." hidden="1">{#N/A,#N/A,FALSE,"Parts";#N/A,#N/A,FALSE,"IED";#N/A,#N/A,FALSE,"Corporate";#N/A,#N/A,FALSE,"Other";#N/A,#N/A,FALSE,"Advertising";#N/A,#N/A,FALSE,"Dealerships";#N/A,#N/A,FALSE,"IFPS"}</definedName>
    <definedName name="wrn.96DIVISION." hidden="1">{"TOTAL96",#N/A,TRUE,"TOTALTL";"PRESID96",#N/A,TRUE,"PRESID";"MARKSAL96",#N/A,TRUE,"MARKSAL";"FINADMN96",#N/A,TRUE,"FINADMN"}</definedName>
    <definedName name="wrn.Aging._.and._.Trend._.Analysis." hidden="1">{#N/A,#N/A,FALSE,"Aging Summary";#N/A,#N/A,FALSE,"Ratio Analysis";#N/A,#N/A,FALSE,"Test 120 Day Accts";#N/A,#N/A,FALSE,"Tickmarks"}</definedName>
    <definedName name="wrn.ALL._.REPORTS." hidden="1">{#N/A,#N/A,FALSE,"TTLPAS";#N/A,#N/A,FALSE,"CB&amp;LS";#N/A,#N/A,FALSE,"LCV";#N/A,#N/A,FALSE,"LXSTTL";#N/A,#N/A,FALSE,"CBUTTL";#N/A,#N/A,FALSE,"LCVTTL";#N/A,#N/A,FALSE,"TWS";#N/A,#N/A,FALSE,"TOTLM";#N/A,#N/A,FALSE,"LEX";#N/A,#N/A,FALSE,"C&amp;V";#N/A,#N/A,FALSE,"VIE";#N/A,#N/A,FALSE,"CAM";#N/A,#N/A,FALSE,"COR";#N/A,#N/A,FALSE,"TTLTOY";#N/A,#N/A,FALSE,"SUM"}</definedName>
    <definedName name="wrn.ALL._.VEHICLES." hidden="1">{#N/A,#N/A,FALSE,"Ttl";#N/A,#N/A,FALSE,"70";#N/A,#N/A,FALSE,"80";#N/A,#N/A,FALSE,"Prado";#N/A,#N/A,FALSE,"Rav";#N/A,#N/A,FALSE,"H4";#N/A,#N/A,FALSE,"H2";#N/A,#N/A,FALSE,"Hlx";#N/A,#N/A,FALSE,"SPACIA";#N/A,#N/A,FALSE,"Ttl Trg";#N/A,#N/A,FALSE,"NewTwn";#N/A,#N/A,FALSE,"Hi";#N/A,#N/A,FALSE,"Sbv";#N/A,#N/A,FALSE,"Dy";#N/A,#N/A,FALSE,"Cst"}</definedName>
    <definedName name="wrn.ANNUAL._.PLAN._.SET." hidden="1">{#N/A,#N/A,FALSE,"TMMC Corolla 2002";#N/A,#N/A,FALSE,"TMMC Corolla 2003";#N/A,#N/A,FALSE,"TMMC Corolla 2004";#N/A,#N/A,FALSE,"Solara 2002";#N/A,#N/A,FALSE,"Solara 2003";#N/A,#N/A,FALSE,"RX300 2003";#N/A,#N/A,FALSE,"RX300 2004"}</definedName>
    <definedName name="wrn.BUSINESS._.PLAN." hidden="1">{#N/A,#N/A,FALSE,"ASSMPTNS";#N/A,#N/A,FALSE,"1997 BASE";#N/A,#N/A,FALSE,"COMMS";#N/A,#N/A,FALSE,"D'SHIPS";#N/A,#N/A,FALSE,"PARTS";#N/A,#N/A,FALSE,"MISC";#N/A,#N/A,FALSE,"NET_DEV";#N/A,#N/A,FALSE,"IED";#N/A,#N/A,FALSE,"ADVERT";#N/A,#N/A,FALSE,"CAPEX"}</definedName>
    <definedName name="wrn.CKD._.Report." hidden="1">{#N/A,#N/A,FALSE,"CKD Production Guidelines";#N/A,#N/A,FALSE,"Corolla Detail";#N/A,#N/A,FALSE,"Hiace Detail";#N/A,#N/A,FALSE,"Hilux2wd Detail";#N/A,#N/A,FALSE,"Hilux4wd Detail"}</definedName>
    <definedName name="wrn.Comptes95." hidden="1">{#N/A,#N/A,FALSE,"3";#N/A,#N/A,FALSE,"5";#N/A,#N/A,FALSE,"6";#N/A,#N/A,FALSE,"8";#N/A,#N/A,FALSE,"10";#N/A,#N/A,FALSE,"13";#N/A,#N/A,FALSE,"14";#N/A,#N/A,FALSE,"15";#N/A,#N/A,FALSE,"16"}</definedName>
    <definedName name="wrn.DAfione." hidden="1">{"1S5000",#N/A,FALSE,"1S5000";"1S5100",#N/A,FALSE,"1S5100"}</definedName>
    <definedName name="wrn.EIdoyaga." hidden="1">{"1S4000",#N/A,FALSE,"1S4000";"1S4100",#N/A,FALSE,"1S4100";"1S4200",#N/A,FALSE,"1S4200";"1S4400",#N/A,FALSE,"1S4400";"1S4500",#N/A,FALSE,"1S4500";"1S4600",#N/A,FALSE,"1S4600"}</definedName>
    <definedName name="wrn.EMM._.detail._.edition." hidden="1">{#N/A,#N/A,TRUE,"Cover";#N/A,#N/A,TRUE,"Content";"Orders EMM",#N/A,TRUE,"Order Sales";"project EMM",#N/A,TRUE,"Project Control";"Cash EMM",#N/A,TRUE,"Cash Control";"KPI EMM",#N/A,TRUE,"KPI-EMM";"Empl EMM",#N/A,TRUE,"Employees"}</definedName>
    <definedName name="wrn.forecast." hidden="1">{#N/A,#N/A,FALSE,"CARATUL";#N/A,#N/A,FALSE,"PROFIT AND LOSS";#N/A,#N/A,FALSE,"GRAFICO_PBT";#N/A,#N/A,FALSE,"EXPLIC.VARIANTE";#N/A,#N/A,FALSE,"GENERAL EXP.AREA"}</definedName>
    <definedName name="wrn.GranTotal." hidden="1">{"GTotal",#N/A,FALSE,"GRAND TOT";"TotCom",#N/A,FALSE,"TOT COM";"1R5000",#N/A,FALSE,"1R5000";"1R5100",#N/A,FALSE,"1R5100";"1R5200",#N/A,FALSE,"1R5200";"1S4000",#N/A,FALSE,"1S4000";"1S4100",#N/A,FALSE,"1S4100";"1S4200",#N/A,FALSE,"1S4200";"1S4300",#N/A,FALSE,"1S4300";"1S4400",#N/A,FALSE,"1S4400";"1S4500",#N/A,FALSE,"1S4500";"1S4600",#N/A,FALSE,"1S4600";"1S5000",#N/A,FALSE,"1S5000";"1S5100",#N/A,FALSE,"1S5100";"TotAdm",#N/A,FALSE,"TOT ADM";"1A2300",#N/A,FALSE,"1A2300";"1A2500",#N/A,FALSE,"1A2500";"1A3000",#N/A,FALSE,"1A3000";"1A3100",#N/A,FALSE,"1A3100";"1A3200",#N/A,FALSE,"1A3200";"1A3500",#N/A,FALSE,"1A3500";"1A3600",#N/A,FALSE,"1A3600"}</definedName>
    <definedName name="wrn.Graph._.edition." hidden="1">{#N/A,#N/A,FALSE,"KPI-EMM-Graph";#N/A,#N/A,FALSE,"Cost Graph";#N/A,#N/A,FALSE,"Cash graph";#N/A,#N/A,FALSE,"Order Sales Graph"}</definedName>
    <definedName name="wrn.JAbuin." hidden="1">{"1R5000",#N/A,FALSE,"1R5000";"1R5100",#N/A,FALSE,"1R5100";"1R5200",#N/A,FALSE,"1R5200";"1S4300",#N/A,FALSE,"1S4300"}</definedName>
    <definedName name="wrn.LSL._.Publication."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wrn.most." hidden="1">{#N/A,#N/A,FALSE,"caratula";#N/A,#N/A,FALSE,"Product by line";#N/A,#N/A,FALSE,"YTD";#N/A,#N/A,FALSE,"Per Units";#N/A,#N/A,FALSE,"Amount"}</definedName>
    <definedName name="wrn.Onisawa."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wrn.pp." hidden="1">{#N/A,#N/A,FALSE,"Decision";#N/A,#N/A,FALSE,"RMB per car";#N/A,#N/A,FALSE,"RMB per chinese";#N/A,#N/A,FALSE,"Mio RMB";#N/A,#N/A,FALSE,"Mio RMB chinese"}</definedName>
    <definedName name="wrn.PRCING." hidden="1">{"PRICE1",#N/A,FALSE,"PRICING";"PRICE2",#N/A,FALSE,"PRICING";"PRICE3",#N/A,FALSE,"PRICING"}</definedName>
    <definedName name="wrn.PRINT._.DEPARTMENT."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wrn.Report."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wrn.tmc._.volume._.package." hidden="1">{#N/A,#N/A,FALSE,"Preliminary cover sheet";#N/A,#N/A,FALSE,"ordersheet tmc"}</definedName>
    <definedName name="wrn.todo."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wrn.ドアトリム3_17." hidden="1">{#N/A,"プレ技3/17見直し",FALSE,"内製専用設投";#N/A,"プレ技3/17見直し",FALSE,"内製汎用設投";#N/A,#N/A,FALSE,"ドアトリムコスト検証"}</definedName>
    <definedName name="wrn.ドアトリム3_24." hidden="1">{#N/A,"プレ技3/24見直し",FALSE,"内製専用設投";#N/A,"プレ技3/24見直し",FALSE,"内製汎用設投";#N/A,#N/A,FALSE,"ドアトリムコスト検証"}</definedName>
    <definedName name="wrn.신규dep._.full._.set." hidden="1">{#N/A,#N/A,FALSE,"신규dep";#N/A,#N/A,FALSE,"신규dep-금형상각후";#N/A,#N/A,FALSE,"신규dep-연구비상각후";#N/A,#N/A,FALSE,"신규dep-기계,공구상각후"}</definedName>
    <definedName name="wrn.전부인쇄." hidden="1">{#N/A,#N/A,FALSE,"단축1";#N/A,#N/A,FALSE,"단축2";#N/A,#N/A,FALSE,"단축3";#N/A,#N/A,FALSE,"장축";#N/A,#N/A,FALSE,"4WD"}</definedName>
    <definedName name="wrn.表と台数印刷用." hidden="1">{"the池台数表",#N/A,TRUE,"負荷見通し(the池)";"the池グラフ",#N/A,TRUE,"負荷見通し(the池)";"the滋台数表",#N/A,TRUE,"負荷見通し(the滋)";"the滋グラフ",#N/A,TRUE,"負荷見通し(the滋)"}</definedName>
    <definedName name="wrn.販売台数計画." hidden="1">{"年販売台数計画",#N/A,FALSE,"販売台数計画";"月販売台数計画",#N/A,FALSE,"販売台数計画"}</definedName>
    <definedName name="wrn.預算報表1." hidden="1">{#N/A,#N/A,FALSE,"預算表"}</definedName>
    <definedName name="wrn.預算報表2." hidden="1">{#N/A,#N/A,FALSE,"預算表"}</definedName>
    <definedName name="wrrwere" hidden="1">{#N/A,#N/A,FALSE,"CARATUL";#N/A,#N/A,FALSE,"PROFIT AND LOSS";#N/A,#N/A,FALSE,"GRAFICO_PBT";#N/A,#N/A,FALSE,"EXPLIC.VARIANTE";#N/A,#N/A,FALSE,"GENERAL EXP.AREA"}</definedName>
    <definedName name="WS" hidden="1">{"GTotal",#N/A,FALSE,"GRAND TOT";"TotCom",#N/A,FALSE,"TOT COM";"1R5000",#N/A,FALSE,"1R5000";"1R5100",#N/A,FALSE,"1R5100";"1R5200",#N/A,FALSE,"1R5200";"1S4000",#N/A,FALSE,"1S4000";"1S4100",#N/A,FALSE,"1S4100";"1S4200",#N/A,FALSE,"1S4200";"1S4300",#N/A,FALSE,"1S4300";"1S4400",#N/A,FALSE,"1S4400";"1S4500",#N/A,FALSE,"1S4500";"1S4600",#N/A,FALSE,"1S4600";"1S5000",#N/A,FALSE,"1S5000";"1S5100",#N/A,FALSE,"1S5100";"TotAdm",#N/A,FALSE,"TOT ADM";"1A2300",#N/A,FALSE,"1A2300";"1A2500",#N/A,FALSE,"1A2500";"1A3000",#N/A,FALSE,"1A3000";"1A3100",#N/A,FALSE,"1A3100";"1A3200",#N/A,FALSE,"1A3200";"1A3500",#N/A,FALSE,"1A3500";"1A3600",#N/A,FALSE,"1A3600"}</definedName>
    <definedName name="wsrff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wvu.By._.Cost._.Centre."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wvv"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ＷＷ" hidden="1">{"'TOYOTA'!$A$1:$R$26"}</definedName>
    <definedName name="wwq" hidden="1">{#N/A,#N/A,FALSE,"CARATUL";#N/A,#N/A,FALSE,"PROFIT AND LOSS";#N/A,#N/A,FALSE,"GRAFICO_PBT";#N/A,#N/A,FALSE,"EXPLIC.VARIANTE";#N/A,#N/A,FALSE,"GENERAL EXP.AREA"}</definedName>
    <definedName name="wwwwwwwwwwwwwwwwwwww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x" hidden="1">'[25]27850'!#REF!</definedName>
    <definedName name="xcbx" hidden="1">{#N/A,#N/A,FALSE,"CARATUL";#N/A,#N/A,FALSE,"PROFIT AND LOSS";#N/A,#N/A,FALSE,"GRAFICO_PBT";#N/A,#N/A,FALSE,"EXPLIC.VARIANTE";#N/A,#N/A,FALSE,"GENERAL EXP.AREA"}</definedName>
    <definedName name="XLDW_UID" hidden="1">"us229241"</definedName>
    <definedName name="XLDW_VER" hidden="1">"Office 97 1.2c"</definedName>
    <definedName name="xpoll" hidden="1">{#N/A,#N/A,FALSE,"預算表"}</definedName>
    <definedName name="XS" hidden="1">{#N/A,#N/A,FALSE,"단축1";#N/A,#N/A,FALSE,"단축2";#N/A,#N/A,FALSE,"단축3";#N/A,#N/A,FALSE,"장축";#N/A,#N/A,FALSE,"4WD"}</definedName>
    <definedName name="xvx" hidden="1">{#N/A,#N/A,FALSE,"3";#N/A,#N/A,FALSE,"5";#N/A,#N/A,FALSE,"6";#N/A,#N/A,FALSE,"8";#N/A,#N/A,FALSE,"10";#N/A,#N/A,FALSE,"13";#N/A,#N/A,FALSE,"14";#N/A,#N/A,FALSE,"15";#N/A,#N/A,FALSE,"16"}</definedName>
    <definedName name="xxv" hidden="1">{#N/A,#N/A,FALSE,"3";#N/A,#N/A,FALSE,"5";#N/A,#N/A,FALSE,"6";#N/A,#N/A,FALSE,"8";#N/A,#N/A,FALSE,"10";#N/A,#N/A,FALSE,"13";#N/A,#N/A,FALSE,"14";#N/A,#N/A,FALSE,"15";#N/A,#N/A,FALSE,"16"}</definedName>
    <definedName name="xxx" hidden="1">{"TOTAL96",#N/A,TRUE,"TOTALTL";"PRESID96",#N/A,TRUE,"PRESID";"MARKSAL96",#N/A,TRUE,"MARKSAL";"FINADMN96",#N/A,TRUE,"FINADMN"}</definedName>
    <definedName name="xxxxx" hidden="1">{#N/A,#N/A,FALSE,"CARATUL";#N/A,#N/A,FALSE,"PROFIT AND LOSS";#N/A,#N/A,FALSE,"GRAFICO_PBT";#N/A,#N/A,FALSE,"EXPLIC.VARIANTE";#N/A,#N/A,FALSE,"GENERAL EXP.AREA"}</definedName>
    <definedName name="xxxxxx"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xzc" hidden="1">{#N/A,#N/A,FALSE,"CARATUL";#N/A,#N/A,FALSE,"PROFIT AND LOSS";#N/A,#N/A,FALSE,"GRAFICO_PBT";#N/A,#N/A,FALSE,"EXPLIC.VARIANTE";#N/A,#N/A,FALSE,"GENERAL EXP.AREA"}</definedName>
    <definedName name="xzcvcXZCV"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yami" hidden="1">{#N/A,#N/A,FALSE,"CARATUL";#N/A,#N/A,FALSE,"PROFIT AND LOSS";#N/A,#N/A,FALSE,"GRAFICO_PBT";#N/A,#N/A,FALSE,"EXPLIC.VARIANTE";#N/A,#N/A,FALSE,"GENERAL EXP.AREA"}</definedName>
    <definedName name="YAMILA" hidden="1">{#N/A,#N/A,FALSE,"CARATUL";#N/A,#N/A,FALSE,"PROFIT AND LOSS";#N/A,#N/A,FALSE,"GRAFICO_PBT";#N/A,#N/A,FALSE,"EXPLIC.VARIANTE";#N/A,#N/A,FALSE,"GENERAL EXP.AREA"}</definedName>
    <definedName name="Ye_Bal_Amt12" hidden="1">#REF!</definedName>
    <definedName name="yii" hidden="1">{#N/A,#N/A,FALSE,"3";#N/A,#N/A,FALSE,"5";#N/A,#N/A,FALSE,"6";#N/A,#N/A,FALSE,"8";#N/A,#N/A,FALSE,"10";#N/A,#N/A,FALSE,"13";#N/A,#N/A,FALSE,"14";#N/A,#N/A,FALSE,"15";#N/A,#N/A,FALSE,"16"}</definedName>
    <definedName name="yityi" hidden="1">{#N/A,#N/A,FALSE,"3";#N/A,#N/A,FALSE,"5";#N/A,#N/A,FALSE,"6";#N/A,#N/A,FALSE,"8";#N/A,#N/A,FALSE,"10";#N/A,#N/A,FALSE,"13";#N/A,#N/A,FALSE,"14";#N/A,#N/A,FALSE,"15";#N/A,#N/A,FALSE,"16"}</definedName>
    <definedName name="yiyti" hidden="1">{#N/A,#N/A,FALSE,"3";#N/A,#N/A,FALSE,"5";#N/A,#N/A,FALSE,"6";#N/A,#N/A,FALSE,"8";#N/A,#N/A,FALSE,"10";#N/A,#N/A,FALSE,"13";#N/A,#N/A,FALSE,"14";#N/A,#N/A,FALSE,"15";#N/A,#N/A,FALSE,"16"}</definedName>
    <definedName name="ykhkhj" hidden="1">{#N/A,#N/A,FALSE,"3";#N/A,#N/A,FALSE,"5";#N/A,#N/A,FALSE,"6";#N/A,#N/A,FALSE,"8";#N/A,#N/A,FALSE,"10";#N/A,#N/A,FALSE,"13";#N/A,#N/A,FALSE,"14";#N/A,#N/A,FALSE,"15";#N/A,#N/A,FALSE,"16"}</definedName>
    <definedName name="Yr_End__Actv_Amt3" hidden="1">#REF!</definedName>
    <definedName name="Yr_End__Actv_Amt6" hidden="1">#REF!</definedName>
    <definedName name="Ytd_Actv_Amt1" hidden="1">#REF!</definedName>
    <definedName name="Ytd_Actv_Amt12" hidden="1">#REF!</definedName>
    <definedName name="Ytd_Actv_Amt2" hidden="1">#REF!</definedName>
    <definedName name="Ytd_Actv_Amt3" hidden="1">#REF!</definedName>
    <definedName name="Ytd_Actv_Amt4" hidden="1">#REF!</definedName>
    <definedName name="Ytd_Actv_Amt6" hidden="1">#REF!</definedName>
    <definedName name="ytiyi" hidden="1">{#N/A,#N/A,FALSE,"3";#N/A,#N/A,FALSE,"5";#N/A,#N/A,FALSE,"6";#N/A,#N/A,FALSE,"8";#N/A,#N/A,FALSE,"10";#N/A,#N/A,FALSE,"13";#N/A,#N/A,FALSE,"14";#N/A,#N/A,FALSE,"15";#N/A,#N/A,FALSE,"16"}</definedName>
    <definedName name="ytryr" hidden="1">{#N/A,#N/A,FALSE,"CARATUL";#N/A,#N/A,FALSE,"PROFIT AND LOSS";#N/A,#N/A,FALSE,"GRAFICO_PBT";#N/A,#N/A,FALSE,"EXPLIC.VARIANTE";#N/A,#N/A,FALSE,"GENERAL EXP.AREA"}</definedName>
    <definedName name="yuoo" hidden="1">{#N/A,#N/A,FALSE,"3";#N/A,#N/A,FALSE,"5";#N/A,#N/A,FALSE,"6";#N/A,#N/A,FALSE,"8";#N/A,#N/A,FALSE,"10";#N/A,#N/A,FALSE,"13";#N/A,#N/A,FALSE,"14";#N/A,#N/A,FALSE,"15";#N/A,#N/A,FALSE,"16"}</definedName>
    <definedName name="Z_08094365_D0E5_11D4_B3DC_00010302790B_.wvu.FilterData" hidden="1">[26]TL!#REF!</definedName>
    <definedName name="Z_08094366_D0E5_11D4_B3DC_00010302790B_.wvu.FilterData" hidden="1">[26]TL!#REF!</definedName>
    <definedName name="Z_08094367_D0E5_11D4_B3DC_00010302790B_.wvu.FilterData" hidden="1">[26]TL!#REF!</definedName>
    <definedName name="Z_08094368_D0E5_11D4_B3DC_00010302790B_.wvu.FilterData" hidden="1">[26]TL!#REF!</definedName>
    <definedName name="Z_08094369_D0E5_11D4_B3DC_00010302790B_.wvu.FilterData" hidden="1">[26]TL!#REF!</definedName>
    <definedName name="Z_0809436A_D0E5_11D4_B3DC_00010302790B_.wvu.FilterData" hidden="1">[26]TL!#REF!</definedName>
    <definedName name="Z_9FEFA443_F264_40CE_9BD4_22219AD3DAC2_.wvu.FilterData" hidden="1">#REF!</definedName>
    <definedName name="Z_C29581D8_37D9_487E_B24B_15D0E29DF9C9_.wvu.Cols" hidden="1">#REF!,#REF!,#REF!,#REF!,#REF!,#REF!,#REF!,#REF!,#REF!,#REF!,#REF!,#REF!,#REF!,#REF!,#REF!,#REF!</definedName>
    <definedName name="Z_C29581D8_37D9_487E_B24B_15D0E29DF9C9_.wvu.FilterData" hidden="1">#REF!</definedName>
    <definedName name="Z_C29581D8_37D9_487E_B24B_15D0E29DF9C9_.wvu.PrintArea" hidden="1">#REF!</definedName>
    <definedName name="Z_D0157B2A_740F_483A_B90A_34EBFBFD40A6_.wvu.Cols" hidden="1">#REF!,#REF!,#REF!,#REF!,#REF!,#REF!,#REF!,#REF!,#REF!,#REF!,#REF!,#REF!,#REF!,#REF!,#REF!,#REF!</definedName>
    <definedName name="Z_D0157B2A_740F_483A_B90A_34EBFBFD40A6_.wvu.FilterData" hidden="1">#REF!</definedName>
    <definedName name="Z_D0157B2A_740F_483A_B90A_34EBFBFD40A6_.wvu.PrintArea" hidden="1">#REF!</definedName>
    <definedName name="zzzz" hidden="1">{#N/A,#N/A,FALSE,"3";#N/A,#N/A,FALSE,"5";#N/A,#N/A,FALSE,"6";#N/A,#N/A,FALSE,"8";#N/A,#N/A,FALSE,"10";#N/A,#N/A,FALSE,"13";#N/A,#N/A,FALSE,"14";#N/A,#N/A,FALSE,"15";#N/A,#N/A,FALSE,"16"}</definedName>
    <definedName name="あｄｆｇｆがあふぁｈ"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あｄｆｇｇｇｇっがあ" hidden="1">{#N/A,#N/A,FALSE,"CARATUL";#N/A,#N/A,FALSE,"PROFIT AND LOSS";#N/A,#N/A,FALSE,"GRAFICO_PBT";#N/A,#N/A,FALSE,"EXPLIC.VARIANTE";#N/A,#N/A,FALSE,"GENERAL EXP.AREA"}</definedName>
    <definedName name="あｄｇふぁｄｆがｆっが" hidden="1">{#N/A,#N/A,FALSE,"caratula";#N/A,#N/A,FALSE,"Product by line";#N/A,#N/A,FALSE,"YTD";#N/A,#N/A,FALSE,"Per Units";#N/A,#N/A,FALSE,"Amount"}</definedName>
    <definedName name="あｆｇｆがｄ" hidden="1">{#N/A,#N/A,FALSE,"CARATUL";#N/A,#N/A,FALSE,"PROFIT AND LOSS";#N/A,#N/A,FALSE,"GRAFICO_PBT";#N/A,#N/A,FALSE,"EXPLIC.VARIANTE";#N/A,#N/A,FALSE,"GENERAL EXP.AREA"}</definedName>
    <definedName name="あｓｆがあは" hidden="1">{#N/A,#N/A,FALSE,"CARATUL";#N/A,#N/A,FALSE,"PROFIT AND LOSS";#N/A,#N/A,FALSE,"GRAFICO_PBT";#N/A,#N/A,FALSE,"EXPLIC.VARIANTE";#N/A,#N/A,FALSE,"GENERAL EXP.AREA"}</definedName>
    <definedName name="ああ" hidden="1">{#N/A,#N/A,FALSE,"caratula";#N/A,#N/A,FALSE,"Product by line";#N/A,#N/A,FALSE,"YTD";#N/A,#N/A,FALSE,"Per Units";#N/A,#N/A,FALSE,"Amount"}</definedName>
    <definedName name="ああああ" hidden="1">{#N/A,#N/A,FALSE,"CARATUL";#N/A,#N/A,FALSE,"PROFIT AND LOSS";#N/A,#N/A,FALSE,"GRAFICO_PBT";#N/A,#N/A,FALSE,"EXPLIC.VARIANTE";#N/A,#N/A,FALSE,"GENERAL EXP.AREA"}</definedName>
    <definedName name="あいうえお" hidden="1">{#N/A,#N/A,FALSE,"CARATUL";#N/A,#N/A,FALSE,"PROFIT AND LOSS";#N/A,#N/A,FALSE,"GRAFICO_PBT";#N/A,#N/A,FALSE,"EXPLIC.VARIANTE";#N/A,#N/A,FALSE,"GENERAL EXP.AREA"}</definedName>
    <definedName name="おお" hidden="1">{#N/A,#N/A,FALSE,"Decision";#N/A,#N/A,FALSE,"RMB per car";#N/A,#N/A,FALSE,"RMB per chinese";#N/A,#N/A,FALSE,"Mio RMB";#N/A,#N/A,FALSE,"Mio RMB chinese"}</definedName>
    <definedName name="カメラライン" hidden="1">{#N/A,#N/A,FALSE,"CARATUL";#N/A,#N/A,FALSE,"PROFIT AND LOSS";#N/A,#N/A,FALSE,"GRAFICO_PBT";#N/A,#N/A,FALSE,"EXPLIC.VARIANTE";#N/A,#N/A,FALSE,"GENERAL EXP.AREA"}</definedName>
    <definedName name="サマリー" hidden="1">{#N/A,#N/A,FALSE,"CARATUL";#N/A,#N/A,FALSE,"PROFIT AND LOSS";#N/A,#N/A,FALSE,"GRAFICO_PBT";#N/A,#N/A,FALSE,"EXPLIC.VARIANTE";#N/A,#N/A,FALSE,"GENERAL EXP.AREA"}</definedName>
    <definedName name="ｼｰﾄ" hidden="1">{"'TOYOTA'!$A$1:$R$26"}</definedName>
    <definedName name="ｼｰﾄﾐ" hidden="1">{"'TOYOTA'!$A$1:$R$26"}</definedName>
    <definedName name="だ" hidden="1">#REF!</definedName>
    <definedName name="ダブリ" hidden="1">{"年販売台数計画",#N/A,FALSE,"販売台数計画";"月販売台数計画",#N/A,FALSE,"販売台数計画"}</definedName>
    <definedName name="ふぁ" hidden="1">#REF!</definedName>
    <definedName name="へあ" hidden="1">#REF!</definedName>
    <definedName name="ポジ" hidden="1">{"'Industry'!$A$1:$M$85","'Industry'!$I$20:$M$45"}</definedName>
    <definedName name="ใช้ถึงโควต้า" hidden="1">{"'IB'!$A$1:$C$247"}</definedName>
    <definedName name="ㄱㅇ" hidden="1">{#N/A,#N/A,FALSE,"단축1";#N/A,#N/A,FALSE,"단축2";#N/A,#N/A,FALSE,"단축3";#N/A,#N/A,FALSE,"장축";#N/A,#N/A,FALSE,"4WD"}</definedName>
    <definedName name="개선과정" hidden="1">{#N/A,#N/A,FALSE,"단축1";#N/A,#N/A,FALSE,"단축2";#N/A,#N/A,FALSE,"단축3";#N/A,#N/A,FALSE,"장축";#N/A,#N/A,FALSE,"4WD"}</definedName>
    <definedName name="ㄴㄴ" hidden="1">{#N/A,#N/A,FALSE,"단축1";#N/A,#N/A,FALSE,"단축2";#N/A,#N/A,FALSE,"단축3";#N/A,#N/A,FALSE,"장축";#N/A,#N/A,FALSE,"4WD"}</definedName>
    <definedName name="ㄴㄴㄴ" hidden="1">{#N/A,#N/A,FALSE,"단축1";#N/A,#N/A,FALSE,"단축2";#N/A,#N/A,FALSE,"단축3";#N/A,#N/A,FALSE,"장축";#N/A,#N/A,FALSE,"4WD"}</definedName>
    <definedName name="ㄴㄴㄹ" hidden="1">{#N/A,#N/A,FALSE,"단축1";#N/A,#N/A,FALSE,"단축2";#N/A,#N/A,FALSE,"단축3";#N/A,#N/A,FALSE,"장축";#N/A,#N/A,FALSE,"4WD"}</definedName>
    <definedName name="ㄴㅇ" hidden="1">{#N/A,#N/A,FALSE,"단축1";#N/A,#N/A,FALSE,"단축2";#N/A,#N/A,FALSE,"단축3";#N/A,#N/A,FALSE,"장축";#N/A,#N/A,FALSE,"4WD"}</definedName>
    <definedName name="ㄴㅇㄹ" hidden="1">{#N/A,#N/A,FALSE,"단축1";#N/A,#N/A,FALSE,"단축2";#N/A,#N/A,FALSE,"단축3";#N/A,#N/A,FALSE,"장축";#N/A,#N/A,FALSE,"4WD"}</definedName>
    <definedName name="ㄴㅇㄹㄹ" hidden="1">{#N/A,#N/A,FALSE,"단축1";#N/A,#N/A,FALSE,"단축2";#N/A,#N/A,FALSE,"단축3";#N/A,#N/A,FALSE,"장축";#N/A,#N/A,FALSE,"4WD"}</definedName>
    <definedName name="ㄴㅋ" hidden="1">{#N/A,#N/A,FALSE,"단축1";#N/A,#N/A,FALSE,"단축2";#N/A,#N/A,FALSE,"단축3";#N/A,#N/A,FALSE,"장축";#N/A,#N/A,FALSE,"4WD"}</definedName>
    <definedName name="ㄹㄹㅇ" hidden="1">{#N/A,#N/A,FALSE,"단축1";#N/A,#N/A,FALSE,"단축2";#N/A,#N/A,FALSE,"단축3";#N/A,#N/A,FALSE,"장축";#N/A,#N/A,FALSE,"4WD"}</definedName>
    <definedName name="ㄹㅇㄹㄴㅇㅁ" hidden="1">{#N/A,#N/A,FALSE,"단축1";#N/A,#N/A,FALSE,"단축2";#N/A,#N/A,FALSE,"단축3";#N/A,#N/A,FALSE,"장축";#N/A,#N/A,FALSE,"4WD"}</definedName>
    <definedName name="ㄻㄴ" hidden="1">{#N/A,#N/A,FALSE,"단축1";#N/A,#N/A,FALSE,"단축2";#N/A,#N/A,FALSE,"단축3";#N/A,#N/A,FALSE,"장축";#N/A,#N/A,FALSE,"4WD"}</definedName>
    <definedName name="ㅁㄴㅇㄹ" hidden="1">{#N/A,#N/A,FALSE,"단축1";#N/A,#N/A,FALSE,"단축2";#N/A,#N/A,FALSE,"단축3";#N/A,#N/A,FALSE,"장축";#N/A,#N/A,FALSE,"4WD"}</definedName>
    <definedName name="ㅁㄴㅇㄹㅇㅁㄴㄹ" hidden="1">{#N/A,#N/A,FALSE,"단축1";#N/A,#N/A,FALSE,"단축2";#N/A,#N/A,FALSE,"단축3";#N/A,#N/A,FALSE,"장축";#N/A,#N/A,FALSE,"4WD"}</definedName>
    <definedName name="ㅁㄹ" hidden="1">{#N/A,#N/A,FALSE,"단축1";#N/A,#N/A,FALSE,"단축2";#N/A,#N/A,FALSE,"단축3";#N/A,#N/A,FALSE,"장축";#N/A,#N/A,FALSE,"4WD"}</definedName>
    <definedName name="ㅁㅇㄹ"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ㅇ" hidden="1">{#N/A,#N/A,FALSE,"단축1";#N/A,#N/A,FALSE,"단축2";#N/A,#N/A,FALSE,"단축3";#N/A,#N/A,FALSE,"장축";#N/A,#N/A,FALSE,"4WD"}</definedName>
    <definedName name="중앙" hidden="1">{#N/A,#N/A,FALSE,"단축1";#N/A,#N/A,FALSE,"단축2";#N/A,#N/A,FALSE,"단축3";#N/A,#N/A,FALSE,"장축";#N/A,#N/A,FALSE,"4WD"}</definedName>
    <definedName name="ㅋㄴ" hidden="1">{#N/A,#N/A,FALSE,"단축1";#N/A,#N/A,FALSE,"단축2";#N/A,#N/A,FALSE,"단축3";#N/A,#N/A,FALSE,"장축";#N/A,#N/A,FALSE,"4WD"}</definedName>
    <definedName name="회장사전보고" hidden="1">{#N/A,#N/A,FALSE,"단축1";#N/A,#N/A,FALSE,"단축2";#N/A,#N/A,FALSE,"단축3";#N/A,#N/A,FALSE,"장축";#N/A,#N/A,FALSE,"4WD"}</definedName>
    <definedName name="仕様" hidden="1">{"'TOYOTA'!$A$1:$R$26"}</definedName>
    <definedName name="仕様差原価41H2G" hidden="1">{"'TOYOTA'!$A$1:$R$26"}</definedName>
    <definedName name="前期" hidden="1">{#N/A,#N/A,FALSE,"Decision";#N/A,#N/A,FALSE,"RMB per car";#N/A,#N/A,FALSE,"RMB per chinese";#N/A,#N/A,FALSE,"Mio RMB";#N/A,#N/A,FALSE,"Mio RMB chinese"}</definedName>
    <definedName name="哦" hidden="1">{#N/A,#N/A,FALSE,"Decision";#N/A,#N/A,FALSE,"RMB per car";#N/A,#N/A,FALSE,"RMB per chinese";#N/A,#N/A,FALSE,"Mio RMB";#N/A,#N/A,FALSE,"Mio RMB chinese"}</definedName>
    <definedName name="報告" hidden="1">{"'TOYOTA'!$A$1:$R$26"}</definedName>
    <definedName name="報告Ｂ車型" hidden="1">{"'TOYOTA'!$A$1:$R$26"}</definedName>
    <definedName name="実用燃費パート２" hidden="1">{"'TOYOTA'!$A$1:$R$26"}</definedName>
    <definedName name="工数推移718N" hidden="1">[27]投資ﾌｫﾛｰ!#REF!</definedName>
    <definedName name="工数推移718N1" hidden="1">[27]投資ﾌｫﾛｰ!#REF!</definedName>
    <definedName name="投資推移" hidden="1">[27]投資ﾌｫﾛｰ!#REF!</definedName>
    <definedName name="投資推移718N" hidden="1">[27]投資ﾌｫﾛｰ!#REF!</definedName>
    <definedName name="昌" hidden="1">{#N/A,#N/A,FALSE,"預算表"}</definedName>
    <definedName name="確認" hidden="1">{#N/A,#N/A,FALSE,"caratula";#N/A,#N/A,FALSE,"Product by line";#N/A,#N/A,FALSE,"YTD";#N/A,#N/A,FALSE,"Per Units";#N/A,#N/A,FALSE,"Amount"}</definedName>
    <definedName name="職訓費" hidden="1">{#N/A,#N/A,FALSE,"預算表"}</definedName>
    <definedName name="製保" hidden="1">{#N/A,#N/A,FALSE,"預算表"}</definedName>
    <definedName name="調整" hidden="1">{"'TOYOTA'!$A$1:$R$26"}</definedName>
    <definedName name="资金预测3" hidden="1">{#N/A,#N/A,FALSE,"Decision";#N/A,#N/A,FALSE,"RMB per car";#N/A,#N/A,FALSE,"RMB per chinese";#N/A,#N/A,FALSE,"Mio RMB";#N/A,#N/A,FALSE,"Mio RMB chinese"}</definedName>
    <definedName name="輸出地域別訂正1" hidden="1">#REF!</definedName>
    <definedName name="開発大日程" hidden="1">{"'TOYOTA'!$A$1:$R$26"}</definedName>
    <definedName name="関連表" hidden="1">#REF!</definedName>
    <definedName name="預算報表" hidden="1">{#N/A,#N/A,FALSE,"預算表"}</definedName>
    <definedName name="預算表" hidden="1">{#N/A,#N/A,FALSE,"預算表"}</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45" i="10" l="1"/>
  <c r="CY44" i="10"/>
  <c r="CX44" i="10"/>
  <c r="CW44" i="10"/>
  <c r="CV44" i="10"/>
  <c r="CU44" i="10"/>
  <c r="CT44" i="10"/>
  <c r="CS44" i="10"/>
  <c r="CO44" i="10"/>
  <c r="CN44" i="10"/>
  <c r="CM44" i="10"/>
  <c r="CL44" i="10"/>
  <c r="CK44" i="10"/>
  <c r="CJ44" i="10"/>
  <c r="CI44" i="10"/>
  <c r="CE44" i="10"/>
  <c r="CD44" i="10"/>
  <c r="CC44" i="10"/>
  <c r="CB44" i="10"/>
  <c r="CA44" i="10"/>
  <c r="BZ44" i="10"/>
  <c r="BY44" i="10"/>
  <c r="BU44" i="10"/>
  <c r="BT44" i="10"/>
  <c r="BS44" i="10"/>
  <c r="BR44" i="10"/>
  <c r="BQ44" i="10"/>
  <c r="BP44" i="10"/>
  <c r="BO44" i="10"/>
  <c r="BK44" i="10"/>
  <c r="BJ44" i="10"/>
  <c r="BI44" i="10"/>
  <c r="BH44" i="10"/>
  <c r="BG44" i="10"/>
  <c r="BF44" i="10"/>
  <c r="BE44" i="10"/>
  <c r="AU44" i="10"/>
  <c r="CR44" i="10" s="1"/>
  <c r="AM44" i="10"/>
  <c r="CH44" i="10" s="1"/>
  <c r="AE44" i="10"/>
  <c r="BX44" i="10" s="1"/>
  <c r="W44" i="10"/>
  <c r="O44" i="10"/>
  <c r="BN44" i="10" s="1"/>
  <c r="G44" i="10"/>
  <c r="CK43" i="10"/>
  <c r="AX43" i="10"/>
  <c r="CU43" i="10" s="1"/>
  <c r="AV43" i="10"/>
  <c r="CS43" i="10" s="1"/>
  <c r="AP43" i="10"/>
  <c r="AN43" i="10"/>
  <c r="CI43" i="10" s="1"/>
  <c r="AH43" i="10"/>
  <c r="CA43" i="10" s="1"/>
  <c r="AF43" i="10"/>
  <c r="BY43" i="10" s="1"/>
  <c r="Z43" i="10"/>
  <c r="BQ43" i="10" s="1"/>
  <c r="X43" i="10"/>
  <c r="R43" i="10"/>
  <c r="BG43" i="10" s="1"/>
  <c r="P43" i="10"/>
  <c r="BO43" i="10" s="1"/>
  <c r="J43" i="10"/>
  <c r="H43" i="10"/>
  <c r="CY42" i="10"/>
  <c r="CX42" i="10"/>
  <c r="CW42" i="10"/>
  <c r="CV42" i="10"/>
  <c r="CU42" i="10"/>
  <c r="CT42" i="10"/>
  <c r="CS42" i="10"/>
  <c r="CO42" i="10"/>
  <c r="CN42" i="10"/>
  <c r="CM42" i="10"/>
  <c r="CL42" i="10"/>
  <c r="CK42" i="10"/>
  <c r="CJ42" i="10"/>
  <c r="CI42" i="10"/>
  <c r="CE42" i="10"/>
  <c r="CD42" i="10"/>
  <c r="CC42" i="10"/>
  <c r="CB42" i="10"/>
  <c r="CA42" i="10"/>
  <c r="BZ42" i="10"/>
  <c r="BY42" i="10"/>
  <c r="BU42" i="10"/>
  <c r="BT42" i="10"/>
  <c r="BS42" i="10"/>
  <c r="BR42" i="10"/>
  <c r="BQ42" i="10"/>
  <c r="BP42" i="10"/>
  <c r="BO42" i="10"/>
  <c r="BK42" i="10"/>
  <c r="BJ42" i="10"/>
  <c r="BI42" i="10"/>
  <c r="BH42" i="10"/>
  <c r="BG42" i="10"/>
  <c r="BF42" i="10"/>
  <c r="BE42" i="10"/>
  <c r="AU42" i="10"/>
  <c r="CR42" i="10" s="1"/>
  <c r="AM42" i="10"/>
  <c r="CH42" i="10" s="1"/>
  <c r="AE42" i="10"/>
  <c r="W42" i="10"/>
  <c r="O42" i="10"/>
  <c r="G42" i="10"/>
  <c r="CY41" i="10"/>
  <c r="CX41" i="10"/>
  <c r="CW41" i="10"/>
  <c r="CV41" i="10"/>
  <c r="CU41" i="10"/>
  <c r="CT41" i="10"/>
  <c r="CS41" i="10"/>
  <c r="CO41" i="10"/>
  <c r="CN41" i="10"/>
  <c r="CM41" i="10"/>
  <c r="CL41" i="10"/>
  <c r="CK41" i="10"/>
  <c r="CJ41" i="10"/>
  <c r="CI41" i="10"/>
  <c r="CE41" i="10"/>
  <c r="CD41" i="10"/>
  <c r="CC41" i="10"/>
  <c r="CB41" i="10"/>
  <c r="CA41" i="10"/>
  <c r="BZ41" i="10"/>
  <c r="BY41" i="10"/>
  <c r="BU41" i="10"/>
  <c r="BT41" i="10"/>
  <c r="BS41" i="10"/>
  <c r="BR41" i="10"/>
  <c r="BQ41" i="10"/>
  <c r="BP41" i="10"/>
  <c r="BO41" i="10"/>
  <c r="BK41" i="10"/>
  <c r="BJ41" i="10"/>
  <c r="BI41" i="10"/>
  <c r="BH41" i="10"/>
  <c r="BG41" i="10"/>
  <c r="BF41" i="10"/>
  <c r="BE41" i="10"/>
  <c r="AU41" i="10"/>
  <c r="CR41" i="10" s="1"/>
  <c r="AM41" i="10"/>
  <c r="CH41" i="10" s="1"/>
  <c r="AE41" i="10"/>
  <c r="BX41" i="10" s="1"/>
  <c r="W41" i="10"/>
  <c r="O41" i="10"/>
  <c r="BN41" i="10" s="1"/>
  <c r="G41" i="10"/>
  <c r="CY40" i="10"/>
  <c r="CX40" i="10"/>
  <c r="CW40" i="10"/>
  <c r="CV40" i="10"/>
  <c r="CU40" i="10"/>
  <c r="CT40" i="10"/>
  <c r="CS40" i="10"/>
  <c r="CO40" i="10"/>
  <c r="CN40" i="10"/>
  <c r="CM40" i="10"/>
  <c r="CL40" i="10"/>
  <c r="CK40" i="10"/>
  <c r="CJ40" i="10"/>
  <c r="CI40" i="10"/>
  <c r="CE40" i="10"/>
  <c r="CD40" i="10"/>
  <c r="CC40" i="10"/>
  <c r="CB40" i="10"/>
  <c r="CA40" i="10"/>
  <c r="BZ40" i="10"/>
  <c r="BY40" i="10"/>
  <c r="BU40" i="10"/>
  <c r="BT40" i="10"/>
  <c r="BS40" i="10"/>
  <c r="BR40" i="10"/>
  <c r="BQ40" i="10"/>
  <c r="BP40" i="10"/>
  <c r="BO40" i="10"/>
  <c r="BK40" i="10"/>
  <c r="BJ40" i="10"/>
  <c r="BI40" i="10"/>
  <c r="BH40" i="10"/>
  <c r="BG40" i="10"/>
  <c r="BF40" i="10"/>
  <c r="BE40" i="10"/>
  <c r="AU40" i="10"/>
  <c r="CR40" i="10" s="1"/>
  <c r="AM40" i="10"/>
  <c r="CH40" i="10" s="1"/>
  <c r="AE40" i="10"/>
  <c r="BX40" i="10" s="1"/>
  <c r="W40" i="10"/>
  <c r="O40" i="10"/>
  <c r="BN40" i="10" s="1"/>
  <c r="G40" i="10"/>
  <c r="CY39" i="10"/>
  <c r="CX39" i="10"/>
  <c r="CW39" i="10"/>
  <c r="CV39" i="10"/>
  <c r="CU39" i="10"/>
  <c r="CT39" i="10"/>
  <c r="CS39" i="10"/>
  <c r="CO39" i="10"/>
  <c r="CN39" i="10"/>
  <c r="CM39" i="10"/>
  <c r="CL39" i="10"/>
  <c r="CK39" i="10"/>
  <c r="CJ39" i="10"/>
  <c r="CI39" i="10"/>
  <c r="CE39" i="10"/>
  <c r="CD39" i="10"/>
  <c r="CC39" i="10"/>
  <c r="CB39" i="10"/>
  <c r="CA39" i="10"/>
  <c r="BZ39" i="10"/>
  <c r="BY39" i="10"/>
  <c r="BU39" i="10"/>
  <c r="BT39" i="10"/>
  <c r="BS39" i="10"/>
  <c r="BR39" i="10"/>
  <c r="BQ39" i="10"/>
  <c r="BP39" i="10"/>
  <c r="BO39" i="10"/>
  <c r="BK39" i="10"/>
  <c r="BJ39" i="10"/>
  <c r="BI39" i="10"/>
  <c r="BH39" i="10"/>
  <c r="BG39" i="10"/>
  <c r="BF39" i="10"/>
  <c r="BE39" i="10"/>
  <c r="AU39" i="10"/>
  <c r="AM39" i="10"/>
  <c r="AE39" i="10"/>
  <c r="W39" i="10"/>
  <c r="O39" i="10"/>
  <c r="BN39" i="10" s="1"/>
  <c r="G39" i="10"/>
  <c r="CY38" i="10"/>
  <c r="CX38" i="10"/>
  <c r="CW38" i="10"/>
  <c r="CV38" i="10"/>
  <c r="CU38" i="10"/>
  <c r="CT38" i="10"/>
  <c r="CS38" i="10"/>
  <c r="CO38" i="10"/>
  <c r="CN38" i="10"/>
  <c r="CM38" i="10"/>
  <c r="CL38" i="10"/>
  <c r="CK38" i="10"/>
  <c r="CJ38" i="10"/>
  <c r="CI38" i="10"/>
  <c r="CE38" i="10"/>
  <c r="CD38" i="10"/>
  <c r="CC38" i="10"/>
  <c r="CB38" i="10"/>
  <c r="CA38" i="10"/>
  <c r="BZ38" i="10"/>
  <c r="BY38" i="10"/>
  <c r="BU38" i="10"/>
  <c r="BT38" i="10"/>
  <c r="BS38" i="10"/>
  <c r="BR38" i="10"/>
  <c r="BQ38" i="10"/>
  <c r="BP38" i="10"/>
  <c r="BO38" i="10"/>
  <c r="BK38" i="10"/>
  <c r="BJ38" i="10"/>
  <c r="BI38" i="10"/>
  <c r="BH38" i="10"/>
  <c r="BG38" i="10"/>
  <c r="BF38" i="10"/>
  <c r="BE38" i="10"/>
  <c r="AU38" i="10"/>
  <c r="CR38" i="10" s="1"/>
  <c r="AM38" i="10"/>
  <c r="CH38" i="10" s="1"/>
  <c r="AE38" i="10"/>
  <c r="BX38" i="10" s="1"/>
  <c r="W38" i="10"/>
  <c r="O38" i="10"/>
  <c r="G38" i="10"/>
  <c r="CY37" i="10"/>
  <c r="CX37" i="10"/>
  <c r="CW37" i="10"/>
  <c r="CV37" i="10"/>
  <c r="CU37" i="10"/>
  <c r="CT37" i="10"/>
  <c r="CS37" i="10"/>
  <c r="CO37" i="10"/>
  <c r="CN37" i="10"/>
  <c r="CM37" i="10"/>
  <c r="CL37" i="10"/>
  <c r="CK37" i="10"/>
  <c r="CJ37" i="10"/>
  <c r="CI37" i="10"/>
  <c r="CE37" i="10"/>
  <c r="CD37" i="10"/>
  <c r="CC37" i="10"/>
  <c r="CB37" i="10"/>
  <c r="CA37" i="10"/>
  <c r="BZ37" i="10"/>
  <c r="BY37" i="10"/>
  <c r="BU37" i="10"/>
  <c r="BT37" i="10"/>
  <c r="BS37" i="10"/>
  <c r="BR37" i="10"/>
  <c r="BQ37" i="10"/>
  <c r="BP37" i="10"/>
  <c r="BO37" i="10"/>
  <c r="BK37" i="10"/>
  <c r="BJ37" i="10"/>
  <c r="BI37" i="10"/>
  <c r="BH37" i="10"/>
  <c r="BG37" i="10"/>
  <c r="BF37" i="10"/>
  <c r="BE37" i="10"/>
  <c r="AU37" i="10"/>
  <c r="CR37" i="10" s="1"/>
  <c r="AM37" i="10"/>
  <c r="CH37" i="10" s="1"/>
  <c r="AE37" i="10"/>
  <c r="BX37" i="10" s="1"/>
  <c r="W37" i="10"/>
  <c r="O37" i="10"/>
  <c r="BN37" i="10" s="1"/>
  <c r="G37" i="10"/>
  <c r="CY36" i="10"/>
  <c r="CX36" i="10"/>
  <c r="CW36" i="10"/>
  <c r="CV36" i="10"/>
  <c r="CU36" i="10"/>
  <c r="CT36" i="10"/>
  <c r="CS36" i="10"/>
  <c r="CO36" i="10"/>
  <c r="CN36" i="10"/>
  <c r="CM36" i="10"/>
  <c r="CL36" i="10"/>
  <c r="CK36" i="10"/>
  <c r="CJ36" i="10"/>
  <c r="CI36" i="10"/>
  <c r="CE36" i="10"/>
  <c r="CD36" i="10"/>
  <c r="CC36" i="10"/>
  <c r="CB36" i="10"/>
  <c r="CA36" i="10"/>
  <c r="BZ36" i="10"/>
  <c r="BY36" i="10"/>
  <c r="BU36" i="10"/>
  <c r="BT36" i="10"/>
  <c r="BS36" i="10"/>
  <c r="BR36" i="10"/>
  <c r="BQ36" i="10"/>
  <c r="BP36" i="10"/>
  <c r="BO36" i="10"/>
  <c r="BK36" i="10"/>
  <c r="BJ36" i="10"/>
  <c r="BI36" i="10"/>
  <c r="BH36" i="10"/>
  <c r="BG36" i="10"/>
  <c r="BF36" i="10"/>
  <c r="BE36" i="10"/>
  <c r="AU36" i="10"/>
  <c r="CR36" i="10" s="1"/>
  <c r="AM36" i="10"/>
  <c r="CH36" i="10" s="1"/>
  <c r="AE36" i="10"/>
  <c r="BX36" i="10" s="1"/>
  <c r="W36" i="10"/>
  <c r="O36" i="10"/>
  <c r="BN36" i="10" s="1"/>
  <c r="G36" i="10"/>
  <c r="CM35" i="10"/>
  <c r="BB35" i="10"/>
  <c r="BB43" i="10" s="1"/>
  <c r="BA35" i="10"/>
  <c r="BA43" i="10" s="1"/>
  <c r="CX43" i="10" s="1"/>
  <c r="AZ35" i="10"/>
  <c r="AZ43" i="10" s="1"/>
  <c r="AY35" i="10"/>
  <c r="CV35" i="10" s="1"/>
  <c r="AX35" i="10"/>
  <c r="CU35" i="10" s="1"/>
  <c r="AW35" i="10"/>
  <c r="AW43" i="10" s="1"/>
  <c r="CT43" i="10" s="1"/>
  <c r="AV35" i="10"/>
  <c r="CS35" i="10" s="1"/>
  <c r="AT35" i="10"/>
  <c r="AT43" i="10" s="1"/>
  <c r="AS35" i="10"/>
  <c r="AS43" i="10" s="1"/>
  <c r="CN43" i="10" s="1"/>
  <c r="AR35" i="10"/>
  <c r="AR43" i="10" s="1"/>
  <c r="CM43" i="10" s="1"/>
  <c r="AQ35" i="10"/>
  <c r="CL35" i="10" s="1"/>
  <c r="AP35" i="10"/>
  <c r="CK35" i="10" s="1"/>
  <c r="AO35" i="10"/>
  <c r="AO43" i="10" s="1"/>
  <c r="CJ43" i="10" s="1"/>
  <c r="AN35" i="10"/>
  <c r="CI35" i="10" s="1"/>
  <c r="AL35" i="10"/>
  <c r="AL43" i="10" s="1"/>
  <c r="AK35" i="10"/>
  <c r="AK43" i="10" s="1"/>
  <c r="AJ35" i="10"/>
  <c r="AJ43" i="10" s="1"/>
  <c r="AI35" i="10"/>
  <c r="CB35" i="10" s="1"/>
  <c r="AH35" i="10"/>
  <c r="CA35" i="10" s="1"/>
  <c r="AG35" i="10"/>
  <c r="AG43" i="10" s="1"/>
  <c r="AF35" i="10"/>
  <c r="BY35" i="10" s="1"/>
  <c r="AD35" i="10"/>
  <c r="AD43" i="10" s="1"/>
  <c r="AC35" i="10"/>
  <c r="AC43" i="10" s="1"/>
  <c r="AB35" i="10"/>
  <c r="AB43" i="10" s="1"/>
  <c r="AA35" i="10"/>
  <c r="AA43" i="10" s="1"/>
  <c r="Z35" i="10"/>
  <c r="Y35" i="10"/>
  <c r="Y43" i="10" s="1"/>
  <c r="X35" i="10"/>
  <c r="W35" i="10" s="1"/>
  <c r="V35" i="10"/>
  <c r="V43" i="10" s="1"/>
  <c r="U35" i="10"/>
  <c r="U43" i="10" s="1"/>
  <c r="T35" i="10"/>
  <c r="T43" i="10" s="1"/>
  <c r="S35" i="10"/>
  <c r="BR35" i="10" s="1"/>
  <c r="R35" i="10"/>
  <c r="BQ35" i="10" s="1"/>
  <c r="Q35" i="10"/>
  <c r="Q43" i="10" s="1"/>
  <c r="P35" i="10"/>
  <c r="BO35" i="10" s="1"/>
  <c r="N35" i="10"/>
  <c r="N43" i="10" s="1"/>
  <c r="M35" i="10"/>
  <c r="M43" i="10" s="1"/>
  <c r="L35" i="10"/>
  <c r="L43" i="10" s="1"/>
  <c r="K35" i="10"/>
  <c r="K43" i="10" s="1"/>
  <c r="J35" i="10"/>
  <c r="I35" i="10"/>
  <c r="I43" i="10" s="1"/>
  <c r="H35" i="10"/>
  <c r="CY34" i="10"/>
  <c r="CX34" i="10"/>
  <c r="CW34" i="10"/>
  <c r="CV34" i="10"/>
  <c r="CU34" i="10"/>
  <c r="CT34" i="10"/>
  <c r="CS34" i="10"/>
  <c r="CO34" i="10"/>
  <c r="CN34" i="10"/>
  <c r="CM34" i="10"/>
  <c r="CL34" i="10"/>
  <c r="CK34" i="10"/>
  <c r="CJ34" i="10"/>
  <c r="CI34" i="10"/>
  <c r="CE34" i="10"/>
  <c r="CD34" i="10"/>
  <c r="CC34" i="10"/>
  <c r="CB34" i="10"/>
  <c r="CA34" i="10"/>
  <c r="BZ34" i="10"/>
  <c r="BY34" i="10"/>
  <c r="BU34" i="10"/>
  <c r="BT34" i="10"/>
  <c r="BS34" i="10"/>
  <c r="BR34" i="10"/>
  <c r="BQ34" i="10"/>
  <c r="BP34" i="10"/>
  <c r="BO34" i="10"/>
  <c r="BK34" i="10"/>
  <c r="BJ34" i="10"/>
  <c r="BI34" i="10"/>
  <c r="BH34" i="10"/>
  <c r="BG34" i="10"/>
  <c r="BF34" i="10"/>
  <c r="BE34" i="10"/>
  <c r="AU34" i="10"/>
  <c r="CR34" i="10" s="1"/>
  <c r="AM34" i="10"/>
  <c r="AE34" i="10"/>
  <c r="W34" i="10"/>
  <c r="O34" i="10"/>
  <c r="BN34" i="10" s="1"/>
  <c r="G34" i="10"/>
  <c r="CY33" i="10"/>
  <c r="CX33" i="10"/>
  <c r="CW33" i="10"/>
  <c r="CV33" i="10"/>
  <c r="CU33" i="10"/>
  <c r="CT33" i="10"/>
  <c r="CS33" i="10"/>
  <c r="CO33" i="10"/>
  <c r="CN33" i="10"/>
  <c r="CM33" i="10"/>
  <c r="CL33" i="10"/>
  <c r="CK33" i="10"/>
  <c r="CJ33" i="10"/>
  <c r="CI33" i="10"/>
  <c r="CE33" i="10"/>
  <c r="CD33" i="10"/>
  <c r="CC33" i="10"/>
  <c r="CB33" i="10"/>
  <c r="CA33" i="10"/>
  <c r="BZ33" i="10"/>
  <c r="BY33" i="10"/>
  <c r="BU33" i="10"/>
  <c r="BT33" i="10"/>
  <c r="BS33" i="10"/>
  <c r="BR33" i="10"/>
  <c r="BQ33" i="10"/>
  <c r="BP33" i="10"/>
  <c r="BO33" i="10"/>
  <c r="BK33" i="10"/>
  <c r="BJ33" i="10"/>
  <c r="BI33" i="10"/>
  <c r="BH33" i="10"/>
  <c r="BG33" i="10"/>
  <c r="BF33" i="10"/>
  <c r="BE33" i="10"/>
  <c r="AU33" i="10"/>
  <c r="CR33" i="10" s="1"/>
  <c r="AM33" i="10"/>
  <c r="CH33" i="10" s="1"/>
  <c r="AE33" i="10"/>
  <c r="W33" i="10"/>
  <c r="O33" i="10"/>
  <c r="G33" i="10"/>
  <c r="CY32" i="10"/>
  <c r="CX32" i="10"/>
  <c r="CW32" i="10"/>
  <c r="CV32" i="10"/>
  <c r="CU32" i="10"/>
  <c r="CT32" i="10"/>
  <c r="CS32" i="10"/>
  <c r="CO32" i="10"/>
  <c r="CN32" i="10"/>
  <c r="CM32" i="10"/>
  <c r="CL32" i="10"/>
  <c r="CK32" i="10"/>
  <c r="CJ32" i="10"/>
  <c r="CI32" i="10"/>
  <c r="CE32" i="10"/>
  <c r="CD32" i="10"/>
  <c r="CC32" i="10"/>
  <c r="CB32" i="10"/>
  <c r="CA32" i="10"/>
  <c r="BZ32" i="10"/>
  <c r="BY32" i="10"/>
  <c r="BU32" i="10"/>
  <c r="BT32" i="10"/>
  <c r="BS32" i="10"/>
  <c r="BR32" i="10"/>
  <c r="BQ32" i="10"/>
  <c r="BP32" i="10"/>
  <c r="BO32" i="10"/>
  <c r="BK32" i="10"/>
  <c r="BJ32" i="10"/>
  <c r="BI32" i="10"/>
  <c r="BH32" i="10"/>
  <c r="BG32" i="10"/>
  <c r="BF32" i="10"/>
  <c r="BE32" i="10"/>
  <c r="AU32" i="10"/>
  <c r="CR32" i="10" s="1"/>
  <c r="AM32" i="10"/>
  <c r="CH32" i="10" s="1"/>
  <c r="AE32" i="10"/>
  <c r="BX32" i="10" s="1"/>
  <c r="W32" i="10"/>
  <c r="O32" i="10"/>
  <c r="BN32" i="10" s="1"/>
  <c r="G32" i="10"/>
  <c r="CY30" i="10"/>
  <c r="CX30" i="10"/>
  <c r="CW30" i="10"/>
  <c r="CV30" i="10"/>
  <c r="CU30" i="10"/>
  <c r="CT30" i="10"/>
  <c r="CS30" i="10"/>
  <c r="CO30" i="10"/>
  <c r="CN30" i="10"/>
  <c r="CM30" i="10"/>
  <c r="CL30" i="10"/>
  <c r="CK30" i="10"/>
  <c r="CJ30" i="10"/>
  <c r="CI30" i="10"/>
  <c r="CE30" i="10"/>
  <c r="CD30" i="10"/>
  <c r="CC30" i="10"/>
  <c r="CB30" i="10"/>
  <c r="CA30" i="10"/>
  <c r="BZ30" i="10"/>
  <c r="BY30" i="10"/>
  <c r="BU30" i="10"/>
  <c r="BT30" i="10"/>
  <c r="BS30" i="10"/>
  <c r="BR30" i="10"/>
  <c r="BQ30" i="10"/>
  <c r="BP30" i="10"/>
  <c r="BO30" i="10"/>
  <c r="BK30" i="10"/>
  <c r="BJ30" i="10"/>
  <c r="BI30" i="10"/>
  <c r="BH30" i="10"/>
  <c r="BG30" i="10"/>
  <c r="BF30" i="10"/>
  <c r="BE30" i="10"/>
  <c r="AU30" i="10"/>
  <c r="CR30" i="10" s="1"/>
  <c r="AM30" i="10"/>
  <c r="CH30" i="10" s="1"/>
  <c r="AE30" i="10"/>
  <c r="BX30" i="10" s="1"/>
  <c r="W30" i="10"/>
  <c r="O30" i="10"/>
  <c r="BN30" i="10" s="1"/>
  <c r="G30" i="10"/>
  <c r="CY29" i="10"/>
  <c r="CX29" i="10"/>
  <c r="CW29" i="10"/>
  <c r="CV29" i="10"/>
  <c r="CU29" i="10"/>
  <c r="CT29" i="10"/>
  <c r="CS29" i="10"/>
  <c r="CR29" i="10"/>
  <c r="CO29" i="10"/>
  <c r="CN29" i="10"/>
  <c r="CM29" i="10"/>
  <c r="CL29" i="10"/>
  <c r="CK29" i="10"/>
  <c r="CJ29" i="10"/>
  <c r="CI29" i="10"/>
  <c r="CH29" i="10"/>
  <c r="CE29" i="10"/>
  <c r="CD29" i="10"/>
  <c r="CC29" i="10"/>
  <c r="CB29" i="10"/>
  <c r="CA29" i="10"/>
  <c r="BZ29" i="10"/>
  <c r="BY29" i="10"/>
  <c r="BX29" i="10"/>
  <c r="CY28" i="10"/>
  <c r="CX28" i="10"/>
  <c r="CW28" i="10"/>
  <c r="CV28" i="10"/>
  <c r="CU28" i="10"/>
  <c r="CT28" i="10"/>
  <c r="CS28" i="10"/>
  <c r="CO28" i="10"/>
  <c r="CN28" i="10"/>
  <c r="CM28" i="10"/>
  <c r="CL28" i="10"/>
  <c r="CK28" i="10"/>
  <c r="CJ28" i="10"/>
  <c r="CI28" i="10"/>
  <c r="CE28" i="10"/>
  <c r="CD28" i="10"/>
  <c r="CC28" i="10"/>
  <c r="CB28" i="10"/>
  <c r="CA28" i="10"/>
  <c r="BZ28" i="10"/>
  <c r="BY28" i="10"/>
  <c r="BU28" i="10"/>
  <c r="BT28" i="10"/>
  <c r="BS28" i="10"/>
  <c r="BR28" i="10"/>
  <c r="BQ28" i="10"/>
  <c r="BP28" i="10"/>
  <c r="BO28" i="10"/>
  <c r="BK28" i="10"/>
  <c r="BJ28" i="10"/>
  <c r="BI28" i="10"/>
  <c r="BH28" i="10"/>
  <c r="BG28" i="10"/>
  <c r="BF28" i="10"/>
  <c r="BE28" i="10"/>
  <c r="AU28" i="10"/>
  <c r="CR28" i="10" s="1"/>
  <c r="AM28" i="10"/>
  <c r="AE28" i="10"/>
  <c r="W28" i="10"/>
  <c r="O28" i="10"/>
  <c r="BN28" i="10" s="1"/>
  <c r="G28" i="10"/>
  <c r="CY27" i="10"/>
  <c r="CX27" i="10"/>
  <c r="CW27" i="10"/>
  <c r="CV27" i="10"/>
  <c r="CU27" i="10"/>
  <c r="CT27" i="10"/>
  <c r="CS27" i="10"/>
  <c r="CO27" i="10"/>
  <c r="CN27" i="10"/>
  <c r="CM27" i="10"/>
  <c r="CL27" i="10"/>
  <c r="CK27" i="10"/>
  <c r="CJ27" i="10"/>
  <c r="CI27" i="10"/>
  <c r="CE27" i="10"/>
  <c r="CD27" i="10"/>
  <c r="CC27" i="10"/>
  <c r="CB27" i="10"/>
  <c r="CA27" i="10"/>
  <c r="BZ27" i="10"/>
  <c r="BY27" i="10"/>
  <c r="BU27" i="10"/>
  <c r="BT27" i="10"/>
  <c r="BS27" i="10"/>
  <c r="BR27" i="10"/>
  <c r="BQ27" i="10"/>
  <c r="BP27" i="10"/>
  <c r="BO27" i="10"/>
  <c r="BK27" i="10"/>
  <c r="BJ27" i="10"/>
  <c r="BI27" i="10"/>
  <c r="BH27" i="10"/>
  <c r="BG27" i="10"/>
  <c r="BF27" i="10"/>
  <c r="BE27" i="10"/>
  <c r="AU27" i="10"/>
  <c r="CR27" i="10" s="1"/>
  <c r="AM27" i="10"/>
  <c r="CH27" i="10" s="1"/>
  <c r="AE27" i="10"/>
  <c r="BX27" i="10" s="1"/>
  <c r="W27" i="10"/>
  <c r="O27" i="10"/>
  <c r="G27" i="10"/>
  <c r="CY26" i="10"/>
  <c r="CX26" i="10"/>
  <c r="CW26" i="10"/>
  <c r="CV26" i="10"/>
  <c r="CU26" i="10"/>
  <c r="CT26" i="10"/>
  <c r="CS26" i="10"/>
  <c r="CR26" i="10"/>
  <c r="CO26" i="10"/>
  <c r="CN26" i="10"/>
  <c r="CM26" i="10"/>
  <c r="CL26" i="10"/>
  <c r="CK26" i="10"/>
  <c r="CJ26" i="10"/>
  <c r="CI26" i="10"/>
  <c r="CH26" i="10"/>
  <c r="CE26" i="10"/>
  <c r="CD26" i="10"/>
  <c r="CC26" i="10"/>
  <c r="CB26" i="10"/>
  <c r="CA26" i="10"/>
  <c r="BZ26" i="10"/>
  <c r="BY26" i="10"/>
  <c r="BX26" i="10"/>
  <c r="CY25" i="10"/>
  <c r="CX25" i="10"/>
  <c r="CW25" i="10"/>
  <c r="CV25" i="10"/>
  <c r="CU25" i="10"/>
  <c r="CT25" i="10"/>
  <c r="CS25" i="10"/>
  <c r="CR25" i="10"/>
  <c r="CO25" i="10"/>
  <c r="CN25" i="10"/>
  <c r="CM25" i="10"/>
  <c r="CL25" i="10"/>
  <c r="CK25" i="10"/>
  <c r="CJ25" i="10"/>
  <c r="CI25" i="10"/>
  <c r="CH25" i="10"/>
  <c r="CE25" i="10"/>
  <c r="CD25" i="10"/>
  <c r="CC25" i="10"/>
  <c r="CB25" i="10"/>
  <c r="CA25" i="10"/>
  <c r="BZ25" i="10"/>
  <c r="BY25" i="10"/>
  <c r="BX25" i="10"/>
  <c r="CY24" i="10"/>
  <c r="CX24" i="10"/>
  <c r="CW24" i="10"/>
  <c r="CV24" i="10"/>
  <c r="CU24" i="10"/>
  <c r="CT24" i="10"/>
  <c r="CS24" i="10"/>
  <c r="CO24" i="10"/>
  <c r="CN24" i="10"/>
  <c r="CM24" i="10"/>
  <c r="CL24" i="10"/>
  <c r="CK24" i="10"/>
  <c r="CJ24" i="10"/>
  <c r="CI24" i="10"/>
  <c r="CE24" i="10"/>
  <c r="CD24" i="10"/>
  <c r="CC24" i="10"/>
  <c r="CB24" i="10"/>
  <c r="CA24" i="10"/>
  <c r="BZ24" i="10"/>
  <c r="BY24" i="10"/>
  <c r="BU24" i="10"/>
  <c r="BT24" i="10"/>
  <c r="BS24" i="10"/>
  <c r="BR24" i="10"/>
  <c r="BQ24" i="10"/>
  <c r="BP24" i="10"/>
  <c r="BO24" i="10"/>
  <c r="BK24" i="10"/>
  <c r="BJ24" i="10"/>
  <c r="BI24" i="10"/>
  <c r="BH24" i="10"/>
  <c r="BG24" i="10"/>
  <c r="BF24" i="10"/>
  <c r="BE24" i="10"/>
  <c r="AU24" i="10"/>
  <c r="CR24" i="10" s="1"/>
  <c r="AM24" i="10"/>
  <c r="CH24" i="10" s="1"/>
  <c r="AE24" i="10"/>
  <c r="BX24" i="10" s="1"/>
  <c r="W24" i="10"/>
  <c r="O24" i="10"/>
  <c r="BN24" i="10" s="1"/>
  <c r="G24" i="10"/>
  <c r="CY23" i="10"/>
  <c r="BB23" i="10"/>
  <c r="BA23" i="10"/>
  <c r="CX23" i="10" s="1"/>
  <c r="AZ23" i="10"/>
  <c r="AY23" i="10"/>
  <c r="CV23" i="10" s="1"/>
  <c r="AX23" i="10"/>
  <c r="CU23" i="10" s="1"/>
  <c r="AW23" i="10"/>
  <c r="CT23" i="10" s="1"/>
  <c r="AV23" i="10"/>
  <c r="AT23" i="10"/>
  <c r="AS23" i="10"/>
  <c r="CN23" i="10" s="1"/>
  <c r="AR23" i="10"/>
  <c r="AQ23" i="10"/>
  <c r="CL23" i="10" s="1"/>
  <c r="AP23" i="10"/>
  <c r="CK23" i="10" s="1"/>
  <c r="AO23" i="10"/>
  <c r="CJ23" i="10" s="1"/>
  <c r="AN23" i="10"/>
  <c r="AL23" i="10"/>
  <c r="CO23" i="10" s="1"/>
  <c r="AK23" i="10"/>
  <c r="CD23" i="10" s="1"/>
  <c r="AJ23" i="10"/>
  <c r="CC23" i="10" s="1"/>
  <c r="AI23" i="10"/>
  <c r="CB23" i="10" s="1"/>
  <c r="AH23" i="10"/>
  <c r="CA23" i="10" s="1"/>
  <c r="AG23" i="10"/>
  <c r="BZ23" i="10" s="1"/>
  <c r="AF23" i="10"/>
  <c r="AD23" i="10"/>
  <c r="AC23" i="10"/>
  <c r="AB23" i="10"/>
  <c r="AA23" i="10"/>
  <c r="Z23" i="10"/>
  <c r="Y23" i="10"/>
  <c r="X23" i="10"/>
  <c r="W23" i="10" s="1"/>
  <c r="V23" i="10"/>
  <c r="BU23" i="10" s="1"/>
  <c r="U23" i="10"/>
  <c r="BT23" i="10" s="1"/>
  <c r="T23" i="10"/>
  <c r="S23" i="10"/>
  <c r="BR23" i="10" s="1"/>
  <c r="R23" i="10"/>
  <c r="BQ23" i="10" s="1"/>
  <c r="Q23" i="10"/>
  <c r="BP23" i="10" s="1"/>
  <c r="P23" i="10"/>
  <c r="N23" i="10"/>
  <c r="M23" i="10"/>
  <c r="L23" i="10"/>
  <c r="K23" i="10"/>
  <c r="J23" i="10"/>
  <c r="I23" i="10"/>
  <c r="H23" i="10"/>
  <c r="CY22" i="10"/>
  <c r="CX22" i="10"/>
  <c r="CW22" i="10"/>
  <c r="CV22" i="10"/>
  <c r="CU22" i="10"/>
  <c r="CT22" i="10"/>
  <c r="CS22" i="10"/>
  <c r="CO22" i="10"/>
  <c r="CN22" i="10"/>
  <c r="CM22" i="10"/>
  <c r="CL22" i="10"/>
  <c r="CK22" i="10"/>
  <c r="CJ22" i="10"/>
  <c r="CI22" i="10"/>
  <c r="CE22" i="10"/>
  <c r="CD22" i="10"/>
  <c r="CC22" i="10"/>
  <c r="CB22" i="10"/>
  <c r="CA22" i="10"/>
  <c r="BZ22" i="10"/>
  <c r="BY22" i="10"/>
  <c r="BU22" i="10"/>
  <c r="BT22" i="10"/>
  <c r="BS22" i="10"/>
  <c r="BR22" i="10"/>
  <c r="BQ22" i="10"/>
  <c r="BP22" i="10"/>
  <c r="BO22" i="10"/>
  <c r="BK22" i="10"/>
  <c r="BJ22" i="10"/>
  <c r="BI22" i="10"/>
  <c r="BH22" i="10"/>
  <c r="BG22" i="10"/>
  <c r="BF22" i="10"/>
  <c r="BE22" i="10"/>
  <c r="AU22" i="10"/>
  <c r="CR22" i="10" s="1"/>
  <c r="AM22" i="10"/>
  <c r="AE22" i="10"/>
  <c r="BX22" i="10" s="1"/>
  <c r="W22" i="10"/>
  <c r="O22" i="10"/>
  <c r="BN22" i="10" s="1"/>
  <c r="G22" i="10"/>
  <c r="CY21" i="10"/>
  <c r="CX21" i="10"/>
  <c r="CW21" i="10"/>
  <c r="CV21" i="10"/>
  <c r="CU21" i="10"/>
  <c r="CT21" i="10"/>
  <c r="CS21" i="10"/>
  <c r="CR21" i="10"/>
  <c r="CO21" i="10"/>
  <c r="CN21" i="10"/>
  <c r="CM21" i="10"/>
  <c r="CL21" i="10"/>
  <c r="CK21" i="10"/>
  <c r="CJ21" i="10"/>
  <c r="CI21" i="10"/>
  <c r="CH21" i="10"/>
  <c r="CE21" i="10"/>
  <c r="CD21" i="10"/>
  <c r="CC21" i="10"/>
  <c r="CB21" i="10"/>
  <c r="CA21" i="10"/>
  <c r="BZ21" i="10"/>
  <c r="BY21" i="10"/>
  <c r="BX21" i="10"/>
  <c r="CY20" i="10"/>
  <c r="CX20" i="10"/>
  <c r="CW20" i="10"/>
  <c r="CV20" i="10"/>
  <c r="CU20" i="10"/>
  <c r="CT20" i="10"/>
  <c r="CS20" i="10"/>
  <c r="CO20" i="10"/>
  <c r="CN20" i="10"/>
  <c r="CM20" i="10"/>
  <c r="CL20" i="10"/>
  <c r="CK20" i="10"/>
  <c r="CJ20" i="10"/>
  <c r="CI20" i="10"/>
  <c r="CE20" i="10"/>
  <c r="CD20" i="10"/>
  <c r="CC20" i="10"/>
  <c r="CB20" i="10"/>
  <c r="CA20" i="10"/>
  <c r="BZ20" i="10"/>
  <c r="BY20" i="10"/>
  <c r="BU20" i="10"/>
  <c r="BT20" i="10"/>
  <c r="BS20" i="10"/>
  <c r="BR20" i="10"/>
  <c r="BQ20" i="10"/>
  <c r="BP20" i="10"/>
  <c r="BO20" i="10"/>
  <c r="BK20" i="10"/>
  <c r="BJ20" i="10"/>
  <c r="BI20" i="10"/>
  <c r="BH20" i="10"/>
  <c r="BG20" i="10"/>
  <c r="BF20" i="10"/>
  <c r="BE20" i="10"/>
  <c r="AU20" i="10"/>
  <c r="AM20" i="10"/>
  <c r="CH20" i="10" s="1"/>
  <c r="AE20" i="10"/>
  <c r="BX20" i="10" s="1"/>
  <c r="W20" i="10"/>
  <c r="O20" i="10"/>
  <c r="G20" i="10"/>
  <c r="CY19" i="10"/>
  <c r="CX19" i="10"/>
  <c r="CW19" i="10"/>
  <c r="CV19" i="10"/>
  <c r="CU19" i="10"/>
  <c r="CT19" i="10"/>
  <c r="CS19" i="10"/>
  <c r="CO19" i="10"/>
  <c r="CN19" i="10"/>
  <c r="CM19" i="10"/>
  <c r="CL19" i="10"/>
  <c r="CK19" i="10"/>
  <c r="CJ19" i="10"/>
  <c r="CI19" i="10"/>
  <c r="CE19" i="10"/>
  <c r="CD19" i="10"/>
  <c r="CC19" i="10"/>
  <c r="CB19" i="10"/>
  <c r="CA19" i="10"/>
  <c r="BZ19" i="10"/>
  <c r="BY19" i="10"/>
  <c r="BU19" i="10"/>
  <c r="BT19" i="10"/>
  <c r="BS19" i="10"/>
  <c r="BR19" i="10"/>
  <c r="BQ19" i="10"/>
  <c r="BP19" i="10"/>
  <c r="BO19" i="10"/>
  <c r="BK19" i="10"/>
  <c r="BJ19" i="10"/>
  <c r="BI19" i="10"/>
  <c r="BH19" i="10"/>
  <c r="BG19" i="10"/>
  <c r="BF19" i="10"/>
  <c r="BE19" i="10"/>
  <c r="AU19" i="10"/>
  <c r="CR19" i="10" s="1"/>
  <c r="AM19" i="10"/>
  <c r="CH19" i="10" s="1"/>
  <c r="AE19" i="10"/>
  <c r="W19" i="10"/>
  <c r="O19" i="10"/>
  <c r="G19" i="10"/>
  <c r="CY18" i="10"/>
  <c r="CX18" i="10"/>
  <c r="CW18" i="10"/>
  <c r="CV18" i="10"/>
  <c r="CU18" i="10"/>
  <c r="CT18" i="10"/>
  <c r="CS18" i="10"/>
  <c r="CR18" i="10"/>
  <c r="CO18" i="10"/>
  <c r="CN18" i="10"/>
  <c r="CM18" i="10"/>
  <c r="CL18" i="10"/>
  <c r="CK18" i="10"/>
  <c r="CJ18" i="10"/>
  <c r="CI18" i="10"/>
  <c r="CH18" i="10"/>
  <c r="CE18" i="10"/>
  <c r="CD18" i="10"/>
  <c r="CC18" i="10"/>
  <c r="CB18" i="10"/>
  <c r="CA18" i="10"/>
  <c r="BZ18" i="10"/>
  <c r="BY18" i="10"/>
  <c r="BX18" i="10"/>
  <c r="CY17" i="10"/>
  <c r="CX17" i="10"/>
  <c r="CW17" i="10"/>
  <c r="CV17" i="10"/>
  <c r="CU17" i="10"/>
  <c r="CT17" i="10"/>
  <c r="CS17" i="10"/>
  <c r="CR17" i="10"/>
  <c r="CO17" i="10"/>
  <c r="CN17" i="10"/>
  <c r="CM17" i="10"/>
  <c r="CL17" i="10"/>
  <c r="CK17" i="10"/>
  <c r="CJ17" i="10"/>
  <c r="CI17" i="10"/>
  <c r="CH17" i="10"/>
  <c r="CE17" i="10"/>
  <c r="CD17" i="10"/>
  <c r="CC17" i="10"/>
  <c r="CB17" i="10"/>
  <c r="CA17" i="10"/>
  <c r="BZ17" i="10"/>
  <c r="BY17" i="10"/>
  <c r="BX17" i="10"/>
  <c r="CY16" i="10"/>
  <c r="CX16" i="10"/>
  <c r="CW16" i="10"/>
  <c r="CV16" i="10"/>
  <c r="CU16" i="10"/>
  <c r="CT16" i="10"/>
  <c r="CS16" i="10"/>
  <c r="CO16" i="10"/>
  <c r="CN16" i="10"/>
  <c r="CM16" i="10"/>
  <c r="CL16" i="10"/>
  <c r="CK16" i="10"/>
  <c r="CJ16" i="10"/>
  <c r="CI16" i="10"/>
  <c r="CE16" i="10"/>
  <c r="CD16" i="10"/>
  <c r="CC16" i="10"/>
  <c r="CB16" i="10"/>
  <c r="CA16" i="10"/>
  <c r="BZ16" i="10"/>
  <c r="BY16" i="10"/>
  <c r="BU16" i="10"/>
  <c r="BT16" i="10"/>
  <c r="BS16" i="10"/>
  <c r="BR16" i="10"/>
  <c r="BQ16" i="10"/>
  <c r="BP16" i="10"/>
  <c r="BO16" i="10"/>
  <c r="BK16" i="10"/>
  <c r="BJ16" i="10"/>
  <c r="BI16" i="10"/>
  <c r="BH16" i="10"/>
  <c r="BG16" i="10"/>
  <c r="BF16" i="10"/>
  <c r="BE16" i="10"/>
  <c r="AU16" i="10"/>
  <c r="CR16" i="10" s="1"/>
  <c r="AM16" i="10"/>
  <c r="CH16" i="10" s="1"/>
  <c r="AE16" i="10"/>
  <c r="BX16" i="10" s="1"/>
  <c r="W16" i="10"/>
  <c r="O16" i="10"/>
  <c r="G16" i="10"/>
  <c r="CI15" i="10"/>
  <c r="BB15" i="10"/>
  <c r="CY15" i="10" s="1"/>
  <c r="BA15" i="10"/>
  <c r="BA31" i="10" s="1"/>
  <c r="AZ15" i="10"/>
  <c r="AZ31" i="10" s="1"/>
  <c r="AY15" i="10"/>
  <c r="AY31" i="10" s="1"/>
  <c r="AX15" i="10"/>
  <c r="AX31" i="10" s="1"/>
  <c r="AW15" i="10"/>
  <c r="AW31" i="10" s="1"/>
  <c r="AV15" i="10"/>
  <c r="CS15" i="10" s="1"/>
  <c r="AT15" i="10"/>
  <c r="AT31" i="10" s="1"/>
  <c r="AS15" i="10"/>
  <c r="AS31" i="10" s="1"/>
  <c r="CN31" i="10" s="1"/>
  <c r="AR15" i="10"/>
  <c r="AR31" i="10" s="1"/>
  <c r="AQ15" i="10"/>
  <c r="AQ31" i="10" s="1"/>
  <c r="CL31" i="10" s="1"/>
  <c r="AP15" i="10"/>
  <c r="AP31" i="10" s="1"/>
  <c r="AO15" i="10"/>
  <c r="AO31" i="10" s="1"/>
  <c r="CJ31" i="10" s="1"/>
  <c r="AN15" i="10"/>
  <c r="AL15" i="10"/>
  <c r="CO15" i="10" s="1"/>
  <c r="AK15" i="10"/>
  <c r="AK31" i="10" s="1"/>
  <c r="AJ15" i="10"/>
  <c r="AJ31" i="10" s="1"/>
  <c r="AI15" i="10"/>
  <c r="AI31" i="10" s="1"/>
  <c r="AH15" i="10"/>
  <c r="AH31" i="10" s="1"/>
  <c r="AG15" i="10"/>
  <c r="AG31" i="10" s="1"/>
  <c r="AF15" i="10"/>
  <c r="AD15" i="10"/>
  <c r="AD31" i="10" s="1"/>
  <c r="AC15" i="10"/>
  <c r="AC31" i="10" s="1"/>
  <c r="AB15" i="10"/>
  <c r="AB31" i="10" s="1"/>
  <c r="AA15" i="10"/>
  <c r="AA31" i="10" s="1"/>
  <c r="Z15" i="10"/>
  <c r="Z31" i="10" s="1"/>
  <c r="Y15" i="10"/>
  <c r="Y31" i="10" s="1"/>
  <c r="X15" i="10"/>
  <c r="V15" i="10"/>
  <c r="BU15" i="10" s="1"/>
  <c r="U15" i="10"/>
  <c r="U31" i="10" s="1"/>
  <c r="T15" i="10"/>
  <c r="T31" i="10" s="1"/>
  <c r="S15" i="10"/>
  <c r="S31" i="10" s="1"/>
  <c r="R15" i="10"/>
  <c r="R31" i="10" s="1"/>
  <c r="Q15" i="10"/>
  <c r="Q31" i="10" s="1"/>
  <c r="P15" i="10"/>
  <c r="BO15" i="10" s="1"/>
  <c r="N15" i="10"/>
  <c r="N31" i="10" s="1"/>
  <c r="M15" i="10"/>
  <c r="M31" i="10" s="1"/>
  <c r="L15" i="10"/>
  <c r="L31" i="10" s="1"/>
  <c r="K15" i="10"/>
  <c r="K31" i="10" s="1"/>
  <c r="J15" i="10"/>
  <c r="J31" i="10" s="1"/>
  <c r="I15" i="10"/>
  <c r="I31" i="10" s="1"/>
  <c r="H15" i="10"/>
  <c r="CY14" i="10"/>
  <c r="CX14" i="10"/>
  <c r="CW14" i="10"/>
  <c r="CV14" i="10"/>
  <c r="CU14" i="10"/>
  <c r="CT14" i="10"/>
  <c r="CS14" i="10"/>
  <c r="CO14" i="10"/>
  <c r="CN14" i="10"/>
  <c r="CM14" i="10"/>
  <c r="CL14" i="10"/>
  <c r="CK14" i="10"/>
  <c r="CJ14" i="10"/>
  <c r="CI14" i="10"/>
  <c r="CE14" i="10"/>
  <c r="CD14" i="10"/>
  <c r="CC14" i="10"/>
  <c r="CB14" i="10"/>
  <c r="CA14" i="10"/>
  <c r="BZ14" i="10"/>
  <c r="BY14" i="10"/>
  <c r="BU14" i="10"/>
  <c r="BT14" i="10"/>
  <c r="BS14" i="10"/>
  <c r="BR14" i="10"/>
  <c r="BQ14" i="10"/>
  <c r="BP14" i="10"/>
  <c r="BO14" i="10"/>
  <c r="BK14" i="10"/>
  <c r="BJ14" i="10"/>
  <c r="BI14" i="10"/>
  <c r="BH14" i="10"/>
  <c r="BG14" i="10"/>
  <c r="BF14" i="10"/>
  <c r="BE14" i="10"/>
  <c r="AU14" i="10"/>
  <c r="AM14" i="10"/>
  <c r="CH14" i="10" s="1"/>
  <c r="AE14" i="10"/>
  <c r="W14" i="10"/>
  <c r="O14" i="10"/>
  <c r="G14" i="10"/>
  <c r="CI13" i="10"/>
  <c r="BT13" i="10"/>
  <c r="BB13" i="10"/>
  <c r="CY13" i="10" s="1"/>
  <c r="BA13" i="10"/>
  <c r="BA45" i="10" s="1"/>
  <c r="AZ13" i="10"/>
  <c r="CW13" i="10" s="1"/>
  <c r="AY13" i="10"/>
  <c r="AX13" i="10"/>
  <c r="AX45" i="10" s="1"/>
  <c r="CU45" i="10" s="1"/>
  <c r="AW13" i="10"/>
  <c r="AW45" i="10" s="1"/>
  <c r="AV13" i="10"/>
  <c r="AT13" i="10"/>
  <c r="AS13" i="10"/>
  <c r="AS45" i="10" s="1"/>
  <c r="AR13" i="10"/>
  <c r="CM13" i="10" s="1"/>
  <c r="AQ13" i="10"/>
  <c r="AP13" i="10"/>
  <c r="AP45" i="10" s="1"/>
  <c r="CK45" i="10" s="1"/>
  <c r="AO13" i="10"/>
  <c r="AN13" i="10"/>
  <c r="AL13" i="10"/>
  <c r="CE13" i="10" s="1"/>
  <c r="AK13" i="10"/>
  <c r="AK45" i="10" s="1"/>
  <c r="AJ13" i="10"/>
  <c r="CC13" i="10" s="1"/>
  <c r="AI13" i="10"/>
  <c r="AH13" i="10"/>
  <c r="AH45" i="10" s="1"/>
  <c r="AG13" i="10"/>
  <c r="AG45" i="10" s="1"/>
  <c r="AF13" i="10"/>
  <c r="AD13" i="10"/>
  <c r="AC13" i="10"/>
  <c r="AB13" i="10"/>
  <c r="AB45" i="10" s="1"/>
  <c r="AA13" i="10"/>
  <c r="AA45" i="10" s="1"/>
  <c r="Z13" i="10"/>
  <c r="Z45" i="10" s="1"/>
  <c r="Y13" i="10"/>
  <c r="Y45" i="10" s="1"/>
  <c r="X13" i="10"/>
  <c r="V13" i="10"/>
  <c r="BK13" i="10" s="1"/>
  <c r="U13" i="10"/>
  <c r="U45" i="10" s="1"/>
  <c r="T13" i="10"/>
  <c r="T45" i="10" s="1"/>
  <c r="S13" i="10"/>
  <c r="R13" i="10"/>
  <c r="R45" i="10" s="1"/>
  <c r="Q13" i="10"/>
  <c r="Q45" i="10" s="1"/>
  <c r="P13" i="10"/>
  <c r="N13" i="10"/>
  <c r="M13" i="10"/>
  <c r="L13" i="10"/>
  <c r="L45" i="10" s="1"/>
  <c r="K13" i="10"/>
  <c r="J13" i="10"/>
  <c r="J45" i="10" s="1"/>
  <c r="I13" i="10"/>
  <c r="I45" i="10" s="1"/>
  <c r="H13" i="10"/>
  <c r="CY12" i="10"/>
  <c r="CX12" i="10"/>
  <c r="CW12" i="10"/>
  <c r="CV12" i="10"/>
  <c r="CU12" i="10"/>
  <c r="CT12" i="10"/>
  <c r="CS12" i="10"/>
  <c r="CO12" i="10"/>
  <c r="CN12" i="10"/>
  <c r="CM12" i="10"/>
  <c r="CL12" i="10"/>
  <c r="CK12" i="10"/>
  <c r="CJ12" i="10"/>
  <c r="CI12" i="10"/>
  <c r="CE12" i="10"/>
  <c r="CD12" i="10"/>
  <c r="CC12" i="10"/>
  <c r="CB12" i="10"/>
  <c r="CA12" i="10"/>
  <c r="BZ12" i="10"/>
  <c r="BY12" i="10"/>
  <c r="BU12" i="10"/>
  <c r="BT12" i="10"/>
  <c r="BS12" i="10"/>
  <c r="BR12" i="10"/>
  <c r="BQ12" i="10"/>
  <c r="BP12" i="10"/>
  <c r="BO12" i="10"/>
  <c r="BK12" i="10"/>
  <c r="BJ12" i="10"/>
  <c r="BI12" i="10"/>
  <c r="BH12" i="10"/>
  <c r="BG12" i="10"/>
  <c r="BF12" i="10"/>
  <c r="BE12" i="10"/>
  <c r="AU12" i="10"/>
  <c r="CR12" i="10" s="1"/>
  <c r="AM12" i="10"/>
  <c r="CH12" i="10" s="1"/>
  <c r="AE12" i="10"/>
  <c r="BX12" i="10" s="1"/>
  <c r="W12" i="10"/>
  <c r="O12" i="10"/>
  <c r="BN12" i="10" s="1"/>
  <c r="G12" i="10"/>
  <c r="CY11" i="10"/>
  <c r="CX11" i="10"/>
  <c r="CW11" i="10"/>
  <c r="CV11" i="10"/>
  <c r="CU11" i="10"/>
  <c r="CT11" i="10"/>
  <c r="CS11" i="10"/>
  <c r="CO11" i="10"/>
  <c r="CN11" i="10"/>
  <c r="CM11" i="10"/>
  <c r="CL11" i="10"/>
  <c r="CK11" i="10"/>
  <c r="CJ11" i="10"/>
  <c r="CI11" i="10"/>
  <c r="CH11" i="10"/>
  <c r="CE11" i="10"/>
  <c r="CD11" i="10"/>
  <c r="CC11" i="10"/>
  <c r="CB11" i="10"/>
  <c r="CA11" i="10"/>
  <c r="BZ11" i="10"/>
  <c r="BY11" i="10"/>
  <c r="BX11" i="10"/>
  <c r="BU11" i="10"/>
  <c r="BT11" i="10"/>
  <c r="BS11" i="10"/>
  <c r="BR11" i="10"/>
  <c r="BQ11" i="10"/>
  <c r="BP11" i="10"/>
  <c r="BO11" i="10"/>
  <c r="BK11" i="10"/>
  <c r="BJ11" i="10"/>
  <c r="BI11" i="10"/>
  <c r="BH11" i="10"/>
  <c r="BG11" i="10"/>
  <c r="BF11" i="10"/>
  <c r="BE11" i="10"/>
  <c r="BD11" i="10"/>
  <c r="AU11" i="10"/>
  <c r="CR11" i="10" s="1"/>
  <c r="AM11" i="10"/>
  <c r="AE11" i="10"/>
  <c r="W11" i="10"/>
  <c r="BN11" i="10" s="1"/>
  <c r="O11" i="10"/>
  <c r="G11" i="10"/>
  <c r="CY10" i="10"/>
  <c r="CX10" i="10"/>
  <c r="CW10" i="10"/>
  <c r="CV10" i="10"/>
  <c r="CU10" i="10"/>
  <c r="CT10" i="10"/>
  <c r="CS10" i="10"/>
  <c r="CO10" i="10"/>
  <c r="CN10" i="10"/>
  <c r="CM10" i="10"/>
  <c r="CL10" i="10"/>
  <c r="CK10" i="10"/>
  <c r="CJ10" i="10"/>
  <c r="CI10" i="10"/>
  <c r="CE10" i="10"/>
  <c r="CD10" i="10"/>
  <c r="CC10" i="10"/>
  <c r="CB10" i="10"/>
  <c r="CA10" i="10"/>
  <c r="BZ10" i="10"/>
  <c r="BY10" i="10"/>
  <c r="BU10" i="10"/>
  <c r="BT10" i="10"/>
  <c r="BS10" i="10"/>
  <c r="BR10" i="10"/>
  <c r="BQ10" i="10"/>
  <c r="BP10" i="10"/>
  <c r="BO10" i="10"/>
  <c r="BK10" i="10"/>
  <c r="BJ10" i="10"/>
  <c r="BI10" i="10"/>
  <c r="BH10" i="10"/>
  <c r="BG10" i="10"/>
  <c r="BF10" i="10"/>
  <c r="BE10" i="10"/>
  <c r="AU10" i="10"/>
  <c r="CR10" i="10" s="1"/>
  <c r="AM10" i="10"/>
  <c r="CH10" i="10" s="1"/>
  <c r="AE10" i="10"/>
  <c r="BX10" i="10" s="1"/>
  <c r="W10" i="10"/>
  <c r="O10" i="10"/>
  <c r="BN10" i="10" s="1"/>
  <c r="G10" i="10"/>
  <c r="BD4" i="10"/>
  <c r="AM4" i="10"/>
  <c r="CH4" i="10" s="1"/>
  <c r="AE4" i="10"/>
  <c r="BX4" i="10" s="1"/>
  <c r="G4" i="10"/>
  <c r="D2" i="10"/>
  <c r="CO31" i="10" l="1"/>
  <c r="BS45" i="10"/>
  <c r="BI45" i="10"/>
  <c r="P45" i="10"/>
  <c r="BE13" i="10"/>
  <c r="BQ13" i="10"/>
  <c r="CD13" i="10"/>
  <c r="CS13" i="10"/>
  <c r="BQ31" i="10"/>
  <c r="BG31" i="10"/>
  <c r="CC31" i="10"/>
  <c r="CC15" i="10"/>
  <c r="CI23" i="10"/>
  <c r="AM23" i="10"/>
  <c r="CE23" i="10"/>
  <c r="CH28" i="10"/>
  <c r="BX28" i="10"/>
  <c r="V31" i="10"/>
  <c r="BS43" i="10"/>
  <c r="BI43" i="10"/>
  <c r="CE43" i="10"/>
  <c r="BS35" i="10"/>
  <c r="AJ45" i="10"/>
  <c r="CC45" i="10" s="1"/>
  <c r="CU13" i="10"/>
  <c r="BP45" i="10"/>
  <c r="BF45" i="10"/>
  <c r="BZ45" i="10"/>
  <c r="AO45" i="10"/>
  <c r="CJ45" i="10" s="1"/>
  <c r="CT45" i="10"/>
  <c r="BF13" i="10"/>
  <c r="BS13" i="10"/>
  <c r="CT13" i="10"/>
  <c r="BX14" i="10"/>
  <c r="BR31" i="10"/>
  <c r="BH31" i="10"/>
  <c r="CD31" i="10"/>
  <c r="BE15" i="10"/>
  <c r="CE15" i="10"/>
  <c r="BN16" i="10"/>
  <c r="BD16" i="10"/>
  <c r="BY23" i="10"/>
  <c r="AE23" i="10"/>
  <c r="BX23" i="10" s="1"/>
  <c r="BT43" i="10"/>
  <c r="BJ43" i="10"/>
  <c r="CC35" i="10"/>
  <c r="AR45" i="10"/>
  <c r="BS31" i="10"/>
  <c r="BI31" i="10"/>
  <c r="AL31" i="10"/>
  <c r="BD10" i="10"/>
  <c r="K45" i="10"/>
  <c r="BR13" i="10"/>
  <c r="BH13" i="10"/>
  <c r="CB13" i="10"/>
  <c r="CL13" i="10"/>
  <c r="AY45" i="10"/>
  <c r="CV13" i="10"/>
  <c r="BI13" i="10"/>
  <c r="BU13" i="10"/>
  <c r="CJ13" i="10"/>
  <c r="CR14" i="10"/>
  <c r="BT31" i="10"/>
  <c r="BJ31" i="10"/>
  <c r="AN31" i="10"/>
  <c r="AM15" i="10"/>
  <c r="CT31" i="10"/>
  <c r="BK15" i="10"/>
  <c r="CM15" i="10"/>
  <c r="BN20" i="10"/>
  <c r="BD20" i="10"/>
  <c r="BO23" i="10"/>
  <c r="BE23" i="10"/>
  <c r="O23" i="10"/>
  <c r="CW23" i="10"/>
  <c r="BZ43" i="10"/>
  <c r="CW35" i="10"/>
  <c r="BN42" i="10"/>
  <c r="BD42" i="10"/>
  <c r="G43" i="10"/>
  <c r="CA45" i="10"/>
  <c r="BN19" i="10"/>
  <c r="BD19" i="10"/>
  <c r="BJ13" i="10"/>
  <c r="BY13" i="10"/>
  <c r="CK13" i="10"/>
  <c r="CX13" i="10"/>
  <c r="AF31" i="10"/>
  <c r="AF45" i="10" s="1"/>
  <c r="BY45" i="10" s="1"/>
  <c r="AE15" i="10"/>
  <c r="BX15" i="10" s="1"/>
  <c r="CU31" i="10"/>
  <c r="BX19" i="10"/>
  <c r="G23" i="10"/>
  <c r="CM23" i="10"/>
  <c r="BB31" i="10"/>
  <c r="CY31" i="10" s="1"/>
  <c r="BN33" i="10"/>
  <c r="BD33" i="10"/>
  <c r="CW43" i="10"/>
  <c r="CR39" i="10"/>
  <c r="BG13" i="10"/>
  <c r="BU43" i="10"/>
  <c r="BK43" i="10"/>
  <c r="CH39" i="10"/>
  <c r="BX39" i="10"/>
  <c r="M45" i="10"/>
  <c r="BJ45" i="10" s="1"/>
  <c r="BT45" i="10"/>
  <c r="AC45" i="10"/>
  <c r="CD45" i="10"/>
  <c r="CN45" i="10"/>
  <c r="CX45" i="10"/>
  <c r="BZ13" i="10"/>
  <c r="X31" i="10"/>
  <c r="W31" i="10" s="1"/>
  <c r="W15" i="10"/>
  <c r="BZ31" i="10"/>
  <c r="CK31" i="10"/>
  <c r="CV31" i="10"/>
  <c r="BS15" i="10"/>
  <c r="BN27" i="10"/>
  <c r="BD27" i="10"/>
  <c r="G35" i="10"/>
  <c r="BP43" i="10"/>
  <c r="BF43" i="10"/>
  <c r="BX42" i="10"/>
  <c r="AV31" i="10"/>
  <c r="AU15" i="10"/>
  <c r="N45" i="10"/>
  <c r="AD45" i="10"/>
  <c r="AL45" i="10"/>
  <c r="AT45" i="10"/>
  <c r="BB45" i="10"/>
  <c r="BO13" i="10"/>
  <c r="CA13" i="10"/>
  <c r="CN13" i="10"/>
  <c r="P31" i="10"/>
  <c r="O15" i="10"/>
  <c r="CA31" i="10"/>
  <c r="CW31" i="10"/>
  <c r="CW15" i="10"/>
  <c r="BK23" i="10"/>
  <c r="BX33" i="10"/>
  <c r="CC43" i="10"/>
  <c r="CY43" i="10"/>
  <c r="BQ45" i="10"/>
  <c r="BG45" i="10"/>
  <c r="BI15" i="10"/>
  <c r="BD12" i="10"/>
  <c r="G13" i="10"/>
  <c r="O13" i="10"/>
  <c r="W13" i="10"/>
  <c r="AE13" i="10"/>
  <c r="AM13" i="10"/>
  <c r="AU13" i="10"/>
  <c r="BP13" i="10"/>
  <c r="CO13" i="10"/>
  <c r="BN14" i="10"/>
  <c r="BD14" i="10"/>
  <c r="H31" i="10"/>
  <c r="G31" i="10" s="1"/>
  <c r="G15" i="10"/>
  <c r="BP31" i="10"/>
  <c r="BF31" i="10"/>
  <c r="CB31" i="10"/>
  <c r="CM31" i="10"/>
  <c r="CX31" i="10"/>
  <c r="BY15" i="10"/>
  <c r="CR20" i="10"/>
  <c r="CH22" i="10"/>
  <c r="BS23" i="10"/>
  <c r="BI23" i="10"/>
  <c r="CS23" i="10"/>
  <c r="CH34" i="10"/>
  <c r="BX34" i="10"/>
  <c r="CD43" i="10"/>
  <c r="CO43" i="10"/>
  <c r="BI35" i="10"/>
  <c r="BN38" i="10"/>
  <c r="BD38" i="10"/>
  <c r="W43" i="10"/>
  <c r="BD22" i="10"/>
  <c r="AU23" i="10"/>
  <c r="BD30" i="10"/>
  <c r="BJ35" i="10"/>
  <c r="BT35" i="10"/>
  <c r="CD35" i="10"/>
  <c r="CN35" i="10"/>
  <c r="CX35" i="10"/>
  <c r="BD36" i="10"/>
  <c r="BD40" i="10"/>
  <c r="S43" i="10"/>
  <c r="AI43" i="10"/>
  <c r="CB43" i="10" s="1"/>
  <c r="AQ43" i="10"/>
  <c r="AY43" i="10"/>
  <c r="CV43" i="10" s="1"/>
  <c r="BK35" i="10"/>
  <c r="BU35" i="10"/>
  <c r="CE35" i="10"/>
  <c r="CO35" i="10"/>
  <c r="CY35" i="10"/>
  <c r="BF15" i="10"/>
  <c r="BP15" i="10"/>
  <c r="BZ15" i="10"/>
  <c r="CJ15" i="10"/>
  <c r="CT15" i="10"/>
  <c r="BF23" i="10"/>
  <c r="BD28" i="10"/>
  <c r="BD34" i="10"/>
  <c r="O35" i="10"/>
  <c r="AE35" i="10"/>
  <c r="AM35" i="10"/>
  <c r="CH35" i="10" s="1"/>
  <c r="AU35" i="10"/>
  <c r="CR35" i="10" s="1"/>
  <c r="BD39" i="10"/>
  <c r="BD44" i="10"/>
  <c r="BG15" i="10"/>
  <c r="BQ15" i="10"/>
  <c r="CA15" i="10"/>
  <c r="CK15" i="10"/>
  <c r="CU15" i="10"/>
  <c r="BG23" i="10"/>
  <c r="BE35" i="10"/>
  <c r="BH15" i="10"/>
  <c r="BR15" i="10"/>
  <c r="CB15" i="10"/>
  <c r="CL15" i="10"/>
  <c r="CV15" i="10"/>
  <c r="BH23" i="10"/>
  <c r="BF35" i="10"/>
  <c r="BP35" i="10"/>
  <c r="BZ35" i="10"/>
  <c r="CJ35" i="10"/>
  <c r="CT35" i="10"/>
  <c r="O43" i="10"/>
  <c r="AM43" i="10"/>
  <c r="AU43" i="10"/>
  <c r="BG35" i="10"/>
  <c r="BE43" i="10"/>
  <c r="BJ15" i="10"/>
  <c r="BT15" i="10"/>
  <c r="CD15" i="10"/>
  <c r="CN15" i="10"/>
  <c r="CX15" i="10"/>
  <c r="BJ23" i="10"/>
  <c r="BD24" i="10"/>
  <c r="BD32" i="10"/>
  <c r="BH35" i="10"/>
  <c r="BD37" i="10"/>
  <c r="BD41" i="10"/>
  <c r="CH43" i="10" l="1"/>
  <c r="BN15" i="10"/>
  <c r="BD15" i="10"/>
  <c r="BU31" i="10"/>
  <c r="BK31" i="10"/>
  <c r="AE43" i="10"/>
  <c r="BX43" i="10" s="1"/>
  <c r="BX35" i="10"/>
  <c r="CL43" i="10"/>
  <c r="BX13" i="10"/>
  <c r="BO31" i="10"/>
  <c r="BE31" i="10"/>
  <c r="O31" i="10"/>
  <c r="V45" i="10"/>
  <c r="AQ45" i="10"/>
  <c r="CL45" i="10" s="1"/>
  <c r="CE31" i="10"/>
  <c r="X45" i="10"/>
  <c r="CH13" i="10"/>
  <c r="BN43" i="10"/>
  <c r="BD43" i="10"/>
  <c r="BN35" i="10"/>
  <c r="BD35" i="10"/>
  <c r="W45" i="10"/>
  <c r="BO45" i="10"/>
  <c r="CR43" i="10"/>
  <c r="CI31" i="10"/>
  <c r="AM31" i="10"/>
  <c r="BR43" i="10"/>
  <c r="BH43" i="10"/>
  <c r="O45" i="10"/>
  <c r="BN13" i="10"/>
  <c r="BD13" i="10"/>
  <c r="CR15" i="10"/>
  <c r="AI45" i="10"/>
  <c r="H45" i="10"/>
  <c r="BE45" i="10" s="1"/>
  <c r="CV45" i="10"/>
  <c r="BY31" i="10"/>
  <c r="AE31" i="10"/>
  <c r="BX31" i="10" s="1"/>
  <c r="CR23" i="10"/>
  <c r="G45" i="10"/>
  <c r="CS31" i="10"/>
  <c r="AU31" i="10"/>
  <c r="CM45" i="10"/>
  <c r="CH23" i="10"/>
  <c r="CW45" i="10"/>
  <c r="CY45" i="10"/>
  <c r="CO45" i="10"/>
  <c r="BN23" i="10"/>
  <c r="BD23" i="10"/>
  <c r="CH15" i="10"/>
  <c r="S45" i="10"/>
  <c r="AV45" i="10"/>
  <c r="CS45" i="10" s="1"/>
  <c r="AU45" i="10"/>
  <c r="CR13" i="10"/>
  <c r="AN45" i="10"/>
  <c r="CI45" i="10" s="1"/>
  <c r="CR45" i="10" l="1"/>
  <c r="CY46" i="10" s="1"/>
  <c r="BR45" i="10"/>
  <c r="BH45" i="10"/>
  <c r="CH31" i="10"/>
  <c r="BU45" i="10"/>
  <c r="BK45" i="10"/>
  <c r="CR31" i="10"/>
  <c r="CB45" i="10"/>
  <c r="BN31" i="10"/>
  <c r="BD31" i="10"/>
  <c r="CE45" i="10"/>
  <c r="AM45" i="10"/>
  <c r="BN45" i="10"/>
  <c r="BU46" i="10" s="1"/>
  <c r="BD45" i="10"/>
  <c r="BK46" i="10" s="1"/>
  <c r="AE45" i="10"/>
  <c r="BX45" i="10" s="1"/>
  <c r="CE46" i="10" l="1"/>
  <c r="CH45" i="10"/>
  <c r="CO46" i="10" s="1"/>
  <c r="Q29" i="2" l="1"/>
  <c r="T29" i="2" s="1"/>
  <c r="U29" i="2" s="1"/>
  <c r="M29" i="2"/>
  <c r="P29" i="2" s="1"/>
  <c r="G29" i="2"/>
  <c r="Q38" i="2"/>
  <c r="T38" i="2" s="1"/>
  <c r="U38" i="2" s="1"/>
  <c r="M38" i="2"/>
  <c r="P38" i="2" s="1"/>
  <c r="G38" i="2"/>
  <c r="Q37" i="2"/>
  <c r="T37" i="2" s="1"/>
  <c r="U37" i="2" s="1"/>
  <c r="M37" i="2"/>
  <c r="P37" i="2" s="1"/>
  <c r="G37" i="2"/>
  <c r="AJ191" i="5"/>
  <c r="AD191" i="5"/>
  <c r="E18" i="6"/>
  <c r="D18" i="6"/>
  <c r="E17" i="6"/>
  <c r="E16" i="6"/>
  <c r="E15" i="6"/>
  <c r="E14" i="6"/>
  <c r="E13" i="6"/>
  <c r="E12" i="6"/>
  <c r="E11" i="6"/>
  <c r="D11" i="6"/>
  <c r="E10" i="6"/>
  <c r="E9" i="6"/>
  <c r="E8" i="6"/>
  <c r="E7" i="6"/>
  <c r="E6" i="6"/>
  <c r="E5" i="6"/>
  <c r="E4" i="6"/>
  <c r="D4" i="6"/>
  <c r="U53" i="2"/>
  <c r="K49" i="2"/>
  <c r="J49" i="2"/>
  <c r="I49" i="2"/>
  <c r="Q47" i="2"/>
  <c r="T47" i="2" s="1"/>
  <c r="U47" i="2" s="1"/>
  <c r="M47" i="2"/>
  <c r="P47" i="2" s="1"/>
  <c r="G47" i="2"/>
  <c r="Q46" i="2"/>
  <c r="T46" i="2" s="1"/>
  <c r="U46" i="2" s="1"/>
  <c r="M46" i="2"/>
  <c r="P46" i="2" s="1"/>
  <c r="G46" i="2"/>
  <c r="Q45" i="2"/>
  <c r="T45" i="2" s="1"/>
  <c r="U45" i="2" s="1"/>
  <c r="M45" i="2"/>
  <c r="P45" i="2" s="1"/>
  <c r="G45" i="2"/>
  <c r="Q44" i="2"/>
  <c r="T44" i="2" s="1"/>
  <c r="U44" i="2" s="1"/>
  <c r="M44" i="2"/>
  <c r="P44" i="2" s="1"/>
  <c r="G44" i="2"/>
  <c r="Q43" i="2"/>
  <c r="T43" i="2" s="1"/>
  <c r="U43" i="2" s="1"/>
  <c r="M43" i="2"/>
  <c r="P43" i="2" s="1"/>
  <c r="G43" i="2"/>
  <c r="Q42" i="2"/>
  <c r="T42" i="2" s="1"/>
  <c r="U42" i="2" s="1"/>
  <c r="M42" i="2"/>
  <c r="P42" i="2" s="1"/>
  <c r="G42" i="2"/>
  <c r="Q40" i="2"/>
  <c r="T40" i="2" s="1"/>
  <c r="U40" i="2" s="1"/>
  <c r="M40" i="2"/>
  <c r="P40" i="2" s="1"/>
  <c r="G40" i="2"/>
  <c r="Q39" i="2"/>
  <c r="T39" i="2" s="1"/>
  <c r="U39" i="2" s="1"/>
  <c r="M39" i="2"/>
  <c r="P39" i="2" s="1"/>
  <c r="G39" i="2"/>
  <c r="Q34" i="2"/>
  <c r="T34" i="2" s="1"/>
  <c r="U34" i="2" s="1"/>
  <c r="M34" i="2"/>
  <c r="P34" i="2" s="1"/>
  <c r="G34" i="2"/>
  <c r="Q33" i="2"/>
  <c r="T33" i="2" s="1"/>
  <c r="U33" i="2" s="1"/>
  <c r="M33" i="2"/>
  <c r="P33" i="2" s="1"/>
  <c r="G33" i="2"/>
  <c r="Q31" i="2"/>
  <c r="T31" i="2" s="1"/>
  <c r="U31" i="2" s="1"/>
  <c r="M31" i="2"/>
  <c r="P31" i="2" s="1"/>
  <c r="G31" i="2"/>
  <c r="Q28" i="2"/>
  <c r="T28" i="2" s="1"/>
  <c r="U28" i="2" s="1"/>
  <c r="BB28" i="2" s="1"/>
  <c r="M28" i="2"/>
  <c r="P28" i="2" s="1"/>
  <c r="G28" i="2"/>
  <c r="Q27" i="2"/>
  <c r="T27" i="2" s="1"/>
  <c r="U27" i="2" s="1"/>
  <c r="AZ27" i="2" s="1"/>
  <c r="M27" i="2"/>
  <c r="P27" i="2" s="1"/>
  <c r="G27" i="2"/>
  <c r="Q26" i="2"/>
  <c r="T26" i="2" s="1"/>
  <c r="U26" i="2" s="1"/>
  <c r="BA26" i="2" s="1"/>
  <c r="M26" i="2"/>
  <c r="P26" i="2" s="1"/>
  <c r="G26" i="2"/>
  <c r="Q25" i="2"/>
  <c r="T25" i="2" s="1"/>
  <c r="U25" i="2" s="1"/>
  <c r="M25" i="2"/>
  <c r="P25" i="2" s="1"/>
  <c r="G25" i="2"/>
  <c r="Q24" i="2"/>
  <c r="T24" i="2" s="1"/>
  <c r="U24" i="2" s="1"/>
  <c r="M24" i="2"/>
  <c r="P24" i="2" s="1"/>
  <c r="G24" i="2"/>
  <c r="Q23" i="2"/>
  <c r="T23" i="2" s="1"/>
  <c r="U23" i="2" s="1"/>
  <c r="M23" i="2"/>
  <c r="P23" i="2" s="1"/>
  <c r="G23" i="2"/>
  <c r="Q19" i="2"/>
  <c r="T19" i="2" s="1"/>
  <c r="U19" i="2" s="1"/>
  <c r="BA19" i="2" s="1"/>
  <c r="M19" i="2"/>
  <c r="P19" i="2" s="1"/>
  <c r="G19" i="2"/>
  <c r="Q18" i="2"/>
  <c r="T18" i="2" s="1"/>
  <c r="U18" i="2" s="1"/>
  <c r="M18" i="2"/>
  <c r="P18" i="2" s="1"/>
  <c r="G18" i="2"/>
  <c r="Q17" i="2"/>
  <c r="T17" i="2" s="1"/>
  <c r="U17" i="2" s="1"/>
  <c r="M17" i="2"/>
  <c r="P17" i="2" s="1"/>
  <c r="G17" i="2"/>
  <c r="Q16" i="2"/>
  <c r="T16" i="2" s="1"/>
  <c r="U16" i="2" s="1"/>
  <c r="AZ16" i="2" s="1"/>
  <c r="M16" i="2"/>
  <c r="P16" i="2" s="1"/>
  <c r="G16" i="2"/>
  <c r="Q15" i="2"/>
  <c r="T15" i="2" s="1"/>
  <c r="U15" i="2" s="1"/>
  <c r="M15" i="2"/>
  <c r="P15" i="2" s="1"/>
  <c r="G15" i="2"/>
  <c r="Q14" i="2"/>
  <c r="T14" i="2" s="1"/>
  <c r="U14" i="2" s="1"/>
  <c r="AZ14" i="2" s="1"/>
  <c r="M14" i="2"/>
  <c r="P14" i="2" s="1"/>
  <c r="G14" i="2"/>
  <c r="Q13" i="2"/>
  <c r="T13" i="2" s="1"/>
  <c r="U13" i="2" s="1"/>
  <c r="M13" i="2"/>
  <c r="P13" i="2" s="1"/>
  <c r="G13" i="2"/>
  <c r="Q12" i="2"/>
  <c r="T12" i="2" s="1"/>
  <c r="U12" i="2" s="1"/>
  <c r="M12" i="2"/>
  <c r="P12" i="2" s="1"/>
  <c r="G12" i="2"/>
  <c r="Q11" i="2"/>
  <c r="T11" i="2" s="1"/>
  <c r="U11" i="2" s="1"/>
  <c r="M11" i="2"/>
  <c r="P11" i="2" s="1"/>
  <c r="G11" i="2"/>
  <c r="BB29" i="2" l="1"/>
  <c r="BA29" i="2"/>
  <c r="AZ29" i="2"/>
  <c r="BB37" i="2"/>
  <c r="BA37" i="2"/>
  <c r="AZ37" i="2"/>
  <c r="BB38" i="2"/>
  <c r="BA38" i="2"/>
  <c r="AZ38" i="2"/>
  <c r="D49" i="2"/>
  <c r="P49" i="2"/>
  <c r="BB14" i="2"/>
  <c r="BA14" i="2"/>
  <c r="BB19" i="2"/>
  <c r="AZ19" i="2"/>
  <c r="AZ26" i="2"/>
  <c r="BB26" i="2"/>
  <c r="BA33" i="2"/>
  <c r="BB33" i="2"/>
  <c r="BA18" i="2"/>
  <c r="AZ18" i="2"/>
  <c r="AZ13" i="2"/>
  <c r="BB13" i="2"/>
  <c r="BA13" i="2"/>
  <c r="BB18" i="2"/>
  <c r="BB27" i="2"/>
  <c r="BA27" i="2"/>
  <c r="BB11" i="2"/>
  <c r="BA11" i="2"/>
  <c r="AZ11" i="2"/>
  <c r="BA39" i="2"/>
  <c r="BB39" i="2"/>
  <c r="AZ39" i="2"/>
  <c r="BA25" i="2"/>
  <c r="BB25" i="2"/>
  <c r="BB40" i="2"/>
  <c r="AZ40" i="2"/>
  <c r="BA40" i="2"/>
  <c r="BB15" i="2"/>
  <c r="BA15" i="2"/>
  <c r="AZ15" i="2"/>
  <c r="BA12" i="2"/>
  <c r="BB12" i="2"/>
  <c r="BB24" i="2"/>
  <c r="BA24" i="2"/>
  <c r="AZ24" i="2"/>
  <c r="AZ34" i="2"/>
  <c r="BB34" i="2"/>
  <c r="BA34" i="2"/>
  <c r="BB45" i="2"/>
  <c r="BA45" i="2"/>
  <c r="BA44" i="2"/>
  <c r="BB44" i="2"/>
  <c r="AZ44" i="2"/>
  <c r="AZ47" i="2"/>
  <c r="BB47" i="2"/>
  <c r="BA47" i="2"/>
  <c r="BB46" i="2"/>
  <c r="BA46" i="2"/>
  <c r="AZ46" i="2"/>
  <c r="BA23" i="2"/>
  <c r="AZ23" i="2"/>
  <c r="BB23" i="2"/>
  <c r="Q49" i="2"/>
  <c r="U49" i="2"/>
  <c r="E2" i="2" s="1"/>
  <c r="T49" i="2"/>
  <c r="BB31" i="2"/>
  <c r="BA31" i="2"/>
  <c r="BB43" i="2"/>
  <c r="BA43" i="2"/>
  <c r="AZ43" i="2"/>
  <c r="AZ28" i="2"/>
  <c r="AZ31" i="2"/>
  <c r="BB42" i="2"/>
  <c r="BA42" i="2"/>
  <c r="BA28" i="2"/>
  <c r="AZ42" i="2"/>
  <c r="BB17" i="2"/>
  <c r="BA17" i="2"/>
  <c r="AZ17" i="2"/>
  <c r="BB16" i="2"/>
  <c r="BA16" i="2"/>
  <c r="AZ45" i="2"/>
  <c r="AZ12" i="2"/>
  <c r="AZ33" i="2"/>
  <c r="AZ25" i="2"/>
  <c r="BB49" i="2" l="1"/>
  <c r="AZ49" i="2"/>
  <c r="BA49" i="2"/>
  <c r="BB55" i="2" l="1"/>
  <c r="BB54" i="2"/>
  <c r="AZ54" i="2"/>
  <c r="AZ55" i="2"/>
  <c r="BA54" i="2"/>
  <c r="BA55" i="2"/>
  <c r="BB5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100-000001000000}">
      <text>
        <r>
          <rPr>
            <sz val="10"/>
            <color rgb="FF000000"/>
            <rFont val="Arial"/>
            <family val="2"/>
          </rPr>
          <t xml:space="preserve">======
</t>
        </r>
        <r>
          <rPr>
            <sz val="10"/>
            <color rgb="FF000000"/>
            <rFont val="Arial"/>
            <family val="2"/>
          </rPr>
          <t xml:space="preserve">ID#AAAAQxE5fko
</t>
        </r>
        <r>
          <rPr>
            <sz val="10"/>
            <color rgb="FF000000"/>
            <rFont val="Arial"/>
            <family val="2"/>
          </rPr>
          <t xml:space="preserve">Kaizen Function Type     (2021-11-06 07:39:38)
</t>
        </r>
        <r>
          <rPr>
            <sz val="10"/>
            <color rgb="FF000000"/>
            <rFont val="Arial"/>
            <family val="2"/>
          </rPr>
          <t xml:space="preserve">1) New Function -- adding new function to the system.
</t>
        </r>
        <r>
          <rPr>
            <sz val="10"/>
            <color rgb="FF000000"/>
            <rFont val="Arial"/>
            <family val="2"/>
          </rPr>
          <t xml:space="preserve">
</t>
        </r>
        <r>
          <rPr>
            <sz val="10"/>
            <color rgb="FF000000"/>
            <rFont val="Arial"/>
            <family val="2"/>
          </rPr>
          <t xml:space="preserve">2) Modified Function -- modify existing function in the system.
</t>
        </r>
        <r>
          <rPr>
            <sz val="10"/>
            <color rgb="FF000000"/>
            <rFont val="Arial"/>
            <family val="2"/>
          </rPr>
          <t xml:space="preserve">
</t>
        </r>
        <r>
          <rPr>
            <sz val="10"/>
            <color rgb="FF000000"/>
            <rFont val="Arial"/>
            <family val="2"/>
          </rPr>
          <t>3) BCT Testing Function -- no change to the function, but needed to do BCT Testing.</t>
        </r>
      </text>
    </comment>
    <comment ref="H7" authorId="0" shapeId="0" xr:uid="{00000000-0006-0000-0100-000002000000}">
      <text>
        <r>
          <rPr>
            <sz val="10"/>
            <color rgb="FF000000"/>
            <rFont val="Arial"/>
            <family val="2"/>
          </rPr>
          <t xml:space="preserve">======
</t>
        </r>
        <r>
          <rPr>
            <sz val="10"/>
            <color rgb="FF000000"/>
            <rFont val="Arial"/>
            <family val="2"/>
          </rPr>
          <t xml:space="preserve">ID#AAAAQxE5fkc
</t>
        </r>
        <r>
          <rPr>
            <sz val="10"/>
            <color rgb="FF000000"/>
            <rFont val="Arial"/>
            <family val="2"/>
          </rPr>
          <t>浅香義明</t>
        </r>
        <r>
          <rPr>
            <sz val="10"/>
            <color rgb="FF000000"/>
            <rFont val="Arial"/>
            <family val="2"/>
          </rPr>
          <t xml:space="preserve">    (2021-11-06 07:39:38)
</t>
        </r>
        <r>
          <rPr>
            <sz val="10"/>
            <color rgb="FF000000"/>
            <rFont val="Arial"/>
            <family val="2"/>
          </rPr>
          <t xml:space="preserve">M: Mandatory
</t>
        </r>
        <r>
          <rPr>
            <sz val="10"/>
            <color rgb="FF000000"/>
            <rFont val="Arial"/>
            <family val="2"/>
          </rPr>
          <t>C: Cancel / Deleted</t>
        </r>
      </text>
    </comment>
  </commentList>
</comments>
</file>

<file path=xl/sharedStrings.xml><?xml version="1.0" encoding="utf-8"?>
<sst xmlns="http://schemas.openxmlformats.org/spreadsheetml/2006/main" count="842" uniqueCount="495">
  <si>
    <t>No</t>
  </si>
  <si>
    <t>Description</t>
  </si>
  <si>
    <t>MM</t>
  </si>
  <si>
    <t>Normal Productivity</t>
  </si>
  <si>
    <t>Normal Productivity : using for "New function";    Kaizen Productivity : using for "Modified function" and "BCT testing function".</t>
  </si>
  <si>
    <t>Kaizen Productivity</t>
  </si>
  <si>
    <t>Standard Dev Days</t>
  </si>
  <si>
    <t>Function</t>
  </si>
  <si>
    <t>Summary of Function</t>
  </si>
  <si>
    <t>Kaizen Function Type</t>
  </si>
  <si>
    <t>FunctionID</t>
  </si>
  <si>
    <t>Priority</t>
  </si>
  <si>
    <t>Screen</t>
  </si>
  <si>
    <t>Batch</t>
  </si>
  <si>
    <t>Report</t>
  </si>
  <si>
    <t>Remark</t>
  </si>
  <si>
    <t>Standard Effort</t>
  </si>
  <si>
    <t>FunctionPoint</t>
  </si>
  <si>
    <t>DR</t>
  </si>
  <si>
    <t>DN&amp;PU</t>
  </si>
  <si>
    <t>IFT/BCT</t>
  </si>
  <si>
    <t>Mater/Transaction</t>
  </si>
  <si>
    <t>ODB</t>
  </si>
  <si>
    <t>Upload</t>
  </si>
  <si>
    <t>Download</t>
  </si>
  <si>
    <t>Calculation/Data Edit</t>
  </si>
  <si>
    <t>Standard MM</t>
  </si>
  <si>
    <t>Complexity</t>
  </si>
  <si>
    <t>Non-Similarity</t>
  </si>
  <si>
    <t>FP</t>
  </si>
  <si>
    <t>Final FP</t>
  </si>
  <si>
    <t>Basic for Update</t>
  </si>
  <si>
    <t>Incremental Target Tables (retrieve)</t>
  </si>
  <si>
    <t>Incremental Target Tables (update)</t>
  </si>
  <si>
    <t>Combobox accessing Table</t>
  </si>
  <si>
    <t>Display Sub-Screen</t>
  </si>
  <si>
    <t>Refer/Check Master</t>
  </si>
  <si>
    <t>Check Input Items</t>
  </si>
  <si>
    <t>Additional Functions (On Client)</t>
  </si>
  <si>
    <t>Additional Functions (Server Access)</t>
  </si>
  <si>
    <t>Basic</t>
  </si>
  <si>
    <t>Incremental Target Tables</t>
  </si>
  <si>
    <t>Incremental Forms</t>
  </si>
  <si>
    <t>Special Edit</t>
  </si>
  <si>
    <t>Special Layout</t>
  </si>
  <si>
    <t>Incremental target tables</t>
  </si>
  <si>
    <t>Data convert and edit</t>
  </si>
  <si>
    <t>Communicate with other system</t>
  </si>
  <si>
    <t>Additional function</t>
  </si>
  <si>
    <t>New Function</t>
  </si>
  <si>
    <t>M</t>
  </si>
  <si>
    <t>Modified Function</t>
  </si>
  <si>
    <t>Total Functions</t>
  </si>
  <si>
    <t>4) Non-similarity is used to adjust Efforts (MM) in case that our function is reused some parts from other function.</t>
  </si>
  <si>
    <t>5) Complexity is used to adjust FP in case that the calculated FP from standard seems too high or low.</t>
  </si>
  <si>
    <t>P</t>
  </si>
  <si>
    <t>BCT Testing Function</t>
  </si>
  <si>
    <t>C</t>
  </si>
  <si>
    <t>No Action</t>
  </si>
  <si>
    <t>Phase</t>
  </si>
  <si>
    <t>Project Name</t>
  </si>
  <si>
    <t>TMAP Standard</t>
  </si>
  <si>
    <t>Page</t>
  </si>
  <si>
    <t>Block Name</t>
  </si>
  <si>
    <t>TMAP Management Standard</t>
  </si>
  <si>
    <t>Function Name</t>
  </si>
  <si>
    <t>1. Management Guideline</t>
  </si>
  <si>
    <t>Created</t>
  </si>
  <si>
    <t>By</t>
  </si>
  <si>
    <t>FSBT) Suzuki</t>
  </si>
  <si>
    <t>Document Name</t>
  </si>
  <si>
    <t>Title</t>
  </si>
  <si>
    <t>1.3 Estimation</t>
  </si>
  <si>
    <t>Updated</t>
  </si>
  <si>
    <t>Anan</t>
  </si>
  <si>
    <t>Estimation Guideline</t>
  </si>
  <si>
    <t>Objectives</t>
  </si>
  <si>
    <t>-</t>
  </si>
  <si>
    <t>Make development efforts estimation more concrete and rational.</t>
  </si>
  <si>
    <t>Overview</t>
  </si>
  <si>
    <t>Function Point Analysis (F.P.) is used in the development efforts estimation for DR-ST.</t>
  </si>
  <si>
    <t>F.P. is a mean to determine the degree of difficulty to develop a system. The requirements of  a system will be collected and broken down into the level of system function,</t>
  </si>
  <si>
    <t>i.e. screen, batch and report. Then, the components of function, e.g. the number of updated/retrieved logical tables, will be analyzed and determined for F.P. of the function.</t>
  </si>
  <si>
    <t xml:space="preserve">The analysis of requirements to determine F.P. follows information described in Section "3. Standard for F.P." below.  </t>
  </si>
  <si>
    <t>After F.P. of each function is determined, the development efforts of the function will be estimated by dividing F.P with Productivity of the vendor. Please refer to Section "2. Productivity" for details.</t>
  </si>
  <si>
    <t>1.  Procedure on determining Software Size Estimation of F.P.</t>
  </si>
  <si>
    <t>In order to estimate development efforts, F.P. will be determined by the following procedure in UR phase.</t>
  </si>
  <si>
    <t>1.1</t>
  </si>
  <si>
    <t>Requirements Collection</t>
  </si>
  <si>
    <t>User requirements are collected and broken down into the level of system function, i.e. screen, batch and report.</t>
  </si>
  <si>
    <t>High-level design of each function is determined and confirmed, e.g. rough layout of screen, update/retrieve logical table.</t>
  </si>
  <si>
    <t>1.2</t>
  </si>
  <si>
    <t>Function Analysis and F.P. Calculation</t>
  </si>
  <si>
    <t>Based on table in Section 3 below, a function will be analyzed in terms of components and tasks, e.g. the number of logical</t>
  </si>
  <si>
    <t>1.3</t>
  </si>
  <si>
    <t>Development Efforts Calculation</t>
  </si>
  <si>
    <t>Development efforts for each function will be calculated as the following formula.</t>
  </si>
  <si>
    <t xml:space="preserve">Development efforts for a certain function </t>
  </si>
  <si>
    <t>=</t>
  </si>
  <si>
    <t>F.P. of a certain function</t>
  </si>
  <si>
    <t>Vendor productivity to finish that type of function</t>
  </si>
  <si>
    <t>2.  Productivity</t>
  </si>
  <si>
    <t>Productivity is defined to be how much F.P. of a certain function we can develop in one month. Productivity is separated into Screen, Batch and Report productivities.</t>
  </si>
  <si>
    <t>2.1  Standard Productivity</t>
  </si>
  <si>
    <t>TMC has provided the following standard productivity for determining standard development efforts. All vendors are required to have productivity at least the standard productivity.</t>
  </si>
  <si>
    <t>4.2 F.P./1 MM</t>
  </si>
  <si>
    <t>Example :</t>
  </si>
  <si>
    <t>4.6 F.P./1MM</t>
  </si>
  <si>
    <t>Efforts of 2.0 F.P. of screen is 2.0/4.2 = 0.48 MM</t>
  </si>
  <si>
    <t>2.2  Vendor Productivity</t>
  </si>
  <si>
    <t>3. Standard for F.P.</t>
  </si>
  <si>
    <t>Before counting FP, the system is broken down to system function level, i.e. screen, batch and report. The estimation is carried on functions and</t>
  </si>
  <si>
    <t xml:space="preserve">adjust the commonized part by using non-similarity ratio -- if we commonize functions for 20%, that means non-similarity ratio is 80% or 0.8. </t>
  </si>
  <si>
    <t>The same concept is also applied for common function such as common receiving batch, non-similarity ratio is used to adjust the efforts by using</t>
  </si>
  <si>
    <t>this common function. TMAP standard provides some common function, e.g. common receiving batch.</t>
  </si>
  <si>
    <t>*</t>
  </si>
  <si>
    <t>The Standard of F.P. for each function is defined as follows.</t>
  </si>
  <si>
    <t>F.P.</t>
  </si>
  <si>
    <t>Unit*</t>
  </si>
  <si>
    <t>Calculation</t>
  </si>
  <si>
    <t>Master/Transaction</t>
  </si>
  <si>
    <t>Basic for retrieve</t>
  </si>
  <si>
    <t>1</t>
  </si>
  <si>
    <t>Always 1 if retrieving exists
(basic for 1 target table)</t>
  </si>
  <si>
    <t>Basic for update</t>
  </si>
  <si>
    <t>Always 1 if updating exists
(basic for 1 target table)</t>
  </si>
  <si>
    <t>Get data from screen and update data to a table. Table here is logical table. Please see definition of logical table below. Update here means already included Add, Delete, Edit modes.</t>
  </si>
  <si>
    <t># of table</t>
  </si>
  <si>
    <t>Display sub-screen</t>
  </si>
  <si>
    <t># of sub-screen * 0.5</t>
  </si>
  <si>
    <t>e.g. data-showing or maintenance subscreens, not include error message showing subscreen. Edit or View mode of the same sub-screen is considered to be only one sub-screen.</t>
  </si>
  <si>
    <t># of table * 0.1</t>
  </si>
  <si>
    <t>Check input items</t>
  </si>
  <si>
    <t># of function * 0.5</t>
  </si>
  <si>
    <t># of function</t>
  </si>
  <si>
    <t># of function * 1.0</t>
  </si>
  <si>
    <t>On-Demand Batch</t>
  </si>
  <si>
    <t># of form * 1.0  (# of form here excluding 1 that is already considered in basic for report)</t>
  </si>
  <si>
    <t>Special edit</t>
  </si>
  <si>
    <t>Always 1 (Basic for uploading data to 1 target table)</t>
  </si>
  <si>
    <t>Refer and check master</t>
  </si>
  <si>
    <t>Always 1</t>
  </si>
  <si>
    <t>This is the case that the uploaded file is transferred from other system. (Then this file will be uploaded later into our system). If using TMAP Standard Framework for file transferring, this item will not be counted.</t>
  </si>
  <si>
    <t>Always 1 (Basic for fetching data from 1 target table)</t>
  </si>
  <si>
    <t>This is the case that the file is transferred to other system. If using TMAP Standard Framework for file transferring, this item will not be counted.</t>
  </si>
  <si>
    <t>Additional functions apart from the mentioned one</t>
  </si>
  <si>
    <t>Calculation, Data Edit</t>
  </si>
  <si>
    <t>[Logical Table]</t>
  </si>
  <si>
    <t>table is counted as 1.</t>
  </si>
  <si>
    <t>But there is only one logical table for estimating in this case -- PO logical table.</t>
  </si>
  <si>
    <t>[Example]</t>
  </si>
  <si>
    <t>Assumed example of "Supplier Master Maintenance" screen, which has operation flow shown as follows :</t>
  </si>
  <si>
    <t>Re-Invoicing System</t>
  </si>
  <si>
    <t>Manual Operation</t>
  </si>
  <si>
    <t>Remarks :</t>
  </si>
  <si>
    <t>1)</t>
  </si>
  <si>
    <t>Supplier Master Inquiry Screen is a main screen to search and show supplier</t>
  </si>
  <si>
    <t>information on screen. See image below.</t>
  </si>
  <si>
    <t>2)</t>
  </si>
  <si>
    <t xml:space="preserve">Supplier Master Detail Screen is a sub-screen to view details or edit supplier </t>
  </si>
  <si>
    <t>information. See image below.</t>
  </si>
  <si>
    <t>3)</t>
  </si>
  <si>
    <t xml:space="preserve">Supplier information are retrieved from and updated to Supplier Master and Supplier Plant </t>
  </si>
  <si>
    <t>Master tables.</t>
  </si>
  <si>
    <t>4)</t>
  </si>
  <si>
    <t>Assumed that there is no business validation and format validation.</t>
  </si>
  <si>
    <t>Supplier Master Detail Screen</t>
  </si>
  <si>
    <t>Supplier Information</t>
  </si>
  <si>
    <t>Supplier Master Inquiry Screen</t>
  </si>
  <si>
    <t>Supplier Code:</t>
  </si>
  <si>
    <t>XXXX</t>
  </si>
  <si>
    <t>Supplier Name:</t>
  </si>
  <si>
    <t>xxxx</t>
  </si>
  <si>
    <t>x</t>
  </si>
  <si>
    <t>x(30)</t>
  </si>
  <si>
    <t>Payment Term:</t>
  </si>
  <si>
    <t>Credit Term:</t>
  </si>
  <si>
    <t>days</t>
  </si>
  <si>
    <t>Max Record:</t>
  </si>
  <si>
    <t>999</t>
  </si>
  <si>
    <t>Search</t>
  </si>
  <si>
    <t>Oracle Code:</t>
  </si>
  <si>
    <t>System Supplier:</t>
  </si>
  <si>
    <t>Payment Plant:</t>
  </si>
  <si>
    <t>Add</t>
  </si>
  <si>
    <t>Edit</t>
  </si>
  <si>
    <t>Delete</t>
  </si>
  <si>
    <t>View</t>
  </si>
  <si>
    <t>Supplier List</t>
  </si>
  <si>
    <t>Supplier Plant Information</t>
  </si>
  <si>
    <t>Supp Code</t>
  </si>
  <si>
    <t>Supplier Name</t>
  </si>
  <si>
    <t>DITH-C</t>
  </si>
  <si>
    <t>Denso</t>
  </si>
  <si>
    <t>Supplier:</t>
  </si>
  <si>
    <t>XXXX-X</t>
  </si>
  <si>
    <t>Plant Name:</t>
  </si>
  <si>
    <t>2</t>
  </si>
  <si>
    <t>ATCI-A</t>
  </si>
  <si>
    <t>Vutec</t>
  </si>
  <si>
    <t>VAT rate:</t>
  </si>
  <si>
    <t>%</t>
  </si>
  <si>
    <t>WHT Type:</t>
  </si>
  <si>
    <t>WHT Rate:</t>
  </si>
  <si>
    <t>First</t>
  </si>
  <si>
    <t>Prev</t>
  </si>
  <si>
    <t>Next</t>
  </si>
  <si>
    <t>Last</t>
  </si>
  <si>
    <t>Save</t>
  </si>
  <si>
    <t>Close</t>
  </si>
  <si>
    <t>Productivity</t>
  </si>
  <si>
    <t>Basic for Retreive (always 1)</t>
  </si>
  <si>
    <t>Basic for Update (always 1)</t>
  </si>
  <si>
    <t>Supplier Master Maintenance</t>
  </si>
  <si>
    <r>
      <rPr>
        <sz val="10"/>
        <color theme="1"/>
        <rFont val="Arial"/>
        <family val="2"/>
      </rPr>
      <t xml:space="preserve">tables to be updated or retrieved. Then, the analyzed information will be filled in </t>
    </r>
    <r>
      <rPr>
        <b/>
        <sz val="10"/>
        <color theme="1"/>
        <rFont val="Arial"/>
        <family val="2"/>
      </rPr>
      <t>Function List</t>
    </r>
    <r>
      <rPr>
        <sz val="10"/>
        <color theme="1"/>
        <rFont val="Arial"/>
        <family val="2"/>
      </rPr>
      <t xml:space="preserve"> for the F.P. calculation of the function.</t>
    </r>
  </si>
  <si>
    <r>
      <rPr>
        <sz val="10"/>
        <color theme="1"/>
        <rFont val="Arial"/>
        <family val="2"/>
      </rPr>
      <t xml:space="preserve">In case that productivity of a vendor is greater than or </t>
    </r>
    <r>
      <rPr>
        <sz val="10"/>
        <color theme="1"/>
        <rFont val="Arial"/>
        <family val="2"/>
      </rPr>
      <t>equal to</t>
    </r>
    <r>
      <rPr>
        <sz val="10"/>
        <color theme="1"/>
        <rFont val="Arial"/>
        <family val="2"/>
      </rPr>
      <t xml:space="preserve"> standard productivity, the actual productivity of that vendor will be used. </t>
    </r>
    <r>
      <rPr>
        <sz val="10"/>
        <color theme="1"/>
        <rFont val="Arial"/>
        <family val="2"/>
      </rPr>
      <t xml:space="preserve">However, if the vendor productivity is </t>
    </r>
  </si>
  <si>
    <r>
      <rPr>
        <sz val="10"/>
        <color theme="1"/>
        <rFont val="Arial"/>
        <family val="2"/>
      </rPr>
      <t xml:space="preserve">less than standard productivity, the standard productivity will be used. </t>
    </r>
    <r>
      <rPr>
        <sz val="10"/>
        <color theme="1"/>
        <rFont val="Arial"/>
        <family val="2"/>
      </rPr>
      <t>All vendors are required</t>
    </r>
    <r>
      <rPr>
        <sz val="10"/>
        <color theme="1"/>
        <rFont val="Arial"/>
        <family val="2"/>
      </rPr>
      <t xml:space="preserve"> </t>
    </r>
    <r>
      <rPr>
        <sz val="10"/>
        <color theme="1"/>
        <rFont val="Arial"/>
        <family val="2"/>
      </rPr>
      <t>to improve their productivity to be greater than or equal to the standard productivity.</t>
    </r>
  </si>
  <si>
    <r>
      <rPr>
        <sz val="10"/>
        <color theme="1"/>
        <rFont val="Arial"/>
        <family val="2"/>
      </rPr>
      <t>U</t>
    </r>
    <r>
      <rPr>
        <sz val="10"/>
        <color theme="1"/>
        <rFont val="Arial"/>
        <family val="2"/>
      </rPr>
      <t>nit column will be used to fill in Function List for calculate FP for the corresponding function.</t>
    </r>
  </si>
  <si>
    <r>
      <rPr>
        <sz val="10"/>
        <color theme="1"/>
        <rFont val="Arial"/>
        <family val="2"/>
      </rPr>
      <t>R</t>
    </r>
    <r>
      <rPr>
        <sz val="10"/>
        <color theme="1"/>
        <rFont val="Arial"/>
        <family val="2"/>
      </rPr>
      <t>etrieve data from table and show on screen. Table here is logical table. Please see definition of logical table below. Retrieve here is including Search and View.</t>
    </r>
  </si>
  <si>
    <r>
      <rPr>
        <sz val="10"/>
        <color theme="1"/>
        <rFont val="Arial"/>
        <family val="2"/>
      </rPr>
      <t>Increase target tables</t>
    </r>
    <r>
      <rPr>
        <sz val="10"/>
        <color theme="1"/>
        <rFont val="Arial"/>
        <family val="2"/>
      </rPr>
      <t xml:space="preserve"> of retrieve</t>
    </r>
  </si>
  <si>
    <r>
      <rPr>
        <sz val="10"/>
        <color theme="1"/>
        <rFont val="Arial"/>
        <family val="2"/>
      </rPr>
      <t>#</t>
    </r>
    <r>
      <rPr>
        <sz val="10"/>
        <color theme="1"/>
        <rFont val="Arial"/>
        <family val="2"/>
      </rPr>
      <t xml:space="preserve"> of table</t>
    </r>
  </si>
  <si>
    <r>
      <rPr>
        <sz val="10"/>
        <color theme="1"/>
        <rFont val="Arial"/>
        <family val="2"/>
      </rPr>
      <t># of table * 0.</t>
    </r>
    <r>
      <rPr>
        <sz val="10"/>
        <color theme="1"/>
        <rFont val="Arial"/>
        <family val="2"/>
      </rPr>
      <t>2
(# of table here excluding 1 that is already considered in basic for retrieve)</t>
    </r>
  </si>
  <si>
    <r>
      <rPr>
        <sz val="10"/>
        <color theme="1"/>
        <rFont val="Arial"/>
        <family val="2"/>
      </rPr>
      <t>I</t>
    </r>
    <r>
      <rPr>
        <sz val="10"/>
        <color theme="1"/>
        <rFont val="Arial"/>
        <family val="2"/>
      </rPr>
      <t>ncrease number of target tables for retrieving. Table here is logical table. Please see definition of logical table below. Retrieve here is including Search and View.</t>
    </r>
  </si>
  <si>
    <r>
      <rPr>
        <sz val="10"/>
        <color theme="1"/>
        <rFont val="Arial"/>
        <family val="2"/>
      </rPr>
      <t>Increase target tables</t>
    </r>
    <r>
      <rPr>
        <sz val="10"/>
        <color theme="1"/>
        <rFont val="Arial"/>
        <family val="2"/>
      </rPr>
      <t xml:space="preserve"> of update</t>
    </r>
  </si>
  <si>
    <r>
      <rPr>
        <sz val="10"/>
        <color theme="1"/>
        <rFont val="Arial"/>
        <family val="2"/>
      </rPr>
      <t># of table * 0.</t>
    </r>
    <r>
      <rPr>
        <sz val="10"/>
        <color theme="1"/>
        <rFont val="Arial"/>
        <family val="2"/>
      </rPr>
      <t>3
(# of table here excluding 1 that is already considered in basic for updating)</t>
    </r>
  </si>
  <si>
    <r>
      <rPr>
        <sz val="10"/>
        <color theme="1"/>
        <rFont val="Arial"/>
        <family val="2"/>
      </rPr>
      <t>I</t>
    </r>
    <r>
      <rPr>
        <sz val="10"/>
        <color theme="1"/>
        <rFont val="Arial"/>
        <family val="2"/>
      </rPr>
      <t>ncrease number of target tables for updating. Table here is logical table. Please see definition of logical table below. Update here means already included Add, Delete, Edit modes.</t>
    </r>
  </si>
  <si>
    <r>
      <rPr>
        <sz val="10"/>
        <color theme="1"/>
        <rFont val="Arial"/>
        <family val="2"/>
      </rPr>
      <t xml:space="preserve">Set combobox </t>
    </r>
    <r>
      <rPr>
        <sz val="10"/>
        <color theme="1"/>
        <rFont val="Arial"/>
        <family val="2"/>
      </rPr>
      <t xml:space="preserve">accessing table </t>
    </r>
    <r>
      <rPr>
        <sz val="10"/>
        <color theme="1"/>
        <rFont val="ＭＳ Ｐゴシック"/>
        <family val="2"/>
        <charset val="128"/>
      </rPr>
      <t>（</t>
    </r>
    <r>
      <rPr>
        <sz val="10"/>
        <color theme="1"/>
        <rFont val="Arial"/>
        <family val="2"/>
      </rPr>
      <t>fetch table</t>
    </r>
    <r>
      <rPr>
        <sz val="10"/>
        <color theme="1"/>
        <rFont val="ＭＳ Ｐゴシック"/>
        <family val="2"/>
        <charset val="128"/>
      </rPr>
      <t>）</t>
    </r>
  </si>
  <si>
    <r>
      <rPr>
        <sz val="10"/>
        <color theme="1"/>
        <rFont val="Arial"/>
        <family val="2"/>
      </rPr>
      <t>#</t>
    </r>
    <r>
      <rPr>
        <sz val="10"/>
        <color theme="1"/>
        <rFont val="Arial"/>
        <family val="2"/>
      </rPr>
      <t xml:space="preserve"> of combobox</t>
    </r>
  </si>
  <si>
    <r>
      <rPr>
        <sz val="10"/>
        <color theme="1"/>
        <rFont val="Arial"/>
        <family val="2"/>
      </rPr>
      <t># of</t>
    </r>
    <r>
      <rPr>
        <sz val="10"/>
        <color theme="1"/>
        <rFont val="Arial"/>
        <family val="2"/>
      </rPr>
      <t xml:space="preserve"> combobox</t>
    </r>
    <r>
      <rPr>
        <sz val="10"/>
        <color theme="1"/>
        <rFont val="Arial"/>
        <family val="2"/>
      </rPr>
      <t xml:space="preserve"> * 0.1</t>
    </r>
  </si>
  <si>
    <r>
      <rPr>
        <sz val="10"/>
        <color theme="1"/>
        <rFont val="Arial"/>
        <family val="2"/>
      </rPr>
      <t>N</t>
    </r>
    <r>
      <rPr>
        <sz val="10"/>
        <color theme="1"/>
        <rFont val="Arial"/>
        <family val="2"/>
      </rPr>
      <t xml:space="preserve">umber of combobox that need to access table for showing data list in the combobox. One combobox will access one table, and the task of access table is already included here, not count in "increase target tables of retrieve". Table here is logical table. </t>
    </r>
  </si>
  <si>
    <r>
      <rPr>
        <sz val="10"/>
        <color theme="1"/>
        <rFont val="Arial"/>
        <family val="2"/>
      </rPr>
      <t>#</t>
    </r>
    <r>
      <rPr>
        <sz val="10"/>
        <color theme="1"/>
        <rFont val="Arial"/>
        <family val="2"/>
      </rPr>
      <t xml:space="preserve"> of sub-screen</t>
    </r>
  </si>
  <si>
    <r>
      <rPr>
        <sz val="10"/>
        <color theme="1"/>
        <rFont val="Arial"/>
        <family val="2"/>
      </rPr>
      <t>Refer and check</t>
    </r>
    <r>
      <rPr>
        <sz val="10"/>
        <color theme="1"/>
        <rFont val="Arial"/>
        <family val="2"/>
      </rPr>
      <t xml:space="preserve"> </t>
    </r>
    <r>
      <rPr>
        <sz val="10"/>
        <color theme="1"/>
        <rFont val="Arial"/>
        <family val="2"/>
      </rPr>
      <t>with</t>
    </r>
    <r>
      <rPr>
        <sz val="10"/>
        <color theme="1"/>
        <rFont val="Arial"/>
        <family val="2"/>
      </rPr>
      <t xml:space="preserve"> master</t>
    </r>
  </si>
  <si>
    <r>
      <rPr>
        <sz val="10"/>
        <color theme="1"/>
        <rFont val="Arial"/>
        <family val="2"/>
      </rPr>
      <t>#</t>
    </r>
    <r>
      <rPr>
        <sz val="10"/>
        <color theme="1"/>
        <rFont val="Arial"/>
        <family val="2"/>
      </rPr>
      <t xml:space="preserve"> of table</t>
    </r>
  </si>
  <si>
    <t>Refer to Master and perform business validation =&gt; # of table to be refered is put in here, and not include with "Basic for retrieve" and "Increase target tables of retrieve"</t>
  </si>
  <si>
    <r>
      <rPr>
        <sz val="10"/>
        <color theme="1"/>
        <rFont val="Arial"/>
        <family val="2"/>
      </rPr>
      <t>#</t>
    </r>
    <r>
      <rPr>
        <sz val="10"/>
        <color theme="1"/>
        <rFont val="Arial"/>
        <family val="2"/>
      </rPr>
      <t xml:space="preserve"> of item</t>
    </r>
  </si>
  <si>
    <r>
      <rPr>
        <sz val="10"/>
        <color theme="1"/>
        <rFont val="Arial"/>
        <family val="2"/>
      </rPr>
      <t>(</t>
    </r>
    <r>
      <rPr>
        <sz val="10"/>
        <color theme="1"/>
        <rFont val="Arial"/>
        <family val="2"/>
      </rPr>
      <t xml:space="preserve"># of item / </t>
    </r>
    <r>
      <rPr>
        <sz val="10"/>
        <color theme="1"/>
        <rFont val="Arial"/>
        <family val="2"/>
      </rPr>
      <t>5 items</t>
    </r>
    <r>
      <rPr>
        <sz val="10"/>
        <color theme="1"/>
        <rFont val="Arial"/>
        <family val="2"/>
      </rPr>
      <t>)</t>
    </r>
    <r>
      <rPr>
        <sz val="10"/>
        <color theme="1"/>
        <rFont val="Arial"/>
        <family val="2"/>
      </rPr>
      <t xml:space="preserve"> * 0.1</t>
    </r>
  </si>
  <si>
    <r>
      <rPr>
        <sz val="10"/>
        <color theme="1"/>
        <rFont val="Arial"/>
        <family val="2"/>
      </rPr>
      <t>P</t>
    </r>
    <r>
      <rPr>
        <sz val="10"/>
        <color theme="1"/>
        <rFont val="Arial"/>
        <family val="2"/>
      </rPr>
      <t>erform format validation with the client's input data. This also includes checking of mandatory field.</t>
    </r>
  </si>
  <si>
    <r>
      <rPr>
        <sz val="10"/>
        <color theme="1"/>
        <rFont val="Arial"/>
        <family val="2"/>
      </rPr>
      <t>Additional functions</t>
    </r>
    <r>
      <rPr>
        <sz val="10"/>
        <color theme="1"/>
        <rFont val="ＭＳ Ｐゴシック"/>
        <family val="2"/>
        <charset val="128"/>
      </rPr>
      <t>・</t>
    </r>
    <r>
      <rPr>
        <sz val="10"/>
        <color theme="1"/>
        <rFont val="Arial"/>
        <family val="2"/>
      </rPr>
      <t>On Screen</t>
    </r>
  </si>
  <si>
    <r>
      <rPr>
        <sz val="10"/>
        <color theme="1"/>
        <rFont val="Arial"/>
        <family val="2"/>
      </rPr>
      <t>#</t>
    </r>
    <r>
      <rPr>
        <sz val="10"/>
        <color theme="1"/>
        <rFont val="Arial"/>
        <family val="2"/>
      </rPr>
      <t xml:space="preserve"> of function</t>
    </r>
  </si>
  <si>
    <r>
      <rPr>
        <sz val="10"/>
        <color theme="1"/>
        <rFont val="Arial"/>
        <family val="2"/>
      </rPr>
      <t>A</t>
    </r>
    <r>
      <rPr>
        <sz val="10"/>
        <color theme="1"/>
        <rFont val="Arial"/>
        <family val="2"/>
      </rPr>
      <t xml:space="preserve">dditional functions, e.g. calculation, that perform on client, and no access to server. </t>
    </r>
  </si>
  <si>
    <r>
      <rPr>
        <sz val="10"/>
        <color theme="1"/>
        <rFont val="Arial"/>
        <family val="2"/>
      </rPr>
      <t>Additional functions</t>
    </r>
    <r>
      <rPr>
        <sz val="10"/>
        <color theme="1"/>
        <rFont val="ＭＳ Ｐゴシック"/>
        <family val="2"/>
        <charset val="128"/>
      </rPr>
      <t>・</t>
    </r>
    <r>
      <rPr>
        <sz val="10"/>
        <color theme="1"/>
        <rFont val="Arial"/>
        <family val="2"/>
      </rPr>
      <t>Need to access server</t>
    </r>
  </si>
  <si>
    <r>
      <rPr>
        <sz val="10"/>
        <color theme="1"/>
        <rFont val="Arial"/>
        <family val="2"/>
      </rPr>
      <t>A</t>
    </r>
    <r>
      <rPr>
        <sz val="10"/>
        <color theme="1"/>
        <rFont val="Arial"/>
        <family val="2"/>
      </rPr>
      <t>dditional functions that needs to access server, or execute on server. This does not include View, New, Edit and Delete which are already considered in Basic for retrieve and update.</t>
    </r>
  </si>
  <si>
    <r>
      <rPr>
        <sz val="10"/>
        <color theme="1"/>
        <rFont val="Arial"/>
        <family val="2"/>
      </rPr>
      <t>Basic</t>
    </r>
  </si>
  <si>
    <r>
      <rPr>
        <sz val="10"/>
        <color theme="1"/>
        <rFont val="Arial"/>
        <family val="2"/>
      </rPr>
      <t>1</t>
    </r>
    <r>
      <rPr>
        <sz val="10"/>
        <color theme="1"/>
        <rFont val="Arial"/>
        <family val="2"/>
      </rPr>
      <t xml:space="preserve"> on-demand batch</t>
    </r>
  </si>
  <si>
    <r>
      <rPr>
        <sz val="10"/>
        <color theme="1"/>
        <rFont val="Arial"/>
        <family val="2"/>
      </rPr>
      <t>O</t>
    </r>
    <r>
      <rPr>
        <sz val="10"/>
        <color theme="1"/>
        <rFont val="Arial"/>
        <family val="2"/>
      </rPr>
      <t>n-demand batch related on-screen and job invoking tasks, e.g. select upload file, invoke job, display the results. This does not include batch application. The batch application's FP calculation will be put in Batch Section, e.g. upload, calculation/data</t>
    </r>
  </si>
  <si>
    <t>Additional functions</t>
  </si>
  <si>
    <r>
      <rPr>
        <sz val="10"/>
        <color theme="1"/>
        <rFont val="Arial"/>
        <family val="2"/>
      </rPr>
      <t xml:space="preserve"># of function * </t>
    </r>
    <r>
      <rPr>
        <sz val="10"/>
        <color theme="1"/>
        <rFont val="Arial"/>
        <family val="2"/>
      </rPr>
      <t>0.5</t>
    </r>
  </si>
  <si>
    <r>
      <rPr>
        <sz val="10"/>
        <color theme="1"/>
        <rFont val="Arial"/>
        <family val="2"/>
      </rPr>
      <t>Additional functions</t>
    </r>
    <r>
      <rPr>
        <sz val="10"/>
        <color theme="1"/>
        <rFont val="Arial"/>
        <family val="2"/>
      </rPr>
      <t xml:space="preserve"> of the on-demand batch that performs on client, and no access to server.</t>
    </r>
  </si>
  <si>
    <r>
      <rPr>
        <sz val="10"/>
        <color theme="1"/>
        <rFont val="Arial"/>
        <family val="2"/>
      </rPr>
      <t>Always 1 (Basic for 1 target table</t>
    </r>
    <r>
      <rPr>
        <sz val="10"/>
        <color theme="1"/>
        <rFont val="Arial"/>
        <family val="2"/>
      </rPr>
      <t>&amp;1 form)</t>
    </r>
  </si>
  <si>
    <r>
      <rPr>
        <sz val="10"/>
        <color theme="1"/>
        <rFont val="Arial"/>
        <family val="2"/>
      </rPr>
      <t>S</t>
    </r>
    <r>
      <rPr>
        <sz val="10"/>
        <color theme="1"/>
        <rFont val="Arial"/>
        <family val="2"/>
      </rPr>
      <t>howing data from a target table to a form of report =&gt; layout is simple layout in which data will be shown in row by row. Table here is logical table. Please see definition of logical table below.</t>
    </r>
  </si>
  <si>
    <t>Increase target tables</t>
  </si>
  <si>
    <r>
      <rPr>
        <sz val="10"/>
        <color theme="1"/>
        <rFont val="Arial"/>
        <family val="2"/>
      </rPr>
      <t>#</t>
    </r>
    <r>
      <rPr>
        <sz val="10"/>
        <color theme="1"/>
        <rFont val="Arial"/>
        <family val="2"/>
      </rPr>
      <t xml:space="preserve"> of table</t>
    </r>
  </si>
  <si>
    <r>
      <rPr>
        <sz val="10"/>
        <color theme="1"/>
        <rFont val="Arial"/>
        <family val="2"/>
      </rPr>
      <t># of table * 0.</t>
    </r>
    <r>
      <rPr>
        <sz val="10"/>
        <color theme="1"/>
        <rFont val="Arial"/>
        <family val="2"/>
      </rPr>
      <t>2  (# of table here excluding 1 that is already considered in basic for report)</t>
    </r>
  </si>
  <si>
    <t>Total number of increase target tables to show on report (can be many forms). Table here is logical table. Please see definition of logical table below.</t>
  </si>
  <si>
    <t>Increase forms</t>
  </si>
  <si>
    <r>
      <rPr>
        <sz val="10"/>
        <color theme="1"/>
        <rFont val="Arial"/>
        <family val="2"/>
      </rPr>
      <t>#</t>
    </r>
    <r>
      <rPr>
        <sz val="10"/>
        <color theme="1"/>
        <rFont val="Arial"/>
        <family val="2"/>
      </rPr>
      <t xml:space="preserve"> of form</t>
    </r>
  </si>
  <si>
    <r>
      <rPr>
        <sz val="10"/>
        <color theme="1"/>
        <rFont val="Arial"/>
        <family val="2"/>
      </rPr>
      <t>n</t>
    </r>
    <r>
      <rPr>
        <sz val="10"/>
        <color theme="1"/>
        <rFont val="Arial"/>
        <family val="2"/>
      </rPr>
      <t>umber of increase forms of report</t>
    </r>
  </si>
  <si>
    <r>
      <rPr>
        <sz val="10"/>
        <color theme="1"/>
        <rFont val="Arial"/>
        <family val="2"/>
      </rPr>
      <t>#</t>
    </r>
    <r>
      <rPr>
        <sz val="10"/>
        <color theme="1"/>
        <rFont val="Arial"/>
        <family val="2"/>
      </rPr>
      <t xml:space="preserve"> of edited field</t>
    </r>
  </si>
  <si>
    <r>
      <rPr>
        <sz val="10"/>
        <color theme="1"/>
        <rFont val="Arial"/>
        <family val="2"/>
      </rPr>
      <t>(</t>
    </r>
    <r>
      <rPr>
        <sz val="10"/>
        <color theme="1"/>
        <rFont val="Arial"/>
        <family val="2"/>
      </rPr>
      <t># of edit</t>
    </r>
    <r>
      <rPr>
        <sz val="10"/>
        <color theme="1"/>
        <rFont val="Arial"/>
        <family val="2"/>
      </rPr>
      <t xml:space="preserve">ed field / 3) </t>
    </r>
    <r>
      <rPr>
        <sz val="10"/>
        <color theme="1"/>
        <rFont val="Arial"/>
        <family val="2"/>
      </rPr>
      <t xml:space="preserve"> * 0.</t>
    </r>
    <r>
      <rPr>
        <sz val="10"/>
        <color theme="1"/>
        <rFont val="Arial"/>
        <family val="2"/>
      </rPr>
      <t>1</t>
    </r>
  </si>
  <si>
    <r>
      <rPr>
        <sz val="10"/>
        <color theme="1"/>
        <rFont val="Arial"/>
        <family val="2"/>
      </rPr>
      <t>D</t>
    </r>
    <r>
      <rPr>
        <sz val="10"/>
        <color theme="1"/>
        <rFont val="Arial"/>
        <family val="2"/>
      </rPr>
      <t>oing edit/calculation on a field before showing on report</t>
    </r>
  </si>
  <si>
    <r>
      <rPr>
        <sz val="10"/>
        <color theme="1"/>
        <rFont val="Arial"/>
        <family val="2"/>
      </rPr>
      <t xml:space="preserve">Special </t>
    </r>
    <r>
      <rPr>
        <sz val="10"/>
        <color theme="1"/>
        <rFont val="Arial"/>
        <family val="2"/>
      </rPr>
      <t>Layout</t>
    </r>
  </si>
  <si>
    <r>
      <rPr>
        <sz val="10"/>
        <color theme="1"/>
        <rFont val="Arial"/>
        <family val="2"/>
      </rPr>
      <t>#</t>
    </r>
    <r>
      <rPr>
        <sz val="10"/>
        <color theme="1"/>
        <rFont val="Arial"/>
        <family val="2"/>
      </rPr>
      <t xml:space="preserve"> of area</t>
    </r>
  </si>
  <si>
    <r>
      <rPr>
        <sz val="10"/>
        <color theme="1"/>
        <rFont val="Arial"/>
        <family val="2"/>
      </rPr>
      <t xml:space="preserve"># of </t>
    </r>
    <r>
      <rPr>
        <sz val="10"/>
        <color theme="1"/>
        <rFont val="Arial"/>
        <family val="2"/>
      </rPr>
      <t>area</t>
    </r>
    <r>
      <rPr>
        <sz val="10"/>
        <color theme="1"/>
        <rFont val="Arial"/>
        <family val="2"/>
      </rPr>
      <t xml:space="preserve"> * 0.</t>
    </r>
    <r>
      <rPr>
        <sz val="10"/>
        <color theme="1"/>
        <rFont val="Arial"/>
        <family val="2"/>
      </rPr>
      <t>5</t>
    </r>
  </si>
  <si>
    <r>
      <rPr>
        <sz val="10"/>
        <color theme="1"/>
        <rFont val="Arial"/>
        <family val="2"/>
      </rPr>
      <t>L</t>
    </r>
    <r>
      <rPr>
        <sz val="10"/>
        <color theme="1"/>
        <rFont val="Arial"/>
        <family val="2"/>
      </rPr>
      <t>ayout is not row by row layout, e.g. graph, summary data. For example, if # of graphs is 3, # of area will be 3.</t>
    </r>
  </si>
  <si>
    <r>
      <rPr>
        <sz val="10"/>
        <color theme="1"/>
        <rFont val="Arial"/>
        <family val="2"/>
      </rPr>
      <t>B</t>
    </r>
    <r>
      <rPr>
        <sz val="10"/>
        <color theme="1"/>
        <rFont val="Arial"/>
        <family val="2"/>
      </rPr>
      <t>atch</t>
    </r>
  </si>
  <si>
    <r>
      <rPr>
        <sz val="10"/>
        <color theme="1"/>
        <rFont val="Arial"/>
        <family val="2"/>
      </rPr>
      <t>Basic</t>
    </r>
    <r>
      <rPr>
        <sz val="10"/>
        <color theme="1"/>
        <rFont val="ＭＳ Ｐゴシック"/>
        <family val="2"/>
        <charset val="128"/>
      </rPr>
      <t>（</t>
    </r>
    <r>
      <rPr>
        <sz val="10"/>
        <color theme="1"/>
        <rFont val="Arial"/>
        <family val="2"/>
      </rPr>
      <t xml:space="preserve">file read, data </t>
    </r>
    <r>
      <rPr>
        <sz val="10"/>
        <color theme="1"/>
        <rFont val="Arial"/>
        <family val="2"/>
      </rPr>
      <t xml:space="preserve">format </t>
    </r>
    <r>
      <rPr>
        <sz val="10"/>
        <color theme="1"/>
        <rFont val="Arial"/>
        <family val="2"/>
      </rPr>
      <t xml:space="preserve">check, </t>
    </r>
    <r>
      <rPr>
        <sz val="10"/>
        <color theme="1"/>
        <rFont val="Arial"/>
        <family val="2"/>
      </rPr>
      <t>store</t>
    </r>
    <r>
      <rPr>
        <sz val="10"/>
        <color theme="1"/>
        <rFont val="Arial"/>
        <family val="2"/>
      </rPr>
      <t xml:space="preserve"> to table</t>
    </r>
    <r>
      <rPr>
        <sz val="10"/>
        <color theme="1"/>
        <rFont val="ＭＳ Ｐゴシック"/>
        <family val="2"/>
        <charset val="128"/>
      </rPr>
      <t>）</t>
    </r>
  </si>
  <si>
    <r>
      <rPr>
        <sz val="10"/>
        <color theme="1"/>
        <rFont val="Arial"/>
        <family val="2"/>
      </rPr>
      <t>D</t>
    </r>
    <r>
      <rPr>
        <sz val="10"/>
        <color theme="1"/>
        <rFont val="Arial"/>
        <family val="2"/>
      </rPr>
      <t>oing basic tasks of file upload, e.g. file read, data format check, and update to a target table. Table here is logical table. Please see definition of logical table below.</t>
    </r>
  </si>
  <si>
    <r>
      <rPr>
        <sz val="10"/>
        <color theme="1"/>
        <rFont val="Arial"/>
        <family val="2"/>
      </rPr>
      <t>#</t>
    </r>
    <r>
      <rPr>
        <sz val="10"/>
        <color theme="1"/>
        <rFont val="Arial"/>
        <family val="2"/>
      </rPr>
      <t xml:space="preserve"> of table</t>
    </r>
  </si>
  <si>
    <r>
      <rPr>
        <sz val="10"/>
        <color theme="1"/>
        <rFont val="Arial"/>
        <family val="2"/>
      </rPr>
      <t># of table * 0.</t>
    </r>
    <r>
      <rPr>
        <sz val="10"/>
        <color theme="1"/>
        <rFont val="Arial"/>
        <family val="2"/>
      </rPr>
      <t>3  (# of table here excluding 1 that is already considered in basic for uploading)</t>
    </r>
  </si>
  <si>
    <r>
      <rPr>
        <sz val="10"/>
        <color theme="1"/>
        <rFont val="Arial"/>
        <family val="2"/>
      </rPr>
      <t>t</t>
    </r>
    <r>
      <rPr>
        <sz val="10"/>
        <color theme="1"/>
        <rFont val="Arial"/>
        <family val="2"/>
      </rPr>
      <t>he number of increase target tables for updating file upload info. Table here is logical table. Please see definition of logical table below.</t>
    </r>
  </si>
  <si>
    <r>
      <rPr>
        <sz val="10"/>
        <color theme="1"/>
        <rFont val="Arial"/>
        <family val="2"/>
      </rPr>
      <t>#</t>
    </r>
    <r>
      <rPr>
        <sz val="10"/>
        <color theme="1"/>
        <rFont val="Arial"/>
        <family val="2"/>
      </rPr>
      <t xml:space="preserve"> of table</t>
    </r>
  </si>
  <si>
    <r>
      <rPr>
        <sz val="10"/>
        <color theme="1"/>
        <rFont val="Arial"/>
        <family val="2"/>
      </rPr>
      <t>Refer to Master and perform business validation =&gt; # of table to be refered is put in here, and not include with "Basic" and "Increase target tables"</t>
    </r>
    <r>
      <rPr>
        <sz val="10"/>
        <color theme="1"/>
        <rFont val="Arial"/>
        <family val="2"/>
      </rPr>
      <t>.  Table here is logical table. Please see definition of logical table below.</t>
    </r>
  </si>
  <si>
    <r>
      <rPr>
        <sz val="10"/>
        <color theme="1"/>
        <rFont val="Arial"/>
        <family val="2"/>
      </rPr>
      <t>#</t>
    </r>
    <r>
      <rPr>
        <sz val="10"/>
        <color theme="1"/>
        <rFont val="Arial"/>
        <family val="2"/>
      </rPr>
      <t xml:space="preserve"> of item</t>
    </r>
  </si>
  <si>
    <r>
      <rPr>
        <sz val="10"/>
        <color theme="1"/>
        <rFont val="Arial"/>
        <family val="2"/>
      </rPr>
      <t xml:space="preserve">(# of item </t>
    </r>
    <r>
      <rPr>
        <sz val="10"/>
        <color theme="1"/>
        <rFont val="Arial"/>
        <family val="2"/>
      </rPr>
      <t xml:space="preserve">/ 3) </t>
    </r>
    <r>
      <rPr>
        <sz val="10"/>
        <color theme="1"/>
        <rFont val="Arial"/>
        <family val="2"/>
      </rPr>
      <t>* 0.1</t>
    </r>
  </si>
  <si>
    <r>
      <rPr>
        <sz val="10"/>
        <color theme="1"/>
        <rFont val="Arial"/>
        <family val="2"/>
      </rPr>
      <t>C</t>
    </r>
    <r>
      <rPr>
        <sz val="10"/>
        <color theme="1"/>
        <rFont val="Arial"/>
        <family val="2"/>
      </rPr>
      <t>onverting/calculating file data before store into table</t>
    </r>
  </si>
  <si>
    <r>
      <rPr>
        <sz val="10"/>
        <color theme="1"/>
        <rFont val="Arial"/>
        <family val="2"/>
      </rPr>
      <t xml:space="preserve">Communicate with </t>
    </r>
    <r>
      <rPr>
        <sz val="10"/>
        <color theme="1"/>
        <rFont val="Arial"/>
        <family val="2"/>
      </rPr>
      <t>other</t>
    </r>
    <r>
      <rPr>
        <sz val="10"/>
        <color theme="1"/>
        <rFont val="Arial"/>
        <family val="2"/>
      </rPr>
      <t xml:space="preserve"> system</t>
    </r>
  </si>
  <si>
    <r>
      <rPr>
        <sz val="10"/>
        <color theme="1"/>
        <rFont val="Arial"/>
        <family val="2"/>
      </rPr>
      <t>A</t>
    </r>
    <r>
      <rPr>
        <sz val="10"/>
        <color theme="1"/>
        <rFont val="Arial"/>
        <family val="2"/>
      </rPr>
      <t>dditional functions apart from the mentioned one</t>
    </r>
  </si>
  <si>
    <r>
      <rPr>
        <sz val="10"/>
        <color theme="1"/>
        <rFont val="Arial"/>
        <family val="2"/>
      </rPr>
      <t>D</t>
    </r>
    <r>
      <rPr>
        <sz val="10"/>
        <color theme="1"/>
        <rFont val="Arial"/>
        <family val="2"/>
      </rPr>
      <t>ownload (Export)</t>
    </r>
  </si>
  <si>
    <r>
      <rPr>
        <sz val="10"/>
        <color theme="1"/>
        <rFont val="Arial"/>
        <family val="2"/>
      </rPr>
      <t>Basic</t>
    </r>
    <r>
      <rPr>
        <sz val="10"/>
        <color theme="1"/>
        <rFont val="ＭＳ Ｐゴシック"/>
        <family val="2"/>
        <charset val="128"/>
      </rPr>
      <t>（</t>
    </r>
    <r>
      <rPr>
        <sz val="10"/>
        <color theme="1"/>
        <rFont val="Arial"/>
        <family val="2"/>
      </rPr>
      <t>fetch table, create file</t>
    </r>
    <r>
      <rPr>
        <sz val="10"/>
        <color theme="1"/>
        <rFont val="ＭＳ Ｐゴシック"/>
        <family val="2"/>
        <charset val="128"/>
      </rPr>
      <t>）</t>
    </r>
  </si>
  <si>
    <r>
      <rPr>
        <sz val="10"/>
        <color theme="1"/>
        <rFont val="Arial"/>
        <family val="2"/>
      </rPr>
      <t>F</t>
    </r>
    <r>
      <rPr>
        <sz val="10"/>
        <color theme="1"/>
        <rFont val="Arial"/>
        <family val="2"/>
      </rPr>
      <t>etch data from a table, and create the downloaded file. Table here is logical table. Please see definition of logical table below.</t>
    </r>
  </si>
  <si>
    <r>
      <rPr>
        <sz val="10"/>
        <color theme="1"/>
        <rFont val="Arial"/>
        <family val="2"/>
      </rPr>
      <t>#</t>
    </r>
    <r>
      <rPr>
        <sz val="10"/>
        <color theme="1"/>
        <rFont val="Arial"/>
        <family val="2"/>
      </rPr>
      <t xml:space="preserve"> of table</t>
    </r>
  </si>
  <si>
    <r>
      <rPr>
        <sz val="10"/>
        <color theme="1"/>
        <rFont val="Arial"/>
        <family val="2"/>
      </rPr>
      <t># of table * 0.</t>
    </r>
    <r>
      <rPr>
        <sz val="10"/>
        <color theme="1"/>
        <rFont val="Arial"/>
        <family val="2"/>
      </rPr>
      <t>2
(# of table here excluding 1 that is already considered in basic for downloading)</t>
    </r>
  </si>
  <si>
    <r>
      <rPr>
        <sz val="10"/>
        <color theme="1"/>
        <rFont val="Arial"/>
        <family val="2"/>
      </rPr>
      <t>I</t>
    </r>
    <r>
      <rPr>
        <sz val="10"/>
        <color theme="1"/>
        <rFont val="Arial"/>
        <family val="2"/>
      </rPr>
      <t>ncrease number of tables to be fetched data. Table here is logical table. Please see definition of logical table below.</t>
    </r>
  </si>
  <si>
    <r>
      <rPr>
        <sz val="10"/>
        <color theme="1"/>
        <rFont val="Arial"/>
        <family val="2"/>
      </rPr>
      <t>#</t>
    </r>
    <r>
      <rPr>
        <sz val="10"/>
        <color theme="1"/>
        <rFont val="Arial"/>
        <family val="2"/>
      </rPr>
      <t xml:space="preserve"> of table</t>
    </r>
  </si>
  <si>
    <t>Refer to Master and perform business validation =&gt; # of table to be refered is put in here, and not include with "Basic" and "Increase target tables".  Table here is logical table. Please see definition of logical table below.</t>
  </si>
  <si>
    <r>
      <rPr>
        <sz val="10"/>
        <color theme="1"/>
        <rFont val="Arial"/>
        <family val="2"/>
      </rPr>
      <t>#</t>
    </r>
    <r>
      <rPr>
        <sz val="10"/>
        <color theme="1"/>
        <rFont val="Arial"/>
        <family val="2"/>
      </rPr>
      <t xml:space="preserve"> of item</t>
    </r>
  </si>
  <si>
    <r>
      <rPr>
        <sz val="10"/>
        <color theme="1"/>
        <rFont val="Arial"/>
        <family val="2"/>
      </rPr>
      <t>(# of item</t>
    </r>
    <r>
      <rPr>
        <sz val="10"/>
        <color theme="1"/>
        <rFont val="Arial"/>
        <family val="2"/>
      </rPr>
      <t xml:space="preserve"> / 3) </t>
    </r>
    <r>
      <rPr>
        <sz val="10"/>
        <color theme="1"/>
        <rFont val="Arial"/>
        <family val="2"/>
      </rPr>
      <t xml:space="preserve"> * 0.1</t>
    </r>
  </si>
  <si>
    <r>
      <rPr>
        <sz val="10"/>
        <color theme="1"/>
        <rFont val="Arial"/>
        <family val="2"/>
      </rPr>
      <t>Converting/calculating</t>
    </r>
    <r>
      <rPr>
        <sz val="10"/>
        <color theme="1"/>
        <rFont val="Arial"/>
        <family val="2"/>
      </rPr>
      <t xml:space="preserve"> data from table before creating the file.</t>
    </r>
  </si>
  <si>
    <r>
      <rPr>
        <sz val="10"/>
        <color theme="1"/>
        <rFont val="Arial"/>
        <family val="2"/>
      </rPr>
      <t xml:space="preserve">Communicate with </t>
    </r>
    <r>
      <rPr>
        <sz val="10"/>
        <color theme="1"/>
        <rFont val="Arial"/>
        <family val="2"/>
      </rPr>
      <t>other</t>
    </r>
    <r>
      <rPr>
        <sz val="10"/>
        <color theme="1"/>
        <rFont val="Arial"/>
        <family val="2"/>
      </rPr>
      <t xml:space="preserve"> system</t>
    </r>
  </si>
  <si>
    <r>
      <rPr>
        <sz val="10"/>
        <color theme="1"/>
        <rFont val="Arial"/>
        <family val="2"/>
      </rPr>
      <t>#</t>
    </r>
    <r>
      <rPr>
        <sz val="10"/>
        <color theme="1"/>
        <rFont val="Arial"/>
        <family val="2"/>
      </rPr>
      <t xml:space="preserve"> of function</t>
    </r>
  </si>
  <si>
    <r>
      <rPr>
        <sz val="10"/>
        <color theme="1"/>
        <rFont val="Arial"/>
        <family val="2"/>
      </rPr>
      <t>#</t>
    </r>
    <r>
      <rPr>
        <sz val="10"/>
        <color theme="1"/>
        <rFont val="Arial"/>
        <family val="2"/>
      </rPr>
      <t xml:space="preserve"> of function</t>
    </r>
  </si>
  <si>
    <r>
      <rPr>
        <sz val="10"/>
        <color theme="1"/>
        <rFont val="Arial"/>
        <family val="2"/>
      </rPr>
      <t>P</t>
    </r>
    <r>
      <rPr>
        <sz val="10"/>
        <color theme="1"/>
        <rFont val="Arial"/>
        <family val="2"/>
      </rPr>
      <t>rocess/function to calculate/edit data</t>
    </r>
  </si>
  <si>
    <r>
      <rPr>
        <sz val="10"/>
        <color theme="1"/>
        <rFont val="Arial"/>
        <family val="2"/>
      </rPr>
      <t>The way to count # of table: Count Logical table</t>
    </r>
    <r>
      <rPr>
        <sz val="10"/>
        <color theme="1"/>
        <rFont val="Arial"/>
        <family val="2"/>
      </rPr>
      <t xml:space="preserve"> -- table that consists of a header table and several detail tables</t>
    </r>
    <r>
      <rPr>
        <sz val="10"/>
        <color theme="1"/>
        <rFont val="Arial"/>
        <family val="2"/>
      </rPr>
      <t xml:space="preserve"> =&gt; </t>
    </r>
    <r>
      <rPr>
        <sz val="10"/>
        <color theme="1"/>
        <rFont val="Arial"/>
        <family val="2"/>
      </rPr>
      <t xml:space="preserve">in this case the number of </t>
    </r>
  </si>
  <si>
    <r>
      <rPr>
        <sz val="10"/>
        <color theme="1"/>
        <rFont val="Arial"/>
        <family val="2"/>
      </rPr>
      <t>F</t>
    </r>
    <r>
      <rPr>
        <sz val="10"/>
        <color theme="1"/>
        <rFont val="Arial"/>
        <family val="2"/>
      </rPr>
      <t xml:space="preserve">or example, in case of issuing PO that have delivery dates at most 2 days (times). There are at least two possible ways to design as below. </t>
    </r>
  </si>
  <si>
    <t>Increase Target Tables (retrieve)</t>
  </si>
  <si>
    <t>Increase Target Tables (update)</t>
  </si>
  <si>
    <t>Additional Functions (on Screen)</t>
  </si>
  <si>
    <t>Additional Functions</t>
  </si>
  <si>
    <t>Increase Target Tables</t>
  </si>
  <si>
    <t>Increase Forms</t>
  </si>
  <si>
    <t>Note :</t>
  </si>
  <si>
    <t>- Non-similarity is used to adjust efforts in case that our function is reused some parts from other function. For example, if Func-B reuses</t>
  </si>
  <si>
    <r>
      <rPr>
        <sz val="10"/>
        <color theme="1"/>
        <rFont val="Arial"/>
        <family val="2"/>
      </rPr>
      <t>s</t>
    </r>
    <r>
      <rPr>
        <sz val="10"/>
        <color theme="1"/>
        <rFont val="Arial"/>
        <family val="2"/>
      </rPr>
      <t>ome parts of Func-A for 20%, it means non-similarity will be 1.0-0.2 = 0.8. The value of Non-similarity is from 0 to 1.</t>
    </r>
  </si>
  <si>
    <t xml:space="preserve">- Complexity is used to adjust FP in case that the calculated FP from standard seems too high or low. If it is too high, we can </t>
  </si>
  <si>
    <r>
      <rPr>
        <sz val="10"/>
        <color theme="1"/>
        <rFont val="Arial"/>
        <family val="2"/>
      </rPr>
      <t>a</t>
    </r>
    <r>
      <rPr>
        <sz val="10"/>
        <color theme="1"/>
        <rFont val="Arial"/>
        <family val="2"/>
      </rPr>
      <t>djust by using complexity, for example if we think it should be 10% lower than standard, the complexity will be 0.9. And if it is too low</t>
    </r>
  </si>
  <si>
    <r>
      <rPr>
        <sz val="10"/>
        <color theme="1"/>
        <rFont val="Arial"/>
        <family val="2"/>
      </rPr>
      <t>a</t>
    </r>
    <r>
      <rPr>
        <sz val="10"/>
        <color theme="1"/>
        <rFont val="Arial"/>
        <family val="2"/>
      </rPr>
      <t>nd we think it should be 10% higher than standard, the complexity will be 1.1. The value of complexity is greater or equal to 0.</t>
    </r>
  </si>
  <si>
    <t>Linked Table/Transaction</t>
  </si>
  <si>
    <t>Additional</t>
  </si>
  <si>
    <t>Similarity</t>
  </si>
  <si>
    <t>3</t>
  </si>
  <si>
    <t>4</t>
  </si>
  <si>
    <t>Basic for Retrieve</t>
  </si>
  <si>
    <t>Tích hợp In/ Out hệ thống khác</t>
  </si>
  <si>
    <t>Upload (gửi đi)</t>
  </si>
  <si>
    <t>Download (lấy về)</t>
  </si>
  <si>
    <t>Triển khai theo phương pháp Agile</t>
  </si>
  <si>
    <t>ID</t>
  </si>
  <si>
    <t>Giai đoạn</t>
  </si>
  <si>
    <t>Tháng</t>
  </si>
  <si>
    <t>Tuần</t>
  </si>
  <si>
    <t>Nhân sự</t>
  </si>
  <si>
    <t>S1</t>
  </si>
  <si>
    <t>Sprint 1</t>
  </si>
  <si>
    <t>S1.1</t>
  </si>
  <si>
    <t>Chia sẻ quy trình
Giới thiệu mock-up tính năng
Thu thập yêu cầu bổ sung (GAP)
Phân tích bổ sung yêu cầu --&gt; đưa vào CR (nếu có)</t>
  </si>
  <si>
    <t>S1.2</t>
  </si>
  <si>
    <t>DEV và test
Tài liệu User manual</t>
  </si>
  <si>
    <t>S1.3</t>
  </si>
  <si>
    <t>Xây dựng tài liệu UAT
Training
UAT</t>
  </si>
  <si>
    <t>S1.4</t>
  </si>
  <si>
    <t>Deploy, golive and support</t>
  </si>
  <si>
    <t>Chuẩn bị hệ thống
Chuyển code
chuyển đổi data</t>
  </si>
  <si>
    <t>S2</t>
  </si>
  <si>
    <t>Sprint 2</t>
  </si>
  <si>
    <t>S2.1</t>
  </si>
  <si>
    <t>S2.2</t>
  </si>
  <si>
    <t>S2.3</t>
  </si>
  <si>
    <t>S2.4</t>
  </si>
  <si>
    <t>Phase 1</t>
  </si>
  <si>
    <t>Master data
PR
Bidding, Collect quotation
user request (Catalog)
PO (Catalog và vendor portal)
GR (Bao gồm mobi-app)
Invoice (nhập thủ công)
Đề nghị thanh toán
Báo cáo danh sách
Phê duyệt (bao gồm mobi-app)</t>
  </si>
  <si>
    <t>Sourcing
Báo cáo dashboard:
- mua hàng
- Tiến độ giao hàng
Invoice:
- Tích hợp email để lấy thông tin hóa đơn điện tử về
Tích hợp email để gửi thông báo về email
contract:
- Tạo Contract
- Quản lý contract template
- Tích hợp in Contract pdf
- Copy thông tin thành bảng giá
Đánh giá NCC định kỳ, báo cáo dashboard
mobi-app</t>
  </si>
  <si>
    <t>S1.5</t>
  </si>
  <si>
    <t>S1.6</t>
  </si>
  <si>
    <t>System test</t>
  </si>
  <si>
    <t>Development</t>
  </si>
  <si>
    <t>User requirement</t>
  </si>
  <si>
    <t>Trial</t>
  </si>
  <si>
    <t>Chạy thử</t>
  </si>
  <si>
    <t>bao gồm cả test full luồng</t>
  </si>
  <si>
    <t>UAT</t>
  </si>
  <si>
    <t>S2.5</t>
  </si>
  <si>
    <t>S2.6</t>
  </si>
  <si>
    <t>Setup account for PIC Dept/PIC Div</t>
  </si>
  <si>
    <t>Open/Close Mid-term Period (FY24-FY28)</t>
  </si>
  <si>
    <t>Open/Close Quarterly (Original- 3Q)</t>
  </si>
  <si>
    <t>Setup segment 1</t>
  </si>
  <si>
    <t>Setup segment 2</t>
  </si>
  <si>
    <t>Setup segment 3</t>
  </si>
  <si>
    <t>Setup segment 4</t>
  </si>
  <si>
    <t>Setup segment 5</t>
  </si>
  <si>
    <t>Setup project code (combine seg1 + seg2)</t>
  </si>
  <si>
    <t>Full WBS (combine 1-5)</t>
  </si>
  <si>
    <t>Master Data</t>
  </si>
  <si>
    <t>Quản lý budget</t>
  </si>
  <si>
    <t>Mid-term budget plan</t>
  </si>
  <si>
    <r>
      <t xml:space="preserve">Submission status report </t>
    </r>
    <r>
      <rPr>
        <i/>
        <sz val="11"/>
        <color theme="1"/>
        <rFont val="Arial Narrow"/>
        <family val="2"/>
      </rPr>
      <t>(Mid-term)</t>
    </r>
  </si>
  <si>
    <t>Short term budget plan</t>
  </si>
  <si>
    <r>
      <t xml:space="preserve">Submission status report </t>
    </r>
    <r>
      <rPr>
        <i/>
        <sz val="11"/>
        <color theme="1"/>
        <rFont val="Arial Narrow"/>
        <family val="2"/>
      </rPr>
      <t>(Short-term)</t>
    </r>
  </si>
  <si>
    <t>BG adjustment (Budget release/Transfer/Add on budget)</t>
  </si>
  <si>
    <t>Consumption (Commitment + Actual)</t>
  </si>
  <si>
    <t>Latest plan (including: BF plan + budget adj)</t>
  </si>
  <si>
    <t>KPIs report (Monthly)</t>
  </si>
  <si>
    <t>Depreciation Report</t>
  </si>
  <si>
    <t>Calculator CR remain by Div (Regular/Project)</t>
  </si>
  <si>
    <t>Labor Cost Report</t>
  </si>
  <si>
    <t>Fixed cost catagory/historical</t>
  </si>
  <si>
    <t>PP06</t>
  </si>
  <si>
    <t>PP02</t>
  </si>
  <si>
    <t>Cashflow report (Calculation/Report)</t>
  </si>
  <si>
    <t>Mail consumption monthly</t>
  </si>
  <si>
    <t>Ex. rate: Planning (by quarterly)</t>
  </si>
  <si>
    <t>Budget Warning (Daily send by email)</t>
  </si>
  <si>
    <t>Đồng bộ thông tin từ hệ thống nhân sự</t>
  </si>
  <si>
    <t>Đồng bộ WBS sang hệ thông S4</t>
  </si>
  <si>
    <t>Đồng bộ Budget Planning sang hệ thống S4</t>
  </si>
  <si>
    <t>Đồng bộ WBS sang hệ thông Upstream</t>
  </si>
  <si>
    <t>Đồng bộ actual Consumption từ S4</t>
  </si>
  <si>
    <t>Đồng bộ dữ liệu budget commitment + actual từ hệ thống Upstream</t>
  </si>
  <si>
    <t>Hoàn thiện 1 dải code full trên hệ thống cần đầu đủ 5 segment kia gộp lại, tổng có 24 ký tự</t>
  </si>
  <si>
    <t>Tỷ giá được áp dụng tại mỗi quý khi làm planning</t>
  </si>
  <si>
    <t>Đẩy lại số liệu về hệ thống S/4 của Vùng và báo lại cho mình biết đã đẩy thành công hết hay chưa</t>
  </si>
  <si>
    <t>Chi tiêu của phòng ban + Actual + Commitment,   Actual là những khoản đã có invoice về và được kế toán booking,    Commitment là các khoản mới làm PR/PO/Proposal/Ringi   đang được triển khai làm chứ chưa finish, chưa có invoice về</t>
  </si>
  <si>
    <t>Latest plan = Plan tại quý đó + khoản thêm/bớt trong quý mà họ phân bổ</t>
  </si>
  <si>
    <t>Gửi mail thông báo về chi tiêu hàng tháng cho tất cả phòng ban của cty, để PIC nắm được và check lại chi tiêu phòng mình</t>
  </si>
  <si>
    <t>Mail cảnh báo hàng ngày với những code bị âm để user nắm được và làm transfer/add on thêm tiền ở những code cần điều chỉnh này</t>
  </si>
  <si>
    <t>Tính toán các khoản Cost reduce remain mà phòng ban cắt giảm được theo Category: Regular/Prj</t>
  </si>
  <si>
    <t>Theo template của vùng, hệ thống sẽ chạy dữ liệu vào các trường quy định</t>
  </si>
  <si>
    <t>Đồng bộ thông tin  từ hệ thống PRC, INVENTORY, BTS, DIRECT AP,…</t>
  </si>
  <si>
    <t>Đẩy thông tin dữ liệu từ WBS Master data của  BMS sang hệ thống S/4</t>
  </si>
  <si>
    <t>Đẩy thông tin dữ liệu planning từ BMS sang hệ thống S/4</t>
  </si>
  <si>
    <t>Đẩy thông tin dữ liệu từ WBS Master data của  BMS sang Upstream, đồng thời đẩy Actual + Commitment từ Upstream sang BMS</t>
  </si>
  <si>
    <t>Đẩy từ Consumption từ BMS sang S/4</t>
  </si>
  <si>
    <t>Company Name :</t>
  </si>
  <si>
    <t>Classification Fixed cost and variable cost</t>
  </si>
  <si>
    <t>FY23 2Q vs FY23 3Q</t>
  </si>
  <si>
    <t>Please fill the reason with amount</t>
  </si>
  <si>
    <t>FY22 actual vs FY23 3Q</t>
  </si>
  <si>
    <t>FY23 3Q vs FY24 1st Cut</t>
  </si>
  <si>
    <t>FY24 1st Cut vs FY26 Feb'23</t>
  </si>
  <si>
    <t>FY24 1st Cut vs FY26 Feb'22</t>
  </si>
  <si>
    <t>Variance analysis of P/L</t>
  </si>
  <si>
    <t>FY23 2Q
(a)</t>
  </si>
  <si>
    <t>FY23 3Q
(b)</t>
  </si>
  <si>
    <t>FY22
Actual
( c)</t>
  </si>
  <si>
    <t>FY24
1st Cut
(d)</t>
  </si>
  <si>
    <t>FY26
Feb 23
(e)</t>
  </si>
  <si>
    <t>FY26
Feb 22
(f)</t>
  </si>
  <si>
    <t>Gap</t>
  </si>
  <si>
    <t>Reason</t>
  </si>
  <si>
    <t>(f=b-a)</t>
  </si>
  <si>
    <t>Converntional</t>
  </si>
  <si>
    <t>New prioritize</t>
  </si>
  <si>
    <t>(g=b-c)</t>
  </si>
  <si>
    <t>Total</t>
  </si>
  <si>
    <t>Conventional</t>
  </si>
  <si>
    <t>Mil. Local Cur</t>
  </si>
  <si>
    <t>Volume related</t>
  </si>
  <si>
    <t>New Model
(FMC/New introduction)</t>
  </si>
  <si>
    <t>Ordinary expense</t>
  </si>
  <si>
    <t>Value Chain &amp;
 New Mobility</t>
  </si>
  <si>
    <t>Carbon Neutral Strategy (CN)</t>
  </si>
  <si>
    <t>Asia Digital Transformation (DX)</t>
  </si>
  <si>
    <t>Others</t>
  </si>
  <si>
    <t>Ordinary Expense</t>
  </si>
  <si>
    <t>Labor cost</t>
  </si>
  <si>
    <t xml:space="preserve">Plant Labor Cost </t>
  </si>
  <si>
    <t>Variable</t>
  </si>
  <si>
    <t>Fixed</t>
  </si>
  <si>
    <t>Labor Cost (SGA)</t>
  </si>
  <si>
    <t>Welfare expenses</t>
  </si>
  <si>
    <t>Existing Project</t>
  </si>
  <si>
    <t>Depreciation</t>
  </si>
  <si>
    <t>Manu</t>
  </si>
  <si>
    <t>PJT Investment (Cat. 1 &amp; 2 )</t>
  </si>
  <si>
    <t>Production related (Cat. 4)</t>
  </si>
  <si>
    <t>Supplier tooling (Cat. 3)</t>
  </si>
  <si>
    <t>Variable: TMT
Fixed: Another country</t>
  </si>
  <si>
    <t>IT Expenses (Cat. 5)</t>
  </si>
  <si>
    <t>SGA (Cat. 5)</t>
  </si>
  <si>
    <t>Others (SGA depre) (Cat. 6/7)</t>
  </si>
  <si>
    <t>New Investment/Project (Link with CAPEX/PP06)</t>
  </si>
  <si>
    <t>R&amp;D cost</t>
  </si>
  <si>
    <t>Warranty expenses</t>
  </si>
  <si>
    <r>
      <t>General expenses</t>
    </r>
    <r>
      <rPr>
        <b/>
        <sz val="10"/>
        <color indexed="10"/>
        <rFont val="Toyota Type Book"/>
        <family val="2"/>
      </rPr>
      <t xml:space="preserve"> </t>
    </r>
  </si>
  <si>
    <t>Plant Repair &amp; Maintenance</t>
  </si>
  <si>
    <t>Plant General Expenses
(COM-Electric, Water &amp; Gas Expenses)</t>
  </si>
  <si>
    <t>IH Mfg cost ( Operating Supply, Cosumable Tools, Milkrun)</t>
  </si>
  <si>
    <t>Freight</t>
  </si>
  <si>
    <t>Utility (elctricity, fuel, gas, water)</t>
  </si>
  <si>
    <t>Plant General Expenses</t>
  </si>
  <si>
    <t>IT Expenses</t>
  </si>
  <si>
    <t>General Expense (SGA)</t>
  </si>
  <si>
    <t>Bad debt (Provision of Doubtful Debts)</t>
  </si>
  <si>
    <t>Selling cost</t>
  </si>
  <si>
    <t>Total FC</t>
  </si>
  <si>
    <t>Check</t>
  </si>
  <si>
    <t>should be 0</t>
  </si>
  <si>
    <t>CAPEX Investment &amp; depre</t>
  </si>
  <si>
    <t>Investment
(Should tie up with CAPEX/PP06 Submission</t>
  </si>
  <si>
    <t>1. PE &amp; Production preparation</t>
  </si>
  <si>
    <t>2. Mfg Preparation</t>
  </si>
  <si>
    <t>3. Supplier Tooling</t>
  </si>
  <si>
    <t>4. Production Related</t>
  </si>
  <si>
    <t>5. SGA &amp; IT DX</t>
  </si>
  <si>
    <t>6. Carbon Neutral</t>
  </si>
  <si>
    <t>B. Depreciation (inform depre reflected on above FC template)</t>
  </si>
  <si>
    <t>Chức năng dùng để tạo tài khoản cho người phụ trách Budget của Dept/ Group</t>
  </si>
  <si>
    <t>Trong lúc đang chạy Short-term thì phòng ban cần phải làm plan của Mid-term nữa, chức năng này cho phép  mở/ đóng song song khi đang dùng Short term</t>
  </si>
  <si>
    <t>Chức năng mở/ đóng plan hàng Quý tại năm tài chính đó (ví dụ: Đang là FY23 thì cần làm plan Quarterly cho 1st cut, financial plan, 1Q, 2Q, 3Q)</t>
  </si>
  <si>
    <t>Dùng đề định nghĩa theo loại chi phí - Cost type</t>
  </si>
  <si>
    <t>Dùng để tạo Segment 2, được gắn liền với từng hoạt động, dự án riêng - Project code</t>
  </si>
  <si>
    <t>Dùng để tạo  Segment 3 được gán với từng phòng ban cụ thể - Budget owner</t>
  </si>
  <si>
    <t>Dùng để tạo  Segment 4 ghi nhận cho Loại tài sản - Asset Class và GL account level 4</t>
  </si>
  <si>
    <t>Dùng để tạo  Seg5, ghi nhận cho Asset Items và GL account level 5 &amp; Activities</t>
  </si>
  <si>
    <t>Dùng để tạo Project code: gồm Seg1 +seg2 được ngăn cách bởi dấu chấm "."</t>
  </si>
  <si>
    <t>Chức năng quản lý số liệu của Mid-term lên hệ thống theo năm (thường là 5 năm)
Có luồng duyệt/ từ chối dữ liệu giữa các cấp</t>
  </si>
  <si>
    <t>Chức năng quản lý số liệu hàng quý lên hệ thống theo tháng (thường phải làm 5 quý trong 1 năm tài chính FY)
Có luồng duyệt/ từ chối dữ liệu giữa các cấp</t>
  </si>
  <si>
    <t>Chức năng cho phòng ban thao tác chuyển tiền từ code A sang code B để đảm bảo không bị âm, hoặc thêm mới hẳn 1 khoản budget do xin được tiền từ TOP approval, hoặc những khoản proposal đã được báo và phê duyệt từ TOP)</t>
  </si>
  <si>
    <t>Tính toán, lọc tách số liệu để lên 1 bảng tổng quan báo TOP</t>
  </si>
  <si>
    <t xml:space="preserve">Tính toán dữ liệu để lên số khấu hao cho từng Car model theo năm </t>
  </si>
  <si>
    <t xml:space="preserve">Báo cáo cho Labor cost </t>
  </si>
  <si>
    <t xml:space="preserve">Tính toán plan để forecast cashflow hàng tháng </t>
  </si>
  <si>
    <t>Đẩy dữ liệu từ Upstream về BMS để biết được Consumption</t>
  </si>
  <si>
    <t>Lấy dữ liệu để lên được: Labor cost Report</t>
  </si>
  <si>
    <t>Lấy dữ liệu để biết được Consumption của phòng ban (Actual + Commitment)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</si>
</sst>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_ "/>
    <numFmt numFmtId="166" formatCode="#,##0.0_ "/>
    <numFmt numFmtId="167" formatCode="#,##0.0_);[Red]\(#,##0.0\)"/>
    <numFmt numFmtId="168" formatCode="0.00_);[Red]\(0.00\)"/>
    <numFmt numFmtId="169" formatCode="0_);[Red]\(0\)"/>
    <numFmt numFmtId="170" formatCode="#,##0.00_ "/>
    <numFmt numFmtId="171" formatCode="0_ "/>
    <numFmt numFmtId="172" formatCode="0.0_);[Red]\(0.0\)"/>
    <numFmt numFmtId="173" formatCode="[$-409]d\-mmm\-yy"/>
    <numFmt numFmtId="174" formatCode="_(* #,##0_);_(* \(#,##0\);_(* &quot;-&quot;??_);_(@_)"/>
    <numFmt numFmtId="175" formatCode="_(* #,##0.0_);_(* \(#,##0.0\);_(* &quot;-&quot;??_);_(@_)"/>
    <numFmt numFmtId="176" formatCode="#,##0.0;[Red]&quot;▲&quot;#,##0.0;&quot;-&quot;"/>
  </numFmts>
  <fonts count="69">
    <font>
      <sz val="10"/>
      <color rgb="FF000000"/>
      <name val="Arial"/>
    </font>
    <font>
      <sz val="11"/>
      <color theme="1"/>
      <name val="Calibri"/>
      <family val="2"/>
      <scheme val="minor"/>
    </font>
    <font>
      <sz val="10"/>
      <color theme="1"/>
      <name val="Arial"/>
      <family val="2"/>
    </font>
    <font>
      <sz val="10"/>
      <name val="Arial"/>
      <family val="2"/>
    </font>
    <font>
      <sz val="8"/>
      <color theme="1"/>
      <name val="Arial"/>
      <family val="2"/>
    </font>
    <font>
      <b/>
      <sz val="8"/>
      <color theme="1"/>
      <name val="Arial"/>
      <family val="2"/>
    </font>
    <font>
      <b/>
      <sz val="8"/>
      <color rgb="FFFFFFFF"/>
      <name val="Arial"/>
      <family val="2"/>
    </font>
    <font>
      <sz val="9"/>
      <color theme="1"/>
      <name val="Arial"/>
      <family val="2"/>
    </font>
    <font>
      <b/>
      <sz val="10"/>
      <color theme="1"/>
      <name val="Arial"/>
      <family val="2"/>
    </font>
    <font>
      <b/>
      <u/>
      <sz val="10"/>
      <color theme="1"/>
      <name val="Arial"/>
      <family val="2"/>
    </font>
    <font>
      <sz val="6"/>
      <color theme="1"/>
      <name val="Arial"/>
      <family val="2"/>
    </font>
    <font>
      <u/>
      <sz val="10"/>
      <color theme="1"/>
      <name val="Arial"/>
      <family val="2"/>
    </font>
    <font>
      <sz val="10"/>
      <color theme="1"/>
      <name val="MS PGothic"/>
      <family val="2"/>
      <charset val="128"/>
    </font>
    <font>
      <b/>
      <sz val="10"/>
      <color theme="1"/>
      <name val="MS PGothic"/>
      <family val="2"/>
      <charset val="128"/>
    </font>
    <font>
      <sz val="8"/>
      <color theme="1"/>
      <name val="MS PGothic"/>
      <family val="2"/>
      <charset val="128"/>
    </font>
    <font>
      <u/>
      <sz val="8"/>
      <color theme="1"/>
      <name val="Arial"/>
      <family val="2"/>
    </font>
    <font>
      <u/>
      <sz val="8"/>
      <color theme="1"/>
      <name val="Arial"/>
      <family val="2"/>
    </font>
    <font>
      <u/>
      <sz val="8"/>
      <color theme="1"/>
      <name val="Arial"/>
      <family val="2"/>
    </font>
    <font>
      <sz val="10"/>
      <color theme="1"/>
      <name val="ＭＳ Ｐゴシック"/>
      <family val="2"/>
      <charset val="128"/>
    </font>
    <font>
      <sz val="10"/>
      <color rgb="FF000000"/>
      <name val="Arial"/>
      <family val="2"/>
    </font>
    <font>
      <sz val="8"/>
      <name val="Arial"/>
      <family val="2"/>
    </font>
    <font>
      <sz val="8"/>
      <color theme="1"/>
      <name val="Myriad Pro"/>
      <family val="2"/>
    </font>
    <font>
      <b/>
      <sz val="8"/>
      <color theme="1"/>
      <name val="Myriad Pro"/>
      <family val="2"/>
    </font>
    <font>
      <sz val="10"/>
      <color rgb="FF000000"/>
      <name val="Myriad Pro"/>
      <family val="2"/>
    </font>
    <font>
      <sz val="14"/>
      <color theme="1"/>
      <name val="Myriad Pro"/>
      <family val="2"/>
    </font>
    <font>
      <b/>
      <sz val="14"/>
      <color theme="1"/>
      <name val="Myriad Pro"/>
      <family val="2"/>
    </font>
    <font>
      <b/>
      <sz val="14"/>
      <color rgb="FFFFFFFF"/>
      <name val="Myriad Pro"/>
      <family val="2"/>
    </font>
    <font>
      <sz val="14"/>
      <color rgb="FF0070C0"/>
      <name val="Myriad Pro"/>
      <family val="2"/>
    </font>
    <font>
      <sz val="14"/>
      <color rgb="FF000000"/>
      <name val="Myriad Pro"/>
      <family val="2"/>
    </font>
    <font>
      <sz val="10"/>
      <color rgb="FF0070C0"/>
      <name val="Myriad Pro"/>
      <family val="2"/>
    </font>
    <font>
      <sz val="14"/>
      <color rgb="FFFFFFFF"/>
      <name val="Myriad Pro"/>
      <family val="2"/>
    </font>
    <font>
      <sz val="8"/>
      <color rgb="FFFFFFFF"/>
      <name val="Myriad Pro"/>
      <family val="2"/>
    </font>
    <font>
      <sz val="10"/>
      <color theme="1"/>
      <name val="Myriad Pro"/>
      <family val="2"/>
    </font>
    <font>
      <sz val="8"/>
      <color theme="0"/>
      <name val="Myriad Pro"/>
      <family val="2"/>
    </font>
    <font>
      <b/>
      <sz val="9"/>
      <color theme="1"/>
      <name val="Myriad Pro"/>
      <family val="2"/>
    </font>
    <font>
      <sz val="9"/>
      <color theme="1"/>
      <name val="Myriad Pro"/>
      <family val="2"/>
    </font>
    <font>
      <sz val="10"/>
      <color rgb="FF000000"/>
      <name val="Arial"/>
      <family val="2"/>
    </font>
    <font>
      <sz val="11"/>
      <color theme="1"/>
      <name val="Myriad Pro"/>
      <family val="2"/>
    </font>
    <font>
      <b/>
      <sz val="11"/>
      <color theme="1"/>
      <name val="Myriad Pro"/>
      <family val="2"/>
    </font>
    <font>
      <b/>
      <sz val="12"/>
      <color theme="0"/>
      <name val="Myriad Pro"/>
      <family val="2"/>
    </font>
    <font>
      <sz val="11"/>
      <color theme="1"/>
      <name val="Segoe UI"/>
      <family val="2"/>
    </font>
    <font>
      <b/>
      <i/>
      <sz val="11"/>
      <name val="Tw Cen MT"/>
      <family val="2"/>
    </font>
    <font>
      <b/>
      <i/>
      <sz val="12"/>
      <name val="Times New Roman"/>
      <family val="1"/>
    </font>
    <font>
      <i/>
      <sz val="11"/>
      <name val="Tw Cen MT"/>
      <family val="2"/>
    </font>
    <font>
      <i/>
      <sz val="12"/>
      <name val="Times New Roman"/>
      <family val="1"/>
    </font>
    <font>
      <sz val="12"/>
      <name val="Times New Roman"/>
      <family val="1"/>
    </font>
    <font>
      <sz val="20"/>
      <color theme="1"/>
      <name val="Myriad Pro"/>
      <family val="2"/>
    </font>
    <font>
      <sz val="11"/>
      <color theme="1"/>
      <name val="Arial Narrow"/>
      <family val="2"/>
    </font>
    <font>
      <i/>
      <sz val="11"/>
      <color theme="1"/>
      <name val="Arial Narrow"/>
      <family val="2"/>
    </font>
    <font>
      <sz val="11"/>
      <color rgb="FF000000"/>
      <name val="Arial Narrow"/>
      <family val="2"/>
    </font>
    <font>
      <b/>
      <sz val="14"/>
      <color theme="1"/>
      <name val="Myriad Pro"/>
    </font>
    <font>
      <sz val="10"/>
      <color theme="1"/>
      <name val="Toyota Type Book"/>
      <family val="2"/>
    </font>
    <font>
      <b/>
      <u/>
      <sz val="12"/>
      <color theme="1"/>
      <name val="Toyota Type Book"/>
      <family val="2"/>
    </font>
    <font>
      <b/>
      <u/>
      <sz val="10"/>
      <color theme="1"/>
      <name val="Toyota Type Book"/>
      <family val="2"/>
    </font>
    <font>
      <b/>
      <sz val="16"/>
      <color theme="1"/>
      <name val="Tahoma"/>
      <family val="2"/>
    </font>
    <font>
      <b/>
      <sz val="16"/>
      <color theme="1"/>
      <name val="Toyota Type Book"/>
      <family val="2"/>
    </font>
    <font>
      <sz val="16"/>
      <color theme="1"/>
      <name val="Toyota Type Book"/>
      <family val="2"/>
    </font>
    <font>
      <b/>
      <sz val="11"/>
      <color theme="1"/>
      <name val="Toyota Type Book"/>
      <family val="2"/>
    </font>
    <font>
      <b/>
      <sz val="11"/>
      <color rgb="FF0000CC"/>
      <name val="Toyota Type Book"/>
      <family val="2"/>
    </font>
    <font>
      <sz val="11"/>
      <name val="ＭＳ Ｐゴシック"/>
      <family val="3"/>
      <charset val="128"/>
    </font>
    <font>
      <sz val="10"/>
      <name val="Toyota Type Book"/>
      <family val="2"/>
    </font>
    <font>
      <b/>
      <sz val="10"/>
      <name val="Toyota Type Book"/>
      <family val="2"/>
    </font>
    <font>
      <b/>
      <sz val="10"/>
      <color theme="1"/>
      <name val="Toyota Type Book"/>
      <family val="2"/>
    </font>
    <font>
      <i/>
      <sz val="10"/>
      <color theme="1"/>
      <name val="Toyota Type Book"/>
      <family val="2"/>
    </font>
    <font>
      <b/>
      <sz val="10"/>
      <color indexed="10"/>
      <name val="Toyota Type Book"/>
      <family val="2"/>
    </font>
    <font>
      <sz val="10"/>
      <color rgb="FF0000CC"/>
      <name val="Toyota Type Book"/>
      <family val="2"/>
    </font>
    <font>
      <sz val="10"/>
      <color rgb="FFFF0000"/>
      <name val="Toyota Type Book"/>
      <family val="2"/>
    </font>
    <font>
      <b/>
      <sz val="10"/>
      <color theme="0"/>
      <name val="Toyota Type Book"/>
      <family val="2"/>
    </font>
    <font>
      <sz val="14"/>
      <color rgb="FFFF0000"/>
      <name val="Myriad Pro"/>
      <family val="2"/>
    </font>
  </fonts>
  <fills count="27">
    <fill>
      <patternFill patternType="none"/>
    </fill>
    <fill>
      <patternFill patternType="gray125"/>
    </fill>
    <fill>
      <patternFill patternType="solid">
        <fgColor rgb="FFFFFF00"/>
        <bgColor rgb="FFFFFF00"/>
      </patternFill>
    </fill>
    <fill>
      <patternFill patternType="solid">
        <fgColor rgb="FF0000FF"/>
        <bgColor rgb="FF0000FF"/>
      </patternFill>
    </fill>
    <fill>
      <patternFill patternType="solid">
        <fgColor rgb="FF000080"/>
        <bgColor rgb="FF000080"/>
      </patternFill>
    </fill>
    <fill>
      <patternFill patternType="solid">
        <fgColor rgb="FF3366FF"/>
        <bgColor rgb="FF3366FF"/>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
      <patternFill patternType="solid">
        <fgColor rgb="FFFFCC99"/>
        <bgColor rgb="FFFFCC99"/>
      </patternFill>
    </fill>
    <fill>
      <patternFill patternType="solid">
        <fgColor rgb="FFFFFF00"/>
        <bgColor indexed="64"/>
      </patternFill>
    </fill>
    <fill>
      <patternFill patternType="solid">
        <fgColor rgb="FF00586F"/>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66FFFF"/>
        <bgColor indexed="64"/>
      </patternFill>
    </fill>
    <fill>
      <patternFill patternType="solid">
        <fgColor rgb="FF99FF99"/>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50"/>
        <bgColor indexed="64"/>
      </patternFill>
    </fill>
    <fill>
      <patternFill patternType="solid">
        <fgColor indexed="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rgb="FFFF0000"/>
        <bgColor indexed="64"/>
      </patternFill>
    </fill>
  </fills>
  <borders count="1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thin">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medium">
        <color rgb="FF000000"/>
      </right>
      <top style="medium">
        <color rgb="FF000000"/>
      </top>
      <bottom style="thin">
        <color rgb="FF000000"/>
      </bottom>
      <diagonal/>
    </border>
    <border>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medium">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style="medium">
        <color rgb="FF000000"/>
      </left>
      <right/>
      <top/>
      <bottom/>
      <diagonal/>
    </border>
    <border>
      <left/>
      <right style="thin">
        <color rgb="FF000000"/>
      </right>
      <top/>
      <bottom/>
      <diagonal/>
    </border>
    <border>
      <left style="thin">
        <color rgb="FF000000"/>
      </left>
      <right/>
      <top style="double">
        <color rgb="FF000000"/>
      </top>
      <bottom/>
      <diagonal/>
    </border>
    <border>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right style="medium">
        <color rgb="FF000000"/>
      </right>
      <top style="double">
        <color rgb="FF000000"/>
      </top>
      <bottom style="thin">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top style="thin">
        <color rgb="FF000000"/>
      </top>
      <bottom/>
      <diagonal/>
    </border>
    <border>
      <left style="thin">
        <color rgb="FF000000"/>
      </left>
      <right/>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top/>
      <bottom/>
      <diagonal/>
    </border>
    <border>
      <left/>
      <right/>
      <top/>
      <bottom/>
      <diagonal/>
    </border>
    <border>
      <left/>
      <right style="thin">
        <color rgb="FF000000"/>
      </right>
      <top/>
      <bottom/>
      <diagonal/>
    </border>
    <border>
      <left/>
      <right style="medium">
        <color rgb="FF000000"/>
      </right>
      <top style="thin">
        <color rgb="FF000000"/>
      </top>
      <bottom/>
      <diagonal/>
    </border>
    <border>
      <left/>
      <right/>
      <top style="thin">
        <color rgb="FF000000"/>
      </top>
      <bottom/>
      <diagonal/>
    </border>
    <border>
      <left/>
      <right style="medium">
        <color rgb="FF000000"/>
      </right>
      <top/>
      <bottom/>
      <diagonal/>
    </border>
    <border>
      <left/>
      <right/>
      <top/>
      <bottom/>
      <diagonal/>
    </border>
    <border>
      <left/>
      <right style="medium">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medium">
        <color rgb="FF000000"/>
      </right>
      <top/>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medium">
        <color rgb="FF000000"/>
      </right>
      <top/>
      <bottom/>
      <diagonal/>
    </border>
    <border>
      <left style="thin">
        <color theme="1"/>
      </left>
      <right style="thin">
        <color theme="1"/>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theme="1"/>
      </left>
      <right/>
      <top style="thin">
        <color rgb="FF000000"/>
      </top>
      <bottom style="thin">
        <color rgb="FF000000"/>
      </bottom>
      <diagonal/>
    </border>
    <border>
      <left style="thin">
        <color theme="1"/>
      </left>
      <right style="thin">
        <color theme="1"/>
      </right>
      <top style="thin">
        <color theme="1"/>
      </top>
      <bottom style="thin">
        <color theme="0" tint="-0.34998626667073579"/>
      </bottom>
      <diagonal/>
    </border>
    <border>
      <left style="thin">
        <color theme="1"/>
      </left>
      <right style="thin">
        <color theme="1"/>
      </right>
      <top style="thin">
        <color theme="0" tint="-0.34998626667073579"/>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hair">
        <color indexed="64"/>
      </right>
      <top/>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10"/>
      </left>
      <right/>
      <top style="thin">
        <color indexed="64"/>
      </top>
      <bottom style="thin">
        <color indexed="64"/>
      </bottom>
      <diagonal/>
    </border>
  </borders>
  <cellStyleXfs count="7">
    <xf numFmtId="0" fontId="0" fillId="0" borderId="0"/>
    <xf numFmtId="43" fontId="36" fillId="0" borderId="0" applyFont="0" applyFill="0" applyBorder="0" applyAlignment="0" applyProtection="0"/>
    <xf numFmtId="43" fontId="40" fillId="0" borderId="83" applyFont="0" applyFill="0" applyBorder="0" applyAlignment="0" applyProtection="0"/>
    <xf numFmtId="0" fontId="1" fillId="0" borderId="83"/>
    <xf numFmtId="0" fontId="3" fillId="0" borderId="83"/>
    <xf numFmtId="0" fontId="59" fillId="0" borderId="83">
      <alignment vertical="center"/>
    </xf>
    <xf numFmtId="43" fontId="3" fillId="0" borderId="83" applyFont="0" applyFill="0" applyBorder="0" applyAlignment="0" applyProtection="0"/>
  </cellStyleXfs>
  <cellXfs count="623">
    <xf numFmtId="0" fontId="0" fillId="0" borderId="0" xfId="0"/>
    <xf numFmtId="0" fontId="4" fillId="0" borderId="0" xfId="0" applyFont="1" applyAlignment="1">
      <alignment horizontal="center" vertical="center"/>
    </xf>
    <xf numFmtId="0" fontId="4" fillId="0" borderId="1" xfId="0" applyFont="1" applyBorder="1" applyAlignment="1">
      <alignment horizontal="center" vertical="center"/>
    </xf>
    <xf numFmtId="0" fontId="7" fillId="8" borderId="28" xfId="0" applyFont="1" applyFill="1" applyBorder="1"/>
    <xf numFmtId="0" fontId="7" fillId="8" borderId="29" xfId="0" applyFont="1" applyFill="1" applyBorder="1"/>
    <xf numFmtId="0" fontId="7" fillId="8" borderId="30" xfId="0" applyFont="1" applyFill="1" applyBorder="1"/>
    <xf numFmtId="0" fontId="7" fillId="0" borderId="18" xfId="0" applyFont="1" applyBorder="1" applyAlignment="1">
      <alignment horizontal="center"/>
    </xf>
    <xf numFmtId="0" fontId="7" fillId="0" borderId="18" xfId="0" applyFont="1" applyBorder="1"/>
    <xf numFmtId="0" fontId="7" fillId="0" borderId="18" xfId="0" applyFont="1" applyBorder="1" applyAlignment="1">
      <alignment horizontal="left"/>
    </xf>
    <xf numFmtId="0" fontId="7" fillId="0" borderId="19" xfId="0" applyFont="1" applyBorder="1" applyAlignment="1">
      <alignment horizontal="left"/>
    </xf>
    <xf numFmtId="0" fontId="7" fillId="8" borderId="29" xfId="0" applyFont="1" applyFill="1" applyBorder="1" applyAlignment="1">
      <alignment horizontal="center"/>
    </xf>
    <xf numFmtId="0" fontId="7" fillId="0" borderId="17" xfId="0" applyFont="1" applyBorder="1"/>
    <xf numFmtId="14" fontId="7" fillId="0" borderId="18" xfId="0" applyNumberFormat="1" applyFont="1" applyBorder="1" applyAlignment="1">
      <alignment horizontal="center"/>
    </xf>
    <xf numFmtId="0" fontId="7" fillId="0" borderId="19" xfId="0" applyFont="1" applyBorder="1" applyAlignment="1">
      <alignment horizontal="center"/>
    </xf>
    <xf numFmtId="0" fontId="7" fillId="8" borderId="28" xfId="0" applyFont="1" applyFill="1" applyBorder="1" applyAlignment="1">
      <alignment horizontal="center"/>
    </xf>
    <xf numFmtId="0" fontId="7" fillId="8" borderId="30" xfId="0" applyFont="1" applyFill="1" applyBorder="1" applyAlignment="1">
      <alignment horizontal="center"/>
    </xf>
    <xf numFmtId="0" fontId="2"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2" fillId="0" borderId="0" xfId="0" quotePrefix="1" applyFont="1" applyAlignment="1">
      <alignment vertical="center"/>
    </xf>
    <xf numFmtId="0" fontId="2" fillId="0" borderId="25"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43" xfId="0" applyFont="1" applyBorder="1" applyAlignment="1">
      <alignment vertical="center"/>
    </xf>
    <xf numFmtId="0" fontId="2" fillId="0" borderId="32" xfId="0" applyFont="1" applyBorder="1" applyAlignment="1">
      <alignment vertical="center"/>
    </xf>
    <xf numFmtId="0" fontId="2" fillId="0" borderId="35"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17" xfId="0" applyFont="1" applyBorder="1" applyAlignment="1">
      <alignment vertical="center"/>
    </xf>
    <xf numFmtId="0" fontId="2" fillId="0" borderId="36"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0" borderId="46" xfId="0" applyFont="1" applyBorder="1" applyAlignment="1">
      <alignment vertical="center"/>
    </xf>
    <xf numFmtId="0" fontId="2" fillId="0" borderId="47"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center" vertical="center"/>
    </xf>
    <xf numFmtId="165" fontId="12" fillId="0" borderId="0" xfId="0" applyNumberFormat="1" applyFont="1" applyAlignment="1">
      <alignment horizontal="center" vertical="center"/>
    </xf>
    <xf numFmtId="0" fontId="5" fillId="8" borderId="28" xfId="0" applyFont="1" applyFill="1" applyBorder="1" applyAlignment="1">
      <alignment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4" fillId="8" borderId="30" xfId="0" applyFont="1" applyFill="1" applyBorder="1"/>
    <xf numFmtId="49" fontId="5" fillId="0" borderId="13" xfId="0" applyNumberFormat="1" applyFont="1" applyBorder="1" applyAlignment="1">
      <alignment vertical="center"/>
    </xf>
    <xf numFmtId="49" fontId="5" fillId="0" borderId="14" xfId="0" applyNumberFormat="1" applyFont="1" applyBorder="1" applyAlignment="1">
      <alignment vertical="center"/>
    </xf>
    <xf numFmtId="49" fontId="4" fillId="0" borderId="14" xfId="0" applyNumberFormat="1" applyFont="1" applyBorder="1" applyAlignment="1">
      <alignment vertical="center"/>
    </xf>
    <xf numFmtId="0" fontId="4"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xf numFmtId="0" fontId="4" fillId="0" borderId="15" xfId="0" applyFont="1" applyBorder="1"/>
    <xf numFmtId="0" fontId="4" fillId="0" borderId="13" xfId="0" applyFont="1" applyBorder="1"/>
    <xf numFmtId="49" fontId="4" fillId="0" borderId="22" xfId="0" applyNumberFormat="1" applyFont="1" applyBorder="1" applyAlignment="1">
      <alignment vertical="center"/>
    </xf>
    <xf numFmtId="49" fontId="4" fillId="0" borderId="0" xfId="0" applyNumberFormat="1" applyFont="1" applyAlignment="1">
      <alignment vertical="center"/>
    </xf>
    <xf numFmtId="0" fontId="4" fillId="0" borderId="0" xfId="0" applyFont="1"/>
    <xf numFmtId="0" fontId="4" fillId="0" borderId="23" xfId="0" applyFont="1" applyBorder="1"/>
    <xf numFmtId="0" fontId="4" fillId="0" borderId="22" xfId="0" applyFont="1" applyBorder="1"/>
    <xf numFmtId="0" fontId="4" fillId="0" borderId="0" xfId="0" applyFont="1" applyAlignment="1">
      <alignment vertical="center"/>
    </xf>
    <xf numFmtId="49" fontId="4" fillId="0" borderId="0" xfId="0" applyNumberFormat="1" applyFont="1" applyAlignment="1">
      <alignment horizontal="center" vertical="center"/>
    </xf>
    <xf numFmtId="49" fontId="5" fillId="0" borderId="0" xfId="0" applyNumberFormat="1" applyFont="1" applyAlignment="1">
      <alignment vertical="center"/>
    </xf>
    <xf numFmtId="49" fontId="4" fillId="0" borderId="13" xfId="0" applyNumberFormat="1" applyFont="1" applyBorder="1" applyAlignment="1">
      <alignment vertical="center"/>
    </xf>
    <xf numFmtId="49" fontId="4" fillId="0" borderId="15" xfId="0" applyNumberFormat="1" applyFont="1" applyBorder="1" applyAlignment="1">
      <alignment vertical="center"/>
    </xf>
    <xf numFmtId="0" fontId="4" fillId="0" borderId="23" xfId="0" applyFont="1" applyBorder="1" applyAlignment="1">
      <alignment vertical="center"/>
    </xf>
    <xf numFmtId="0" fontId="4"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49" fontId="4" fillId="0" borderId="23" xfId="0" applyNumberFormat="1" applyFont="1" applyBorder="1" applyAlignment="1">
      <alignment vertical="center"/>
    </xf>
    <xf numFmtId="0" fontId="4" fillId="0" borderId="18" xfId="0" applyFont="1" applyBorder="1" applyAlignment="1">
      <alignment horizontal="center" vertical="center"/>
    </xf>
    <xf numFmtId="0" fontId="4" fillId="0" borderId="22" xfId="0" applyFont="1" applyBorder="1" applyAlignment="1">
      <alignment vertical="center"/>
    </xf>
    <xf numFmtId="0" fontId="4" fillId="0" borderId="0" xfId="0" applyFont="1" applyAlignment="1">
      <alignment horizontal="right" vertical="center"/>
    </xf>
    <xf numFmtId="49" fontId="4" fillId="0" borderId="18" xfId="0" applyNumberFormat="1" applyFont="1" applyBorder="1" applyAlignment="1">
      <alignment horizontal="center" vertical="center" wrapText="1"/>
    </xf>
    <xf numFmtId="49" fontId="4" fillId="0" borderId="19" xfId="0" applyNumberFormat="1" applyFont="1" applyBorder="1" applyAlignment="1">
      <alignment horizontal="center" vertical="center" wrapText="1"/>
    </xf>
    <xf numFmtId="49" fontId="4" fillId="0" borderId="0" xfId="0" applyNumberFormat="1" applyFont="1" applyAlignment="1">
      <alignment horizontal="center" vertical="center" wrapText="1"/>
    </xf>
    <xf numFmtId="49" fontId="4" fillId="0" borderId="23" xfId="0" applyNumberFormat="1" applyFont="1" applyBorder="1" applyAlignment="1">
      <alignment horizontal="center" vertical="center" wrapText="1"/>
    </xf>
    <xf numFmtId="0" fontId="4" fillId="0" borderId="0" xfId="0" quotePrefix="1" applyFont="1" applyAlignment="1">
      <alignment horizontal="center" vertical="center"/>
    </xf>
    <xf numFmtId="49" fontId="4" fillId="0" borderId="22" xfId="0" applyNumberFormat="1" applyFont="1" applyBorder="1" applyAlignment="1">
      <alignment vertical="top"/>
    </xf>
    <xf numFmtId="49" fontId="4" fillId="0" borderId="22" xfId="0" applyNumberFormat="1" applyFont="1" applyBorder="1" applyAlignment="1">
      <alignment horizontal="center" vertical="center"/>
    </xf>
    <xf numFmtId="0" fontId="4" fillId="0" borderId="17" xfId="0" quotePrefix="1" applyFont="1" applyBorder="1" applyAlignment="1">
      <alignment vertical="center"/>
    </xf>
    <xf numFmtId="0" fontId="14" fillId="0" borderId="0" xfId="0" applyFont="1" applyAlignment="1">
      <alignment horizontal="center" vertical="center"/>
    </xf>
    <xf numFmtId="0" fontId="4" fillId="0" borderId="0" xfId="0" applyFont="1" applyAlignment="1">
      <alignment vertical="center" wrapText="1"/>
    </xf>
    <xf numFmtId="0" fontId="4" fillId="0" borderId="24" xfId="0"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49" fontId="4" fillId="0" borderId="0" xfId="0" applyNumberFormat="1" applyFont="1" applyAlignment="1">
      <alignment vertical="center" wrapText="1"/>
    </xf>
    <xf numFmtId="49" fontId="4" fillId="0" borderId="23" xfId="0" applyNumberFormat="1" applyFont="1" applyBorder="1" applyAlignment="1">
      <alignment horizontal="center" vertical="center"/>
    </xf>
    <xf numFmtId="0" fontId="2" fillId="0" borderId="23" xfId="0" applyFont="1" applyBorder="1"/>
    <xf numFmtId="49" fontId="4" fillId="0" borderId="17" xfId="0" applyNumberFormat="1" applyFont="1" applyBorder="1" applyAlignment="1">
      <alignment horizontal="center" vertical="center"/>
    </xf>
    <xf numFmtId="49" fontId="4" fillId="0" borderId="18" xfId="0" applyNumberFormat="1" applyFont="1" applyBorder="1" applyAlignment="1">
      <alignment horizontal="center" vertical="center"/>
    </xf>
    <xf numFmtId="14" fontId="4" fillId="0" borderId="18" xfId="0" applyNumberFormat="1" applyFont="1" applyBorder="1" applyAlignment="1">
      <alignment horizontal="center" vertical="center"/>
    </xf>
    <xf numFmtId="0" fontId="4" fillId="0" borderId="13" xfId="0" applyFont="1" applyBorder="1" applyAlignment="1">
      <alignment vertical="center"/>
    </xf>
    <xf numFmtId="49" fontId="4" fillId="0" borderId="14" xfId="0" applyNumberFormat="1" applyFont="1" applyBorder="1" applyAlignment="1">
      <alignment horizontal="center" vertical="center"/>
    </xf>
    <xf numFmtId="49" fontId="4" fillId="0" borderId="14" xfId="0" applyNumberFormat="1" applyFont="1" applyBorder="1" applyAlignment="1">
      <alignment vertical="center" wrapText="1"/>
    </xf>
    <xf numFmtId="0" fontId="4" fillId="0" borderId="14" xfId="0" applyFont="1" applyBorder="1" applyAlignment="1">
      <alignment vertical="center" wrapText="1"/>
    </xf>
    <xf numFmtId="0" fontId="2" fillId="0" borderId="14" xfId="0" applyFont="1" applyBorder="1"/>
    <xf numFmtId="0" fontId="2" fillId="0" borderId="0" xfId="0" applyFont="1"/>
    <xf numFmtId="14" fontId="4" fillId="0" borderId="0" xfId="0" applyNumberFormat="1" applyFont="1" applyAlignment="1">
      <alignment vertical="center"/>
    </xf>
    <xf numFmtId="49" fontId="4" fillId="0" borderId="0" xfId="0" applyNumberFormat="1" applyFont="1" applyAlignment="1">
      <alignment horizontal="right" vertical="center"/>
    </xf>
    <xf numFmtId="15" fontId="4" fillId="0" borderId="0" xfId="0" applyNumberFormat="1" applyFont="1" applyAlignment="1">
      <alignment vertical="center"/>
    </xf>
    <xf numFmtId="0" fontId="2" fillId="9" borderId="28" xfId="0" applyFont="1" applyFill="1" applyBorder="1"/>
    <xf numFmtId="0" fontId="2" fillId="9" borderId="30" xfId="0" applyFont="1" applyFill="1" applyBorder="1"/>
    <xf numFmtId="0" fontId="4" fillId="9" borderId="28" xfId="0" applyFont="1" applyFill="1" applyBorder="1" applyAlignment="1">
      <alignment vertical="center"/>
    </xf>
    <xf numFmtId="0" fontId="4" fillId="9" borderId="30" xfId="0" applyFont="1" applyFill="1" applyBorder="1" applyAlignment="1">
      <alignment vertical="center"/>
    </xf>
    <xf numFmtId="0" fontId="4" fillId="9" borderId="1" xfId="0" applyFont="1" applyFill="1" applyBorder="1" applyAlignment="1">
      <alignment horizontal="left" vertical="center"/>
    </xf>
    <xf numFmtId="0" fontId="4" fillId="9" borderId="28" xfId="0" applyFont="1" applyFill="1" applyBorder="1" applyAlignment="1">
      <alignment horizontal="left" vertical="center"/>
    </xf>
    <xf numFmtId="0" fontId="4" fillId="9" borderId="29" xfId="0" applyFont="1" applyFill="1" applyBorder="1" applyAlignment="1">
      <alignment horizontal="left" vertical="center"/>
    </xf>
    <xf numFmtId="49" fontId="4" fillId="9" borderId="29" xfId="0" applyNumberFormat="1" applyFont="1" applyFill="1" applyBorder="1" applyAlignment="1">
      <alignment horizontal="left" vertical="center"/>
    </xf>
    <xf numFmtId="49" fontId="4" fillId="9" borderId="30" xfId="0" applyNumberFormat="1" applyFont="1" applyFill="1" applyBorder="1" applyAlignment="1">
      <alignment horizontal="center" vertical="center"/>
    </xf>
    <xf numFmtId="49" fontId="4" fillId="0" borderId="1" xfId="0" applyNumberFormat="1" applyFont="1" applyBorder="1" applyAlignment="1">
      <alignment vertical="center"/>
    </xf>
    <xf numFmtId="0" fontId="15" fillId="0" borderId="14" xfId="0" applyFont="1" applyBorder="1" applyAlignment="1">
      <alignment vertical="center"/>
    </xf>
    <xf numFmtId="14" fontId="4" fillId="0" borderId="14" xfId="0" applyNumberFormat="1" applyFont="1" applyBorder="1" applyAlignment="1">
      <alignment vertical="center"/>
    </xf>
    <xf numFmtId="49" fontId="4" fillId="0" borderId="14" xfId="0" applyNumberFormat="1" applyFont="1" applyBorder="1" applyAlignment="1">
      <alignment horizontal="right" vertical="center"/>
    </xf>
    <xf numFmtId="0" fontId="2" fillId="0" borderId="22" xfId="0" applyFont="1" applyBorder="1"/>
    <xf numFmtId="0" fontId="16" fillId="0" borderId="23" xfId="0" quotePrefix="1" applyFont="1" applyBorder="1" applyAlignment="1">
      <alignment vertical="center"/>
    </xf>
    <xf numFmtId="15" fontId="4" fillId="0" borderId="14" xfId="0" applyNumberFormat="1" applyFont="1" applyBorder="1" applyAlignment="1">
      <alignment vertical="center"/>
    </xf>
    <xf numFmtId="49" fontId="4" fillId="8" borderId="11" xfId="0" applyNumberFormat="1" applyFont="1" applyFill="1" applyBorder="1" applyAlignment="1">
      <alignment vertical="center"/>
    </xf>
    <xf numFmtId="0" fontId="17" fillId="0" borderId="22" xfId="0" applyFont="1" applyBorder="1" applyAlignment="1">
      <alignment vertical="center"/>
    </xf>
    <xf numFmtId="0" fontId="2" fillId="0" borderId="24" xfId="0" applyFont="1" applyBorder="1"/>
    <xf numFmtId="0" fontId="2" fillId="0" borderId="26" xfId="0" applyFont="1" applyBorder="1"/>
    <xf numFmtId="49" fontId="4" fillId="0" borderId="25" xfId="0" applyNumberFormat="1" applyFont="1" applyBorder="1" applyAlignment="1">
      <alignment vertical="center"/>
    </xf>
    <xf numFmtId="49" fontId="4" fillId="0" borderId="26" xfId="0" applyNumberFormat="1" applyFont="1" applyBorder="1" applyAlignment="1">
      <alignment vertical="center"/>
    </xf>
    <xf numFmtId="49" fontId="4" fillId="0" borderId="24" xfId="0" applyNumberFormat="1" applyFont="1" applyBorder="1" applyAlignment="1">
      <alignment vertical="center"/>
    </xf>
    <xf numFmtId="49" fontId="4" fillId="0" borderId="25" xfId="0" applyNumberFormat="1" applyFont="1" applyBorder="1" applyAlignment="1">
      <alignment horizontal="center" vertical="center"/>
    </xf>
    <xf numFmtId="0" fontId="4" fillId="0" borderId="25" xfId="0" applyFont="1" applyBorder="1" applyAlignment="1">
      <alignment horizontal="center" vertical="center"/>
    </xf>
    <xf numFmtId="14" fontId="4" fillId="0" borderId="25" xfId="0" applyNumberFormat="1" applyFont="1" applyBorder="1" applyAlignment="1">
      <alignment vertical="center"/>
    </xf>
    <xf numFmtId="49" fontId="4" fillId="0" borderId="25" xfId="0" applyNumberFormat="1" applyFont="1" applyBorder="1" applyAlignment="1">
      <alignment horizontal="right" vertical="center"/>
    </xf>
    <xf numFmtId="49" fontId="4" fillId="0" borderId="18" xfId="0" applyNumberFormat="1" applyFont="1" applyBorder="1" applyAlignment="1">
      <alignment vertical="center"/>
    </xf>
    <xf numFmtId="0" fontId="4" fillId="0" borderId="1" xfId="0" applyFont="1" applyBorder="1" applyAlignment="1">
      <alignment vertical="center"/>
    </xf>
    <xf numFmtId="0" fontId="2" fillId="0" borderId="25" xfId="0" applyFont="1" applyBorder="1"/>
    <xf numFmtId="0" fontId="4" fillId="0" borderId="26" xfId="0" applyFont="1" applyBorder="1"/>
    <xf numFmtId="167" fontId="5" fillId="0" borderId="0" xfId="0" applyNumberFormat="1" applyFont="1" applyAlignment="1">
      <alignment horizontal="left" vertical="center"/>
    </xf>
    <xf numFmtId="167" fontId="4" fillId="0" borderId="0" xfId="0" applyNumberFormat="1" applyFont="1" applyAlignment="1">
      <alignment horizontal="right" vertical="center"/>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0" borderId="0" xfId="0" applyFont="1" applyAlignment="1">
      <alignment vertical="center"/>
    </xf>
    <xf numFmtId="49" fontId="24" fillId="0" borderId="0" xfId="0" applyNumberFormat="1" applyFont="1" applyAlignment="1">
      <alignment horizontal="left" vertical="center"/>
    </xf>
    <xf numFmtId="49" fontId="25" fillId="0" borderId="0" xfId="0" applyNumberFormat="1" applyFont="1" applyAlignment="1">
      <alignment horizontal="left" vertical="center"/>
    </xf>
    <xf numFmtId="0" fontId="24" fillId="0" borderId="0" xfId="0" applyFont="1" applyAlignment="1">
      <alignment horizontal="left" vertical="center"/>
    </xf>
    <xf numFmtId="165" fontId="25" fillId="2" borderId="8" xfId="0" applyNumberFormat="1" applyFont="1" applyFill="1" applyBorder="1" applyAlignment="1">
      <alignment horizontal="center" vertical="center"/>
    </xf>
    <xf numFmtId="165" fontId="25" fillId="2" borderId="9" xfId="0" applyNumberFormat="1" applyFont="1" applyFill="1" applyBorder="1" applyAlignment="1">
      <alignment horizontal="center" vertical="center"/>
    </xf>
    <xf numFmtId="0" fontId="25" fillId="0" borderId="0" xfId="0" applyFont="1" applyAlignment="1">
      <alignment horizontal="left" vertical="center"/>
    </xf>
    <xf numFmtId="0" fontId="24" fillId="0" borderId="0" xfId="0" applyFont="1" applyAlignment="1">
      <alignment horizontal="center" vertical="center"/>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49" fontId="25" fillId="0" borderId="0" xfId="0" applyNumberFormat="1" applyFont="1" applyAlignment="1">
      <alignment horizontal="center" vertical="center"/>
    </xf>
    <xf numFmtId="49" fontId="26" fillId="0" borderId="0" xfId="0" applyNumberFormat="1" applyFont="1" applyAlignment="1">
      <alignment horizontal="center" vertical="center" wrapText="1"/>
    </xf>
    <xf numFmtId="49" fontId="24" fillId="0" borderId="0" xfId="0" applyNumberFormat="1" applyFont="1" applyAlignment="1">
      <alignment horizontal="center" vertical="center" wrapText="1"/>
    </xf>
    <xf numFmtId="0" fontId="26" fillId="0" borderId="0" xfId="0" applyFont="1" applyAlignment="1">
      <alignment horizontal="center" vertical="center" wrapText="1"/>
    </xf>
    <xf numFmtId="165" fontId="25" fillId="2" borderId="86" xfId="0" applyNumberFormat="1" applyFont="1" applyFill="1" applyBorder="1" applyAlignment="1">
      <alignment horizontal="center" vertical="center"/>
    </xf>
    <xf numFmtId="165" fontId="25" fillId="2" borderId="95" xfId="0" applyNumberFormat="1" applyFont="1" applyFill="1" applyBorder="1" applyAlignment="1">
      <alignment horizontal="center" vertical="center"/>
    </xf>
    <xf numFmtId="0" fontId="26" fillId="0" borderId="0" xfId="0" applyFont="1" applyAlignment="1">
      <alignment horizontal="center" vertical="center"/>
    </xf>
    <xf numFmtId="1" fontId="26" fillId="0" borderId="0" xfId="0" applyNumberFormat="1" applyFont="1" applyAlignment="1">
      <alignment horizontal="center" vertical="center"/>
    </xf>
    <xf numFmtId="164" fontId="26" fillId="0" borderId="0" xfId="0" applyNumberFormat="1" applyFont="1" applyAlignment="1">
      <alignment horizontal="center" vertical="center"/>
    </xf>
    <xf numFmtId="0" fontId="26" fillId="3"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6" fillId="5" borderId="1" xfId="0" applyFont="1" applyFill="1" applyBorder="1" applyAlignment="1">
      <alignment horizontal="center" vertical="center" textRotation="90"/>
    </xf>
    <xf numFmtId="1" fontId="26" fillId="5" borderId="1" xfId="0" applyNumberFormat="1" applyFont="1" applyFill="1" applyBorder="1" applyAlignment="1">
      <alignment horizontal="center" vertical="center" textRotation="90"/>
    </xf>
    <xf numFmtId="164" fontId="26" fillId="5" borderId="1" xfId="0" applyNumberFormat="1" applyFont="1" applyFill="1" applyBorder="1" applyAlignment="1">
      <alignment horizontal="center" vertical="center" textRotation="90"/>
    </xf>
    <xf numFmtId="9" fontId="26" fillId="3" borderId="1" xfId="0" applyNumberFormat="1" applyFont="1" applyFill="1" applyBorder="1" applyAlignment="1">
      <alignment horizontal="center" vertical="center" wrapText="1"/>
    </xf>
    <xf numFmtId="49" fontId="24" fillId="6" borderId="28" xfId="0" applyNumberFormat="1" applyFont="1" applyFill="1" applyBorder="1" applyAlignment="1">
      <alignment horizontal="left" vertical="center"/>
    </xf>
    <xf numFmtId="49" fontId="25" fillId="6" borderId="29" xfId="0" quotePrefix="1" applyNumberFormat="1" applyFont="1" applyFill="1" applyBorder="1" applyAlignment="1">
      <alignment horizontal="left" vertical="center"/>
    </xf>
    <xf numFmtId="49" fontId="24" fillId="6" borderId="29" xfId="0" applyNumberFormat="1" applyFont="1" applyFill="1" applyBorder="1" applyAlignment="1">
      <alignment horizontal="left" vertical="center"/>
    </xf>
    <xf numFmtId="0" fontId="25" fillId="6" borderId="29" xfId="0" applyFont="1" applyFill="1" applyBorder="1" applyAlignment="1">
      <alignment horizontal="left" vertical="center"/>
    </xf>
    <xf numFmtId="0" fontId="24" fillId="6" borderId="30" xfId="0" applyFont="1" applyFill="1" applyBorder="1" applyAlignment="1">
      <alignment horizontal="left" vertical="center"/>
    </xf>
    <xf numFmtId="0" fontId="24" fillId="6" borderId="1" xfId="0" applyFont="1" applyFill="1" applyBorder="1" applyAlignment="1">
      <alignment horizontal="center" vertical="center"/>
    </xf>
    <xf numFmtId="0" fontId="24" fillId="6" borderId="1" xfId="0" applyFont="1" applyFill="1" applyBorder="1" applyAlignment="1">
      <alignment horizontal="left" vertical="center"/>
    </xf>
    <xf numFmtId="166" fontId="24" fillId="6" borderId="1" xfId="0" applyNumberFormat="1" applyFont="1" applyFill="1" applyBorder="1" applyAlignment="1">
      <alignment horizontal="right" vertical="center"/>
    </xf>
    <xf numFmtId="167" fontId="24" fillId="6" borderId="1" xfId="0" applyNumberFormat="1" applyFont="1" applyFill="1" applyBorder="1" applyAlignment="1">
      <alignment horizontal="right" vertical="center"/>
    </xf>
    <xf numFmtId="168" fontId="24" fillId="6" borderId="1" xfId="0" applyNumberFormat="1" applyFont="1" applyFill="1" applyBorder="1" applyAlignment="1">
      <alignment horizontal="right" vertical="center"/>
    </xf>
    <xf numFmtId="169" fontId="24" fillId="6" borderId="1" xfId="0" applyNumberFormat="1" applyFont="1" applyFill="1" applyBorder="1" applyAlignment="1">
      <alignment horizontal="right" vertical="center"/>
    </xf>
    <xf numFmtId="1" fontId="24" fillId="6" borderId="1" xfId="0" applyNumberFormat="1" applyFont="1" applyFill="1" applyBorder="1" applyAlignment="1">
      <alignment horizontal="right" vertical="center"/>
    </xf>
    <xf numFmtId="164" fontId="24" fillId="6" borderId="1" xfId="0" applyNumberFormat="1" applyFont="1" applyFill="1" applyBorder="1" applyAlignment="1">
      <alignment horizontal="right" vertical="center"/>
    </xf>
    <xf numFmtId="49" fontId="27" fillId="0" borderId="28" xfId="0" applyNumberFormat="1" applyFont="1" applyBorder="1" applyAlignment="1">
      <alignment horizontal="left" vertical="center"/>
    </xf>
    <xf numFmtId="0" fontId="24" fillId="0" borderId="94" xfId="0" applyFont="1" applyBorder="1" applyAlignment="1">
      <alignment horizontal="center" vertical="center"/>
    </xf>
    <xf numFmtId="0" fontId="27" fillId="0" borderId="30" xfId="0" applyFont="1" applyBorder="1" applyAlignment="1">
      <alignment horizontal="center" vertical="center" wrapText="1"/>
    </xf>
    <xf numFmtId="0" fontId="24" fillId="0" borderId="1" xfId="0" applyFont="1" applyBorder="1" applyAlignment="1">
      <alignment horizontal="center" vertical="center"/>
    </xf>
    <xf numFmtId="0" fontId="27" fillId="0" borderId="1" xfId="0" applyFont="1" applyBorder="1" applyAlignment="1">
      <alignment horizontal="center" vertical="center"/>
    </xf>
    <xf numFmtId="2" fontId="24" fillId="0" borderId="1" xfId="0" applyNumberFormat="1" applyFont="1" applyBorder="1" applyAlignment="1">
      <alignment horizontal="right" vertical="center"/>
    </xf>
    <xf numFmtId="166" fontId="24" fillId="0" borderId="1" xfId="0" applyNumberFormat="1" applyFont="1" applyBorder="1" applyAlignment="1">
      <alignment horizontal="right" vertical="center"/>
    </xf>
    <xf numFmtId="170" fontId="24" fillId="0" borderId="1" xfId="0" applyNumberFormat="1" applyFont="1" applyBorder="1" applyAlignment="1">
      <alignment horizontal="right" vertical="center"/>
    </xf>
    <xf numFmtId="167" fontId="24" fillId="0" borderId="1" xfId="0" applyNumberFormat="1" applyFont="1" applyBorder="1" applyAlignment="1">
      <alignment horizontal="right" vertical="center"/>
    </xf>
    <xf numFmtId="168" fontId="24" fillId="0" borderId="1" xfId="0" applyNumberFormat="1" applyFont="1" applyBorder="1" applyAlignment="1">
      <alignment horizontal="right" vertical="center"/>
    </xf>
    <xf numFmtId="169" fontId="24" fillId="7" borderId="1" xfId="0" applyNumberFormat="1" applyFont="1" applyFill="1" applyBorder="1" applyAlignment="1">
      <alignment horizontal="right" vertical="center"/>
    </xf>
    <xf numFmtId="169" fontId="24" fillId="0" borderId="1" xfId="0" applyNumberFormat="1" applyFont="1" applyBorder="1" applyAlignment="1">
      <alignment horizontal="right" vertical="center"/>
    </xf>
    <xf numFmtId="164" fontId="24" fillId="0" borderId="1" xfId="0" applyNumberFormat="1" applyFont="1" applyBorder="1" applyAlignment="1">
      <alignment horizontal="right" vertical="center"/>
    </xf>
    <xf numFmtId="165" fontId="24" fillId="0" borderId="1" xfId="0" applyNumberFormat="1" applyFont="1" applyBorder="1" applyAlignment="1">
      <alignment horizontal="center" vertical="center"/>
    </xf>
    <xf numFmtId="0" fontId="29" fillId="0" borderId="0" xfId="0" applyFont="1" applyAlignment="1">
      <alignment vertical="center"/>
    </xf>
    <xf numFmtId="49" fontId="27" fillId="0" borderId="29" xfId="0" applyNumberFormat="1" applyFont="1" applyBorder="1" applyAlignment="1">
      <alignment horizontal="left" vertical="center"/>
    </xf>
    <xf numFmtId="0" fontId="27" fillId="0" borderId="27" xfId="0" applyFont="1" applyBorder="1" applyAlignment="1">
      <alignment horizontal="left" vertical="center" wrapText="1"/>
    </xf>
    <xf numFmtId="0" fontId="24" fillId="0" borderId="29" xfId="0" applyFont="1" applyBorder="1" applyAlignment="1">
      <alignment horizontal="left" vertical="center"/>
    </xf>
    <xf numFmtId="168" fontId="24" fillId="0" borderId="0" xfId="0" applyNumberFormat="1" applyFont="1" applyAlignment="1">
      <alignment horizontal="center" vertical="center"/>
    </xf>
    <xf numFmtId="0" fontId="28" fillId="0" borderId="0" xfId="0" applyFont="1" applyAlignment="1">
      <alignment vertical="center"/>
    </xf>
    <xf numFmtId="0" fontId="32" fillId="0" borderId="0" xfId="0" applyFont="1" applyAlignment="1">
      <alignment horizontal="left" vertical="center"/>
    </xf>
    <xf numFmtId="0" fontId="31" fillId="0" borderId="0" xfId="0" applyFont="1" applyAlignment="1">
      <alignment horizontal="center" vertical="center"/>
    </xf>
    <xf numFmtId="165" fontId="21" fillId="0" borderId="0" xfId="0" applyNumberFormat="1" applyFont="1" applyAlignment="1">
      <alignment horizontal="center" vertical="center"/>
    </xf>
    <xf numFmtId="171" fontId="33" fillId="0" borderId="0" xfId="0" applyNumberFormat="1" applyFont="1" applyAlignment="1">
      <alignment horizontal="center" vertical="center"/>
    </xf>
    <xf numFmtId="165" fontId="21" fillId="0" borderId="31" xfId="0" applyNumberFormat="1" applyFont="1" applyBorder="1" applyAlignment="1">
      <alignment horizontal="center" vertical="center"/>
    </xf>
    <xf numFmtId="0" fontId="21" fillId="0" borderId="5" xfId="0" applyFont="1" applyBorder="1" applyAlignment="1">
      <alignment horizontal="left" vertical="center"/>
    </xf>
    <xf numFmtId="165" fontId="21" fillId="0" borderId="6" xfId="0" applyNumberFormat="1" applyFont="1" applyBorder="1" applyAlignment="1">
      <alignment horizontal="center" vertical="center"/>
    </xf>
    <xf numFmtId="165" fontId="21" fillId="0" borderId="32" xfId="0" applyNumberFormat="1" applyFont="1" applyBorder="1" applyAlignment="1">
      <alignment horizontal="center" vertical="center"/>
    </xf>
    <xf numFmtId="165" fontId="21" fillId="0" borderId="33" xfId="0" applyNumberFormat="1" applyFont="1" applyBorder="1" applyAlignment="1">
      <alignment horizontal="center" vertical="center"/>
    </xf>
    <xf numFmtId="165" fontId="21" fillId="0" borderId="34" xfId="0" applyNumberFormat="1" applyFont="1" applyBorder="1" applyAlignment="1">
      <alignment horizontal="center" vertical="center"/>
    </xf>
    <xf numFmtId="49" fontId="21" fillId="0" borderId="0" xfId="0" applyNumberFormat="1" applyFont="1" applyAlignment="1">
      <alignment horizontal="center" vertical="center"/>
    </xf>
    <xf numFmtId="49" fontId="22" fillId="0" borderId="0" xfId="0" applyNumberFormat="1" applyFont="1" applyAlignment="1">
      <alignment horizontal="center" vertical="center"/>
    </xf>
    <xf numFmtId="0" fontId="21" fillId="0" borderId="35" xfId="0" applyFont="1" applyBorder="1" applyAlignment="1">
      <alignment horizontal="left" vertical="center"/>
    </xf>
    <xf numFmtId="165" fontId="21" fillId="0" borderId="18" xfId="0" applyNumberFormat="1" applyFont="1" applyBorder="1" applyAlignment="1">
      <alignment horizontal="center" vertical="center"/>
    </xf>
    <xf numFmtId="165" fontId="21" fillId="0" borderId="36" xfId="0" applyNumberFormat="1" applyFont="1" applyBorder="1" applyAlignment="1">
      <alignment horizontal="center" vertical="center"/>
    </xf>
    <xf numFmtId="165" fontId="21" fillId="0" borderId="37" xfId="0" applyNumberFormat="1" applyFont="1" applyBorder="1" applyAlignment="1">
      <alignment horizontal="center" vertical="center"/>
    </xf>
    <xf numFmtId="0" fontId="21" fillId="0" borderId="38" xfId="0" applyFont="1" applyBorder="1" applyAlignment="1">
      <alignment horizontal="left" vertical="center"/>
    </xf>
    <xf numFmtId="165" fontId="21" fillId="0" borderId="39" xfId="0" applyNumberFormat="1" applyFont="1" applyBorder="1" applyAlignment="1">
      <alignment horizontal="center" vertical="center"/>
    </xf>
    <xf numFmtId="165" fontId="21" fillId="0" borderId="40" xfId="0" applyNumberFormat="1" applyFont="1" applyBorder="1" applyAlignment="1">
      <alignment horizontal="center" vertical="center"/>
    </xf>
    <xf numFmtId="165" fontId="21" fillId="0" borderId="41" xfId="0" applyNumberFormat="1" applyFont="1" applyBorder="1" applyAlignment="1">
      <alignment horizontal="center" vertical="center"/>
    </xf>
    <xf numFmtId="172" fontId="21" fillId="0" borderId="0" xfId="0" applyNumberFormat="1" applyFont="1" applyAlignment="1">
      <alignment horizontal="center" vertical="center"/>
    </xf>
    <xf numFmtId="0" fontId="34" fillId="0" borderId="42" xfId="0" applyFont="1" applyBorder="1" applyAlignment="1">
      <alignment horizontal="left" vertical="center"/>
    </xf>
    <xf numFmtId="0" fontId="21" fillId="0" borderId="42" xfId="0" applyFont="1" applyBorder="1" applyAlignment="1">
      <alignment horizontal="center" vertical="center"/>
    </xf>
    <xf numFmtId="0" fontId="35" fillId="0" borderId="4" xfId="0" applyFont="1" applyBorder="1" applyAlignment="1">
      <alignment horizontal="left" vertical="center"/>
    </xf>
    <xf numFmtId="0" fontId="21" fillId="0" borderId="4" xfId="0" applyFont="1" applyBorder="1" applyAlignment="1">
      <alignment horizontal="center" vertical="center"/>
    </xf>
    <xf numFmtId="0" fontId="35" fillId="0" borderId="1" xfId="0" applyFont="1" applyBorder="1" applyAlignment="1">
      <alignment horizontal="left" vertical="center"/>
    </xf>
    <xf numFmtId="0" fontId="21" fillId="0" borderId="1" xfId="0" applyFont="1" applyBorder="1" applyAlignment="1">
      <alignment horizontal="center" vertical="center"/>
    </xf>
    <xf numFmtId="0" fontId="21" fillId="0" borderId="1" xfId="0" applyFont="1" applyBorder="1" applyAlignment="1">
      <alignment horizontal="left" vertical="center"/>
    </xf>
    <xf numFmtId="49" fontId="23" fillId="0" borderId="0" xfId="0" applyNumberFormat="1" applyFont="1" applyAlignment="1">
      <alignment vertical="center"/>
    </xf>
    <xf numFmtId="49" fontId="32" fillId="0" borderId="0" xfId="0" applyNumberFormat="1" applyFont="1" applyAlignment="1">
      <alignment vertical="center"/>
    </xf>
    <xf numFmtId="49" fontId="30" fillId="4" borderId="83" xfId="0" applyNumberFormat="1" applyFont="1" applyFill="1" applyBorder="1" applyAlignment="1">
      <alignment horizontal="left" vertical="center"/>
    </xf>
    <xf numFmtId="49" fontId="26" fillId="4" borderId="83" xfId="0" applyNumberFormat="1" applyFont="1" applyFill="1" applyBorder="1" applyAlignment="1">
      <alignment horizontal="left" vertical="center"/>
    </xf>
    <xf numFmtId="49" fontId="24" fillId="4" borderId="83" xfId="0" applyNumberFormat="1" applyFont="1" applyFill="1" applyBorder="1" applyAlignment="1">
      <alignment horizontal="left" vertical="center"/>
    </xf>
    <xf numFmtId="0" fontId="30" fillId="4" borderId="83" xfId="0" applyFont="1" applyFill="1" applyBorder="1" applyAlignment="1">
      <alignment horizontal="left" vertical="center"/>
    </xf>
    <xf numFmtId="0" fontId="30" fillId="4" borderId="83" xfId="0" applyFont="1" applyFill="1" applyBorder="1" applyAlignment="1">
      <alignment horizontal="center" vertical="center"/>
    </xf>
    <xf numFmtId="168" fontId="30" fillId="3" borderId="83" xfId="0" applyNumberFormat="1" applyFont="1" applyFill="1" applyBorder="1" applyAlignment="1" applyProtection="1">
      <alignment horizontal="right" vertical="center"/>
      <protection locked="0"/>
    </xf>
    <xf numFmtId="166" fontId="30" fillId="3" borderId="83" xfId="0" applyNumberFormat="1" applyFont="1" applyFill="1" applyBorder="1" applyAlignment="1">
      <alignment horizontal="right" vertical="center"/>
    </xf>
    <xf numFmtId="167" fontId="30" fillId="5" borderId="83" xfId="0" applyNumberFormat="1" applyFont="1" applyFill="1" applyBorder="1" applyAlignment="1">
      <alignment horizontal="center" vertical="center"/>
    </xf>
    <xf numFmtId="168" fontId="30" fillId="5" borderId="83" xfId="0" applyNumberFormat="1" applyFont="1" applyFill="1" applyBorder="1" applyAlignment="1">
      <alignment horizontal="right" vertical="center"/>
    </xf>
    <xf numFmtId="1" fontId="30" fillId="5" borderId="83" xfId="0" applyNumberFormat="1" applyFont="1" applyFill="1" applyBorder="1" applyAlignment="1">
      <alignment horizontal="right" vertical="center"/>
    </xf>
    <xf numFmtId="164" fontId="30" fillId="5" borderId="83" xfId="0" applyNumberFormat="1" applyFont="1" applyFill="1" applyBorder="1" applyAlignment="1">
      <alignment horizontal="right" vertical="center"/>
    </xf>
    <xf numFmtId="0" fontId="23" fillId="0" borderId="83" xfId="0" applyFont="1" applyBorder="1" applyAlignment="1">
      <alignment vertical="center"/>
    </xf>
    <xf numFmtId="168" fontId="21" fillId="0" borderId="0" xfId="0" applyNumberFormat="1" applyFont="1" applyAlignment="1">
      <alignment horizontal="center" vertical="center"/>
    </xf>
    <xf numFmtId="168" fontId="30" fillId="4" borderId="83" xfId="0" applyNumberFormat="1" applyFont="1" applyFill="1" applyBorder="1" applyAlignment="1">
      <alignment horizontal="left" vertical="center"/>
    </xf>
    <xf numFmtId="49" fontId="27" fillId="0" borderId="29" xfId="0" quotePrefix="1" applyNumberFormat="1" applyFont="1" applyBorder="1" applyAlignment="1">
      <alignment horizontal="left" vertical="center"/>
    </xf>
    <xf numFmtId="0" fontId="37" fillId="0" borderId="0" xfId="0" quotePrefix="1" applyFont="1"/>
    <xf numFmtId="0" fontId="37" fillId="0" borderId="0" xfId="0" applyFont="1"/>
    <xf numFmtId="0" fontId="38" fillId="0" borderId="0" xfId="0" applyFont="1"/>
    <xf numFmtId="0" fontId="37" fillId="0" borderId="0" xfId="0" applyFont="1" applyAlignment="1">
      <alignment horizontal="center"/>
    </xf>
    <xf numFmtId="0" fontId="39" fillId="13" borderId="94" xfId="0" applyFont="1" applyFill="1" applyBorder="1" applyAlignment="1">
      <alignment horizontal="left" vertical="center" wrapText="1"/>
    </xf>
    <xf numFmtId="0" fontId="39" fillId="13" borderId="94" xfId="0" applyFont="1" applyFill="1" applyBorder="1" applyAlignment="1">
      <alignment horizontal="center" vertical="center" wrapText="1"/>
    </xf>
    <xf numFmtId="174" fontId="41" fillId="0" borderId="94" xfId="2" applyNumberFormat="1" applyFont="1" applyFill="1" applyBorder="1" applyAlignment="1">
      <alignment horizontal="left" vertical="center" wrapText="1"/>
    </xf>
    <xf numFmtId="43" fontId="42" fillId="14" borderId="94" xfId="1" applyFont="1" applyFill="1" applyBorder="1" applyAlignment="1">
      <alignment horizontal="center" vertical="center" wrapText="1"/>
    </xf>
    <xf numFmtId="175" fontId="42" fillId="14" borderId="94" xfId="1" applyNumberFormat="1" applyFont="1" applyFill="1" applyBorder="1" applyAlignment="1">
      <alignment horizontal="center" vertical="center" wrapText="1"/>
    </xf>
    <xf numFmtId="174" fontId="43" fillId="0" borderId="94" xfId="2" applyNumberFormat="1" applyFont="1" applyFill="1" applyBorder="1" applyAlignment="1">
      <alignment horizontal="left" vertical="center" wrapText="1"/>
    </xf>
    <xf numFmtId="43" fontId="44" fillId="14" borderId="94" xfId="1" applyFont="1" applyFill="1" applyBorder="1" applyAlignment="1">
      <alignment horizontal="center" vertical="center" wrapText="1"/>
    </xf>
    <xf numFmtId="175" fontId="45" fillId="14" borderId="94" xfId="1" applyNumberFormat="1" applyFont="1" applyFill="1" applyBorder="1" applyAlignment="1">
      <alignment horizontal="center" vertical="center" wrapText="1"/>
    </xf>
    <xf numFmtId="175" fontId="44" fillId="14" borderId="94" xfId="1" applyNumberFormat="1" applyFont="1" applyFill="1" applyBorder="1" applyAlignment="1">
      <alignment horizontal="center" vertical="center" wrapText="1"/>
    </xf>
    <xf numFmtId="49" fontId="41" fillId="0" borderId="94" xfId="2" applyNumberFormat="1" applyFont="1" applyFill="1" applyBorder="1" applyAlignment="1">
      <alignment horizontal="left" vertical="center" wrapText="1"/>
    </xf>
    <xf numFmtId="43" fontId="37" fillId="0" borderId="0" xfId="0" applyNumberFormat="1" applyFont="1" applyAlignment="1">
      <alignment horizontal="center"/>
    </xf>
    <xf numFmtId="0" fontId="26" fillId="4" borderId="13" xfId="0" applyFont="1" applyFill="1" applyBorder="1" applyAlignment="1">
      <alignment vertical="center" wrapText="1"/>
    </xf>
    <xf numFmtId="168" fontId="46" fillId="12" borderId="0" xfId="0" applyNumberFormat="1" applyFont="1" applyFill="1" applyAlignment="1">
      <alignment horizontal="center" vertical="center"/>
    </xf>
    <xf numFmtId="0" fontId="24" fillId="0" borderId="83" xfId="0" applyFont="1" applyBorder="1" applyAlignment="1">
      <alignment horizontal="center" vertical="center"/>
    </xf>
    <xf numFmtId="0" fontId="27" fillId="0" borderId="29" xfId="0" applyFont="1" applyBorder="1" applyAlignment="1">
      <alignment horizontal="center" vertical="center" wrapText="1"/>
    </xf>
    <xf numFmtId="0" fontId="24" fillId="0" borderId="97" xfId="0" applyFont="1" applyBorder="1" applyAlignment="1">
      <alignment horizontal="center" vertical="center"/>
    </xf>
    <xf numFmtId="0" fontId="25" fillId="6" borderId="81" xfId="0" applyFont="1" applyFill="1" applyBorder="1" applyAlignment="1">
      <alignment horizontal="left" vertical="center"/>
    </xf>
    <xf numFmtId="0" fontId="25" fillId="6" borderId="25" xfId="0" applyFont="1" applyFill="1" applyBorder="1" applyAlignment="1">
      <alignment horizontal="left" vertical="center"/>
    </xf>
    <xf numFmtId="0" fontId="49" fillId="0" borderId="100" xfId="0" applyFont="1" applyBorder="1" applyAlignment="1">
      <alignment horizontal="left" vertical="center"/>
    </xf>
    <xf numFmtId="49" fontId="27" fillId="0" borderId="83" xfId="0" applyNumberFormat="1" applyFont="1" applyBorder="1" applyAlignment="1">
      <alignment horizontal="left" vertical="center"/>
    </xf>
    <xf numFmtId="0" fontId="27" fillId="0" borderId="83" xfId="0" applyFont="1" applyBorder="1" applyAlignment="1">
      <alignment horizontal="center" vertical="center" wrapText="1"/>
    </xf>
    <xf numFmtId="0" fontId="27" fillId="0" borderId="83" xfId="0" applyFont="1" applyBorder="1" applyAlignment="1">
      <alignment horizontal="center" vertical="center"/>
    </xf>
    <xf numFmtId="0" fontId="27" fillId="0" borderId="83" xfId="0" applyFont="1" applyBorder="1" applyAlignment="1">
      <alignment horizontal="left" vertical="center" wrapText="1"/>
    </xf>
    <xf numFmtId="2" fontId="24" fillId="0" borderId="83" xfId="0" applyNumberFormat="1" applyFont="1" applyBorder="1" applyAlignment="1">
      <alignment horizontal="right" vertical="center"/>
    </xf>
    <xf numFmtId="166" fontId="24" fillId="0" borderId="83" xfId="0" applyNumberFormat="1" applyFont="1" applyBorder="1" applyAlignment="1">
      <alignment horizontal="right" vertical="center"/>
    </xf>
    <xf numFmtId="170" fontId="24" fillId="0" borderId="83" xfId="0" applyNumberFormat="1" applyFont="1" applyBorder="1" applyAlignment="1">
      <alignment horizontal="right" vertical="center"/>
    </xf>
    <xf numFmtId="167" fontId="24" fillId="0" borderId="83" xfId="0" applyNumberFormat="1" applyFont="1" applyBorder="1" applyAlignment="1">
      <alignment horizontal="right" vertical="center"/>
    </xf>
    <xf numFmtId="168" fontId="24" fillId="0" borderId="83" xfId="0" applyNumberFormat="1" applyFont="1" applyBorder="1" applyAlignment="1">
      <alignment horizontal="right" vertical="center"/>
    </xf>
    <xf numFmtId="169" fontId="24" fillId="7" borderId="83" xfId="0" applyNumberFormat="1" applyFont="1" applyFill="1" applyBorder="1" applyAlignment="1">
      <alignment horizontal="right" vertical="center"/>
    </xf>
    <xf numFmtId="169" fontId="24" fillId="0" borderId="83" xfId="0" applyNumberFormat="1" applyFont="1" applyBorder="1" applyAlignment="1">
      <alignment horizontal="right" vertical="center"/>
    </xf>
    <xf numFmtId="164" fontId="24" fillId="0" borderId="83" xfId="0" applyNumberFormat="1" applyFont="1" applyBorder="1" applyAlignment="1">
      <alignment horizontal="right" vertical="center"/>
    </xf>
    <xf numFmtId="165" fontId="24" fillId="0" borderId="83" xfId="0" applyNumberFormat="1" applyFont="1" applyBorder="1" applyAlignment="1">
      <alignment horizontal="center" vertical="center"/>
    </xf>
    <xf numFmtId="0" fontId="50" fillId="6" borderId="30" xfId="0" applyFont="1" applyFill="1" applyBorder="1" applyAlignment="1">
      <alignment horizontal="center" vertical="center"/>
    </xf>
    <xf numFmtId="0" fontId="28" fillId="0" borderId="1" xfId="0" applyFont="1" applyBorder="1" applyAlignment="1">
      <alignment vertical="center" wrapText="1"/>
    </xf>
    <xf numFmtId="0" fontId="28" fillId="0" borderId="94" xfId="0" applyFont="1" applyBorder="1" applyAlignment="1">
      <alignment vertical="center" wrapText="1"/>
    </xf>
    <xf numFmtId="0" fontId="51" fillId="0" borderId="83" xfId="3" applyFont="1" applyProtection="1">
      <protection locked="0"/>
    </xf>
    <xf numFmtId="0" fontId="52" fillId="0" borderId="83" xfId="3" applyFont="1" applyProtection="1">
      <protection locked="0"/>
    </xf>
    <xf numFmtId="0" fontId="53" fillId="0" borderId="83" xfId="3" applyFont="1" applyProtection="1">
      <protection locked="0"/>
    </xf>
    <xf numFmtId="0" fontId="56" fillId="0" borderId="83" xfId="3" applyFont="1" applyProtection="1">
      <protection locked="0"/>
    </xf>
    <xf numFmtId="0" fontId="57" fillId="0" borderId="83" xfId="3" applyFont="1" applyProtection="1">
      <protection locked="0"/>
    </xf>
    <xf numFmtId="0" fontId="58" fillId="0" borderId="83" xfId="3" applyFont="1" applyProtection="1">
      <protection locked="0"/>
    </xf>
    <xf numFmtId="0" fontId="60" fillId="0" borderId="103" xfId="5" applyFont="1" applyBorder="1" applyAlignment="1" applyProtection="1">
      <alignment horizontal="center" vertical="center" wrapText="1"/>
      <protection locked="0"/>
    </xf>
    <xf numFmtId="0" fontId="60" fillId="14" borderId="102" xfId="5" applyFont="1" applyFill="1" applyBorder="1" applyAlignment="1" applyProtection="1">
      <alignment horizontal="center" vertical="center" wrapText="1"/>
      <protection locked="0"/>
    </xf>
    <xf numFmtId="0" fontId="51" fillId="14" borderId="104" xfId="3" applyFont="1" applyFill="1" applyBorder="1" applyProtection="1">
      <protection locked="0"/>
    </xf>
    <xf numFmtId="0" fontId="51" fillId="14" borderId="97" xfId="3" applyFont="1" applyFill="1" applyBorder="1" applyProtection="1">
      <protection locked="0"/>
    </xf>
    <xf numFmtId="0" fontId="60" fillId="0" borderId="83" xfId="5" applyFont="1" applyAlignment="1" applyProtection="1">
      <alignment horizontal="center" vertical="center" wrapText="1"/>
      <protection locked="0"/>
    </xf>
    <xf numFmtId="0" fontId="60" fillId="14" borderId="107" xfId="5" applyFont="1" applyFill="1" applyBorder="1" applyAlignment="1" applyProtection="1">
      <alignment horizontal="center" vertical="center" wrapText="1"/>
      <protection locked="0"/>
    </xf>
    <xf numFmtId="0" fontId="60" fillId="0" borderId="109" xfId="5" applyFont="1" applyBorder="1" applyAlignment="1" applyProtection="1">
      <alignment horizontal="center" vertical="center" wrapText="1"/>
      <protection locked="0"/>
    </xf>
    <xf numFmtId="0" fontId="61" fillId="14" borderId="112" xfId="5" quotePrefix="1" applyFont="1" applyFill="1" applyBorder="1" applyAlignment="1" applyProtection="1">
      <alignment horizontal="center" vertical="center" wrapText="1"/>
      <protection locked="0"/>
    </xf>
    <xf numFmtId="0" fontId="61" fillId="18" borderId="112" xfId="5" quotePrefix="1" applyFont="1" applyFill="1" applyBorder="1" applyAlignment="1" applyProtection="1">
      <alignment horizontal="center" vertical="center" wrapText="1"/>
      <protection locked="0"/>
    </xf>
    <xf numFmtId="0" fontId="61" fillId="19" borderId="112" xfId="5" quotePrefix="1" applyFont="1" applyFill="1" applyBorder="1" applyAlignment="1" applyProtection="1">
      <alignment horizontal="center" vertical="center" wrapText="1"/>
      <protection locked="0"/>
    </xf>
    <xf numFmtId="0" fontId="60" fillId="14" borderId="112" xfId="5" quotePrefix="1" applyFont="1" applyFill="1" applyBorder="1" applyAlignment="1" applyProtection="1">
      <alignment vertical="center" wrapText="1"/>
      <protection locked="0"/>
    </xf>
    <xf numFmtId="0" fontId="60" fillId="14" borderId="112" xfId="5" quotePrefix="1" applyFont="1" applyFill="1" applyBorder="1" applyAlignment="1" applyProtection="1">
      <alignment horizontal="center" vertical="center" wrapText="1"/>
      <protection locked="0"/>
    </xf>
    <xf numFmtId="0" fontId="60" fillId="14" borderId="94" xfId="5" quotePrefix="1" applyFont="1" applyFill="1" applyBorder="1" applyAlignment="1" applyProtection="1">
      <alignment horizontal="center" vertical="center" wrapText="1"/>
      <protection locked="0"/>
    </xf>
    <xf numFmtId="0" fontId="60" fillId="0" borderId="106" xfId="5" applyFont="1" applyBorder="1" applyAlignment="1" applyProtection="1">
      <alignment horizontal="right" vertical="center"/>
      <protection locked="0"/>
    </xf>
    <xf numFmtId="0" fontId="60" fillId="0" borderId="113" xfId="5" applyFont="1" applyBorder="1">
      <alignment vertical="center"/>
    </xf>
    <xf numFmtId="175" fontId="60" fillId="22" borderId="114" xfId="6" applyNumberFormat="1" applyFont="1" applyFill="1" applyBorder="1" applyAlignment="1" applyProtection="1">
      <alignment vertical="center"/>
    </xf>
    <xf numFmtId="175" fontId="60" fillId="0" borderId="107" xfId="6" applyNumberFormat="1" applyFont="1" applyFill="1" applyBorder="1" applyAlignment="1" applyProtection="1">
      <alignment vertical="center" wrapText="1"/>
      <protection locked="0"/>
    </xf>
    <xf numFmtId="175" fontId="60" fillId="22" borderId="115" xfId="6" applyNumberFormat="1" applyFont="1" applyFill="1" applyBorder="1" applyAlignment="1" applyProtection="1">
      <alignment vertical="center"/>
    </xf>
    <xf numFmtId="175" fontId="60" fillId="0" borderId="114" xfId="6" applyNumberFormat="1" applyFont="1" applyFill="1" applyBorder="1" applyAlignment="1" applyProtection="1">
      <alignment vertical="center" wrapText="1"/>
      <protection locked="0"/>
    </xf>
    <xf numFmtId="176" fontId="51" fillId="0" borderId="114" xfId="6" applyNumberFormat="1" applyFont="1" applyFill="1" applyBorder="1" applyAlignment="1" applyProtection="1">
      <alignment vertical="center"/>
    </xf>
    <xf numFmtId="176" fontId="60" fillId="0" borderId="114" xfId="6" applyNumberFormat="1" applyFont="1" applyFill="1" applyBorder="1" applyAlignment="1" applyProtection="1">
      <alignment vertical="center"/>
      <protection locked="0"/>
    </xf>
    <xf numFmtId="0" fontId="60" fillId="21" borderId="114" xfId="5" applyFont="1" applyFill="1" applyBorder="1">
      <alignment vertical="center"/>
    </xf>
    <xf numFmtId="0" fontId="60" fillId="21" borderId="116" xfId="5" applyFont="1" applyFill="1" applyBorder="1">
      <alignment vertical="center"/>
    </xf>
    <xf numFmtId="175" fontId="60" fillId="22" borderId="116" xfId="6" applyNumberFormat="1" applyFont="1" applyFill="1" applyBorder="1" applyAlignment="1" applyProtection="1">
      <alignment vertical="center"/>
    </xf>
    <xf numFmtId="175" fontId="60" fillId="22" borderId="117" xfId="6" applyNumberFormat="1" applyFont="1" applyFill="1" applyBorder="1" applyAlignment="1" applyProtection="1">
      <alignment vertical="center"/>
    </xf>
    <xf numFmtId="175" fontId="60" fillId="0" borderId="118" xfId="6" applyNumberFormat="1" applyFont="1" applyFill="1" applyBorder="1" applyAlignment="1" applyProtection="1">
      <alignment vertical="center" wrapText="1"/>
      <protection locked="0"/>
    </xf>
    <xf numFmtId="176" fontId="51" fillId="0" borderId="116" xfId="6" applyNumberFormat="1" applyFont="1" applyFill="1" applyBorder="1" applyAlignment="1" applyProtection="1">
      <alignment vertical="center"/>
    </xf>
    <xf numFmtId="176" fontId="51" fillId="0" borderId="118" xfId="6" applyNumberFormat="1" applyFont="1" applyFill="1" applyBorder="1" applyAlignment="1" applyProtection="1">
      <alignment vertical="center"/>
    </xf>
    <xf numFmtId="176" fontId="60" fillId="0" borderId="118" xfId="6" applyNumberFormat="1" applyFont="1" applyFill="1" applyBorder="1" applyAlignment="1" applyProtection="1">
      <alignment vertical="center"/>
      <protection locked="0"/>
    </xf>
    <xf numFmtId="0" fontId="60" fillId="21" borderId="119" xfId="5" applyFont="1" applyFill="1" applyBorder="1">
      <alignment vertical="center"/>
    </xf>
    <xf numFmtId="175" fontId="60" fillId="0" borderId="119" xfId="6" applyNumberFormat="1" applyFont="1" applyFill="1" applyBorder="1" applyAlignment="1" applyProtection="1">
      <alignment vertical="center" wrapText="1"/>
      <protection locked="0"/>
    </xf>
    <xf numFmtId="176" fontId="51" fillId="0" borderId="119" xfId="6" applyNumberFormat="1" applyFont="1" applyFill="1" applyBorder="1" applyAlignment="1" applyProtection="1">
      <alignment vertical="center"/>
    </xf>
    <xf numFmtId="176" fontId="60" fillId="0" borderId="119" xfId="6" applyNumberFormat="1" applyFont="1" applyFill="1" applyBorder="1" applyAlignment="1" applyProtection="1">
      <alignment vertical="center"/>
      <protection locked="0"/>
    </xf>
    <xf numFmtId="0" fontId="61" fillId="0" borderId="106" xfId="5" applyFont="1" applyBorder="1" applyAlignment="1" applyProtection="1">
      <alignment horizontal="right" vertical="center"/>
      <protection locked="0"/>
    </xf>
    <xf numFmtId="0" fontId="61" fillId="21" borderId="110" xfId="5" applyFont="1" applyFill="1" applyBorder="1">
      <alignment vertical="center"/>
    </xf>
    <xf numFmtId="0" fontId="61" fillId="21" borderId="97" xfId="5" applyFont="1" applyFill="1" applyBorder="1">
      <alignment vertical="center"/>
    </xf>
    <xf numFmtId="0" fontId="61" fillId="21" borderId="112" xfId="5" applyFont="1" applyFill="1" applyBorder="1">
      <alignment vertical="center"/>
    </xf>
    <xf numFmtId="175" fontId="61" fillId="22" borderId="94" xfId="6" applyNumberFormat="1" applyFont="1" applyFill="1" applyBorder="1" applyAlignment="1" applyProtection="1">
      <alignment vertical="center"/>
    </xf>
    <xf numFmtId="175" fontId="61" fillId="0" borderId="94" xfId="6" applyNumberFormat="1" applyFont="1" applyFill="1" applyBorder="1" applyAlignment="1" applyProtection="1">
      <alignment vertical="center"/>
    </xf>
    <xf numFmtId="0" fontId="62" fillId="0" borderId="83" xfId="3" applyFont="1" applyProtection="1">
      <protection locked="0"/>
    </xf>
    <xf numFmtId="176" fontId="62" fillId="0" borderId="94" xfId="6" applyNumberFormat="1" applyFont="1" applyFill="1" applyBorder="1" applyAlignment="1" applyProtection="1">
      <alignment vertical="center"/>
    </xf>
    <xf numFmtId="176" fontId="61" fillId="0" borderId="94" xfId="6" applyNumberFormat="1" applyFont="1" applyFill="1" applyBorder="1" applyAlignment="1" applyProtection="1">
      <alignment vertical="center"/>
      <protection locked="0"/>
    </xf>
    <xf numFmtId="0" fontId="61" fillId="21" borderId="101" xfId="5" applyFont="1" applyFill="1" applyBorder="1">
      <alignment vertical="center"/>
    </xf>
    <xf numFmtId="0" fontId="61" fillId="21" borderId="111" xfId="5" applyFont="1" applyFill="1" applyBorder="1">
      <alignment vertical="center"/>
    </xf>
    <xf numFmtId="175" fontId="61" fillId="0" borderId="94" xfId="6" applyNumberFormat="1" applyFont="1" applyFill="1" applyBorder="1" applyAlignment="1" applyProtection="1">
      <alignment vertical="center"/>
      <protection locked="0"/>
    </xf>
    <xf numFmtId="0" fontId="61" fillId="21" borderId="107" xfId="5" applyFont="1" applyFill="1" applyBorder="1">
      <alignment vertical="center"/>
    </xf>
    <xf numFmtId="0" fontId="61" fillId="23" borderId="102" xfId="5" applyFont="1" applyFill="1" applyBorder="1">
      <alignment vertical="center"/>
    </xf>
    <xf numFmtId="0" fontId="61" fillId="23" borderId="120" xfId="5" applyFont="1" applyFill="1" applyBorder="1">
      <alignment vertical="center"/>
    </xf>
    <xf numFmtId="175" fontId="61" fillId="22" borderId="105" xfId="6" applyNumberFormat="1" applyFont="1" applyFill="1" applyBorder="1" applyAlignment="1" applyProtection="1">
      <alignment vertical="center"/>
    </xf>
    <xf numFmtId="175" fontId="61" fillId="0" borderId="105" xfId="6" applyNumberFormat="1" applyFont="1" applyFill="1" applyBorder="1" applyAlignment="1" applyProtection="1">
      <alignment vertical="center"/>
      <protection locked="0"/>
    </xf>
    <xf numFmtId="176" fontId="62" fillId="0" borderId="105" xfId="6" applyNumberFormat="1" applyFont="1" applyFill="1" applyBorder="1" applyAlignment="1" applyProtection="1">
      <alignment vertical="center"/>
    </xf>
    <xf numFmtId="176" fontId="61" fillId="0" borderId="105" xfId="6" applyNumberFormat="1" applyFont="1" applyFill="1" applyBorder="1" applyAlignment="1" applyProtection="1">
      <alignment vertical="center"/>
      <protection locked="0"/>
    </xf>
    <xf numFmtId="3" fontId="60" fillId="21" borderId="105" xfId="5" applyNumberFormat="1" applyFont="1" applyFill="1" applyBorder="1">
      <alignment vertical="center"/>
    </xf>
    <xf numFmtId="3" fontId="60" fillId="21" borderId="113" xfId="5" applyNumberFormat="1" applyFont="1" applyFill="1" applyBorder="1">
      <alignment vertical="center"/>
    </xf>
    <xf numFmtId="175" fontId="60" fillId="22" borderId="113" xfId="6" applyNumberFormat="1" applyFont="1" applyFill="1" applyBorder="1" applyAlignment="1" applyProtection="1">
      <alignment vertical="center"/>
    </xf>
    <xf numFmtId="175" fontId="60" fillId="0" borderId="113" xfId="6" applyNumberFormat="1" applyFont="1" applyFill="1" applyBorder="1" applyAlignment="1" applyProtection="1">
      <alignment vertical="center"/>
      <protection locked="0"/>
    </xf>
    <xf numFmtId="176" fontId="51" fillId="0" borderId="113" xfId="6" applyNumberFormat="1" applyFont="1" applyFill="1" applyBorder="1" applyAlignment="1" applyProtection="1">
      <alignment vertical="center"/>
    </xf>
    <xf numFmtId="176" fontId="60" fillId="0" borderId="113" xfId="6" applyNumberFormat="1" applyFont="1" applyFill="1" applyBorder="1" applyAlignment="1" applyProtection="1">
      <alignment vertical="center"/>
    </xf>
    <xf numFmtId="176" fontId="60" fillId="0" borderId="113" xfId="6" applyNumberFormat="1" applyFont="1" applyFill="1" applyBorder="1" applyAlignment="1" applyProtection="1">
      <alignment vertical="center"/>
      <protection locked="0"/>
    </xf>
    <xf numFmtId="3" fontId="60" fillId="21" borderId="121" xfId="5" applyNumberFormat="1" applyFont="1" applyFill="1" applyBorder="1">
      <alignment vertical="center"/>
    </xf>
    <xf numFmtId="3" fontId="60" fillId="12" borderId="117" xfId="5" applyNumberFormat="1" applyFont="1" applyFill="1" applyBorder="1">
      <alignment vertical="center"/>
    </xf>
    <xf numFmtId="3" fontId="60" fillId="21" borderId="114" xfId="5" applyNumberFormat="1" applyFont="1" applyFill="1" applyBorder="1">
      <alignment vertical="center"/>
    </xf>
    <xf numFmtId="175" fontId="60" fillId="22" borderId="122" xfId="6" applyNumberFormat="1" applyFont="1" applyFill="1" applyBorder="1" applyAlignment="1" applyProtection="1">
      <alignment vertical="center"/>
    </xf>
    <xf numFmtId="175" fontId="60" fillId="0" borderId="122" xfId="6" applyNumberFormat="1" applyFont="1" applyFill="1" applyBorder="1" applyAlignment="1" applyProtection="1">
      <alignment vertical="center"/>
      <protection locked="0"/>
    </xf>
    <xf numFmtId="176" fontId="60" fillId="0" borderId="116" xfId="6" applyNumberFormat="1" applyFont="1" applyFill="1" applyBorder="1" applyAlignment="1" applyProtection="1">
      <alignment vertical="center"/>
    </xf>
    <xf numFmtId="176" fontId="60" fillId="0" borderId="116" xfId="6" applyNumberFormat="1" applyFont="1" applyFill="1" applyBorder="1" applyAlignment="1" applyProtection="1">
      <alignment vertical="center"/>
      <protection locked="0"/>
    </xf>
    <xf numFmtId="3" fontId="60" fillId="12" borderId="115" xfId="5" applyNumberFormat="1" applyFont="1" applyFill="1" applyBorder="1">
      <alignment vertical="center"/>
    </xf>
    <xf numFmtId="0" fontId="60" fillId="0" borderId="123" xfId="5" applyFont="1" applyBorder="1">
      <alignment vertical="center"/>
    </xf>
    <xf numFmtId="0" fontId="60" fillId="0" borderId="117" xfId="5" applyFont="1" applyBorder="1">
      <alignment vertical="center"/>
    </xf>
    <xf numFmtId="0" fontId="60" fillId="0" borderId="116" xfId="5" applyFont="1" applyBorder="1" applyAlignment="1">
      <alignment vertical="center" wrapText="1"/>
    </xf>
    <xf numFmtId="175" fontId="60" fillId="22" borderId="124" xfId="6" applyNumberFormat="1" applyFont="1" applyFill="1" applyBorder="1" applyAlignment="1" applyProtection="1">
      <alignment vertical="center"/>
    </xf>
    <xf numFmtId="175" fontId="60" fillId="0" borderId="124" xfId="6" applyNumberFormat="1" applyFont="1" applyFill="1" applyBorder="1" applyAlignment="1" applyProtection="1">
      <alignment vertical="center"/>
      <protection locked="0"/>
    </xf>
    <xf numFmtId="0" fontId="63" fillId="0" borderId="83" xfId="3" applyFont="1" applyProtection="1">
      <protection locked="0"/>
    </xf>
    <xf numFmtId="0" fontId="60" fillId="0" borderId="116" xfId="5" applyFont="1" applyBorder="1">
      <alignment vertical="center"/>
    </xf>
    <xf numFmtId="0" fontId="60" fillId="0" borderId="125" xfId="5" applyFont="1" applyBorder="1">
      <alignment vertical="center"/>
    </xf>
    <xf numFmtId="175" fontId="60" fillId="22" borderId="126" xfId="6" applyNumberFormat="1" applyFont="1" applyFill="1" applyBorder="1" applyAlignment="1" applyProtection="1">
      <alignment vertical="center"/>
    </xf>
    <xf numFmtId="175" fontId="60" fillId="0" borderId="126" xfId="6" applyNumberFormat="1" applyFont="1" applyFill="1" applyBorder="1" applyAlignment="1" applyProtection="1">
      <alignment vertical="center"/>
      <protection locked="0"/>
    </xf>
    <xf numFmtId="176" fontId="60" fillId="0" borderId="107" xfId="6" applyNumberFormat="1" applyFont="1" applyFill="1" applyBorder="1" applyAlignment="1" applyProtection="1">
      <alignment vertical="center"/>
    </xf>
    <xf numFmtId="176" fontId="60" fillId="0" borderId="107" xfId="6" applyNumberFormat="1" applyFont="1" applyFill="1" applyBorder="1" applyAlignment="1" applyProtection="1">
      <alignment vertical="center"/>
      <protection locked="0"/>
    </xf>
    <xf numFmtId="0" fontId="60" fillId="0" borderId="118" xfId="5" applyFont="1" applyBorder="1">
      <alignment vertical="center"/>
    </xf>
    <xf numFmtId="0" fontId="60" fillId="0" borderId="127" xfId="5" applyFont="1" applyBorder="1">
      <alignment vertical="center"/>
    </xf>
    <xf numFmtId="3" fontId="60" fillId="21" borderId="119" xfId="5" applyNumberFormat="1" applyFont="1" applyFill="1" applyBorder="1">
      <alignment vertical="center"/>
    </xf>
    <xf numFmtId="175" fontId="60" fillId="22" borderId="107" xfId="6" applyNumberFormat="1" applyFont="1" applyFill="1" applyBorder="1" applyAlignment="1" applyProtection="1">
      <alignment vertical="center"/>
    </xf>
    <xf numFmtId="175" fontId="60" fillId="0" borderId="107" xfId="6" applyNumberFormat="1" applyFont="1" applyFill="1" applyBorder="1" applyAlignment="1" applyProtection="1">
      <alignment vertical="center"/>
      <protection locked="0"/>
    </xf>
    <xf numFmtId="176" fontId="60" fillId="0" borderId="112" xfId="6" applyNumberFormat="1" applyFont="1" applyFill="1" applyBorder="1" applyAlignment="1" applyProtection="1">
      <alignment vertical="center"/>
    </xf>
    <xf numFmtId="176" fontId="60" fillId="0" borderId="112" xfId="6" applyNumberFormat="1" applyFont="1" applyFill="1" applyBorder="1" applyAlignment="1" applyProtection="1">
      <alignment vertical="center"/>
      <protection locked="0"/>
    </xf>
    <xf numFmtId="3" fontId="60" fillId="21" borderId="117" xfId="5" applyNumberFormat="1" applyFont="1" applyFill="1" applyBorder="1">
      <alignment vertical="center"/>
    </xf>
    <xf numFmtId="3" fontId="60" fillId="21" borderId="115" xfId="5" applyNumberFormat="1" applyFont="1" applyFill="1" applyBorder="1">
      <alignment vertical="center"/>
    </xf>
    <xf numFmtId="0" fontId="60" fillId="0" borderId="124" xfId="5" applyFont="1" applyBorder="1">
      <alignment vertical="center"/>
    </xf>
    <xf numFmtId="176" fontId="60" fillId="0" borderId="114" xfId="6" applyNumberFormat="1" applyFont="1" applyFill="1" applyBorder="1" applyAlignment="1" applyProtection="1">
      <alignment vertical="center"/>
    </xf>
    <xf numFmtId="175" fontId="60" fillId="22" borderId="128" xfId="6" applyNumberFormat="1" applyFont="1" applyFill="1" applyBorder="1" applyAlignment="1" applyProtection="1">
      <alignment vertical="center"/>
    </xf>
    <xf numFmtId="175" fontId="60" fillId="0" borderId="114" xfId="6" applyNumberFormat="1" applyFont="1" applyFill="1" applyBorder="1" applyAlignment="1" applyProtection="1">
      <alignment vertical="center"/>
      <protection locked="0"/>
    </xf>
    <xf numFmtId="0" fontId="51" fillId="0" borderId="107" xfId="3" applyFont="1" applyBorder="1" applyProtection="1">
      <protection locked="0"/>
    </xf>
    <xf numFmtId="175" fontId="60" fillId="22" borderId="127" xfId="6" applyNumberFormat="1" applyFont="1" applyFill="1" applyBorder="1" applyAlignment="1" applyProtection="1">
      <alignment vertical="center"/>
    </xf>
    <xf numFmtId="175" fontId="60" fillId="22" borderId="118" xfId="6" applyNumberFormat="1" applyFont="1" applyFill="1" applyBorder="1" applyAlignment="1" applyProtection="1">
      <alignment vertical="center"/>
    </xf>
    <xf numFmtId="175" fontId="60" fillId="0" borderId="118" xfId="6" applyNumberFormat="1" applyFont="1" applyFill="1" applyBorder="1" applyAlignment="1" applyProtection="1">
      <alignment vertical="center"/>
      <protection locked="0"/>
    </xf>
    <xf numFmtId="176" fontId="60" fillId="0" borderId="119" xfId="6" applyNumberFormat="1" applyFont="1" applyFill="1" applyBorder="1" applyAlignment="1" applyProtection="1">
      <alignment vertical="center"/>
    </xf>
    <xf numFmtId="0" fontId="61" fillId="21" borderId="129" xfId="5" applyFont="1" applyFill="1" applyBorder="1">
      <alignment vertical="center"/>
    </xf>
    <xf numFmtId="0" fontId="61" fillId="0" borderId="94" xfId="5" applyFont="1" applyBorder="1">
      <alignment vertical="center"/>
    </xf>
    <xf numFmtId="0" fontId="61" fillId="0" borderId="101" xfId="5" applyFont="1" applyBorder="1">
      <alignment vertical="center"/>
    </xf>
    <xf numFmtId="0" fontId="61" fillId="0" borderId="97" xfId="5" applyFont="1" applyBorder="1">
      <alignment vertical="center"/>
    </xf>
    <xf numFmtId="176" fontId="61" fillId="0" borderId="114" xfId="6" applyNumberFormat="1" applyFont="1" applyFill="1" applyBorder="1" applyAlignment="1" applyProtection="1">
      <alignment vertical="center"/>
    </xf>
    <xf numFmtId="176" fontId="61" fillId="0" borderId="114" xfId="6" applyNumberFormat="1" applyFont="1" applyFill="1" applyBorder="1" applyAlignment="1" applyProtection="1">
      <alignment vertical="center"/>
      <protection locked="0"/>
    </xf>
    <xf numFmtId="0" fontId="61" fillId="21" borderId="106" xfId="5" applyFont="1" applyFill="1" applyBorder="1">
      <alignment vertical="center"/>
    </xf>
    <xf numFmtId="175" fontId="61" fillId="22" borderId="112" xfId="6" applyNumberFormat="1" applyFont="1" applyFill="1" applyBorder="1" applyAlignment="1" applyProtection="1">
      <alignment vertical="center"/>
    </xf>
    <xf numFmtId="175" fontId="61" fillId="0" borderId="112" xfId="6" applyNumberFormat="1" applyFont="1" applyFill="1" applyBorder="1" applyAlignment="1" applyProtection="1">
      <alignment vertical="center"/>
      <protection locked="0"/>
    </xf>
    <xf numFmtId="176" fontId="61" fillId="0" borderId="119" xfId="6" applyNumberFormat="1" applyFont="1" applyFill="1" applyBorder="1" applyAlignment="1" applyProtection="1">
      <alignment vertical="center"/>
    </xf>
    <xf numFmtId="176" fontId="61" fillId="0" borderId="119" xfId="6" applyNumberFormat="1" applyFont="1" applyFill="1" applyBorder="1" applyAlignment="1" applyProtection="1">
      <alignment vertical="center"/>
      <protection locked="0"/>
    </xf>
    <xf numFmtId="0" fontId="60" fillId="21" borderId="113" xfId="5" applyFont="1" applyFill="1" applyBorder="1">
      <alignment vertical="center"/>
    </xf>
    <xf numFmtId="0" fontId="60" fillId="21" borderId="130" xfId="5" applyFont="1" applyFill="1" applyBorder="1">
      <alignment vertical="center"/>
    </xf>
    <xf numFmtId="0" fontId="60" fillId="24" borderId="118" xfId="5" applyFont="1" applyFill="1" applyBorder="1">
      <alignment vertical="center"/>
    </xf>
    <xf numFmtId="0" fontId="60" fillId="24" borderId="116" xfId="5" applyFont="1" applyFill="1" applyBorder="1" applyAlignment="1">
      <alignment vertical="center" wrapText="1"/>
    </xf>
    <xf numFmtId="0" fontId="60" fillId="24" borderId="116" xfId="5" applyFont="1" applyFill="1" applyBorder="1">
      <alignment vertical="center"/>
    </xf>
    <xf numFmtId="0" fontId="51" fillId="0" borderId="121" xfId="5" applyFont="1" applyBorder="1" applyAlignment="1">
      <alignment vertical="center" wrapText="1"/>
    </xf>
    <xf numFmtId="0" fontId="65" fillId="0" borderId="124" xfId="5" applyFont="1" applyBorder="1" applyAlignment="1">
      <alignment vertical="center" wrapText="1"/>
    </xf>
    <xf numFmtId="0" fontId="51" fillId="0" borderId="123" xfId="5" applyFont="1" applyBorder="1" applyAlignment="1">
      <alignment vertical="center" wrapText="1"/>
    </xf>
    <xf numFmtId="176" fontId="60" fillId="0" borderId="118" xfId="6" applyNumberFormat="1" applyFont="1" applyFill="1" applyBorder="1" applyAlignment="1" applyProtection="1">
      <alignment vertical="center"/>
    </xf>
    <xf numFmtId="0" fontId="66" fillId="23" borderId="119" xfId="5" applyFont="1" applyFill="1" applyBorder="1">
      <alignment vertical="center"/>
    </xf>
    <xf numFmtId="0" fontId="66" fillId="23" borderId="131" xfId="5" applyFont="1" applyFill="1" applyBorder="1">
      <alignment vertical="center"/>
    </xf>
    <xf numFmtId="0" fontId="60" fillId="21" borderId="131" xfId="5" applyFont="1" applyFill="1" applyBorder="1">
      <alignment vertical="center"/>
    </xf>
    <xf numFmtId="175" fontId="60" fillId="22" borderId="119" xfId="6" applyNumberFormat="1" applyFont="1" applyFill="1" applyBorder="1" applyAlignment="1" applyProtection="1">
      <alignment vertical="center"/>
    </xf>
    <xf numFmtId="175" fontId="60" fillId="0" borderId="131" xfId="6" applyNumberFormat="1" applyFont="1" applyFill="1" applyBorder="1" applyAlignment="1" applyProtection="1">
      <alignment vertical="center"/>
      <protection locked="0"/>
    </xf>
    <xf numFmtId="3" fontId="61" fillId="21" borderId="132" xfId="5" applyNumberFormat="1" applyFont="1" applyFill="1" applyBorder="1">
      <alignment vertical="center"/>
    </xf>
    <xf numFmtId="3" fontId="61" fillId="21" borderId="111" xfId="5" applyNumberFormat="1" applyFont="1" applyFill="1" applyBorder="1">
      <alignment vertical="center"/>
    </xf>
    <xf numFmtId="175" fontId="61" fillId="0" borderId="112" xfId="6" applyNumberFormat="1" applyFont="1" applyFill="1" applyBorder="1" applyAlignment="1" applyProtection="1">
      <alignment vertical="center"/>
    </xf>
    <xf numFmtId="176" fontId="61" fillId="0" borderId="112" xfId="6" applyNumberFormat="1" applyFont="1" applyFill="1" applyBorder="1" applyAlignment="1" applyProtection="1">
      <alignment vertical="center"/>
      <protection locked="0"/>
    </xf>
    <xf numFmtId="0" fontId="61" fillId="24" borderId="101" xfId="5" applyFont="1" applyFill="1" applyBorder="1">
      <alignment vertical="center"/>
    </xf>
    <xf numFmtId="0" fontId="61" fillId="24" borderId="97" xfId="5" applyFont="1" applyFill="1" applyBorder="1">
      <alignment vertical="center"/>
    </xf>
    <xf numFmtId="0" fontId="60" fillId="24" borderId="97" xfId="5" applyFont="1" applyFill="1" applyBorder="1">
      <alignment vertical="center"/>
    </xf>
    <xf numFmtId="175" fontId="61" fillId="22" borderId="97" xfId="6" applyNumberFormat="1" applyFont="1" applyFill="1" applyBorder="1" applyAlignment="1" applyProtection="1">
      <alignment vertical="center"/>
    </xf>
    <xf numFmtId="175" fontId="61" fillId="0" borderId="97" xfId="6" applyNumberFormat="1" applyFont="1" applyFill="1" applyBorder="1" applyAlignment="1" applyProtection="1">
      <alignment vertical="center"/>
      <protection locked="0"/>
    </xf>
    <xf numFmtId="176" fontId="61" fillId="0" borderId="94" xfId="6" applyNumberFormat="1" applyFont="1" applyFill="1" applyBorder="1" applyAlignment="1" applyProtection="1">
      <alignment vertical="center"/>
    </xf>
    <xf numFmtId="176" fontId="61" fillId="0" borderId="94" xfId="6" applyNumberFormat="1" applyFont="1" applyFill="1" applyBorder="1" applyAlignment="1" applyProtection="1">
      <alignment vertical="center" wrapText="1"/>
      <protection locked="0"/>
    </xf>
    <xf numFmtId="0" fontId="61" fillId="0" borderId="83" xfId="5" applyFont="1" applyProtection="1">
      <alignment vertical="center"/>
      <protection locked="0"/>
    </xf>
    <xf numFmtId="175" fontId="61" fillId="0" borderId="83" xfId="6" applyNumberFormat="1" applyFont="1" applyFill="1" applyBorder="1" applyAlignment="1" applyProtection="1">
      <alignment vertical="center"/>
      <protection locked="0"/>
    </xf>
    <xf numFmtId="176" fontId="61" fillId="25" borderId="112" xfId="6" applyNumberFormat="1" applyFont="1" applyFill="1" applyBorder="1" applyAlignment="1" applyProtection="1">
      <alignment vertical="center"/>
      <protection locked="0"/>
    </xf>
    <xf numFmtId="176" fontId="61" fillId="0" borderId="83" xfId="6" applyNumberFormat="1" applyFont="1" applyFill="1" applyBorder="1" applyAlignment="1" applyProtection="1">
      <alignment vertical="center" wrapText="1"/>
      <protection locked="0"/>
    </xf>
    <xf numFmtId="0" fontId="63" fillId="0" borderId="83" xfId="3" applyFont="1" applyAlignment="1" applyProtection="1">
      <alignment horizontal="right"/>
      <protection locked="0"/>
    </xf>
    <xf numFmtId="176" fontId="67" fillId="26" borderId="83" xfId="3" applyNumberFormat="1" applyFont="1" applyFill="1" applyProtection="1">
      <protection locked="0"/>
    </xf>
    <xf numFmtId="0" fontId="51" fillId="0" borderId="94" xfId="3" applyFont="1" applyBorder="1" applyProtection="1">
      <protection locked="0"/>
    </xf>
    <xf numFmtId="0" fontId="51" fillId="0" borderId="101" xfId="3" applyFont="1" applyBorder="1" applyProtection="1">
      <protection locked="0"/>
    </xf>
    <xf numFmtId="0" fontId="51" fillId="0" borderId="97" xfId="3" applyFont="1" applyBorder="1" applyProtection="1">
      <protection locked="0"/>
    </xf>
    <xf numFmtId="0" fontId="51" fillId="12" borderId="94" xfId="3" applyFont="1" applyFill="1" applyBorder="1" applyProtection="1">
      <protection locked="0"/>
    </xf>
    <xf numFmtId="0" fontId="51" fillId="0" borderId="102" xfId="3" applyFont="1" applyBorder="1" applyProtection="1">
      <protection locked="0"/>
    </xf>
    <xf numFmtId="0" fontId="51" fillId="0" borderId="103" xfId="3" applyFont="1" applyBorder="1" applyProtection="1">
      <protection locked="0"/>
    </xf>
    <xf numFmtId="0" fontId="51" fillId="0" borderId="108" xfId="3" applyFont="1" applyBorder="1" applyProtection="1">
      <protection locked="0"/>
    </xf>
    <xf numFmtId="0" fontId="51" fillId="0" borderId="106" xfId="3" applyFont="1" applyBorder="1" applyProtection="1">
      <protection locked="0"/>
    </xf>
    <xf numFmtId="0" fontId="51" fillId="0" borderId="120" xfId="3" applyFont="1" applyBorder="1" applyProtection="1">
      <protection locked="0"/>
    </xf>
    <xf numFmtId="0" fontId="51" fillId="0" borderId="110" xfId="3" applyFont="1" applyBorder="1" applyProtection="1">
      <protection locked="0"/>
    </xf>
    <xf numFmtId="0" fontId="51" fillId="0" borderId="109" xfId="3" applyFont="1" applyBorder="1" applyProtection="1">
      <protection locked="0"/>
    </xf>
    <xf numFmtId="0" fontId="51" fillId="0" borderId="111" xfId="3" applyFont="1" applyBorder="1" applyProtection="1">
      <protection locked="0"/>
    </xf>
    <xf numFmtId="0" fontId="68" fillId="19" borderId="1" xfId="0" applyFont="1" applyFill="1" applyBorder="1" applyAlignment="1">
      <alignment vertical="center" wrapText="1"/>
    </xf>
    <xf numFmtId="0" fontId="47" fillId="0" borderId="98" xfId="0" applyFont="1" applyBorder="1" applyAlignment="1">
      <alignment vertical="center"/>
    </xf>
    <xf numFmtId="0" fontId="47" fillId="0" borderId="1" xfId="0" applyFont="1" applyBorder="1" applyAlignment="1">
      <alignment vertical="center"/>
    </xf>
    <xf numFmtId="0" fontId="47" fillId="0" borderId="96" xfId="0" applyFont="1" applyBorder="1" applyAlignment="1">
      <alignment vertical="center"/>
    </xf>
    <xf numFmtId="0" fontId="47" fillId="0" borderId="99" xfId="0" applyFont="1" applyBorder="1" applyAlignment="1">
      <alignment vertical="center"/>
    </xf>
    <xf numFmtId="0" fontId="28" fillId="0" borderId="97" xfId="0" applyFont="1" applyBorder="1" applyAlignment="1">
      <alignment vertical="center" wrapText="1"/>
    </xf>
    <xf numFmtId="0" fontId="49" fillId="0" borderId="96" xfId="0" applyFont="1" applyBorder="1" applyAlignment="1">
      <alignment vertical="center"/>
    </xf>
    <xf numFmtId="0" fontId="47" fillId="0" borderId="83" xfId="0" applyFont="1" applyBorder="1" applyAlignment="1">
      <alignment vertical="center"/>
    </xf>
    <xf numFmtId="0" fontId="28" fillId="0" borderId="83" xfId="0" applyFont="1" applyBorder="1" applyAlignment="1">
      <alignment vertical="center" wrapText="1"/>
    </xf>
    <xf numFmtId="0" fontId="26" fillId="3" borderId="12" xfId="0" applyFont="1" applyFill="1" applyBorder="1" applyAlignment="1">
      <alignment horizontal="center" vertical="center" wrapText="1"/>
    </xf>
    <xf numFmtId="0" fontId="26" fillId="3" borderId="21" xfId="0" applyFont="1" applyFill="1" applyBorder="1" applyAlignment="1">
      <alignment horizontal="center" vertical="center" wrapText="1"/>
    </xf>
    <xf numFmtId="0" fontId="26" fillId="3" borderId="2" xfId="0" applyFont="1" applyFill="1" applyBorder="1" applyAlignment="1">
      <alignment horizontal="center" vertical="center" wrapText="1"/>
    </xf>
    <xf numFmtId="0" fontId="26" fillId="3" borderId="16" xfId="0" applyFont="1" applyFill="1" applyBorder="1" applyAlignment="1">
      <alignment horizontal="center" vertical="center" wrapText="1"/>
    </xf>
    <xf numFmtId="0" fontId="24" fillId="6" borderId="17" xfId="0" applyFont="1" applyFill="1" applyBorder="1" applyAlignment="1">
      <alignment horizontal="center" vertical="center"/>
    </xf>
    <xf numFmtId="0" fontId="26" fillId="5" borderId="2" xfId="0" applyFont="1" applyFill="1" applyBorder="1" applyAlignment="1">
      <alignment horizontal="center" vertical="center" textRotation="90"/>
    </xf>
    <xf numFmtId="0" fontId="26" fillId="5" borderId="17" xfId="0" applyFont="1" applyFill="1" applyBorder="1" applyAlignment="1">
      <alignment horizontal="center" vertical="center"/>
    </xf>
    <xf numFmtId="0" fontId="26" fillId="4" borderId="2" xfId="0" applyFont="1" applyFill="1" applyBorder="1" applyAlignment="1">
      <alignment horizontal="center" vertical="center" wrapText="1"/>
    </xf>
    <xf numFmtId="0" fontId="26" fillId="4" borderId="21"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5" fillId="2" borderId="10" xfId="0" applyFont="1" applyFill="1" applyBorder="1" applyAlignment="1">
      <alignment horizontal="center" vertical="center" wrapText="1"/>
    </xf>
    <xf numFmtId="49" fontId="21" fillId="0" borderId="0" xfId="0" applyNumberFormat="1" applyFont="1" applyAlignment="1">
      <alignment horizontal="center" vertical="center"/>
    </xf>
    <xf numFmtId="0" fontId="26" fillId="4" borderId="16" xfId="0" applyFont="1" applyFill="1" applyBorder="1" applyAlignment="1">
      <alignment horizontal="center" vertical="center" wrapText="1"/>
    </xf>
    <xf numFmtId="0" fontId="26" fillId="4" borderId="85"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4" fillId="6" borderId="28" xfId="0" applyFont="1" applyFill="1" applyBorder="1" applyAlignment="1">
      <alignment horizontal="center" vertical="center"/>
    </xf>
    <xf numFmtId="0" fontId="26" fillId="3" borderId="81" xfId="0" applyFont="1" applyFill="1" applyBorder="1" applyAlignment="1">
      <alignment horizontal="center" vertical="center" wrapText="1"/>
    </xf>
    <xf numFmtId="0" fontId="26" fillId="5" borderId="13" xfId="0" applyFont="1" applyFill="1" applyBorder="1" applyAlignment="1">
      <alignment horizontal="center" vertical="center"/>
    </xf>
    <xf numFmtId="3" fontId="61" fillId="21" borderId="102" xfId="5" applyNumberFormat="1" applyFont="1" applyFill="1" applyBorder="1" applyAlignment="1">
      <alignment horizontal="left" vertical="center"/>
    </xf>
    <xf numFmtId="3" fontId="61" fillId="21" borderId="106" xfId="5" applyNumberFormat="1" applyFont="1" applyFill="1" applyBorder="1" applyAlignment="1">
      <alignment horizontal="left" vertical="center"/>
    </xf>
    <xf numFmtId="3" fontId="61" fillId="21" borderId="110" xfId="5" applyNumberFormat="1" applyFont="1" applyFill="1" applyBorder="1" applyAlignment="1">
      <alignment horizontal="left" vertical="center"/>
    </xf>
    <xf numFmtId="0" fontId="62" fillId="0" borderId="105" xfId="3" applyFont="1" applyBorder="1" applyAlignment="1" applyProtection="1">
      <alignment horizontal="center" vertical="center" wrapText="1"/>
      <protection locked="0"/>
    </xf>
    <xf numFmtId="0" fontId="62" fillId="0" borderId="107" xfId="3" applyFont="1" applyBorder="1" applyAlignment="1" applyProtection="1">
      <alignment horizontal="center" vertical="center"/>
      <protection locked="0"/>
    </xf>
    <xf numFmtId="0" fontId="62" fillId="0" borderId="112" xfId="3" applyFont="1" applyBorder="1" applyAlignment="1" applyProtection="1">
      <alignment horizontal="center" vertical="center"/>
      <protection locked="0"/>
    </xf>
    <xf numFmtId="0" fontId="62" fillId="0" borderId="107" xfId="3" applyFont="1" applyBorder="1" applyAlignment="1" applyProtection="1">
      <alignment horizontal="center" vertical="center" wrapText="1"/>
      <protection locked="0"/>
    </xf>
    <xf numFmtId="0" fontId="62" fillId="0" borderId="112" xfId="3" applyFont="1" applyBorder="1" applyAlignment="1" applyProtection="1">
      <alignment horizontal="center" vertical="center" wrapText="1"/>
      <protection locked="0"/>
    </xf>
    <xf numFmtId="0" fontId="60" fillId="14" borderId="107" xfId="5" applyFont="1" applyFill="1" applyBorder="1" applyAlignment="1" applyProtection="1">
      <alignment horizontal="center" vertical="center" wrapText="1"/>
      <protection locked="0"/>
    </xf>
    <xf numFmtId="0" fontId="60" fillId="14" borderId="112" xfId="5" applyFont="1" applyFill="1" applyBorder="1" applyAlignment="1" applyProtection="1">
      <alignment horizontal="center" vertical="center" wrapText="1"/>
      <protection locked="0"/>
    </xf>
    <xf numFmtId="0" fontId="61" fillId="21" borderId="107" xfId="5" applyFont="1" applyFill="1" applyBorder="1" applyAlignment="1">
      <alignment horizontal="left" vertical="center"/>
    </xf>
    <xf numFmtId="0" fontId="61" fillId="21" borderId="112" xfId="5" applyFont="1" applyFill="1" applyBorder="1" applyAlignment="1">
      <alignment horizontal="left" vertical="center"/>
    </xf>
    <xf numFmtId="0" fontId="61" fillId="19" borderId="101" xfId="5" quotePrefix="1" applyFont="1" applyFill="1" applyBorder="1" applyAlignment="1" applyProtection="1">
      <alignment horizontal="center" vertical="center" wrapText="1"/>
      <protection locked="0"/>
    </xf>
    <xf numFmtId="0" fontId="61" fillId="19" borderId="104" xfId="5" quotePrefix="1" applyFont="1" applyFill="1" applyBorder="1" applyAlignment="1" applyProtection="1">
      <alignment horizontal="center" vertical="center" wrapText="1"/>
      <protection locked="0"/>
    </xf>
    <xf numFmtId="0" fontId="61" fillId="19" borderId="97" xfId="5" quotePrefix="1" applyFont="1" applyFill="1" applyBorder="1" applyAlignment="1" applyProtection="1">
      <alignment horizontal="center" vertical="center" wrapText="1"/>
      <protection locked="0"/>
    </xf>
    <xf numFmtId="0" fontId="61" fillId="19" borderId="105" xfId="5" quotePrefix="1" applyFont="1" applyFill="1" applyBorder="1" applyAlignment="1" applyProtection="1">
      <alignment horizontal="center" vertical="center" wrapText="1"/>
      <protection locked="0"/>
    </xf>
    <xf numFmtId="0" fontId="61" fillId="19" borderId="112" xfId="5" quotePrefix="1" applyFont="1" applyFill="1" applyBorder="1" applyAlignment="1" applyProtection="1">
      <alignment horizontal="center" vertical="center" wrapText="1"/>
      <protection locked="0"/>
    </xf>
    <xf numFmtId="0" fontId="60" fillId="14" borderId="102" xfId="5" quotePrefix="1" applyFont="1" applyFill="1" applyBorder="1" applyAlignment="1" applyProtection="1">
      <alignment horizontal="center" vertical="center" wrapText="1"/>
      <protection locked="0"/>
    </xf>
    <xf numFmtId="0" fontId="60" fillId="14" borderId="103" xfId="5" quotePrefix="1" applyFont="1" applyFill="1" applyBorder="1" applyAlignment="1" applyProtection="1">
      <alignment horizontal="center" vertical="center" wrapText="1"/>
      <protection locked="0"/>
    </xf>
    <xf numFmtId="0" fontId="60" fillId="14" borderId="108" xfId="5" quotePrefix="1" applyFont="1" applyFill="1" applyBorder="1" applyAlignment="1" applyProtection="1">
      <alignment horizontal="center" vertical="center" wrapText="1"/>
      <protection locked="0"/>
    </xf>
    <xf numFmtId="0" fontId="60" fillId="14" borderId="110" xfId="5" quotePrefix="1" applyFont="1" applyFill="1" applyBorder="1" applyAlignment="1" applyProtection="1">
      <alignment horizontal="center" vertical="center" wrapText="1"/>
      <protection locked="0"/>
    </xf>
    <xf numFmtId="0" fontId="60" fillId="14" borderId="109" xfId="5" quotePrefix="1" applyFont="1" applyFill="1" applyBorder="1" applyAlignment="1" applyProtection="1">
      <alignment horizontal="center" vertical="center" wrapText="1"/>
      <protection locked="0"/>
    </xf>
    <xf numFmtId="0" fontId="60" fillId="14" borderId="111" xfId="5" quotePrefix="1" applyFont="1" applyFill="1" applyBorder="1" applyAlignment="1" applyProtection="1">
      <alignment horizontal="center" vertical="center" wrapText="1"/>
      <protection locked="0"/>
    </xf>
    <xf numFmtId="0" fontId="61" fillId="14" borderId="105" xfId="5" quotePrefix="1" applyFont="1" applyFill="1" applyBorder="1" applyAlignment="1" applyProtection="1">
      <alignment horizontal="center" vertical="center" wrapText="1"/>
      <protection locked="0"/>
    </xf>
    <xf numFmtId="0" fontId="61" fillId="14" borderId="112" xfId="5" quotePrefix="1" applyFont="1" applyFill="1" applyBorder="1" applyAlignment="1" applyProtection="1">
      <alignment horizontal="center" vertical="center" wrapText="1"/>
      <protection locked="0"/>
    </xf>
    <xf numFmtId="0" fontId="61" fillId="14" borderId="101" xfId="5" quotePrefix="1" applyFont="1" applyFill="1" applyBorder="1" applyAlignment="1" applyProtection="1">
      <alignment horizontal="center" vertical="center" wrapText="1"/>
      <protection locked="0"/>
    </xf>
    <xf numFmtId="0" fontId="61" fillId="14" borderId="104" xfId="5" quotePrefix="1" applyFont="1" applyFill="1" applyBorder="1" applyAlignment="1" applyProtection="1">
      <alignment horizontal="center" vertical="center" wrapText="1"/>
      <protection locked="0"/>
    </xf>
    <xf numFmtId="0" fontId="61" fillId="14" borderId="97" xfId="5" quotePrefix="1" applyFont="1" applyFill="1" applyBorder="1" applyAlignment="1" applyProtection="1">
      <alignment horizontal="center" vertical="center" wrapText="1"/>
      <protection locked="0"/>
    </xf>
    <xf numFmtId="0" fontId="61" fillId="18" borderId="105" xfId="5" quotePrefix="1" applyFont="1" applyFill="1" applyBorder="1" applyAlignment="1" applyProtection="1">
      <alignment horizontal="center" vertical="center" wrapText="1"/>
      <protection locked="0"/>
    </xf>
    <xf numFmtId="0" fontId="61" fillId="18" borderId="112" xfId="5" quotePrefix="1" applyFont="1" applyFill="1" applyBorder="1" applyAlignment="1" applyProtection="1">
      <alignment horizontal="center" vertical="center" wrapText="1"/>
      <protection locked="0"/>
    </xf>
    <xf numFmtId="0" fontId="61" fillId="18" borderId="101" xfId="5" quotePrefix="1" applyFont="1" applyFill="1" applyBorder="1" applyAlignment="1" applyProtection="1">
      <alignment horizontal="center" vertical="center" wrapText="1"/>
      <protection locked="0"/>
    </xf>
    <xf numFmtId="0" fontId="61" fillId="18" borderId="104" xfId="5" quotePrefix="1" applyFont="1" applyFill="1" applyBorder="1" applyAlignment="1" applyProtection="1">
      <alignment horizontal="center" vertical="center" wrapText="1"/>
      <protection locked="0"/>
    </xf>
    <xf numFmtId="0" fontId="61" fillId="18" borderId="97" xfId="5" quotePrefix="1" applyFont="1" applyFill="1" applyBorder="1" applyAlignment="1" applyProtection="1">
      <alignment horizontal="center" vertical="center" wrapText="1"/>
      <protection locked="0"/>
    </xf>
    <xf numFmtId="0" fontId="60" fillId="20" borderId="105" xfId="5" applyFont="1" applyFill="1" applyBorder="1" applyAlignment="1" applyProtection="1">
      <alignment horizontal="center" vertical="center" wrapText="1"/>
      <protection locked="0"/>
    </xf>
    <xf numFmtId="0" fontId="60" fillId="20" borderId="107" xfId="5" applyFont="1" applyFill="1" applyBorder="1" applyAlignment="1" applyProtection="1">
      <alignment horizontal="center" vertical="center" wrapText="1"/>
      <protection locked="0"/>
    </xf>
    <xf numFmtId="0" fontId="60" fillId="20" borderId="112" xfId="5" applyFont="1" applyFill="1" applyBorder="1" applyAlignment="1" applyProtection="1">
      <alignment horizontal="center" vertical="center" wrapText="1"/>
      <protection locked="0"/>
    </xf>
    <xf numFmtId="0" fontId="55" fillId="17" borderId="83" xfId="3" applyFont="1" applyFill="1" applyAlignment="1" applyProtection="1">
      <alignment horizontal="center"/>
      <protection locked="0"/>
    </xf>
    <xf numFmtId="0" fontId="60" fillId="0" borderId="102" xfId="5" applyFont="1" applyBorder="1" applyAlignment="1" applyProtection="1">
      <alignment horizontal="center" vertical="center" wrapText="1"/>
      <protection locked="0"/>
    </xf>
    <xf numFmtId="0" fontId="60" fillId="0" borderId="103" xfId="5" applyFont="1" applyBorder="1" applyAlignment="1" applyProtection="1">
      <alignment horizontal="center" vertical="center" wrapText="1"/>
      <protection locked="0"/>
    </xf>
    <xf numFmtId="0" fontId="60" fillId="0" borderId="106" xfId="5" applyFont="1" applyBorder="1" applyAlignment="1" applyProtection="1">
      <alignment horizontal="center" vertical="center" wrapText="1"/>
      <protection locked="0"/>
    </xf>
    <xf numFmtId="0" fontId="60" fillId="0" borderId="83" xfId="5" applyFont="1" applyAlignment="1" applyProtection="1">
      <alignment horizontal="center" vertical="center" wrapText="1"/>
      <protection locked="0"/>
    </xf>
    <xf numFmtId="0" fontId="60" fillId="0" borderId="110" xfId="5" applyFont="1" applyBorder="1" applyAlignment="1" applyProtection="1">
      <alignment horizontal="center" vertical="center" wrapText="1"/>
      <protection locked="0"/>
    </xf>
    <xf numFmtId="0" fontId="60" fillId="0" borderId="109" xfId="5" applyFont="1" applyBorder="1" applyAlignment="1" applyProtection="1">
      <alignment horizontal="center" vertical="center" wrapText="1"/>
      <protection locked="0"/>
    </xf>
    <xf numFmtId="0" fontId="61" fillId="14" borderId="94" xfId="5" applyFont="1" applyFill="1" applyBorder="1" applyAlignment="1" applyProtection="1">
      <alignment horizontal="center" vertical="center" wrapText="1"/>
      <protection locked="0"/>
    </xf>
    <xf numFmtId="0" fontId="61" fillId="18" borderId="94" xfId="5" applyFont="1" applyFill="1" applyBorder="1" applyAlignment="1" applyProtection="1">
      <alignment horizontal="center" vertical="center" wrapText="1"/>
      <protection locked="0"/>
    </xf>
    <xf numFmtId="0" fontId="61" fillId="19" borderId="94" xfId="5" applyFont="1" applyFill="1" applyBorder="1" applyAlignment="1" applyProtection="1">
      <alignment horizontal="center" vertical="center" wrapText="1"/>
      <protection locked="0"/>
    </xf>
    <xf numFmtId="0" fontId="55" fillId="12" borderId="83" xfId="3" applyFont="1" applyFill="1" applyAlignment="1" applyProtection="1">
      <alignment horizontal="center"/>
      <protection locked="0"/>
    </xf>
    <xf numFmtId="0" fontId="52" fillId="15" borderId="101" xfId="3" applyFont="1" applyFill="1" applyBorder="1" applyAlignment="1" applyProtection="1">
      <alignment horizontal="center"/>
      <protection locked="0"/>
    </xf>
    <xf numFmtId="0" fontId="52" fillId="15" borderId="97" xfId="3" applyFont="1" applyFill="1" applyBorder="1" applyAlignment="1" applyProtection="1">
      <alignment horizontal="center"/>
      <protection locked="0"/>
    </xf>
    <xf numFmtId="0" fontId="54" fillId="16" borderId="83" xfId="4" applyFont="1" applyFill="1" applyAlignment="1">
      <alignment horizontal="center" vertical="center"/>
    </xf>
    <xf numFmtId="0" fontId="55" fillId="17" borderId="83" xfId="3" applyFont="1" applyFill="1" applyAlignment="1" applyProtection="1">
      <alignment horizontal="center" vertical="center"/>
      <protection locked="0"/>
    </xf>
    <xf numFmtId="49" fontId="2" fillId="0" borderId="65" xfId="0" applyNumberFormat="1" applyFont="1" applyBorder="1" applyAlignment="1">
      <alignment horizontal="center" vertical="center"/>
    </xf>
    <xf numFmtId="0" fontId="3" fillId="0" borderId="45" xfId="0" applyFont="1" applyBorder="1"/>
    <xf numFmtId="0" fontId="3" fillId="0" borderId="46" xfId="0" applyFont="1" applyBorder="1"/>
    <xf numFmtId="0" fontId="2" fillId="0" borderId="17" xfId="0" applyFont="1" applyBorder="1" applyAlignment="1">
      <alignment vertical="center" wrapText="1"/>
    </xf>
    <xf numFmtId="0" fontId="3" fillId="0" borderId="18" xfId="0" applyFont="1" applyBorder="1"/>
    <xf numFmtId="0" fontId="3" fillId="0" borderId="19" xfId="0" applyFont="1" applyBorder="1"/>
    <xf numFmtId="0" fontId="3" fillId="0" borderId="36" xfId="0" applyFont="1" applyBorder="1"/>
    <xf numFmtId="0" fontId="2" fillId="0" borderId="17" xfId="0" applyFont="1" applyBorder="1" applyAlignment="1">
      <alignment vertical="center"/>
    </xf>
    <xf numFmtId="165" fontId="2" fillId="0" borderId="17" xfId="0" applyNumberFormat="1" applyFont="1" applyBorder="1" applyAlignment="1">
      <alignment vertical="center"/>
    </xf>
    <xf numFmtId="49" fontId="2" fillId="0" borderId="17" xfId="0" applyNumberFormat="1" applyFont="1" applyBorder="1" applyAlignment="1">
      <alignment horizontal="center" vertical="center"/>
    </xf>
    <xf numFmtId="0" fontId="2" fillId="0" borderId="47" xfId="0" applyFont="1" applyBorder="1" applyAlignment="1">
      <alignment vertical="center"/>
    </xf>
    <xf numFmtId="0" fontId="3" fillId="0" borderId="39" xfId="0" applyFont="1" applyBorder="1"/>
    <xf numFmtId="0" fontId="3" fillId="0" borderId="40" xfId="0" applyFont="1" applyBorder="1"/>
    <xf numFmtId="0" fontId="3" fillId="0" borderId="66" xfId="0" applyFont="1" applyBorder="1"/>
    <xf numFmtId="0" fontId="2" fillId="0" borderId="17" xfId="0" applyFont="1" applyBorder="1" applyAlignment="1">
      <alignment vertical="top" wrapText="1"/>
    </xf>
    <xf numFmtId="0" fontId="2" fillId="0" borderId="24" xfId="0" applyFont="1" applyBorder="1" applyAlignment="1">
      <alignment vertical="center"/>
    </xf>
    <xf numFmtId="0" fontId="3" fillId="0" borderId="25" xfId="0" applyFont="1" applyBorder="1"/>
    <xf numFmtId="0" fontId="3" fillId="0" borderId="26" xfId="0" applyFont="1" applyBorder="1"/>
    <xf numFmtId="0" fontId="2" fillId="0" borderId="24" xfId="0" applyFont="1" applyBorder="1" applyAlignment="1">
      <alignment vertical="center" wrapText="1"/>
    </xf>
    <xf numFmtId="0" fontId="8" fillId="8" borderId="48" xfId="0" applyFont="1" applyFill="1" applyBorder="1" applyAlignment="1">
      <alignment horizontal="center" vertical="center"/>
    </xf>
    <xf numFmtId="0" fontId="3" fillId="0" borderId="49" xfId="0" applyFont="1" applyBorder="1"/>
    <xf numFmtId="0" fontId="3" fillId="0" borderId="50" xfId="0" applyFont="1" applyBorder="1"/>
    <xf numFmtId="0" fontId="8" fillId="8" borderId="51" xfId="0" applyFont="1" applyFill="1" applyBorder="1" applyAlignment="1">
      <alignment horizontal="center" vertical="center"/>
    </xf>
    <xf numFmtId="0" fontId="3" fillId="0" borderId="52" xfId="0" applyFont="1" applyBorder="1"/>
    <xf numFmtId="0" fontId="3" fillId="0" borderId="53" xfId="0" applyFont="1" applyBorder="1"/>
    <xf numFmtId="165" fontId="2" fillId="0" borderId="58" xfId="0" applyNumberFormat="1" applyFont="1" applyBorder="1" applyAlignment="1">
      <alignment vertical="center"/>
    </xf>
    <xf numFmtId="0" fontId="3" fillId="0" borderId="59" xfId="0" applyFont="1" applyBorder="1"/>
    <xf numFmtId="0" fontId="3" fillId="0" borderId="60" xfId="0" applyFont="1" applyBorder="1"/>
    <xf numFmtId="49" fontId="2" fillId="0" borderId="58" xfId="0" applyNumberFormat="1" applyFont="1" applyBorder="1" applyAlignment="1">
      <alignment horizontal="center" vertical="center"/>
    </xf>
    <xf numFmtId="0" fontId="2" fillId="0" borderId="58" xfId="0" applyFont="1" applyBorder="1" applyAlignment="1">
      <alignment vertical="center" wrapText="1"/>
    </xf>
    <xf numFmtId="0" fontId="3" fillId="0" borderId="61" xfId="0" applyFont="1" applyBorder="1"/>
    <xf numFmtId="0" fontId="2" fillId="8" borderId="54" xfId="0" applyFont="1" applyFill="1" applyBorder="1" applyAlignment="1">
      <alignment vertical="center" textRotation="90"/>
    </xf>
    <xf numFmtId="0" fontId="3" fillId="0" borderId="55" xfId="0" applyFont="1" applyBorder="1"/>
    <xf numFmtId="0" fontId="3" fillId="0" borderId="62" xfId="0" applyFont="1" applyBorder="1"/>
    <xf numFmtId="0" fontId="3" fillId="0" borderId="23" xfId="0" applyFont="1" applyBorder="1"/>
    <xf numFmtId="0" fontId="3" fillId="0" borderId="63" xfId="0" applyFont="1" applyBorder="1"/>
    <xf numFmtId="0" fontId="2" fillId="8" borderId="56" xfId="0" applyFont="1" applyFill="1" applyBorder="1" applyAlignment="1">
      <alignment vertical="center" textRotation="90" shrinkToFit="1"/>
    </xf>
    <xf numFmtId="0" fontId="3" fillId="0" borderId="57" xfId="0" applyFont="1" applyBorder="1"/>
    <xf numFmtId="0" fontId="3" fillId="0" borderId="22" xfId="0" applyFont="1" applyBorder="1"/>
    <xf numFmtId="0" fontId="3" fillId="0" borderId="24" xfId="0" applyFont="1" applyBorder="1"/>
    <xf numFmtId="0" fontId="2" fillId="8" borderId="13" xfId="0" applyFont="1" applyFill="1" applyBorder="1" applyAlignment="1">
      <alignment vertical="center" textRotation="90"/>
    </xf>
    <xf numFmtId="0" fontId="3" fillId="0" borderId="15" xfId="0" applyFont="1" applyBorder="1"/>
    <xf numFmtId="0" fontId="7" fillId="0" borderId="17"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wrapText="1"/>
    </xf>
    <xf numFmtId="173" fontId="7" fillId="0" borderId="17" xfId="0" applyNumberFormat="1" applyFont="1" applyBorder="1" applyAlignment="1">
      <alignment horizontal="center"/>
    </xf>
    <xf numFmtId="173" fontId="7" fillId="0" borderId="17" xfId="0" applyNumberFormat="1" applyFont="1" applyBorder="1" applyAlignment="1">
      <alignment horizontal="center" wrapText="1"/>
    </xf>
    <xf numFmtId="0" fontId="6" fillId="5" borderId="2" xfId="0" applyFont="1" applyFill="1" applyBorder="1" applyAlignment="1">
      <alignment horizontal="center" vertical="center" textRotation="90"/>
    </xf>
    <xf numFmtId="0" fontId="3" fillId="0" borderId="3" xfId="0" applyFont="1" applyBorder="1"/>
    <xf numFmtId="0" fontId="3" fillId="0" borderId="86" xfId="0" applyFont="1" applyBorder="1"/>
    <xf numFmtId="49" fontId="4" fillId="8" borderId="17" xfId="0" applyNumberFormat="1" applyFont="1" applyFill="1" applyBorder="1" applyAlignment="1">
      <alignment horizontal="center" vertical="center"/>
    </xf>
    <xf numFmtId="0" fontId="4" fillId="10" borderId="67" xfId="0" applyFont="1" applyFill="1" applyBorder="1" applyAlignment="1">
      <alignment horizontal="center" vertical="center"/>
    </xf>
    <xf numFmtId="0" fontId="3" fillId="0" borderId="68" xfId="0" applyFont="1" applyBorder="1"/>
    <xf numFmtId="0" fontId="3" fillId="0" borderId="69" xfId="0" applyFont="1" applyBorder="1"/>
    <xf numFmtId="164" fontId="4" fillId="10" borderId="70" xfId="0" applyNumberFormat="1" applyFont="1" applyFill="1" applyBorder="1" applyAlignment="1">
      <alignment horizontal="center" vertical="center"/>
    </xf>
    <xf numFmtId="0" fontId="3" fillId="0" borderId="71" xfId="0" applyFont="1" applyBorder="1"/>
    <xf numFmtId="0" fontId="6" fillId="5" borderId="72" xfId="0" applyFont="1" applyFill="1" applyBorder="1" applyAlignment="1">
      <alignment horizontal="center" vertical="center"/>
    </xf>
    <xf numFmtId="0" fontId="3" fillId="0" borderId="73" xfId="0" applyFont="1" applyBorder="1"/>
    <xf numFmtId="0" fontId="3" fillId="0" borderId="74" xfId="0" applyFont="1" applyBorder="1"/>
    <xf numFmtId="0" fontId="0" fillId="0" borderId="0" xfId="0"/>
    <xf numFmtId="0" fontId="6" fillId="5" borderId="75" xfId="0" applyFont="1" applyFill="1" applyBorder="1" applyAlignment="1">
      <alignment horizontal="center" vertical="center" wrapText="1"/>
    </xf>
    <xf numFmtId="1" fontId="4" fillId="0" borderId="2" xfId="0" applyNumberFormat="1" applyFont="1" applyBorder="1" applyAlignment="1">
      <alignment horizontal="center" vertical="center"/>
    </xf>
    <xf numFmtId="0" fontId="3" fillId="0" borderId="92" xfId="0" applyFont="1" applyBorder="1"/>
    <xf numFmtId="1" fontId="4" fillId="0" borderId="89" xfId="0" applyNumberFormat="1" applyFont="1" applyBorder="1" applyAlignment="1">
      <alignment horizontal="center" vertical="center"/>
    </xf>
    <xf numFmtId="0" fontId="3" fillId="0" borderId="93" xfId="0" applyFont="1" applyBorder="1"/>
    <xf numFmtId="0" fontId="4" fillId="0" borderId="64" xfId="0" applyFont="1" applyBorder="1" applyAlignment="1">
      <alignment vertical="center"/>
    </xf>
    <xf numFmtId="0" fontId="3" fillId="0" borderId="14" xfId="0" applyFont="1" applyBorder="1"/>
    <xf numFmtId="0" fontId="3" fillId="0" borderId="44" xfId="0" applyFont="1" applyBorder="1"/>
    <xf numFmtId="0" fontId="4" fillId="0" borderId="13" xfId="0" applyFont="1" applyBorder="1" applyAlignment="1">
      <alignment horizontal="center" vertical="center"/>
    </xf>
    <xf numFmtId="0" fontId="3" fillId="0" borderId="65" xfId="0" applyFont="1" applyBorder="1"/>
    <xf numFmtId="0" fontId="3" fillId="0" borderId="88" xfId="0" applyFont="1" applyBorder="1"/>
    <xf numFmtId="0" fontId="3" fillId="0" borderId="90" xfId="0" applyFont="1" applyBorder="1"/>
    <xf numFmtId="167" fontId="4" fillId="11" borderId="81" xfId="0" applyNumberFormat="1" applyFont="1" applyFill="1" applyBorder="1" applyAlignment="1">
      <alignment horizontal="right" vertical="center"/>
    </xf>
    <xf numFmtId="0" fontId="3" fillId="0" borderId="91" xfId="0" applyFont="1" applyBorder="1"/>
    <xf numFmtId="167" fontId="4" fillId="0" borderId="13" xfId="0" applyNumberFormat="1" applyFont="1" applyBorder="1" applyAlignment="1">
      <alignment horizontal="right" vertical="center"/>
    </xf>
    <xf numFmtId="2" fontId="4" fillId="11" borderId="13" xfId="0" applyNumberFormat="1" applyFont="1" applyFill="1" applyBorder="1" applyAlignment="1">
      <alignment horizontal="right" vertical="center"/>
    </xf>
    <xf numFmtId="1" fontId="4" fillId="0" borderId="2" xfId="0" applyNumberFormat="1" applyFont="1" applyBorder="1" applyAlignment="1">
      <alignment horizontal="right" vertical="center"/>
    </xf>
    <xf numFmtId="0" fontId="3" fillId="0" borderId="33" xfId="0" applyFont="1" applyBorder="1"/>
    <xf numFmtId="0" fontId="3" fillId="0" borderId="31" xfId="0" applyFont="1" applyBorder="1"/>
    <xf numFmtId="0" fontId="3" fillId="0" borderId="84" xfId="0" applyFont="1" applyBorder="1"/>
    <xf numFmtId="0" fontId="6" fillId="5" borderId="80" xfId="0" applyFont="1" applyFill="1" applyBorder="1" applyAlignment="1">
      <alignment horizontal="center" vertical="center" textRotation="90"/>
    </xf>
    <xf numFmtId="0" fontId="3" fillId="0" borderId="82" xfId="0" applyFont="1" applyBorder="1"/>
    <xf numFmtId="0" fontId="3" fillId="0" borderId="87" xfId="0" applyFont="1" applyBorder="1"/>
    <xf numFmtId="0" fontId="6" fillId="5" borderId="81" xfId="0" applyFont="1" applyFill="1" applyBorder="1" applyAlignment="1">
      <alignment horizontal="center" vertical="center" textRotation="90"/>
    </xf>
    <xf numFmtId="0" fontId="3" fillId="0" borderId="83" xfId="0" applyFont="1" applyBorder="1"/>
    <xf numFmtId="0" fontId="3" fillId="0" borderId="77" xfId="0" applyFont="1" applyBorder="1"/>
    <xf numFmtId="0" fontId="3" fillId="0" borderId="79" xfId="0" applyFont="1" applyBorder="1"/>
    <xf numFmtId="0" fontId="6" fillId="5" borderId="13" xfId="0" applyFont="1" applyFill="1" applyBorder="1" applyAlignment="1">
      <alignment horizontal="center" vertical="center" textRotation="90" wrapText="1"/>
    </xf>
    <xf numFmtId="0" fontId="3" fillId="0" borderId="85" xfId="0" applyFont="1" applyBorder="1"/>
    <xf numFmtId="0" fontId="6" fillId="5" borderId="13" xfId="0" applyFont="1" applyFill="1" applyBorder="1" applyAlignment="1">
      <alignment horizontal="center" vertical="center" textRotation="90"/>
    </xf>
    <xf numFmtId="49" fontId="4" fillId="9" borderId="17" xfId="0" applyNumberFormat="1" applyFont="1" applyFill="1" applyBorder="1" applyAlignment="1">
      <alignment horizontal="center" vertical="center"/>
    </xf>
    <xf numFmtId="0" fontId="3" fillId="0" borderId="20" xfId="0" applyFont="1" applyBorder="1"/>
    <xf numFmtId="49" fontId="4" fillId="8" borderId="17" xfId="0" applyNumberFormat="1" applyFont="1" applyFill="1" applyBorder="1" applyAlignment="1">
      <alignment horizontal="center" vertical="center" wrapText="1"/>
    </xf>
    <xf numFmtId="0" fontId="6" fillId="5" borderId="17" xfId="0" applyFont="1" applyFill="1" applyBorder="1" applyAlignment="1">
      <alignment horizontal="center" vertical="center"/>
    </xf>
    <xf numFmtId="0" fontId="6" fillId="5" borderId="76" xfId="0" applyFont="1" applyFill="1" applyBorder="1" applyAlignment="1">
      <alignment horizontal="center" vertical="center"/>
    </xf>
    <xf numFmtId="0" fontId="3" fillId="0" borderId="78" xfId="0" applyFont="1" applyBorder="1"/>
    <xf numFmtId="0" fontId="6" fillId="5" borderId="43" xfId="0" applyFont="1" applyFill="1" applyBorder="1" applyAlignment="1">
      <alignment horizontal="center" vertical="center"/>
    </xf>
    <xf numFmtId="0" fontId="3" fillId="0" borderId="6" xfId="0" applyFont="1" applyBorder="1"/>
    <xf numFmtId="0" fontId="3" fillId="0" borderId="7" xfId="0" applyFont="1" applyBorder="1"/>
    <xf numFmtId="0" fontId="3" fillId="0" borderId="32" xfId="0" applyFont="1" applyBorder="1"/>
    <xf numFmtId="0" fontId="2" fillId="8" borderId="64" xfId="0" applyFont="1" applyFill="1" applyBorder="1" applyAlignment="1">
      <alignment vertical="center" textRotation="90"/>
    </xf>
    <xf numFmtId="0" fontId="4" fillId="0" borderId="18" xfId="0" applyFont="1" applyBorder="1" applyAlignment="1">
      <alignment horizontal="center" vertical="center"/>
    </xf>
    <xf numFmtId="0" fontId="10" fillId="8" borderId="13" xfId="0" applyFont="1" applyFill="1" applyBorder="1" applyAlignment="1">
      <alignment vertical="center" textRotation="90" shrinkToFit="1"/>
    </xf>
    <xf numFmtId="0" fontId="2" fillId="0" borderId="17" xfId="0" applyFont="1" applyBorder="1" applyAlignment="1">
      <alignment vertical="center" shrinkToFit="1"/>
    </xf>
    <xf numFmtId="165" fontId="2" fillId="0" borderId="47" xfId="0" applyNumberFormat="1" applyFont="1" applyBorder="1" applyAlignment="1">
      <alignment vertical="center"/>
    </xf>
    <xf numFmtId="0" fontId="47" fillId="12" borderId="98" xfId="0" applyFont="1" applyFill="1" applyBorder="1" applyAlignment="1">
      <alignment vertical="center"/>
    </xf>
    <xf numFmtId="0" fontId="47" fillId="12" borderId="1" xfId="0" applyFont="1" applyFill="1" applyBorder="1" applyAlignment="1">
      <alignment vertical="center"/>
    </xf>
  </cellXfs>
  <cellStyles count="7">
    <cellStyle name="Comma" xfId="1" builtinId="3"/>
    <cellStyle name="Comma 2" xfId="2" xr:uid="{1800BB82-0209-4ED0-9D1B-DF9F5FEE6E38}"/>
    <cellStyle name="Comma_01.TMAP-EM_Template FY'14 monthly follow up (as of Jun)_TMT 2" xfId="6" xr:uid="{99734FC5-5FB7-4D38-A567-186F7A808132}"/>
    <cellStyle name="Normal" xfId="0" builtinId="0"/>
    <cellStyle name="Normal 2" xfId="3" xr:uid="{18496D87-ECE5-4C74-8DD5-C48EA063B31D}"/>
    <cellStyle name="Normal_01-FY13 1Q Latest Forecast Attachment (TMT)_V02_mail 2" xfId="4" xr:uid="{A5608C5B-258B-4C72-A03D-43446B29FEBE}"/>
    <cellStyle name="Normal_OI Analysis (Japanese_English)_rev4" xfId="5" xr:uid="{7D6F0065-A7E2-4530-A94D-C9403ACAA81B}"/>
  </cellStyles>
  <dxfs count="8">
    <dxf>
      <fill>
        <patternFill patternType="solid">
          <fgColor rgb="FF33CCCC"/>
          <bgColor rgb="FF33CCCC"/>
        </patternFill>
      </fill>
    </dxf>
    <dxf>
      <fill>
        <patternFill patternType="solid">
          <fgColor rgb="FFC0C0C0"/>
          <bgColor rgb="FFC0C0C0"/>
        </patternFill>
      </fill>
    </dxf>
    <dxf>
      <fill>
        <patternFill patternType="solid">
          <fgColor rgb="FF33CCCC"/>
          <bgColor rgb="FF33CCCC"/>
        </patternFill>
      </fill>
    </dxf>
    <dxf>
      <fill>
        <patternFill patternType="solid">
          <fgColor rgb="FFC0C0C0"/>
          <bgColor rgb="FFC0C0C0"/>
        </patternFill>
      </fill>
    </dxf>
    <dxf>
      <fill>
        <patternFill patternType="solid">
          <fgColor rgb="FF33CCCC"/>
          <bgColor rgb="FF33CCCC"/>
        </patternFill>
      </fill>
    </dxf>
    <dxf>
      <fill>
        <patternFill patternType="solid">
          <fgColor rgb="FFC0C0C0"/>
          <bgColor rgb="FFC0C0C0"/>
        </patternFill>
      </fill>
    </dxf>
    <dxf>
      <fill>
        <patternFill patternType="solid">
          <fgColor rgb="FF33CCCC"/>
          <bgColor rgb="FF33CCCC"/>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144086</xdr:colOff>
      <xdr:row>29</xdr:row>
      <xdr:rowOff>95919</xdr:rowOff>
    </xdr:to>
    <xdr:pic>
      <xdr:nvPicPr>
        <xdr:cNvPr id="2" name="Picture 1">
          <a:extLst>
            <a:ext uri="{FF2B5EF4-FFF2-40B4-BE49-F238E27FC236}">
              <a16:creationId xmlns:a16="http://schemas.microsoft.com/office/drawing/2014/main" id="{CC0A27E8-80AB-4AC8-A23B-415446E7F9F8}"/>
            </a:ext>
          </a:extLst>
        </xdr:cNvPr>
        <xdr:cNvPicPr>
          <a:picLocks noChangeAspect="1"/>
        </xdr:cNvPicPr>
      </xdr:nvPicPr>
      <xdr:blipFill>
        <a:blip xmlns:r="http://schemas.openxmlformats.org/officeDocument/2006/relationships" r:embed="rId1"/>
        <a:stretch>
          <a:fillRect/>
        </a:stretch>
      </xdr:blipFill>
      <xdr:spPr>
        <a:xfrm>
          <a:off x="0" y="0"/>
          <a:ext cx="8678486" cy="47917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525650</xdr:colOff>
      <xdr:row>30</xdr:row>
      <xdr:rowOff>143573</xdr:rowOff>
    </xdr:to>
    <xdr:pic>
      <xdr:nvPicPr>
        <xdr:cNvPr id="2" name="Picture 1">
          <a:extLst>
            <a:ext uri="{FF2B5EF4-FFF2-40B4-BE49-F238E27FC236}">
              <a16:creationId xmlns:a16="http://schemas.microsoft.com/office/drawing/2014/main" id="{E1B3526D-784D-4498-9018-46C6443C43F6}"/>
            </a:ext>
          </a:extLst>
        </xdr:cNvPr>
        <xdr:cNvPicPr>
          <a:picLocks noChangeAspect="1"/>
        </xdr:cNvPicPr>
      </xdr:nvPicPr>
      <xdr:blipFill>
        <a:blip xmlns:r="http://schemas.openxmlformats.org/officeDocument/2006/relationships" r:embed="rId1"/>
        <a:stretch>
          <a:fillRect/>
        </a:stretch>
      </xdr:blipFill>
      <xdr:spPr>
        <a:xfrm>
          <a:off x="0" y="0"/>
          <a:ext cx="12717650" cy="50013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29855</xdr:colOff>
      <xdr:row>28</xdr:row>
      <xdr:rowOff>67317</xdr:rowOff>
    </xdr:to>
    <xdr:pic>
      <xdr:nvPicPr>
        <xdr:cNvPr id="3" name="Picture 2">
          <a:extLst>
            <a:ext uri="{FF2B5EF4-FFF2-40B4-BE49-F238E27FC236}">
              <a16:creationId xmlns:a16="http://schemas.microsoft.com/office/drawing/2014/main" id="{8469091D-0506-4376-92C3-BDDDD42F4D7D}"/>
            </a:ext>
          </a:extLst>
        </xdr:cNvPr>
        <xdr:cNvPicPr>
          <a:picLocks noChangeAspect="1"/>
        </xdr:cNvPicPr>
      </xdr:nvPicPr>
      <xdr:blipFill>
        <a:blip xmlns:r="http://schemas.openxmlformats.org/officeDocument/2006/relationships" r:embed="rId1"/>
        <a:stretch>
          <a:fillRect/>
        </a:stretch>
      </xdr:blipFill>
      <xdr:spPr>
        <a:xfrm>
          <a:off x="0" y="0"/>
          <a:ext cx="9173855" cy="46012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229962</xdr:colOff>
      <xdr:row>0</xdr:row>
      <xdr:rowOff>148659</xdr:rowOff>
    </xdr:from>
    <xdr:to>
      <xdr:col>11</xdr:col>
      <xdr:colOff>816428</xdr:colOff>
      <xdr:row>2</xdr:row>
      <xdr:rowOff>77041</xdr:rowOff>
    </xdr:to>
    <xdr:sp macro="" textlink="">
      <xdr:nvSpPr>
        <xdr:cNvPr id="2" name="TextBox 1">
          <a:extLst>
            <a:ext uri="{FF2B5EF4-FFF2-40B4-BE49-F238E27FC236}">
              <a16:creationId xmlns:a16="http://schemas.microsoft.com/office/drawing/2014/main" id="{C85FFD3A-269D-4C6C-A3D7-C67D7A382724}"/>
            </a:ext>
          </a:extLst>
        </xdr:cNvPr>
        <xdr:cNvSpPr txBox="1"/>
      </xdr:nvSpPr>
      <xdr:spPr>
        <a:xfrm>
          <a:off x="7402287" y="148659"/>
          <a:ext cx="6634841" cy="290332"/>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rPr>
            <a:t>Please ensure total fixed cost is same figure</a:t>
          </a:r>
          <a:r>
            <a:rPr lang="en-US" sz="1400" b="0" baseline="0">
              <a:solidFill>
                <a:schemeClr val="bg1"/>
              </a:solidFill>
            </a:rPr>
            <a:t> with </a:t>
          </a:r>
          <a:r>
            <a:rPr lang="en-US" sz="1400" b="1" u="sng" baseline="0">
              <a:solidFill>
                <a:schemeClr val="bg1"/>
              </a:solidFill>
            </a:rPr>
            <a:t>OI</a:t>
          </a:r>
          <a:r>
            <a:rPr lang="en-US" sz="1400" b="0" baseline="0">
              <a:solidFill>
                <a:schemeClr val="bg1"/>
              </a:solidFill>
            </a:rPr>
            <a:t> &amp; </a:t>
          </a:r>
          <a:r>
            <a:rPr lang="en-US" sz="1400" b="1" u="sng" baseline="0">
              <a:solidFill>
                <a:schemeClr val="bg1"/>
              </a:solidFill>
            </a:rPr>
            <a:t>Profit by segment</a:t>
          </a:r>
          <a:endParaRPr lang="en-US" sz="1400" b="1" u="sng">
            <a:solidFill>
              <a:schemeClr val="bg1"/>
            </a:solidFill>
          </a:endParaRPr>
        </a:p>
      </xdr:txBody>
    </xdr:sp>
    <xdr:clientData/>
  </xdr:twoCellAnchor>
  <xdr:twoCellAnchor>
    <xdr:from>
      <xdr:col>12</xdr:col>
      <xdr:colOff>1000124</xdr:colOff>
      <xdr:row>0</xdr:row>
      <xdr:rowOff>142875</xdr:rowOff>
    </xdr:from>
    <xdr:to>
      <xdr:col>14</xdr:col>
      <xdr:colOff>10204</xdr:colOff>
      <xdr:row>1</xdr:row>
      <xdr:rowOff>253433</xdr:rowOff>
    </xdr:to>
    <xdr:sp macro="" textlink="">
      <xdr:nvSpPr>
        <xdr:cNvPr id="3" name="Rectangle 2">
          <a:extLst>
            <a:ext uri="{FF2B5EF4-FFF2-40B4-BE49-F238E27FC236}">
              <a16:creationId xmlns:a16="http://schemas.microsoft.com/office/drawing/2014/main" id="{09C697DD-D7E4-4555-A80C-32D03DE25D25}"/>
            </a:ext>
          </a:extLst>
        </xdr:cNvPr>
        <xdr:cNvSpPr/>
      </xdr:nvSpPr>
      <xdr:spPr>
        <a:xfrm>
          <a:off x="15325724" y="142875"/>
          <a:ext cx="1219880" cy="21533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b="1">
              <a:latin typeface="Toyota Type Book" panose="020B0502020202020204" pitchFamily="34" charset="0"/>
              <a:cs typeface="Toyota Type Book" panose="020B0502020202020204" pitchFamily="34" charset="0"/>
            </a:rPr>
            <a:t>Attachment</a:t>
          </a:r>
          <a:r>
            <a:rPr lang="en-US" sz="1100" b="1" baseline="0">
              <a:latin typeface="Toyota Type Book" panose="020B0502020202020204" pitchFamily="34" charset="0"/>
              <a:cs typeface="Toyota Type Book" panose="020B0502020202020204" pitchFamily="34" charset="0"/>
            </a:rPr>
            <a:t> M</a:t>
          </a:r>
          <a:endParaRPr lang="en-US" sz="1100" b="1">
            <a:latin typeface="Toyota Type Book" panose="020B0502020202020204" pitchFamily="34" charset="0"/>
            <a:cs typeface="Toyota Type Book" panose="020B0502020202020204" pitchFamily="34" charset="0"/>
          </a:endParaRPr>
        </a:p>
      </xdr:txBody>
    </xdr:sp>
    <xdr:clientData/>
  </xdr:twoCellAnchor>
  <xdr:twoCellAnchor>
    <xdr:from>
      <xdr:col>1</xdr:col>
      <xdr:colOff>585108</xdr:colOff>
      <xdr:row>56</xdr:row>
      <xdr:rowOff>95368</xdr:rowOff>
    </xdr:from>
    <xdr:to>
      <xdr:col>6</xdr:col>
      <xdr:colOff>1074966</xdr:colOff>
      <xdr:row>69</xdr:row>
      <xdr:rowOff>95250</xdr:rowOff>
    </xdr:to>
    <xdr:sp macro="" textlink="">
      <xdr:nvSpPr>
        <xdr:cNvPr id="4" name="Rectangle 3">
          <a:extLst>
            <a:ext uri="{FF2B5EF4-FFF2-40B4-BE49-F238E27FC236}">
              <a16:creationId xmlns:a16="http://schemas.microsoft.com/office/drawing/2014/main" id="{F4D1A10A-8E4F-4180-A3F0-5B9A564B9EA3}"/>
            </a:ext>
          </a:extLst>
        </xdr:cNvPr>
        <xdr:cNvSpPr/>
      </xdr:nvSpPr>
      <xdr:spPr>
        <a:xfrm>
          <a:off x="804183" y="10087093"/>
          <a:ext cx="7443108" cy="971432"/>
        </a:xfrm>
        <a:prstGeom prst="rect">
          <a:avLst/>
        </a:prstGeom>
        <a:solidFill>
          <a:srgbClr val="00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en-US" sz="1200" b="1" u="none">
              <a:solidFill>
                <a:schemeClr val="bg1"/>
              </a:solidFill>
              <a:effectLst/>
              <a:latin typeface="Toyota Type" panose="020B0602020202020204" pitchFamily="34" charset="0"/>
              <a:ea typeface="+mn-ea"/>
              <a:cs typeface="Toyota Type" panose="020B0602020202020204" pitchFamily="34" charset="0"/>
            </a:rPr>
            <a:t>NOTE</a:t>
          </a:r>
          <a:r>
            <a:rPr lang="en-US" sz="1200" b="1" u="none" baseline="0">
              <a:solidFill>
                <a:schemeClr val="bg1"/>
              </a:solidFill>
              <a:effectLst/>
              <a:latin typeface="Toyota Type" panose="020B0602020202020204" pitchFamily="34" charset="0"/>
              <a:ea typeface="+mn-ea"/>
              <a:cs typeface="Toyota Type" panose="020B0602020202020204" pitchFamily="34" charset="0"/>
            </a:rPr>
            <a:t> for CAPEX:</a:t>
          </a:r>
        </a:p>
        <a:p>
          <a:pPr lvl="0"/>
          <a:r>
            <a:rPr lang="en-US" sz="1200" b="0" u="none" baseline="0">
              <a:solidFill>
                <a:schemeClr val="bg1"/>
              </a:solidFill>
              <a:effectLst/>
              <a:latin typeface="Toyota Type" panose="020B0602020202020204" pitchFamily="34" charset="0"/>
              <a:ea typeface="+mn-ea"/>
              <a:cs typeface="Toyota Type" panose="020B0602020202020204" pitchFamily="34" charset="0"/>
            </a:rPr>
            <a:t>1. Please ensure CAPEX linkage with CAPEX submission on 13 Jan'23 for MTP and 17 Jan'23 PP06 Conets  for FY24</a:t>
          </a:r>
        </a:p>
        <a:p>
          <a:pPr lvl="0"/>
          <a:r>
            <a:rPr lang="en-US" sz="1200" b="0" u="none" baseline="0">
              <a:solidFill>
                <a:schemeClr val="bg1"/>
              </a:solidFill>
              <a:effectLst/>
              <a:latin typeface="Toyota Type" panose="020B0602020202020204" pitchFamily="34" charset="0"/>
              <a:ea typeface="+mn-ea"/>
              <a:cs typeface="Toyota Type" panose="020B0602020202020204" pitchFamily="34" charset="0"/>
            </a:rPr>
            <a:t>2. Please ensure that investment is linkage with "Depre New Project/Investment" in the above FC template</a:t>
          </a:r>
          <a:endParaRPr lang="en-US" sz="1200" b="0" u="none">
            <a:solidFill>
              <a:schemeClr val="bg1"/>
            </a:solidFill>
            <a:effectLst/>
            <a:latin typeface="Toyota Type" panose="020B0602020202020204" pitchFamily="34" charset="0"/>
            <a:ea typeface="+mn-ea"/>
            <a:cs typeface="Toyota Type" panose="020B0602020202020204" pitchFamily="34" charset="0"/>
          </a:endParaRPr>
        </a:p>
      </xdr:txBody>
    </xdr:sp>
    <xdr:clientData/>
  </xdr:twoCellAnchor>
  <xdr:twoCellAnchor>
    <xdr:from>
      <xdr:col>0</xdr:col>
      <xdr:colOff>152400</xdr:colOff>
      <xdr:row>14</xdr:row>
      <xdr:rowOff>166125</xdr:rowOff>
    </xdr:from>
    <xdr:to>
      <xdr:col>2</xdr:col>
      <xdr:colOff>1251857</xdr:colOff>
      <xdr:row>22</xdr:row>
      <xdr:rowOff>54427</xdr:rowOff>
    </xdr:to>
    <xdr:sp macro="" textlink="">
      <xdr:nvSpPr>
        <xdr:cNvPr id="5" name="Rectangle 4">
          <a:extLst>
            <a:ext uri="{FF2B5EF4-FFF2-40B4-BE49-F238E27FC236}">
              <a16:creationId xmlns:a16="http://schemas.microsoft.com/office/drawing/2014/main" id="{295EEBBE-E4CE-44A8-AADC-9D985AB006B9}"/>
            </a:ext>
          </a:extLst>
        </xdr:cNvPr>
        <xdr:cNvSpPr/>
      </xdr:nvSpPr>
      <xdr:spPr>
        <a:xfrm>
          <a:off x="152400" y="2709300"/>
          <a:ext cx="1937657" cy="1507552"/>
        </a:xfrm>
        <a:prstGeom prst="rect">
          <a:avLst/>
        </a:prstGeom>
        <a:solidFill>
          <a:srgbClr val="00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en-US" sz="1200" b="1" u="none">
              <a:solidFill>
                <a:schemeClr val="bg1"/>
              </a:solidFill>
              <a:effectLst/>
              <a:latin typeface="Toyota Type" panose="020B0602020202020204" pitchFamily="34" charset="0"/>
              <a:ea typeface="+mn-ea"/>
              <a:cs typeface="Toyota Type" panose="020B0602020202020204" pitchFamily="34" charset="0"/>
            </a:rPr>
            <a:t>NOTE</a:t>
          </a:r>
          <a:r>
            <a:rPr lang="en-US" sz="1200" b="1" u="none" baseline="0">
              <a:solidFill>
                <a:schemeClr val="bg1"/>
              </a:solidFill>
              <a:effectLst/>
              <a:latin typeface="Toyota Type" panose="020B0602020202020204" pitchFamily="34" charset="0"/>
              <a:ea typeface="+mn-ea"/>
              <a:cs typeface="Toyota Type" panose="020B0602020202020204" pitchFamily="34" charset="0"/>
            </a:rPr>
            <a:t> for Existing Depre MANU:</a:t>
          </a:r>
          <a:r>
            <a:rPr lang="en-US" sz="1200" b="0" u="none" baseline="0">
              <a:solidFill>
                <a:schemeClr val="bg1"/>
              </a:solidFill>
              <a:effectLst/>
              <a:latin typeface="Toyota Type" panose="020B0602020202020204" pitchFamily="34" charset="0"/>
              <a:ea typeface="+mn-ea"/>
              <a:cs typeface="Toyota Type" panose="020B0602020202020204" pitchFamily="34" charset="0"/>
            </a:rPr>
            <a:t> If company unable to breakdown as template, company can </a:t>
          </a:r>
          <a:r>
            <a:rPr lang="en-US" sz="1200" b="1" u="sng" baseline="0">
              <a:solidFill>
                <a:schemeClr val="bg1"/>
              </a:solidFill>
              <a:effectLst/>
              <a:latin typeface="Toyota Type" panose="020B0602020202020204" pitchFamily="34" charset="0"/>
              <a:ea typeface="+mn-ea"/>
              <a:cs typeface="Toyota Type" panose="020B0602020202020204" pitchFamily="34" charset="0"/>
            </a:rPr>
            <a:t>combine PJT Investment and Production Related.</a:t>
          </a:r>
          <a:endParaRPr lang="en-US" sz="1200" b="1" u="sng">
            <a:solidFill>
              <a:schemeClr val="bg1"/>
            </a:solidFill>
            <a:effectLst/>
            <a:latin typeface="Toyota Type" panose="020B0602020202020204" pitchFamily="34" charset="0"/>
            <a:ea typeface="+mn-ea"/>
            <a:cs typeface="Toyota Type" panose="020B0602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525565</xdr:colOff>
      <xdr:row>31</xdr:row>
      <xdr:rowOff>29280</xdr:rowOff>
    </xdr:to>
    <xdr:pic>
      <xdr:nvPicPr>
        <xdr:cNvPr id="2" name="Picture 1">
          <a:extLst>
            <a:ext uri="{FF2B5EF4-FFF2-40B4-BE49-F238E27FC236}">
              <a16:creationId xmlns:a16="http://schemas.microsoft.com/office/drawing/2014/main" id="{393735B6-462B-4687-87FA-DF62F9D8D366}"/>
            </a:ext>
          </a:extLst>
        </xdr:cNvPr>
        <xdr:cNvPicPr>
          <a:picLocks noChangeAspect="1"/>
        </xdr:cNvPicPr>
      </xdr:nvPicPr>
      <xdr:blipFill>
        <a:blip xmlns:r="http://schemas.openxmlformats.org/officeDocument/2006/relationships" r:embed="rId1"/>
        <a:stretch>
          <a:fillRect/>
        </a:stretch>
      </xdr:blipFill>
      <xdr:spPr>
        <a:xfrm>
          <a:off x="0" y="0"/>
          <a:ext cx="12107965" cy="50489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287492</xdr:colOff>
      <xdr:row>30</xdr:row>
      <xdr:rowOff>95941</xdr:rowOff>
    </xdr:to>
    <xdr:pic>
      <xdr:nvPicPr>
        <xdr:cNvPr id="2" name="Picture 1">
          <a:extLst>
            <a:ext uri="{FF2B5EF4-FFF2-40B4-BE49-F238E27FC236}">
              <a16:creationId xmlns:a16="http://schemas.microsoft.com/office/drawing/2014/main" id="{7989618F-557E-48C9-8129-5C41D237F6A8}"/>
            </a:ext>
          </a:extLst>
        </xdr:cNvPr>
        <xdr:cNvPicPr>
          <a:picLocks noChangeAspect="1"/>
        </xdr:cNvPicPr>
      </xdr:nvPicPr>
      <xdr:blipFill>
        <a:blip xmlns:r="http://schemas.openxmlformats.org/officeDocument/2006/relationships" r:embed="rId1"/>
        <a:stretch>
          <a:fillRect/>
        </a:stretch>
      </xdr:blipFill>
      <xdr:spPr>
        <a:xfrm>
          <a:off x="0" y="0"/>
          <a:ext cx="12479492" cy="49536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592334</xdr:colOff>
      <xdr:row>27</xdr:row>
      <xdr:rowOff>153031</xdr:rowOff>
    </xdr:to>
    <xdr:pic>
      <xdr:nvPicPr>
        <xdr:cNvPr id="2" name="Picture 1">
          <a:extLst>
            <a:ext uri="{FF2B5EF4-FFF2-40B4-BE49-F238E27FC236}">
              <a16:creationId xmlns:a16="http://schemas.microsoft.com/office/drawing/2014/main" id="{F9179D47-4872-4257-9052-02D0DD17A660}"/>
            </a:ext>
          </a:extLst>
        </xdr:cNvPr>
        <xdr:cNvPicPr>
          <a:picLocks noChangeAspect="1"/>
        </xdr:cNvPicPr>
      </xdr:nvPicPr>
      <xdr:blipFill>
        <a:blip xmlns:r="http://schemas.openxmlformats.org/officeDocument/2006/relationships" r:embed="rId1"/>
        <a:stretch>
          <a:fillRect/>
        </a:stretch>
      </xdr:blipFill>
      <xdr:spPr>
        <a:xfrm>
          <a:off x="0" y="0"/>
          <a:ext cx="12784334" cy="45250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82</xdr:col>
      <xdr:colOff>85725</xdr:colOff>
      <xdr:row>5</xdr:row>
      <xdr:rowOff>104775</xdr:rowOff>
    </xdr:from>
    <xdr:ext cx="38100" cy="0"/>
    <xdr:grpSp>
      <xdr:nvGrpSpPr>
        <xdr:cNvPr id="2" name="Shape 2">
          <a:extLst>
            <a:ext uri="{FF2B5EF4-FFF2-40B4-BE49-F238E27FC236}">
              <a16:creationId xmlns:a16="http://schemas.microsoft.com/office/drawing/2014/main" id="{00000000-0008-0000-0400-000002000000}"/>
            </a:ext>
          </a:extLst>
        </xdr:cNvPr>
        <xdr:cNvGrpSpPr/>
      </xdr:nvGrpSpPr>
      <xdr:grpSpPr>
        <a:xfrm>
          <a:off x="10239375" y="914400"/>
          <a:ext cx="38100" cy="0"/>
          <a:chOff x="11541125" y="866775"/>
          <a:chExt cx="38100" cy="0"/>
        </a:xfrm>
      </xdr:grpSpPr>
      <xdr:cxnSp macro="">
        <xdr:nvCxnSpPr>
          <xdr:cNvPr id="3" name="Shape 3">
            <a:extLst>
              <a:ext uri="{FF2B5EF4-FFF2-40B4-BE49-F238E27FC236}">
                <a16:creationId xmlns:a16="http://schemas.microsoft.com/office/drawing/2014/main" id="{00000000-0008-0000-0400-000003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4" name="Shape 2">
          <a:extLst>
            <a:ext uri="{FF2B5EF4-FFF2-40B4-BE49-F238E27FC236}">
              <a16:creationId xmlns:a16="http://schemas.microsoft.com/office/drawing/2014/main" id="{00000000-0008-0000-0400-000004000000}"/>
            </a:ext>
          </a:extLst>
        </xdr:cNvPr>
        <xdr:cNvGrpSpPr/>
      </xdr:nvGrpSpPr>
      <xdr:grpSpPr>
        <a:xfrm>
          <a:off x="10239375" y="914400"/>
          <a:ext cx="38100" cy="0"/>
          <a:chOff x="11541125" y="866775"/>
          <a:chExt cx="38100" cy="0"/>
        </a:xfrm>
      </xdr:grpSpPr>
      <xdr:cxnSp macro="">
        <xdr:nvCxnSpPr>
          <xdr:cNvPr id="5" name="Shape 3">
            <a:extLst>
              <a:ext uri="{FF2B5EF4-FFF2-40B4-BE49-F238E27FC236}">
                <a16:creationId xmlns:a16="http://schemas.microsoft.com/office/drawing/2014/main" id="{00000000-0008-0000-0400-000005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6" name="Shape 2">
          <a:extLst>
            <a:ext uri="{FF2B5EF4-FFF2-40B4-BE49-F238E27FC236}">
              <a16:creationId xmlns:a16="http://schemas.microsoft.com/office/drawing/2014/main" id="{00000000-0008-0000-0400-000006000000}"/>
            </a:ext>
          </a:extLst>
        </xdr:cNvPr>
        <xdr:cNvGrpSpPr/>
      </xdr:nvGrpSpPr>
      <xdr:grpSpPr>
        <a:xfrm>
          <a:off x="10239375" y="914400"/>
          <a:ext cx="38100" cy="0"/>
          <a:chOff x="11541125" y="866775"/>
          <a:chExt cx="38100" cy="0"/>
        </a:xfrm>
      </xdr:grpSpPr>
      <xdr:cxnSp macro="">
        <xdr:nvCxnSpPr>
          <xdr:cNvPr id="7" name="Shape 3">
            <a:extLst>
              <a:ext uri="{FF2B5EF4-FFF2-40B4-BE49-F238E27FC236}">
                <a16:creationId xmlns:a16="http://schemas.microsoft.com/office/drawing/2014/main" id="{00000000-0008-0000-0400-000007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8" name="Shape 2">
          <a:extLst>
            <a:ext uri="{FF2B5EF4-FFF2-40B4-BE49-F238E27FC236}">
              <a16:creationId xmlns:a16="http://schemas.microsoft.com/office/drawing/2014/main" id="{00000000-0008-0000-0400-000008000000}"/>
            </a:ext>
          </a:extLst>
        </xdr:cNvPr>
        <xdr:cNvGrpSpPr/>
      </xdr:nvGrpSpPr>
      <xdr:grpSpPr>
        <a:xfrm>
          <a:off x="10239375" y="914400"/>
          <a:ext cx="38100" cy="0"/>
          <a:chOff x="11541125" y="866775"/>
          <a:chExt cx="38100" cy="0"/>
        </a:xfrm>
      </xdr:grpSpPr>
      <xdr:cxnSp macro="">
        <xdr:nvCxnSpPr>
          <xdr:cNvPr id="9" name="Shape 3">
            <a:extLst>
              <a:ext uri="{FF2B5EF4-FFF2-40B4-BE49-F238E27FC236}">
                <a16:creationId xmlns:a16="http://schemas.microsoft.com/office/drawing/2014/main" id="{00000000-0008-0000-0400-000009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10" name="Shape 2">
          <a:extLst>
            <a:ext uri="{FF2B5EF4-FFF2-40B4-BE49-F238E27FC236}">
              <a16:creationId xmlns:a16="http://schemas.microsoft.com/office/drawing/2014/main" id="{00000000-0008-0000-0400-00000A000000}"/>
            </a:ext>
          </a:extLst>
        </xdr:cNvPr>
        <xdr:cNvGrpSpPr/>
      </xdr:nvGrpSpPr>
      <xdr:grpSpPr>
        <a:xfrm>
          <a:off x="10239375" y="914400"/>
          <a:ext cx="38100" cy="0"/>
          <a:chOff x="11541125" y="866775"/>
          <a:chExt cx="38100" cy="0"/>
        </a:xfrm>
      </xdr:grpSpPr>
      <xdr:cxnSp macro="">
        <xdr:nvCxnSpPr>
          <xdr:cNvPr id="11" name="Shape 3">
            <a:extLst>
              <a:ext uri="{FF2B5EF4-FFF2-40B4-BE49-F238E27FC236}">
                <a16:creationId xmlns:a16="http://schemas.microsoft.com/office/drawing/2014/main" id="{00000000-0008-0000-0400-00000B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12" name="Shape 2">
          <a:extLst>
            <a:ext uri="{FF2B5EF4-FFF2-40B4-BE49-F238E27FC236}">
              <a16:creationId xmlns:a16="http://schemas.microsoft.com/office/drawing/2014/main" id="{00000000-0008-0000-0400-00000C000000}"/>
            </a:ext>
          </a:extLst>
        </xdr:cNvPr>
        <xdr:cNvGrpSpPr/>
      </xdr:nvGrpSpPr>
      <xdr:grpSpPr>
        <a:xfrm>
          <a:off x="10239375" y="914400"/>
          <a:ext cx="38100" cy="0"/>
          <a:chOff x="11541125" y="866775"/>
          <a:chExt cx="38100" cy="0"/>
        </a:xfrm>
      </xdr:grpSpPr>
      <xdr:cxnSp macro="">
        <xdr:nvCxnSpPr>
          <xdr:cNvPr id="13" name="Shape 3">
            <a:extLst>
              <a:ext uri="{FF2B5EF4-FFF2-40B4-BE49-F238E27FC236}">
                <a16:creationId xmlns:a16="http://schemas.microsoft.com/office/drawing/2014/main" id="{00000000-0008-0000-0400-00000D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14" name="Shape 2">
          <a:extLst>
            <a:ext uri="{FF2B5EF4-FFF2-40B4-BE49-F238E27FC236}">
              <a16:creationId xmlns:a16="http://schemas.microsoft.com/office/drawing/2014/main" id="{00000000-0008-0000-0400-00000E000000}"/>
            </a:ext>
          </a:extLst>
        </xdr:cNvPr>
        <xdr:cNvGrpSpPr/>
      </xdr:nvGrpSpPr>
      <xdr:grpSpPr>
        <a:xfrm>
          <a:off x="10239375" y="914400"/>
          <a:ext cx="38100" cy="0"/>
          <a:chOff x="11541125" y="866775"/>
          <a:chExt cx="38100" cy="0"/>
        </a:xfrm>
      </xdr:grpSpPr>
      <xdr:cxnSp macro="">
        <xdr:nvCxnSpPr>
          <xdr:cNvPr id="15" name="Shape 3">
            <a:extLst>
              <a:ext uri="{FF2B5EF4-FFF2-40B4-BE49-F238E27FC236}">
                <a16:creationId xmlns:a16="http://schemas.microsoft.com/office/drawing/2014/main" id="{00000000-0008-0000-0400-00000F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82</xdr:col>
      <xdr:colOff>85725</xdr:colOff>
      <xdr:row>5</xdr:row>
      <xdr:rowOff>104775</xdr:rowOff>
    </xdr:from>
    <xdr:ext cx="38100" cy="0"/>
    <xdr:grpSp>
      <xdr:nvGrpSpPr>
        <xdr:cNvPr id="16" name="Shape 2">
          <a:extLst>
            <a:ext uri="{FF2B5EF4-FFF2-40B4-BE49-F238E27FC236}">
              <a16:creationId xmlns:a16="http://schemas.microsoft.com/office/drawing/2014/main" id="{00000000-0008-0000-0400-000010000000}"/>
            </a:ext>
          </a:extLst>
        </xdr:cNvPr>
        <xdr:cNvGrpSpPr/>
      </xdr:nvGrpSpPr>
      <xdr:grpSpPr>
        <a:xfrm>
          <a:off x="10239375" y="914400"/>
          <a:ext cx="38100" cy="0"/>
          <a:chOff x="11541125" y="866775"/>
          <a:chExt cx="38100" cy="0"/>
        </a:xfrm>
      </xdr:grpSpPr>
      <xdr:cxnSp macro="">
        <xdr:nvCxnSpPr>
          <xdr:cNvPr id="17" name="Shape 3">
            <a:extLst>
              <a:ext uri="{FF2B5EF4-FFF2-40B4-BE49-F238E27FC236}">
                <a16:creationId xmlns:a16="http://schemas.microsoft.com/office/drawing/2014/main" id="{00000000-0008-0000-0400-000011000000}"/>
              </a:ext>
            </a:extLst>
          </xdr:cNvPr>
          <xdr:cNvCxnSpPr/>
        </xdr:nvCxnSpPr>
        <xdr:spPr>
          <a:xfrm>
            <a:off x="5346000" y="3780000"/>
            <a:ext cx="0" cy="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2</xdr:col>
      <xdr:colOff>19050</xdr:colOff>
      <xdr:row>107</xdr:row>
      <xdr:rowOff>142875</xdr:rowOff>
    </xdr:from>
    <xdr:ext cx="4629150" cy="1409700"/>
    <xdr:grpSp>
      <xdr:nvGrpSpPr>
        <xdr:cNvPr id="18" name="Shape 2">
          <a:extLst>
            <a:ext uri="{FF2B5EF4-FFF2-40B4-BE49-F238E27FC236}">
              <a16:creationId xmlns:a16="http://schemas.microsoft.com/office/drawing/2014/main" id="{00000000-0008-0000-0400-000012000000}"/>
            </a:ext>
          </a:extLst>
        </xdr:cNvPr>
        <xdr:cNvGrpSpPr/>
      </xdr:nvGrpSpPr>
      <xdr:grpSpPr>
        <a:xfrm>
          <a:off x="266700" y="17468850"/>
          <a:ext cx="4629150" cy="1409700"/>
          <a:chOff x="3031425" y="3075150"/>
          <a:chExt cx="4629150" cy="1409700"/>
        </a:xfrm>
      </xdr:grpSpPr>
      <xdr:grpSp>
        <xdr:nvGrpSpPr>
          <xdr:cNvPr id="198" name="Shape 198">
            <a:extLst>
              <a:ext uri="{FF2B5EF4-FFF2-40B4-BE49-F238E27FC236}">
                <a16:creationId xmlns:a16="http://schemas.microsoft.com/office/drawing/2014/main" id="{00000000-0008-0000-0400-0000C6000000}"/>
              </a:ext>
            </a:extLst>
          </xdr:cNvPr>
          <xdr:cNvGrpSpPr/>
        </xdr:nvGrpSpPr>
        <xdr:grpSpPr>
          <a:xfrm>
            <a:off x="3031425" y="3075150"/>
            <a:ext cx="4629150" cy="1409700"/>
            <a:chOff x="49" y="2843"/>
            <a:chExt cx="486" cy="148"/>
          </a:xfrm>
        </xdr:grpSpPr>
        <xdr:sp macro="" textlink="">
          <xdr:nvSpPr>
            <xdr:cNvPr id="19" name="Shape 5">
              <a:extLst>
                <a:ext uri="{FF2B5EF4-FFF2-40B4-BE49-F238E27FC236}">
                  <a16:creationId xmlns:a16="http://schemas.microsoft.com/office/drawing/2014/main" id="{00000000-0008-0000-0400-000013000000}"/>
                </a:ext>
              </a:extLst>
            </xdr:cNvPr>
            <xdr:cNvSpPr/>
          </xdr:nvSpPr>
          <xdr:spPr>
            <a:xfrm>
              <a:off x="49" y="2843"/>
              <a:ext cx="475" cy="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99" name="Shape 199">
              <a:extLst>
                <a:ext uri="{FF2B5EF4-FFF2-40B4-BE49-F238E27FC236}">
                  <a16:creationId xmlns:a16="http://schemas.microsoft.com/office/drawing/2014/main" id="{00000000-0008-0000-0400-0000C7000000}"/>
                </a:ext>
              </a:extLst>
            </xdr:cNvPr>
            <xdr:cNvSpPr/>
          </xdr:nvSpPr>
          <xdr:spPr>
            <a:xfrm>
              <a:off x="49" y="2843"/>
              <a:ext cx="486" cy="148"/>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00" name="Shape 200">
              <a:extLst>
                <a:ext uri="{FF2B5EF4-FFF2-40B4-BE49-F238E27FC236}">
                  <a16:creationId xmlns:a16="http://schemas.microsoft.com/office/drawing/2014/main" id="{00000000-0008-0000-0400-0000C8000000}"/>
                </a:ext>
              </a:extLst>
            </xdr:cNvPr>
            <xdr:cNvGrpSpPr/>
          </xdr:nvGrpSpPr>
          <xdr:grpSpPr>
            <a:xfrm>
              <a:off x="72" y="2878"/>
              <a:ext cx="436" cy="100"/>
              <a:chOff x="72" y="2856"/>
              <a:chExt cx="436" cy="100"/>
            </a:xfrm>
          </xdr:grpSpPr>
          <xdr:grpSp>
            <xdr:nvGrpSpPr>
              <xdr:cNvPr id="201" name="Shape 201">
                <a:extLst>
                  <a:ext uri="{FF2B5EF4-FFF2-40B4-BE49-F238E27FC236}">
                    <a16:creationId xmlns:a16="http://schemas.microsoft.com/office/drawing/2014/main" id="{00000000-0008-0000-0400-0000C9000000}"/>
                  </a:ext>
                </a:extLst>
              </xdr:cNvPr>
              <xdr:cNvGrpSpPr/>
            </xdr:nvGrpSpPr>
            <xdr:grpSpPr>
              <a:xfrm>
                <a:off x="72" y="2857"/>
                <a:ext cx="93" cy="65"/>
                <a:chOff x="70" y="2867"/>
                <a:chExt cx="93" cy="65"/>
              </a:xfrm>
            </xdr:grpSpPr>
            <xdr:sp macro="" textlink="">
              <xdr:nvSpPr>
                <xdr:cNvPr id="202" name="Shape 202">
                  <a:extLst>
                    <a:ext uri="{FF2B5EF4-FFF2-40B4-BE49-F238E27FC236}">
                      <a16:creationId xmlns:a16="http://schemas.microsoft.com/office/drawing/2014/main" id="{00000000-0008-0000-0400-0000CA000000}"/>
                    </a:ext>
                  </a:extLst>
                </xdr:cNvPr>
                <xdr:cNvSpPr txBox="1"/>
              </xdr:nvSpPr>
              <xdr:spPr>
                <a:xfrm>
                  <a:off x="70" y="2888"/>
                  <a:ext cx="93" cy="44"/>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Date</a:t>
                  </a:r>
                  <a:endParaRPr sz="1400"/>
                </a:p>
              </xdr:txBody>
            </xdr:sp>
            <xdr:sp macro="" textlink="">
              <xdr:nvSpPr>
                <xdr:cNvPr id="203" name="Shape 203">
                  <a:extLst>
                    <a:ext uri="{FF2B5EF4-FFF2-40B4-BE49-F238E27FC236}">
                      <a16:creationId xmlns:a16="http://schemas.microsoft.com/office/drawing/2014/main" id="{00000000-0008-0000-0400-0000CB000000}"/>
                    </a:ext>
                  </a:extLst>
                </xdr:cNvPr>
                <xdr:cNvSpPr txBox="1"/>
              </xdr:nvSpPr>
              <xdr:spPr>
                <a:xfrm>
                  <a:off x="70" y="2867"/>
                  <a:ext cx="93" cy="21"/>
                </a:xfrm>
                <a:prstGeom prst="rect">
                  <a:avLst/>
                </a:prstGeom>
                <a:solidFill>
                  <a:srgbClr val="FFCC99"/>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Header</a:t>
                  </a:r>
                  <a:endParaRPr sz="1400"/>
                </a:p>
              </xdr:txBody>
            </xdr:sp>
          </xdr:grpSp>
          <xdr:grpSp>
            <xdr:nvGrpSpPr>
              <xdr:cNvPr id="204" name="Shape 204">
                <a:extLst>
                  <a:ext uri="{FF2B5EF4-FFF2-40B4-BE49-F238E27FC236}">
                    <a16:creationId xmlns:a16="http://schemas.microsoft.com/office/drawing/2014/main" id="{00000000-0008-0000-0400-0000CC000000}"/>
                  </a:ext>
                </a:extLst>
              </xdr:cNvPr>
              <xdr:cNvGrpSpPr/>
            </xdr:nvGrpSpPr>
            <xdr:grpSpPr>
              <a:xfrm>
                <a:off x="208" y="2857"/>
                <a:ext cx="122" cy="99"/>
                <a:chOff x="218" y="2842"/>
                <a:chExt cx="122" cy="99"/>
              </a:xfrm>
            </xdr:grpSpPr>
            <xdr:sp macro="" textlink="">
              <xdr:nvSpPr>
                <xdr:cNvPr id="205" name="Shape 205">
                  <a:extLst>
                    <a:ext uri="{FF2B5EF4-FFF2-40B4-BE49-F238E27FC236}">
                      <a16:creationId xmlns:a16="http://schemas.microsoft.com/office/drawing/2014/main" id="{00000000-0008-0000-0400-0000CD000000}"/>
                    </a:ext>
                  </a:extLst>
                </xdr:cNvPr>
                <xdr:cNvSpPr txBox="1"/>
              </xdr:nvSpPr>
              <xdr:spPr>
                <a:xfrm>
                  <a:off x="218" y="2863"/>
                  <a:ext cx="122" cy="78"/>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Part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Price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Discount</a:t>
                  </a:r>
                  <a:endParaRPr sz="1400"/>
                </a:p>
              </xdr:txBody>
            </xdr:sp>
            <xdr:sp macro="" textlink="">
              <xdr:nvSpPr>
                <xdr:cNvPr id="206" name="Shape 206">
                  <a:extLst>
                    <a:ext uri="{FF2B5EF4-FFF2-40B4-BE49-F238E27FC236}">
                      <a16:creationId xmlns:a16="http://schemas.microsoft.com/office/drawing/2014/main" id="{00000000-0008-0000-0400-0000CE000000}"/>
                    </a:ext>
                  </a:extLst>
                </xdr:cNvPr>
                <xdr:cNvSpPr txBox="1"/>
              </xdr:nvSpPr>
              <xdr:spPr>
                <a:xfrm>
                  <a:off x="218" y="2842"/>
                  <a:ext cx="122" cy="22"/>
                </a:xfrm>
                <a:prstGeom prst="rect">
                  <a:avLst/>
                </a:prstGeom>
                <a:solidFill>
                  <a:srgbClr val="FFCC99"/>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Detail : Basic Info</a:t>
                  </a:r>
                  <a:endParaRPr sz="1400"/>
                </a:p>
              </xdr:txBody>
            </xdr:sp>
          </xdr:grpSp>
          <xdr:grpSp>
            <xdr:nvGrpSpPr>
              <xdr:cNvPr id="207" name="Shape 207">
                <a:extLst>
                  <a:ext uri="{FF2B5EF4-FFF2-40B4-BE49-F238E27FC236}">
                    <a16:creationId xmlns:a16="http://schemas.microsoft.com/office/drawing/2014/main" id="{00000000-0008-0000-0400-0000CF000000}"/>
                  </a:ext>
                </a:extLst>
              </xdr:cNvPr>
              <xdr:cNvGrpSpPr/>
            </xdr:nvGrpSpPr>
            <xdr:grpSpPr>
              <a:xfrm>
                <a:off x="386" y="2856"/>
                <a:ext cx="122" cy="99"/>
                <a:chOff x="218" y="2842"/>
                <a:chExt cx="122" cy="99"/>
              </a:xfrm>
            </xdr:grpSpPr>
            <xdr:sp macro="" textlink="">
              <xdr:nvSpPr>
                <xdr:cNvPr id="208" name="Shape 208">
                  <a:extLst>
                    <a:ext uri="{FF2B5EF4-FFF2-40B4-BE49-F238E27FC236}">
                      <a16:creationId xmlns:a16="http://schemas.microsoft.com/office/drawing/2014/main" id="{00000000-0008-0000-0400-0000D0000000}"/>
                    </a:ext>
                  </a:extLst>
                </xdr:cNvPr>
                <xdr:cNvSpPr txBox="1"/>
              </xdr:nvSpPr>
              <xdr:spPr>
                <a:xfrm>
                  <a:off x="218" y="2863"/>
                  <a:ext cx="122" cy="78"/>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Part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Delivery Date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Quantity</a:t>
                  </a:r>
                  <a:endParaRPr sz="1400"/>
                </a:p>
              </xdr:txBody>
            </xdr:sp>
            <xdr:sp macro="" textlink="">
              <xdr:nvSpPr>
                <xdr:cNvPr id="209" name="Shape 209">
                  <a:extLst>
                    <a:ext uri="{FF2B5EF4-FFF2-40B4-BE49-F238E27FC236}">
                      <a16:creationId xmlns:a16="http://schemas.microsoft.com/office/drawing/2014/main" id="{00000000-0008-0000-0400-0000D1000000}"/>
                    </a:ext>
                  </a:extLst>
                </xdr:cNvPr>
                <xdr:cNvSpPr txBox="1"/>
              </xdr:nvSpPr>
              <xdr:spPr>
                <a:xfrm>
                  <a:off x="218" y="2842"/>
                  <a:ext cx="122" cy="22"/>
                </a:xfrm>
                <a:prstGeom prst="rect">
                  <a:avLst/>
                </a:prstGeom>
                <a:solidFill>
                  <a:srgbClr val="FFCC99"/>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Detail : Delivery Info</a:t>
                  </a:r>
                  <a:endParaRPr sz="1400"/>
                </a:p>
              </xdr:txBody>
            </xdr:sp>
          </xdr:grpSp>
          <xdr:cxnSp macro="">
            <xdr:nvCxnSpPr>
              <xdr:cNvPr id="210" name="Shape 210">
                <a:extLst>
                  <a:ext uri="{FF2B5EF4-FFF2-40B4-BE49-F238E27FC236}">
                    <a16:creationId xmlns:a16="http://schemas.microsoft.com/office/drawing/2014/main" id="{00000000-0008-0000-0400-0000D2000000}"/>
                  </a:ext>
                </a:extLst>
              </xdr:cNvPr>
              <xdr:cNvCxnSpPr/>
            </xdr:nvCxnSpPr>
            <xdr:spPr>
              <a:xfrm>
                <a:off x="331" y="2885"/>
                <a:ext cx="55"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11" name="Shape 211">
                <a:extLst>
                  <a:ext uri="{FF2B5EF4-FFF2-40B4-BE49-F238E27FC236}">
                    <a16:creationId xmlns:a16="http://schemas.microsoft.com/office/drawing/2014/main" id="{00000000-0008-0000-0400-0000D3000000}"/>
                  </a:ext>
                </a:extLst>
              </xdr:cNvPr>
              <xdr:cNvCxnSpPr/>
            </xdr:nvCxnSpPr>
            <xdr:spPr>
              <a:xfrm>
                <a:off x="330" y="2904"/>
                <a:ext cx="55"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12" name="Shape 212">
                <a:extLst>
                  <a:ext uri="{FF2B5EF4-FFF2-40B4-BE49-F238E27FC236}">
                    <a16:creationId xmlns:a16="http://schemas.microsoft.com/office/drawing/2014/main" id="{00000000-0008-0000-0400-0000D4000000}"/>
                  </a:ext>
                </a:extLst>
              </xdr:cNvPr>
              <xdr:cNvCxnSpPr/>
            </xdr:nvCxnSpPr>
            <xdr:spPr>
              <a:xfrm>
                <a:off x="166" y="2886"/>
                <a:ext cx="43" cy="0"/>
              </a:xfrm>
              <a:prstGeom prst="straightConnector1">
                <a:avLst/>
              </a:prstGeom>
              <a:noFill/>
              <a:ln w="9525" cap="flat" cmpd="sng">
                <a:solidFill>
                  <a:srgbClr val="000000"/>
                </a:solidFill>
                <a:prstDash val="solid"/>
                <a:round/>
                <a:headEnd type="none" w="med" len="med"/>
                <a:tailEnd type="triangle" w="med" len="med"/>
              </a:ln>
            </xdr:spPr>
          </xdr:cxnSp>
        </xdr:grpSp>
        <xdr:sp macro="" textlink="">
          <xdr:nvSpPr>
            <xdr:cNvPr id="213" name="Shape 213">
              <a:extLst>
                <a:ext uri="{FF2B5EF4-FFF2-40B4-BE49-F238E27FC236}">
                  <a16:creationId xmlns:a16="http://schemas.microsoft.com/office/drawing/2014/main" id="{00000000-0008-0000-0400-0000D5000000}"/>
                </a:ext>
              </a:extLst>
            </xdr:cNvPr>
            <xdr:cNvSpPr txBox="1"/>
          </xdr:nvSpPr>
          <xdr:spPr>
            <a:xfrm>
              <a:off x="49" y="2843"/>
              <a:ext cx="187" cy="19"/>
            </a:xfrm>
            <a:prstGeom prst="rect">
              <a:avLst/>
            </a:prstGeom>
            <a:solidFill>
              <a:srgbClr val="CCFFCC"/>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Logical Table  -- Pattern 1</a:t>
              </a:r>
              <a:endParaRPr sz="1400"/>
            </a:p>
          </xdr:txBody>
        </xdr:sp>
      </xdr:grpSp>
    </xdr:grpSp>
    <xdr:clientData fLocksWithSheet="0"/>
  </xdr:oneCellAnchor>
  <xdr:oneCellAnchor>
    <xdr:from>
      <xdr:col>42</xdr:col>
      <xdr:colOff>0</xdr:colOff>
      <xdr:row>107</xdr:row>
      <xdr:rowOff>142875</xdr:rowOff>
    </xdr:from>
    <xdr:ext cx="2952750" cy="2143125"/>
    <xdr:grpSp>
      <xdr:nvGrpSpPr>
        <xdr:cNvPr id="20" name="Shape 2">
          <a:extLst>
            <a:ext uri="{FF2B5EF4-FFF2-40B4-BE49-F238E27FC236}">
              <a16:creationId xmlns:a16="http://schemas.microsoft.com/office/drawing/2014/main" id="{00000000-0008-0000-0400-000014000000}"/>
            </a:ext>
          </a:extLst>
        </xdr:cNvPr>
        <xdr:cNvGrpSpPr/>
      </xdr:nvGrpSpPr>
      <xdr:grpSpPr>
        <a:xfrm>
          <a:off x="5200650" y="17468850"/>
          <a:ext cx="2952750" cy="2143125"/>
          <a:chOff x="3869625" y="2708437"/>
          <a:chExt cx="2952750" cy="2143125"/>
        </a:xfrm>
      </xdr:grpSpPr>
      <xdr:grpSp>
        <xdr:nvGrpSpPr>
          <xdr:cNvPr id="214" name="Shape 214">
            <a:extLst>
              <a:ext uri="{FF2B5EF4-FFF2-40B4-BE49-F238E27FC236}">
                <a16:creationId xmlns:a16="http://schemas.microsoft.com/office/drawing/2014/main" id="{00000000-0008-0000-0400-0000D6000000}"/>
              </a:ext>
            </a:extLst>
          </xdr:cNvPr>
          <xdr:cNvGrpSpPr/>
        </xdr:nvGrpSpPr>
        <xdr:grpSpPr>
          <a:xfrm>
            <a:off x="3869625" y="2708437"/>
            <a:ext cx="2952750" cy="2143125"/>
            <a:chOff x="546" y="2849"/>
            <a:chExt cx="310" cy="225"/>
          </a:xfrm>
        </xdr:grpSpPr>
        <xdr:sp macro="" textlink="">
          <xdr:nvSpPr>
            <xdr:cNvPr id="21" name="Shape 5">
              <a:extLst>
                <a:ext uri="{FF2B5EF4-FFF2-40B4-BE49-F238E27FC236}">
                  <a16:creationId xmlns:a16="http://schemas.microsoft.com/office/drawing/2014/main" id="{00000000-0008-0000-0400-000015000000}"/>
                </a:ext>
              </a:extLst>
            </xdr:cNvPr>
            <xdr:cNvSpPr/>
          </xdr:nvSpPr>
          <xdr:spPr>
            <a:xfrm>
              <a:off x="546" y="2849"/>
              <a:ext cx="300" cy="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5" name="Shape 215">
              <a:extLst>
                <a:ext uri="{FF2B5EF4-FFF2-40B4-BE49-F238E27FC236}">
                  <a16:creationId xmlns:a16="http://schemas.microsoft.com/office/drawing/2014/main" id="{00000000-0008-0000-0400-0000D7000000}"/>
                </a:ext>
              </a:extLst>
            </xdr:cNvPr>
            <xdr:cNvSpPr/>
          </xdr:nvSpPr>
          <xdr:spPr>
            <a:xfrm>
              <a:off x="546" y="2849"/>
              <a:ext cx="310" cy="22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16" name="Shape 216">
              <a:extLst>
                <a:ext uri="{FF2B5EF4-FFF2-40B4-BE49-F238E27FC236}">
                  <a16:creationId xmlns:a16="http://schemas.microsoft.com/office/drawing/2014/main" id="{00000000-0008-0000-0400-0000D8000000}"/>
                </a:ext>
              </a:extLst>
            </xdr:cNvPr>
            <xdr:cNvGrpSpPr/>
          </xdr:nvGrpSpPr>
          <xdr:grpSpPr>
            <a:xfrm>
              <a:off x="569" y="2885"/>
              <a:ext cx="258" cy="175"/>
              <a:chOff x="569" y="2885"/>
              <a:chExt cx="258" cy="175"/>
            </a:xfrm>
          </xdr:grpSpPr>
          <xdr:grpSp>
            <xdr:nvGrpSpPr>
              <xdr:cNvPr id="217" name="Shape 217">
                <a:extLst>
                  <a:ext uri="{FF2B5EF4-FFF2-40B4-BE49-F238E27FC236}">
                    <a16:creationId xmlns:a16="http://schemas.microsoft.com/office/drawing/2014/main" id="{00000000-0008-0000-0400-0000D9000000}"/>
                  </a:ext>
                </a:extLst>
              </xdr:cNvPr>
              <xdr:cNvGrpSpPr/>
            </xdr:nvGrpSpPr>
            <xdr:grpSpPr>
              <a:xfrm>
                <a:off x="569" y="2885"/>
                <a:ext cx="93" cy="65"/>
                <a:chOff x="70" y="2867"/>
                <a:chExt cx="93" cy="65"/>
              </a:xfrm>
            </xdr:grpSpPr>
            <xdr:sp macro="" textlink="">
              <xdr:nvSpPr>
                <xdr:cNvPr id="218" name="Shape 218">
                  <a:extLst>
                    <a:ext uri="{FF2B5EF4-FFF2-40B4-BE49-F238E27FC236}">
                      <a16:creationId xmlns:a16="http://schemas.microsoft.com/office/drawing/2014/main" id="{00000000-0008-0000-0400-0000DA000000}"/>
                    </a:ext>
                  </a:extLst>
                </xdr:cNvPr>
                <xdr:cNvSpPr txBox="1"/>
              </xdr:nvSpPr>
              <xdr:spPr>
                <a:xfrm>
                  <a:off x="70" y="2888"/>
                  <a:ext cx="93" cy="44"/>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Date</a:t>
                  </a:r>
                  <a:endParaRPr sz="1400"/>
                </a:p>
              </xdr:txBody>
            </xdr:sp>
            <xdr:sp macro="" textlink="">
              <xdr:nvSpPr>
                <xdr:cNvPr id="219" name="Shape 219">
                  <a:extLst>
                    <a:ext uri="{FF2B5EF4-FFF2-40B4-BE49-F238E27FC236}">
                      <a16:creationId xmlns:a16="http://schemas.microsoft.com/office/drawing/2014/main" id="{00000000-0008-0000-0400-0000DB000000}"/>
                    </a:ext>
                  </a:extLst>
                </xdr:cNvPr>
                <xdr:cNvSpPr txBox="1"/>
              </xdr:nvSpPr>
              <xdr:spPr>
                <a:xfrm>
                  <a:off x="70" y="2867"/>
                  <a:ext cx="93" cy="21"/>
                </a:xfrm>
                <a:prstGeom prst="rect">
                  <a:avLst/>
                </a:prstGeom>
                <a:solidFill>
                  <a:srgbClr val="FFCC99"/>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Header</a:t>
                  </a:r>
                  <a:endParaRPr sz="1400"/>
                </a:p>
              </xdr:txBody>
            </xdr:sp>
          </xdr:grpSp>
          <xdr:grpSp>
            <xdr:nvGrpSpPr>
              <xdr:cNvPr id="220" name="Shape 220">
                <a:extLst>
                  <a:ext uri="{FF2B5EF4-FFF2-40B4-BE49-F238E27FC236}">
                    <a16:creationId xmlns:a16="http://schemas.microsoft.com/office/drawing/2014/main" id="{00000000-0008-0000-0400-0000DC000000}"/>
                  </a:ext>
                </a:extLst>
              </xdr:cNvPr>
              <xdr:cNvGrpSpPr/>
            </xdr:nvGrpSpPr>
            <xdr:grpSpPr>
              <a:xfrm>
                <a:off x="705" y="2885"/>
                <a:ext cx="122" cy="175"/>
                <a:chOff x="705" y="2885"/>
                <a:chExt cx="122" cy="175"/>
              </a:xfrm>
            </xdr:grpSpPr>
            <xdr:sp macro="" textlink="">
              <xdr:nvSpPr>
                <xdr:cNvPr id="221" name="Shape 221">
                  <a:extLst>
                    <a:ext uri="{FF2B5EF4-FFF2-40B4-BE49-F238E27FC236}">
                      <a16:creationId xmlns:a16="http://schemas.microsoft.com/office/drawing/2014/main" id="{00000000-0008-0000-0400-0000DD000000}"/>
                    </a:ext>
                  </a:extLst>
                </xdr:cNvPr>
                <xdr:cNvSpPr txBox="1"/>
              </xdr:nvSpPr>
              <xdr:spPr>
                <a:xfrm>
                  <a:off x="705" y="2906"/>
                  <a:ext cx="122" cy="154"/>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Part No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Delivery Date 1</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Quantity 1</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Delivery Date 2</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Quantity 2</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Price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Discount</a:t>
                  </a:r>
                  <a:endParaRPr sz="1400"/>
                </a:p>
              </xdr:txBody>
            </xdr:sp>
            <xdr:sp macro="" textlink="">
              <xdr:nvSpPr>
                <xdr:cNvPr id="222" name="Shape 222">
                  <a:extLst>
                    <a:ext uri="{FF2B5EF4-FFF2-40B4-BE49-F238E27FC236}">
                      <a16:creationId xmlns:a16="http://schemas.microsoft.com/office/drawing/2014/main" id="{00000000-0008-0000-0400-0000DE000000}"/>
                    </a:ext>
                  </a:extLst>
                </xdr:cNvPr>
                <xdr:cNvSpPr txBox="1"/>
              </xdr:nvSpPr>
              <xdr:spPr>
                <a:xfrm>
                  <a:off x="705" y="2885"/>
                  <a:ext cx="122" cy="22"/>
                </a:xfrm>
                <a:prstGeom prst="rect">
                  <a:avLst/>
                </a:prstGeom>
                <a:solidFill>
                  <a:srgbClr val="FFCC99"/>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Detail : Basic Info</a:t>
                  </a:r>
                  <a:endParaRPr sz="1400"/>
                </a:p>
              </xdr:txBody>
            </xdr:sp>
          </xdr:grpSp>
          <xdr:cxnSp macro="">
            <xdr:nvCxnSpPr>
              <xdr:cNvPr id="223" name="Shape 223">
                <a:extLst>
                  <a:ext uri="{FF2B5EF4-FFF2-40B4-BE49-F238E27FC236}">
                    <a16:creationId xmlns:a16="http://schemas.microsoft.com/office/drawing/2014/main" id="{00000000-0008-0000-0400-0000DF000000}"/>
                  </a:ext>
                </a:extLst>
              </xdr:cNvPr>
              <xdr:cNvCxnSpPr/>
            </xdr:nvCxnSpPr>
            <xdr:spPr>
              <a:xfrm>
                <a:off x="663" y="2914"/>
                <a:ext cx="43" cy="0"/>
              </a:xfrm>
              <a:prstGeom prst="straightConnector1">
                <a:avLst/>
              </a:prstGeom>
              <a:noFill/>
              <a:ln w="9525" cap="flat" cmpd="sng">
                <a:solidFill>
                  <a:srgbClr val="000000"/>
                </a:solidFill>
                <a:prstDash val="solid"/>
                <a:round/>
                <a:headEnd type="none" w="med" len="med"/>
                <a:tailEnd type="triangle" w="med" len="med"/>
              </a:ln>
            </xdr:spPr>
          </xdr:cxnSp>
        </xdr:grpSp>
        <xdr:sp macro="" textlink="">
          <xdr:nvSpPr>
            <xdr:cNvPr id="224" name="Shape 224">
              <a:extLst>
                <a:ext uri="{FF2B5EF4-FFF2-40B4-BE49-F238E27FC236}">
                  <a16:creationId xmlns:a16="http://schemas.microsoft.com/office/drawing/2014/main" id="{00000000-0008-0000-0400-0000E0000000}"/>
                </a:ext>
              </a:extLst>
            </xdr:cNvPr>
            <xdr:cNvSpPr txBox="1"/>
          </xdr:nvSpPr>
          <xdr:spPr>
            <a:xfrm>
              <a:off x="546" y="2849"/>
              <a:ext cx="187" cy="19"/>
            </a:xfrm>
            <a:prstGeom prst="rect">
              <a:avLst/>
            </a:prstGeom>
            <a:solidFill>
              <a:srgbClr val="CCFFCC"/>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 Logical Table  -- Pattern 2</a:t>
              </a:r>
              <a:endParaRPr sz="1400"/>
            </a:p>
          </xdr:txBody>
        </xdr:sp>
      </xdr:grpSp>
    </xdr:grpSp>
    <xdr:clientData fLocksWithSheet="0"/>
  </xdr:oneCellAnchor>
  <xdr:oneCellAnchor>
    <xdr:from>
      <xdr:col>67</xdr:col>
      <xdr:colOff>76200</xdr:colOff>
      <xdr:row>111</xdr:row>
      <xdr:rowOff>114300</xdr:rowOff>
    </xdr:from>
    <xdr:ext cx="590550" cy="647700"/>
    <xdr:sp macro="" textlink="">
      <xdr:nvSpPr>
        <xdr:cNvPr id="32" name="Shape 32">
          <a:extLst>
            <a:ext uri="{FF2B5EF4-FFF2-40B4-BE49-F238E27FC236}">
              <a16:creationId xmlns:a16="http://schemas.microsoft.com/office/drawing/2014/main" id="{00000000-0008-0000-0400-000020000000}"/>
            </a:ext>
          </a:extLst>
        </xdr:cNvPr>
        <xdr:cNvSpPr/>
      </xdr:nvSpPr>
      <xdr:spPr>
        <a:xfrm>
          <a:off x="5055488" y="3456150"/>
          <a:ext cx="581025" cy="647700"/>
        </a:xfrm>
        <a:prstGeom prst="rightArrow">
          <a:avLst>
            <a:gd name="adj1" fmla="val 50000"/>
            <a:gd name="adj2" fmla="val 25000"/>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73</xdr:col>
      <xdr:colOff>57150</xdr:colOff>
      <xdr:row>110</xdr:row>
      <xdr:rowOff>0</xdr:rowOff>
    </xdr:from>
    <xdr:ext cx="1104900" cy="1095375"/>
    <xdr:sp macro="" textlink="">
      <xdr:nvSpPr>
        <xdr:cNvPr id="225" name="Shape 225">
          <a:extLst>
            <a:ext uri="{FF2B5EF4-FFF2-40B4-BE49-F238E27FC236}">
              <a16:creationId xmlns:a16="http://schemas.microsoft.com/office/drawing/2014/main" id="{00000000-0008-0000-0400-0000E1000000}"/>
            </a:ext>
          </a:extLst>
        </xdr:cNvPr>
        <xdr:cNvSpPr txBox="1"/>
      </xdr:nvSpPr>
      <xdr:spPr>
        <a:xfrm>
          <a:off x="4798313" y="3232313"/>
          <a:ext cx="1095375" cy="109537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36575" tIns="22850" rIns="36575" bIns="0" anchor="t" anchorCtr="0">
          <a:noAutofit/>
        </a:bodyPr>
        <a:lstStyle/>
        <a:p>
          <a:pPr marL="0" lvl="0" indent="0" algn="ctr" rtl="0">
            <a:spcBef>
              <a:spcPts val="0"/>
            </a:spcBef>
            <a:spcAft>
              <a:spcPts val="0"/>
            </a:spcAft>
            <a:buNone/>
          </a:pPr>
          <a:r>
            <a:rPr lang="en-US" sz="1200" b="0" i="0" u="none" strike="noStrike">
              <a:solidFill>
                <a:srgbClr val="000000"/>
              </a:solidFill>
              <a:latin typeface="Arial"/>
              <a:ea typeface="Arial"/>
              <a:cs typeface="Arial"/>
              <a:sym typeface="Arial"/>
            </a:rPr>
            <a:t>Count as one logical table when estimate for function point</a:t>
          </a:r>
          <a:endParaRPr sz="1400"/>
        </a:p>
      </xdr:txBody>
    </xdr:sp>
    <xdr:clientData fLocksWithSheet="0"/>
  </xdr:oneCellAnchor>
  <xdr:oneCellAnchor>
    <xdr:from>
      <xdr:col>4</xdr:col>
      <xdr:colOff>0</xdr:colOff>
      <xdr:row>130</xdr:row>
      <xdr:rowOff>76200</xdr:rowOff>
    </xdr:from>
    <xdr:ext cx="1238250" cy="1419225"/>
    <xdr:sp macro="" textlink="">
      <xdr:nvSpPr>
        <xdr:cNvPr id="226" name="Shape 226">
          <a:extLst>
            <a:ext uri="{FF2B5EF4-FFF2-40B4-BE49-F238E27FC236}">
              <a16:creationId xmlns:a16="http://schemas.microsoft.com/office/drawing/2014/main" id="{00000000-0008-0000-0400-0000E2000000}"/>
            </a:ext>
          </a:extLst>
        </xdr:cNvPr>
        <xdr:cNvSpPr/>
      </xdr:nvSpPr>
      <xdr:spPr>
        <a:xfrm rot="10800000" flipH="1">
          <a:off x="4726875" y="3075150"/>
          <a:ext cx="1238250" cy="14097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19050</xdr:colOff>
      <xdr:row>131</xdr:row>
      <xdr:rowOff>28575</xdr:rowOff>
    </xdr:from>
    <xdr:ext cx="1057275" cy="781050"/>
    <xdr:grpSp>
      <xdr:nvGrpSpPr>
        <xdr:cNvPr id="22" name="Shape 2">
          <a:extLst>
            <a:ext uri="{FF2B5EF4-FFF2-40B4-BE49-F238E27FC236}">
              <a16:creationId xmlns:a16="http://schemas.microsoft.com/office/drawing/2014/main" id="{00000000-0008-0000-0400-000016000000}"/>
            </a:ext>
          </a:extLst>
        </xdr:cNvPr>
        <xdr:cNvGrpSpPr/>
      </xdr:nvGrpSpPr>
      <xdr:grpSpPr>
        <a:xfrm>
          <a:off x="2124075" y="21240750"/>
          <a:ext cx="1057275" cy="781050"/>
          <a:chOff x="4817363" y="3389475"/>
          <a:chExt cx="1057275" cy="781050"/>
        </a:xfrm>
      </xdr:grpSpPr>
      <xdr:grpSp>
        <xdr:nvGrpSpPr>
          <xdr:cNvPr id="227" name="Shape 227">
            <a:extLst>
              <a:ext uri="{FF2B5EF4-FFF2-40B4-BE49-F238E27FC236}">
                <a16:creationId xmlns:a16="http://schemas.microsoft.com/office/drawing/2014/main" id="{00000000-0008-0000-0400-0000E3000000}"/>
              </a:ext>
            </a:extLst>
          </xdr:cNvPr>
          <xdr:cNvGrpSpPr/>
        </xdr:nvGrpSpPr>
        <xdr:grpSpPr>
          <a:xfrm>
            <a:off x="4817363" y="3389475"/>
            <a:ext cx="1057275" cy="781050"/>
            <a:chOff x="0" y="-3"/>
            <a:chExt cx="20000" cy="20004"/>
          </a:xfrm>
        </xdr:grpSpPr>
        <xdr:sp macro="" textlink="">
          <xdr:nvSpPr>
            <xdr:cNvPr id="23" name="Shape 5">
              <a:extLst>
                <a:ext uri="{FF2B5EF4-FFF2-40B4-BE49-F238E27FC236}">
                  <a16:creationId xmlns:a16="http://schemas.microsoft.com/office/drawing/2014/main" id="{00000000-0008-0000-0400-000017000000}"/>
                </a:ext>
              </a:extLst>
            </xdr:cNvPr>
            <xdr:cNvSpPr/>
          </xdr:nvSpPr>
          <xdr:spPr>
            <a:xfrm>
              <a:off x="0" y="-3"/>
              <a:ext cx="20000" cy="2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28" name="Shape 228">
              <a:extLst>
                <a:ext uri="{FF2B5EF4-FFF2-40B4-BE49-F238E27FC236}">
                  <a16:creationId xmlns:a16="http://schemas.microsoft.com/office/drawing/2014/main" id="{00000000-0008-0000-0400-0000E4000000}"/>
                </a:ext>
              </a:extLst>
            </xdr:cNvPr>
            <xdr:cNvSpPr/>
          </xdr:nvSpPr>
          <xdr:spPr>
            <a:xfrm>
              <a:off x="0" y="15546"/>
              <a:ext cx="20000" cy="1435"/>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29" name="Shape 229">
              <a:extLst>
                <a:ext uri="{FF2B5EF4-FFF2-40B4-BE49-F238E27FC236}">
                  <a16:creationId xmlns:a16="http://schemas.microsoft.com/office/drawing/2014/main" id="{00000000-0008-0000-0400-0000E5000000}"/>
                </a:ext>
              </a:extLst>
            </xdr:cNvPr>
            <xdr:cNvSpPr/>
          </xdr:nvSpPr>
          <xdr:spPr>
            <a:xfrm>
              <a:off x="0" y="-3"/>
              <a:ext cx="20000" cy="15570"/>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30" name="Shape 230">
              <a:extLst>
                <a:ext uri="{FF2B5EF4-FFF2-40B4-BE49-F238E27FC236}">
                  <a16:creationId xmlns:a16="http://schemas.microsoft.com/office/drawing/2014/main" id="{00000000-0008-0000-0400-0000E6000000}"/>
                </a:ext>
              </a:extLst>
            </xdr:cNvPr>
            <xdr:cNvSpPr/>
          </xdr:nvSpPr>
          <xdr:spPr>
            <a:xfrm>
              <a:off x="5378" y="17131"/>
              <a:ext cx="9167" cy="1071"/>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31" name="Shape 231">
              <a:extLst>
                <a:ext uri="{FF2B5EF4-FFF2-40B4-BE49-F238E27FC236}">
                  <a16:creationId xmlns:a16="http://schemas.microsoft.com/office/drawing/2014/main" id="{00000000-0008-0000-0400-0000E7000000}"/>
                </a:ext>
              </a:extLst>
            </xdr:cNvPr>
            <xdr:cNvSpPr/>
          </xdr:nvSpPr>
          <xdr:spPr>
            <a:xfrm>
              <a:off x="15365" y="15910"/>
              <a:ext cx="2100" cy="729"/>
            </a:xfrm>
            <a:prstGeom prst="ellipse">
              <a:avLst/>
            </a:prstGeom>
            <a:solidFill>
              <a:srgbClr val="FFFF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32" name="Shape 232">
              <a:extLst>
                <a:ext uri="{FF2B5EF4-FFF2-40B4-BE49-F238E27FC236}">
                  <a16:creationId xmlns:a16="http://schemas.microsoft.com/office/drawing/2014/main" id="{00000000-0008-0000-0400-0000E8000000}"/>
                </a:ext>
              </a:extLst>
            </xdr:cNvPr>
            <xdr:cNvCxnSpPr/>
          </xdr:nvCxnSpPr>
          <xdr:spPr>
            <a:xfrm>
              <a:off x="6658" y="15546"/>
              <a:ext cx="26" cy="1435"/>
            </a:xfrm>
            <a:prstGeom prst="straightConnector1">
              <a:avLst/>
            </a:prstGeom>
            <a:noFill/>
            <a:ln w="9525" cap="flat" cmpd="sng">
              <a:solidFill>
                <a:srgbClr val="000000"/>
              </a:solidFill>
              <a:prstDash val="solid"/>
              <a:round/>
              <a:headEnd type="none" w="sm" len="sm"/>
              <a:tailEnd type="none" w="sm" len="sm"/>
            </a:ln>
          </xdr:spPr>
        </xdr:cxnSp>
        <xdr:cxnSp macro="">
          <xdr:nvCxnSpPr>
            <xdr:cNvPr id="233" name="Shape 233">
              <a:extLst>
                <a:ext uri="{FF2B5EF4-FFF2-40B4-BE49-F238E27FC236}">
                  <a16:creationId xmlns:a16="http://schemas.microsoft.com/office/drawing/2014/main" id="{00000000-0008-0000-0400-0000E9000000}"/>
                </a:ext>
              </a:extLst>
            </xdr:cNvPr>
            <xdr:cNvCxnSpPr/>
          </xdr:nvCxnSpPr>
          <xdr:spPr>
            <a:xfrm>
              <a:off x="14597" y="18202"/>
              <a:ext cx="2919" cy="1071"/>
            </a:xfrm>
            <a:prstGeom prst="straightConnector1">
              <a:avLst/>
            </a:prstGeom>
            <a:noFill/>
            <a:ln w="9525" cap="flat" cmpd="sng">
              <a:solidFill>
                <a:srgbClr val="000000"/>
              </a:solidFill>
              <a:prstDash val="solid"/>
              <a:round/>
              <a:headEnd type="none" w="sm" len="sm"/>
              <a:tailEnd type="none" w="sm" len="sm"/>
            </a:ln>
          </xdr:spPr>
        </xdr:cxnSp>
        <xdr:sp macro="" textlink="">
          <xdr:nvSpPr>
            <xdr:cNvPr id="234" name="Shape 234">
              <a:extLst>
                <a:ext uri="{FF2B5EF4-FFF2-40B4-BE49-F238E27FC236}">
                  <a16:creationId xmlns:a16="http://schemas.microsoft.com/office/drawing/2014/main" id="{00000000-0008-0000-0400-0000EA000000}"/>
                </a:ext>
              </a:extLst>
            </xdr:cNvPr>
            <xdr:cNvSpPr/>
          </xdr:nvSpPr>
          <xdr:spPr>
            <a:xfrm>
              <a:off x="2484" y="19273"/>
              <a:ext cx="15006" cy="728"/>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35" name="Shape 235">
              <a:extLst>
                <a:ext uri="{FF2B5EF4-FFF2-40B4-BE49-F238E27FC236}">
                  <a16:creationId xmlns:a16="http://schemas.microsoft.com/office/drawing/2014/main" id="{00000000-0008-0000-0400-0000EB000000}"/>
                </a:ext>
              </a:extLst>
            </xdr:cNvPr>
            <xdr:cNvCxnSpPr/>
          </xdr:nvCxnSpPr>
          <xdr:spPr>
            <a:xfrm flipH="1">
              <a:off x="2484" y="18202"/>
              <a:ext cx="2919" cy="1071"/>
            </a:xfrm>
            <a:prstGeom prst="straightConnector1">
              <a:avLst/>
            </a:prstGeom>
            <a:noFill/>
            <a:ln w="9525" cap="flat" cmpd="sng">
              <a:solidFill>
                <a:srgbClr val="000000"/>
              </a:solidFill>
              <a:prstDash val="solid"/>
              <a:round/>
              <a:headEnd type="none" w="sm" len="sm"/>
              <a:tailEnd type="none" w="sm" len="sm"/>
            </a:ln>
          </xdr:spPr>
        </xdr:cxnSp>
        <xdr:sp macro="" textlink="">
          <xdr:nvSpPr>
            <xdr:cNvPr id="236" name="Shape 236">
              <a:extLst>
                <a:ext uri="{FF2B5EF4-FFF2-40B4-BE49-F238E27FC236}">
                  <a16:creationId xmlns:a16="http://schemas.microsoft.com/office/drawing/2014/main" id="{00000000-0008-0000-0400-0000EC000000}"/>
                </a:ext>
              </a:extLst>
            </xdr:cNvPr>
            <xdr:cNvSpPr/>
          </xdr:nvSpPr>
          <xdr:spPr>
            <a:xfrm>
              <a:off x="1229" y="1068"/>
              <a:ext cx="17516" cy="13450"/>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12700" tIns="12700" rIns="12700" bIns="12700" anchor="ctr" anchorCtr="0">
              <a:noAutofit/>
            </a:bodyPr>
            <a:lstStyle/>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Supplier Master Inquiry Screen</a:t>
              </a:r>
              <a:endParaRPr sz="1400"/>
            </a:p>
          </xdr:txBody>
        </xdr:sp>
        <xdr:cxnSp macro="">
          <xdr:nvCxnSpPr>
            <xdr:cNvPr id="237" name="Shape 237">
              <a:extLst>
                <a:ext uri="{FF2B5EF4-FFF2-40B4-BE49-F238E27FC236}">
                  <a16:creationId xmlns:a16="http://schemas.microsoft.com/office/drawing/2014/main" id="{00000000-0008-0000-0400-0000ED000000}"/>
                </a:ext>
              </a:extLst>
            </xdr:cNvPr>
            <xdr:cNvCxnSpPr/>
          </xdr:nvCxnSpPr>
          <xdr:spPr>
            <a:xfrm>
              <a:off x="12907" y="15546"/>
              <a:ext cx="25" cy="1435"/>
            </a:xfrm>
            <a:prstGeom prst="straightConnector1">
              <a:avLst/>
            </a:prstGeom>
            <a:noFill/>
            <a:ln w="9525" cap="flat" cmpd="sng">
              <a:solidFill>
                <a:srgbClr val="000000"/>
              </a:solidFill>
              <a:prstDash val="solid"/>
              <a:round/>
              <a:headEnd type="none" w="sm" len="sm"/>
              <a:tailEnd type="none" w="sm" len="sm"/>
            </a:ln>
          </xdr:spPr>
        </xdr:cxnSp>
      </xdr:grpSp>
    </xdr:grpSp>
    <xdr:clientData fLocksWithSheet="0"/>
  </xdr:oneCellAnchor>
  <xdr:oneCellAnchor>
    <xdr:from>
      <xdr:col>31</xdr:col>
      <xdr:colOff>19050</xdr:colOff>
      <xdr:row>136</xdr:row>
      <xdr:rowOff>19050</xdr:rowOff>
    </xdr:from>
    <xdr:ext cx="800100" cy="333375"/>
    <xdr:sp macro="" textlink="">
      <xdr:nvSpPr>
        <xdr:cNvPr id="238" name="Shape 238">
          <a:extLst>
            <a:ext uri="{FF2B5EF4-FFF2-40B4-BE49-F238E27FC236}">
              <a16:creationId xmlns:a16="http://schemas.microsoft.com/office/drawing/2014/main" id="{00000000-0008-0000-0400-0000EE000000}"/>
            </a:ext>
          </a:extLst>
        </xdr:cNvPr>
        <xdr:cNvSpPr txBox="1"/>
      </xdr:nvSpPr>
      <xdr:spPr>
        <a:xfrm>
          <a:off x="4950713" y="3618075"/>
          <a:ext cx="790575" cy="323850"/>
        </a:xfrm>
        <a:prstGeom prst="rect">
          <a:avLst/>
        </a:prstGeom>
        <a:noFill/>
        <a:ln>
          <a:noFill/>
        </a:ln>
      </xdr:spPr>
      <xdr:txBody>
        <a:bodyPr spcFirstLastPara="1" wrap="square" lIns="18275" tIns="22850" rIns="18275" bIns="22850" anchor="ctr" anchorCtr="0">
          <a:spAutoFit/>
        </a:bodyPr>
        <a:lstStyle/>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Supplier Master </a:t>
          </a:r>
          <a:endParaRPr sz="1400"/>
        </a:p>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Maintenance</a:t>
          </a:r>
          <a:endParaRPr sz="1400"/>
        </a:p>
      </xdr:txBody>
    </xdr:sp>
    <xdr:clientData fLocksWithSheet="0"/>
  </xdr:oneCellAnchor>
  <xdr:oneCellAnchor>
    <xdr:from>
      <xdr:col>25</xdr:col>
      <xdr:colOff>85725</xdr:colOff>
      <xdr:row>133</xdr:row>
      <xdr:rowOff>-9525</xdr:rowOff>
    </xdr:from>
    <xdr:ext cx="571500" cy="38100"/>
    <xdr:grpSp>
      <xdr:nvGrpSpPr>
        <xdr:cNvPr id="24" name="Shape 2">
          <a:extLst>
            <a:ext uri="{FF2B5EF4-FFF2-40B4-BE49-F238E27FC236}">
              <a16:creationId xmlns:a16="http://schemas.microsoft.com/office/drawing/2014/main" id="{00000000-0008-0000-0400-000018000000}"/>
            </a:ext>
          </a:extLst>
        </xdr:cNvPr>
        <xdr:cNvGrpSpPr/>
      </xdr:nvGrpSpPr>
      <xdr:grpSpPr>
        <a:xfrm>
          <a:off x="3181350" y="21526500"/>
          <a:ext cx="571500" cy="38100"/>
          <a:chOff x="5060250" y="3780000"/>
          <a:chExt cx="571500" cy="0"/>
        </a:xfrm>
      </xdr:grpSpPr>
      <xdr:cxnSp macro="">
        <xdr:nvCxnSpPr>
          <xdr:cNvPr id="239" name="Shape 239">
            <a:extLst>
              <a:ext uri="{FF2B5EF4-FFF2-40B4-BE49-F238E27FC236}">
                <a16:creationId xmlns:a16="http://schemas.microsoft.com/office/drawing/2014/main" id="{00000000-0008-0000-0400-0000EF000000}"/>
              </a:ext>
            </a:extLst>
          </xdr:cNvPr>
          <xdr:cNvCxnSpPr>
            <a:endCxn id="37" idx="3"/>
          </xdr:cNvCxnSpPr>
        </xdr:nvCxnSpPr>
        <xdr:spPr>
          <a:xfrm rot="10800000">
            <a:off x="5060250" y="3780000"/>
            <a:ext cx="571500" cy="0"/>
          </a:xfrm>
          <a:prstGeom prst="straightConnector1">
            <a:avLst/>
          </a:prstGeom>
          <a:noFill/>
          <a:ln w="9525" cap="flat" cmpd="sng">
            <a:solidFill>
              <a:srgbClr val="000000"/>
            </a:solidFill>
            <a:prstDash val="solid"/>
            <a:round/>
            <a:headEnd type="none" w="med" len="med"/>
            <a:tailEnd type="stealth" w="med" len="med"/>
          </a:ln>
        </xdr:spPr>
      </xdr:cxnSp>
    </xdr:grpSp>
    <xdr:clientData fLocksWithSheet="0"/>
  </xdr:oneCellAnchor>
  <xdr:oneCellAnchor>
    <xdr:from>
      <xdr:col>4</xdr:col>
      <xdr:colOff>66675</xdr:colOff>
      <xdr:row>131</xdr:row>
      <xdr:rowOff>38100</xdr:rowOff>
    </xdr:from>
    <xdr:ext cx="1057275" cy="533400"/>
    <xdr:sp macro="" textlink="">
      <xdr:nvSpPr>
        <xdr:cNvPr id="240" name="Shape 240">
          <a:extLst>
            <a:ext uri="{FF2B5EF4-FFF2-40B4-BE49-F238E27FC236}">
              <a16:creationId xmlns:a16="http://schemas.microsoft.com/office/drawing/2014/main" id="{00000000-0008-0000-0400-0000F0000000}"/>
            </a:ext>
          </a:extLst>
        </xdr:cNvPr>
        <xdr:cNvSpPr/>
      </xdr:nvSpPr>
      <xdr:spPr>
        <a:xfrm>
          <a:off x="4822125" y="3513300"/>
          <a:ext cx="1047750" cy="533400"/>
        </a:xfrm>
        <a:prstGeom prst="can">
          <a:avLst>
            <a:gd name="adj" fmla="val 21949"/>
          </a:avLst>
        </a:prstGeom>
        <a:solidFill>
          <a:srgbClr val="FFFFFF"/>
        </a:solidFill>
        <a:ln w="9525" cap="flat" cmpd="sng">
          <a:solidFill>
            <a:srgbClr val="000000"/>
          </a:solidFill>
          <a:prstDash val="solid"/>
          <a:round/>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Supplier Master  </a:t>
          </a:r>
          <a:endParaRPr sz="1400"/>
        </a:p>
      </xdr:txBody>
    </xdr:sp>
    <xdr:clientData fLocksWithSheet="0"/>
  </xdr:oneCellAnchor>
  <xdr:oneCellAnchor>
    <xdr:from>
      <xdr:col>13</xdr:col>
      <xdr:colOff>9525</xdr:colOff>
      <xdr:row>133</xdr:row>
      <xdr:rowOff>-9525</xdr:rowOff>
    </xdr:from>
    <xdr:ext cx="504825" cy="38100"/>
    <xdr:grpSp>
      <xdr:nvGrpSpPr>
        <xdr:cNvPr id="25" name="Shape 2">
          <a:extLst>
            <a:ext uri="{FF2B5EF4-FFF2-40B4-BE49-F238E27FC236}">
              <a16:creationId xmlns:a16="http://schemas.microsoft.com/office/drawing/2014/main" id="{00000000-0008-0000-0400-000019000000}"/>
            </a:ext>
          </a:extLst>
        </xdr:cNvPr>
        <xdr:cNvGrpSpPr/>
      </xdr:nvGrpSpPr>
      <xdr:grpSpPr>
        <a:xfrm>
          <a:off x="1619250" y="21526500"/>
          <a:ext cx="504825" cy="38100"/>
          <a:chOff x="5093513" y="3780000"/>
          <a:chExt cx="504900" cy="0"/>
        </a:xfrm>
      </xdr:grpSpPr>
      <xdr:cxnSp macro="">
        <xdr:nvCxnSpPr>
          <xdr:cNvPr id="50" name="Shape 50">
            <a:extLst>
              <a:ext uri="{FF2B5EF4-FFF2-40B4-BE49-F238E27FC236}">
                <a16:creationId xmlns:a16="http://schemas.microsoft.com/office/drawing/2014/main" id="{00000000-0008-0000-0400-000032000000}"/>
              </a:ext>
            </a:extLst>
          </xdr:cNvPr>
          <xdr:cNvCxnSpPr>
            <a:stCxn id="37" idx="1"/>
            <a:endCxn id="49" idx="4"/>
          </xdr:cNvCxnSpPr>
        </xdr:nvCxnSpPr>
        <xdr:spPr>
          <a:xfrm rot="10800000">
            <a:off x="5093513" y="3780000"/>
            <a:ext cx="504900" cy="0"/>
          </a:xfrm>
          <a:prstGeom prst="straightConnector1">
            <a:avLst/>
          </a:prstGeom>
          <a:noFill/>
          <a:ln w="9525" cap="flat" cmpd="sng">
            <a:solidFill>
              <a:srgbClr val="000000"/>
            </a:solidFill>
            <a:prstDash val="solid"/>
            <a:round/>
            <a:headEnd type="stealth" w="med" len="med"/>
            <a:tailEnd type="stealth" w="med" len="med"/>
          </a:ln>
        </xdr:spPr>
      </xdr:cxnSp>
    </xdr:grpSp>
    <xdr:clientData fLocksWithSheet="0"/>
  </xdr:oneCellAnchor>
  <xdr:oneCellAnchor>
    <xdr:from>
      <xdr:col>17</xdr:col>
      <xdr:colOff>19050</xdr:colOff>
      <xdr:row>138</xdr:row>
      <xdr:rowOff>0</xdr:rowOff>
    </xdr:from>
    <xdr:ext cx="1057275" cy="752475"/>
    <xdr:grpSp>
      <xdr:nvGrpSpPr>
        <xdr:cNvPr id="26" name="Shape 2">
          <a:extLst>
            <a:ext uri="{FF2B5EF4-FFF2-40B4-BE49-F238E27FC236}">
              <a16:creationId xmlns:a16="http://schemas.microsoft.com/office/drawing/2014/main" id="{00000000-0008-0000-0400-00001A000000}"/>
            </a:ext>
          </a:extLst>
        </xdr:cNvPr>
        <xdr:cNvGrpSpPr/>
      </xdr:nvGrpSpPr>
      <xdr:grpSpPr>
        <a:xfrm>
          <a:off x="2124075" y="22345650"/>
          <a:ext cx="1057275" cy="752475"/>
          <a:chOff x="4817363" y="3403763"/>
          <a:chExt cx="1057275" cy="752475"/>
        </a:xfrm>
      </xdr:grpSpPr>
      <xdr:grpSp>
        <xdr:nvGrpSpPr>
          <xdr:cNvPr id="241" name="Shape 241">
            <a:extLst>
              <a:ext uri="{FF2B5EF4-FFF2-40B4-BE49-F238E27FC236}">
                <a16:creationId xmlns:a16="http://schemas.microsoft.com/office/drawing/2014/main" id="{00000000-0008-0000-0400-0000F1000000}"/>
              </a:ext>
            </a:extLst>
          </xdr:cNvPr>
          <xdr:cNvGrpSpPr/>
        </xdr:nvGrpSpPr>
        <xdr:grpSpPr>
          <a:xfrm>
            <a:off x="4817363" y="3403763"/>
            <a:ext cx="1057275" cy="752475"/>
            <a:chOff x="0" y="-3"/>
            <a:chExt cx="20000" cy="20004"/>
          </a:xfrm>
        </xdr:grpSpPr>
        <xdr:sp macro="" textlink="">
          <xdr:nvSpPr>
            <xdr:cNvPr id="27" name="Shape 5">
              <a:extLst>
                <a:ext uri="{FF2B5EF4-FFF2-40B4-BE49-F238E27FC236}">
                  <a16:creationId xmlns:a16="http://schemas.microsoft.com/office/drawing/2014/main" id="{00000000-0008-0000-0400-00001B000000}"/>
                </a:ext>
              </a:extLst>
            </xdr:cNvPr>
            <xdr:cNvSpPr/>
          </xdr:nvSpPr>
          <xdr:spPr>
            <a:xfrm>
              <a:off x="0" y="-3"/>
              <a:ext cx="20000" cy="2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2" name="Shape 242">
              <a:extLst>
                <a:ext uri="{FF2B5EF4-FFF2-40B4-BE49-F238E27FC236}">
                  <a16:creationId xmlns:a16="http://schemas.microsoft.com/office/drawing/2014/main" id="{00000000-0008-0000-0400-0000F2000000}"/>
                </a:ext>
              </a:extLst>
            </xdr:cNvPr>
            <xdr:cNvSpPr/>
          </xdr:nvSpPr>
          <xdr:spPr>
            <a:xfrm>
              <a:off x="0" y="15546"/>
              <a:ext cx="20000" cy="1435"/>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3" name="Shape 243">
              <a:extLst>
                <a:ext uri="{FF2B5EF4-FFF2-40B4-BE49-F238E27FC236}">
                  <a16:creationId xmlns:a16="http://schemas.microsoft.com/office/drawing/2014/main" id="{00000000-0008-0000-0400-0000F3000000}"/>
                </a:ext>
              </a:extLst>
            </xdr:cNvPr>
            <xdr:cNvSpPr/>
          </xdr:nvSpPr>
          <xdr:spPr>
            <a:xfrm>
              <a:off x="0" y="-3"/>
              <a:ext cx="20000" cy="15570"/>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4" name="Shape 244">
              <a:extLst>
                <a:ext uri="{FF2B5EF4-FFF2-40B4-BE49-F238E27FC236}">
                  <a16:creationId xmlns:a16="http://schemas.microsoft.com/office/drawing/2014/main" id="{00000000-0008-0000-0400-0000F4000000}"/>
                </a:ext>
              </a:extLst>
            </xdr:cNvPr>
            <xdr:cNvSpPr/>
          </xdr:nvSpPr>
          <xdr:spPr>
            <a:xfrm>
              <a:off x="5378" y="17131"/>
              <a:ext cx="9167" cy="1071"/>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5" name="Shape 245">
              <a:extLst>
                <a:ext uri="{FF2B5EF4-FFF2-40B4-BE49-F238E27FC236}">
                  <a16:creationId xmlns:a16="http://schemas.microsoft.com/office/drawing/2014/main" id="{00000000-0008-0000-0400-0000F5000000}"/>
                </a:ext>
              </a:extLst>
            </xdr:cNvPr>
            <xdr:cNvSpPr/>
          </xdr:nvSpPr>
          <xdr:spPr>
            <a:xfrm>
              <a:off x="15365" y="15910"/>
              <a:ext cx="2100" cy="729"/>
            </a:xfrm>
            <a:prstGeom prst="ellipse">
              <a:avLst/>
            </a:prstGeom>
            <a:solidFill>
              <a:srgbClr val="FFFF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46" name="Shape 246">
              <a:extLst>
                <a:ext uri="{FF2B5EF4-FFF2-40B4-BE49-F238E27FC236}">
                  <a16:creationId xmlns:a16="http://schemas.microsoft.com/office/drawing/2014/main" id="{00000000-0008-0000-0400-0000F6000000}"/>
                </a:ext>
              </a:extLst>
            </xdr:cNvPr>
            <xdr:cNvCxnSpPr/>
          </xdr:nvCxnSpPr>
          <xdr:spPr>
            <a:xfrm>
              <a:off x="6658" y="15546"/>
              <a:ext cx="26" cy="1435"/>
            </a:xfrm>
            <a:prstGeom prst="straightConnector1">
              <a:avLst/>
            </a:prstGeom>
            <a:noFill/>
            <a:ln w="9525" cap="flat" cmpd="sng">
              <a:solidFill>
                <a:srgbClr val="000000"/>
              </a:solidFill>
              <a:prstDash val="solid"/>
              <a:round/>
              <a:headEnd type="none" w="sm" len="sm"/>
              <a:tailEnd type="none" w="sm" len="sm"/>
            </a:ln>
          </xdr:spPr>
        </xdr:cxnSp>
        <xdr:cxnSp macro="">
          <xdr:nvCxnSpPr>
            <xdr:cNvPr id="247" name="Shape 247">
              <a:extLst>
                <a:ext uri="{FF2B5EF4-FFF2-40B4-BE49-F238E27FC236}">
                  <a16:creationId xmlns:a16="http://schemas.microsoft.com/office/drawing/2014/main" id="{00000000-0008-0000-0400-0000F7000000}"/>
                </a:ext>
              </a:extLst>
            </xdr:cNvPr>
            <xdr:cNvCxnSpPr/>
          </xdr:nvCxnSpPr>
          <xdr:spPr>
            <a:xfrm>
              <a:off x="14597" y="18202"/>
              <a:ext cx="2919" cy="1071"/>
            </a:xfrm>
            <a:prstGeom prst="straightConnector1">
              <a:avLst/>
            </a:prstGeom>
            <a:noFill/>
            <a:ln w="9525" cap="flat" cmpd="sng">
              <a:solidFill>
                <a:srgbClr val="000000"/>
              </a:solidFill>
              <a:prstDash val="solid"/>
              <a:round/>
              <a:headEnd type="none" w="sm" len="sm"/>
              <a:tailEnd type="none" w="sm" len="sm"/>
            </a:ln>
          </xdr:spPr>
        </xdr:cxnSp>
        <xdr:sp macro="" textlink="">
          <xdr:nvSpPr>
            <xdr:cNvPr id="248" name="Shape 248">
              <a:extLst>
                <a:ext uri="{FF2B5EF4-FFF2-40B4-BE49-F238E27FC236}">
                  <a16:creationId xmlns:a16="http://schemas.microsoft.com/office/drawing/2014/main" id="{00000000-0008-0000-0400-0000F8000000}"/>
                </a:ext>
              </a:extLst>
            </xdr:cNvPr>
            <xdr:cNvSpPr/>
          </xdr:nvSpPr>
          <xdr:spPr>
            <a:xfrm>
              <a:off x="2484" y="19273"/>
              <a:ext cx="15006" cy="728"/>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49" name="Shape 249">
              <a:extLst>
                <a:ext uri="{FF2B5EF4-FFF2-40B4-BE49-F238E27FC236}">
                  <a16:creationId xmlns:a16="http://schemas.microsoft.com/office/drawing/2014/main" id="{00000000-0008-0000-0400-0000F9000000}"/>
                </a:ext>
              </a:extLst>
            </xdr:cNvPr>
            <xdr:cNvCxnSpPr/>
          </xdr:nvCxnSpPr>
          <xdr:spPr>
            <a:xfrm flipH="1">
              <a:off x="2484" y="18202"/>
              <a:ext cx="2919" cy="1071"/>
            </a:xfrm>
            <a:prstGeom prst="straightConnector1">
              <a:avLst/>
            </a:prstGeom>
            <a:noFill/>
            <a:ln w="9525" cap="flat" cmpd="sng">
              <a:solidFill>
                <a:srgbClr val="000000"/>
              </a:solidFill>
              <a:prstDash val="solid"/>
              <a:round/>
              <a:headEnd type="none" w="sm" len="sm"/>
              <a:tailEnd type="none" w="sm" len="sm"/>
            </a:ln>
          </xdr:spPr>
        </xdr:cxnSp>
        <xdr:sp macro="" textlink="">
          <xdr:nvSpPr>
            <xdr:cNvPr id="250" name="Shape 250">
              <a:extLst>
                <a:ext uri="{FF2B5EF4-FFF2-40B4-BE49-F238E27FC236}">
                  <a16:creationId xmlns:a16="http://schemas.microsoft.com/office/drawing/2014/main" id="{00000000-0008-0000-0400-0000FA000000}"/>
                </a:ext>
              </a:extLst>
            </xdr:cNvPr>
            <xdr:cNvSpPr/>
          </xdr:nvSpPr>
          <xdr:spPr>
            <a:xfrm>
              <a:off x="1229" y="1068"/>
              <a:ext cx="17516" cy="13450"/>
            </a:xfrm>
            <a:prstGeom prst="rect">
              <a:avLst/>
            </a:prstGeom>
            <a:solidFill>
              <a:srgbClr val="FFFFCC"/>
            </a:solidFill>
            <a:ln w="9525" cap="flat" cmpd="sng">
              <a:solidFill>
                <a:srgbClr val="000000"/>
              </a:solidFill>
              <a:prstDash val="solid"/>
              <a:miter lim="800000"/>
              <a:headEnd type="none" w="sm" len="sm"/>
              <a:tailEnd type="none" w="sm" len="sm"/>
            </a:ln>
          </xdr:spPr>
          <xdr:txBody>
            <a:bodyPr spcFirstLastPara="1" wrap="square" lIns="12700" tIns="12700" rIns="12700" bIns="12700" anchor="ctr" anchorCtr="0">
              <a:noAutofit/>
            </a:bodyPr>
            <a:lstStyle/>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Supplier Master Detail Screen</a:t>
              </a:r>
              <a:endParaRPr sz="1400"/>
            </a:p>
          </xdr:txBody>
        </xdr:sp>
        <xdr:cxnSp macro="">
          <xdr:nvCxnSpPr>
            <xdr:cNvPr id="251" name="Shape 251">
              <a:extLst>
                <a:ext uri="{FF2B5EF4-FFF2-40B4-BE49-F238E27FC236}">
                  <a16:creationId xmlns:a16="http://schemas.microsoft.com/office/drawing/2014/main" id="{00000000-0008-0000-0400-0000FB000000}"/>
                </a:ext>
              </a:extLst>
            </xdr:cNvPr>
            <xdr:cNvCxnSpPr/>
          </xdr:nvCxnSpPr>
          <xdr:spPr>
            <a:xfrm>
              <a:off x="12907" y="15546"/>
              <a:ext cx="25" cy="1435"/>
            </a:xfrm>
            <a:prstGeom prst="straightConnector1">
              <a:avLst/>
            </a:prstGeom>
            <a:noFill/>
            <a:ln w="9525" cap="flat" cmpd="sng">
              <a:solidFill>
                <a:srgbClr val="000000"/>
              </a:solidFill>
              <a:prstDash val="solid"/>
              <a:round/>
              <a:headEnd type="none" w="sm" len="sm"/>
              <a:tailEnd type="none" w="sm" len="sm"/>
            </a:ln>
          </xdr:spPr>
        </xdr:cxnSp>
      </xdr:grpSp>
    </xdr:grpSp>
    <xdr:clientData fLocksWithSheet="0"/>
  </xdr:oneCellAnchor>
  <xdr:oneCellAnchor>
    <xdr:from>
      <xdr:col>21</xdr:col>
      <xdr:colOff>38100</xdr:colOff>
      <xdr:row>136</xdr:row>
      <xdr:rowOff>0</xdr:rowOff>
    </xdr:from>
    <xdr:ext cx="38100" cy="323850"/>
    <xdr:grpSp>
      <xdr:nvGrpSpPr>
        <xdr:cNvPr id="28" name="Shape 2">
          <a:extLst>
            <a:ext uri="{FF2B5EF4-FFF2-40B4-BE49-F238E27FC236}">
              <a16:creationId xmlns:a16="http://schemas.microsoft.com/office/drawing/2014/main" id="{00000000-0008-0000-0400-00001C000000}"/>
            </a:ext>
          </a:extLst>
        </xdr:cNvPr>
        <xdr:cNvGrpSpPr/>
      </xdr:nvGrpSpPr>
      <xdr:grpSpPr>
        <a:xfrm>
          <a:off x="2638425" y="22021800"/>
          <a:ext cx="38100" cy="323850"/>
          <a:chOff x="5346000" y="3618075"/>
          <a:chExt cx="0" cy="324000"/>
        </a:xfrm>
      </xdr:grpSpPr>
      <xdr:cxnSp macro="">
        <xdr:nvCxnSpPr>
          <xdr:cNvPr id="62" name="Shape 62">
            <a:extLst>
              <a:ext uri="{FF2B5EF4-FFF2-40B4-BE49-F238E27FC236}">
                <a16:creationId xmlns:a16="http://schemas.microsoft.com/office/drawing/2014/main" id="{00000000-0008-0000-0400-00003E000000}"/>
              </a:ext>
            </a:extLst>
          </xdr:cNvPr>
          <xdr:cNvCxnSpPr>
            <a:stCxn id="42" idx="2"/>
            <a:endCxn id="53" idx="0"/>
          </xdr:cNvCxnSpPr>
        </xdr:nvCxnSpPr>
        <xdr:spPr>
          <a:xfrm>
            <a:off x="5346000" y="3618075"/>
            <a:ext cx="0" cy="324000"/>
          </a:xfrm>
          <a:prstGeom prst="straightConnector1">
            <a:avLst/>
          </a:prstGeom>
          <a:noFill/>
          <a:ln w="9525" cap="flat" cmpd="sng">
            <a:solidFill>
              <a:srgbClr val="000000"/>
            </a:solidFill>
            <a:prstDash val="solid"/>
            <a:round/>
            <a:headEnd type="none" w="med" len="med"/>
            <a:tailEnd type="stealth" w="med" len="med"/>
          </a:ln>
        </xdr:spPr>
      </xdr:cxnSp>
    </xdr:grpSp>
    <xdr:clientData fLocksWithSheet="0"/>
  </xdr:oneCellAnchor>
  <xdr:oneCellAnchor>
    <xdr:from>
      <xdr:col>4</xdr:col>
      <xdr:colOff>66675</xdr:colOff>
      <xdr:row>135</xdr:row>
      <xdr:rowOff>38100</xdr:rowOff>
    </xdr:from>
    <xdr:ext cx="1057275" cy="533400"/>
    <xdr:sp macro="" textlink="">
      <xdr:nvSpPr>
        <xdr:cNvPr id="252" name="Shape 252">
          <a:extLst>
            <a:ext uri="{FF2B5EF4-FFF2-40B4-BE49-F238E27FC236}">
              <a16:creationId xmlns:a16="http://schemas.microsoft.com/office/drawing/2014/main" id="{00000000-0008-0000-0400-0000FC000000}"/>
            </a:ext>
          </a:extLst>
        </xdr:cNvPr>
        <xdr:cNvSpPr/>
      </xdr:nvSpPr>
      <xdr:spPr>
        <a:xfrm>
          <a:off x="4822125" y="3513300"/>
          <a:ext cx="1047750" cy="533400"/>
        </a:xfrm>
        <a:prstGeom prst="can">
          <a:avLst>
            <a:gd name="adj" fmla="val 21949"/>
          </a:avLst>
        </a:prstGeom>
        <a:solidFill>
          <a:srgbClr val="FFFFFF"/>
        </a:solidFill>
        <a:ln w="9525" cap="flat" cmpd="sng">
          <a:solidFill>
            <a:srgbClr val="000000"/>
          </a:solidFill>
          <a:prstDash val="solid"/>
          <a:round/>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u="none" strike="noStrike">
              <a:solidFill>
                <a:srgbClr val="000000"/>
              </a:solidFill>
              <a:latin typeface="Arial"/>
              <a:ea typeface="Arial"/>
              <a:cs typeface="Arial"/>
              <a:sym typeface="Arial"/>
            </a:rPr>
            <a:t>Supplier Plant Master</a:t>
          </a:r>
          <a:endParaRPr sz="1400"/>
        </a:p>
      </xdr:txBody>
    </xdr:sp>
    <xdr:clientData fLocksWithSheet="0"/>
  </xdr:oneCellAnchor>
  <xdr:oneCellAnchor>
    <xdr:from>
      <xdr:col>9</xdr:col>
      <xdr:colOff>0</xdr:colOff>
      <xdr:row>139</xdr:row>
      <xdr:rowOff>38100</xdr:rowOff>
    </xdr:from>
    <xdr:ext cx="1543050" cy="542925"/>
    <xdr:grpSp>
      <xdr:nvGrpSpPr>
        <xdr:cNvPr id="29" name="Shape 2">
          <a:extLst>
            <a:ext uri="{FF2B5EF4-FFF2-40B4-BE49-F238E27FC236}">
              <a16:creationId xmlns:a16="http://schemas.microsoft.com/office/drawing/2014/main" id="{00000000-0008-0000-0400-00001D000000}"/>
            </a:ext>
          </a:extLst>
        </xdr:cNvPr>
        <xdr:cNvGrpSpPr/>
      </xdr:nvGrpSpPr>
      <xdr:grpSpPr>
        <a:xfrm>
          <a:off x="1114425" y="22545675"/>
          <a:ext cx="1543050" cy="542925"/>
          <a:chOff x="4574625" y="3508463"/>
          <a:chExt cx="1542900" cy="543000"/>
        </a:xfrm>
      </xdr:grpSpPr>
      <xdr:cxnSp macro="">
        <xdr:nvCxnSpPr>
          <xdr:cNvPr id="64" name="Shape 64">
            <a:extLst>
              <a:ext uri="{FF2B5EF4-FFF2-40B4-BE49-F238E27FC236}">
                <a16:creationId xmlns:a16="http://schemas.microsoft.com/office/drawing/2014/main" id="{00000000-0008-0000-0400-000040000000}"/>
              </a:ext>
            </a:extLst>
          </xdr:cNvPr>
          <xdr:cNvCxnSpPr>
            <a:stCxn id="58" idx="2"/>
            <a:endCxn id="34" idx="0"/>
          </xdr:cNvCxnSpPr>
        </xdr:nvCxnSpPr>
        <xdr:spPr>
          <a:xfrm rot="10800000">
            <a:off x="4574625" y="3508463"/>
            <a:ext cx="1542900" cy="543000"/>
          </a:xfrm>
          <a:prstGeom prst="bentConnector3">
            <a:avLst>
              <a:gd name="adj1" fmla="val -50000"/>
            </a:avLst>
          </a:prstGeom>
          <a:noFill/>
          <a:ln w="9525" cap="flat" cmpd="sng">
            <a:solidFill>
              <a:srgbClr val="000000"/>
            </a:solidFill>
            <a:prstDash val="solid"/>
            <a:miter lim="800000"/>
            <a:headEnd type="stealth" w="med" len="med"/>
            <a:tailEnd type="stealth" w="med" len="med"/>
          </a:ln>
        </xdr:spPr>
      </xdr:cxnSp>
    </xdr:grpSp>
    <xdr:clientData fLocksWithSheet="0"/>
  </xdr:oneCellAnchor>
  <xdr:oneCellAnchor>
    <xdr:from>
      <xdr:col>45</xdr:col>
      <xdr:colOff>9525</xdr:colOff>
      <xdr:row>163</xdr:row>
      <xdr:rowOff>28575</xdr:rowOff>
    </xdr:from>
    <xdr:ext cx="114300" cy="76200"/>
    <xdr:sp macro="" textlink="">
      <xdr:nvSpPr>
        <xdr:cNvPr id="65" name="Shape 65">
          <a:extLst>
            <a:ext uri="{FF2B5EF4-FFF2-40B4-BE49-F238E27FC236}">
              <a16:creationId xmlns:a16="http://schemas.microsoft.com/office/drawing/2014/main" id="{00000000-0008-0000-0400-000041000000}"/>
            </a:ext>
          </a:extLst>
        </xdr:cNvPr>
        <xdr:cNvSpPr/>
      </xdr:nvSpPr>
      <xdr:spPr>
        <a:xfrm>
          <a:off x="5293613" y="3741900"/>
          <a:ext cx="104775" cy="76200"/>
        </a:xfrm>
        <a:prstGeom prst="flowChartMerge">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9525</xdr:colOff>
      <xdr:row>159</xdr:row>
      <xdr:rowOff>9525</xdr:rowOff>
    </xdr:from>
    <xdr:ext cx="66675" cy="95250"/>
    <xdr:sp macro="" textlink="">
      <xdr:nvSpPr>
        <xdr:cNvPr id="66" name="Shape 66">
          <a:extLst>
            <a:ext uri="{FF2B5EF4-FFF2-40B4-BE49-F238E27FC236}">
              <a16:creationId xmlns:a16="http://schemas.microsoft.com/office/drawing/2014/main" id="{00000000-0008-0000-0400-000042000000}"/>
            </a:ext>
          </a:extLst>
        </xdr:cNvPr>
        <xdr:cNvSpPr/>
      </xdr:nvSpPr>
      <xdr:spPr>
        <a:xfrm>
          <a:off x="5312663" y="3732375"/>
          <a:ext cx="66675" cy="95250"/>
        </a:xfrm>
        <a:prstGeom prst="triangle">
          <a:avLst>
            <a:gd name="adj" fmla="val 50000"/>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5</xdr:col>
      <xdr:colOff>38100</xdr:colOff>
      <xdr:row>160</xdr:row>
      <xdr:rowOff>19050</xdr:rowOff>
    </xdr:from>
    <xdr:ext cx="123825" cy="76200"/>
    <xdr:sp macro="" textlink="">
      <xdr:nvSpPr>
        <xdr:cNvPr id="67" name="Shape 67">
          <a:extLst>
            <a:ext uri="{FF2B5EF4-FFF2-40B4-BE49-F238E27FC236}">
              <a16:creationId xmlns:a16="http://schemas.microsoft.com/office/drawing/2014/main" id="{00000000-0008-0000-0400-000043000000}"/>
            </a:ext>
          </a:extLst>
        </xdr:cNvPr>
        <xdr:cNvSpPr/>
      </xdr:nvSpPr>
      <xdr:spPr>
        <a:xfrm>
          <a:off x="5288850" y="3741900"/>
          <a:ext cx="114300" cy="762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5</xdr:col>
      <xdr:colOff>38100</xdr:colOff>
      <xdr:row>161</xdr:row>
      <xdr:rowOff>19050</xdr:rowOff>
    </xdr:from>
    <xdr:ext cx="123825" cy="76200"/>
    <xdr:sp macro="" textlink="">
      <xdr:nvSpPr>
        <xdr:cNvPr id="30" name="Shape 67">
          <a:extLst>
            <a:ext uri="{FF2B5EF4-FFF2-40B4-BE49-F238E27FC236}">
              <a16:creationId xmlns:a16="http://schemas.microsoft.com/office/drawing/2014/main" id="{00000000-0008-0000-0400-00001E000000}"/>
            </a:ext>
          </a:extLst>
        </xdr:cNvPr>
        <xdr:cNvSpPr/>
      </xdr:nvSpPr>
      <xdr:spPr>
        <a:xfrm>
          <a:off x="5288850" y="3741900"/>
          <a:ext cx="114300" cy="762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5</xdr:col>
      <xdr:colOff>38100</xdr:colOff>
      <xdr:row>159</xdr:row>
      <xdr:rowOff>19050</xdr:rowOff>
    </xdr:from>
    <xdr:ext cx="123825" cy="76200"/>
    <xdr:sp macro="" textlink="">
      <xdr:nvSpPr>
        <xdr:cNvPr id="31" name="Shape 67">
          <a:extLst>
            <a:ext uri="{FF2B5EF4-FFF2-40B4-BE49-F238E27FC236}">
              <a16:creationId xmlns:a16="http://schemas.microsoft.com/office/drawing/2014/main" id="{00000000-0008-0000-0400-00001F000000}"/>
            </a:ext>
          </a:extLst>
        </xdr:cNvPr>
        <xdr:cNvSpPr/>
      </xdr:nvSpPr>
      <xdr:spPr>
        <a:xfrm>
          <a:off x="5288850" y="3741900"/>
          <a:ext cx="114300" cy="762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63</xdr:col>
      <xdr:colOff>9525</xdr:colOff>
      <xdr:row>164</xdr:row>
      <xdr:rowOff>28575</xdr:rowOff>
    </xdr:from>
    <xdr:ext cx="114300" cy="76200"/>
    <xdr:sp macro="" textlink="">
      <xdr:nvSpPr>
        <xdr:cNvPr id="68" name="Shape 68">
          <a:extLst>
            <a:ext uri="{FF2B5EF4-FFF2-40B4-BE49-F238E27FC236}">
              <a16:creationId xmlns:a16="http://schemas.microsoft.com/office/drawing/2014/main" id="{00000000-0008-0000-0400-000044000000}"/>
            </a:ext>
          </a:extLst>
        </xdr:cNvPr>
        <xdr:cNvSpPr/>
      </xdr:nvSpPr>
      <xdr:spPr>
        <a:xfrm>
          <a:off x="5293613" y="3741900"/>
          <a:ext cx="104775" cy="76200"/>
        </a:xfrm>
        <a:prstGeom prst="flowChartMerge">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66</xdr:col>
      <xdr:colOff>9525</xdr:colOff>
      <xdr:row>155</xdr:row>
      <xdr:rowOff>19050</xdr:rowOff>
    </xdr:from>
    <xdr:ext cx="114300" cy="76200"/>
    <xdr:sp macro="" textlink="">
      <xdr:nvSpPr>
        <xdr:cNvPr id="33" name="Shape 68">
          <a:extLst>
            <a:ext uri="{FF2B5EF4-FFF2-40B4-BE49-F238E27FC236}">
              <a16:creationId xmlns:a16="http://schemas.microsoft.com/office/drawing/2014/main" id="{00000000-0008-0000-0400-000021000000}"/>
            </a:ext>
          </a:extLst>
        </xdr:cNvPr>
        <xdr:cNvSpPr/>
      </xdr:nvSpPr>
      <xdr:spPr>
        <a:xfrm>
          <a:off x="5293613" y="3741900"/>
          <a:ext cx="104775" cy="76200"/>
        </a:xfrm>
        <a:prstGeom prst="flowChartMerge">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77</xdr:col>
      <xdr:colOff>19050</xdr:colOff>
      <xdr:row>153</xdr:row>
      <xdr:rowOff>19050</xdr:rowOff>
    </xdr:from>
    <xdr:ext cx="123825" cy="76200"/>
    <xdr:sp macro="" textlink="">
      <xdr:nvSpPr>
        <xdr:cNvPr id="34" name="Shape 67">
          <a:extLst>
            <a:ext uri="{FF2B5EF4-FFF2-40B4-BE49-F238E27FC236}">
              <a16:creationId xmlns:a16="http://schemas.microsoft.com/office/drawing/2014/main" id="{00000000-0008-0000-0400-000022000000}"/>
            </a:ext>
          </a:extLst>
        </xdr:cNvPr>
        <xdr:cNvSpPr/>
      </xdr:nvSpPr>
      <xdr:spPr>
        <a:xfrm>
          <a:off x="5288850" y="3741900"/>
          <a:ext cx="114300" cy="762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30</xdr:col>
      <xdr:colOff>38100</xdr:colOff>
      <xdr:row>131</xdr:row>
      <xdr:rowOff>0</xdr:rowOff>
    </xdr:from>
    <xdr:ext cx="847725" cy="552450"/>
    <xdr:pic>
      <xdr:nvPicPr>
        <xdr:cNvPr id="35" name="image2.png" descr="ngentri-2">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1430960\Local%20Settings\Temporary%20Internet%20Files\Content.IE5\YNOPKX6V\&#20013;&#35336;&#20381;&#38972;\&#20381;&#38972;&#29366;\&#65288;&#33521;&#65289;&#31185;&#30446;&#12473;&#12522;&#12512;&#65418;&#65439;&#65392;&#6541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INDOWS/TEMP/C.Lotus.Notes.Data/inf_ka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kuozui\kz-fs\&#63134;&#62782;&#59590;\&#58352;&#59590;&#5824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1\yos-ohno\LOCALS~1\Temp\&#27531;&#23384;Xls&#20803;&#12487;&#12540;&#12479;&#31561;.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25237;&#36039;&#65420;&#65387;&#65435;&#65392;"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mc03fs01\AW\WINDOWS\TEMP\C.Lotus.Notes.Data\inf_ka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1%20Projects\Maersk\Project%20Gazelle\Marketing%20Materials\CIM\Project%20Gazelle%20CIM\Support\Project%20Gazelle%20CIM%20Support_v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ibna.msds.wachovia.net\root\HealthCare%20IB\Healthcare%20CF\Clients%20&amp;%20Prospects\Haemonetics\August%202006\Excel\HAE%20LBO%20Model_v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Documents%20and%20Settings\1430960\Local%20Settings\Temporary%20Internet%20Files\Content.IE5\4DC7ELGX\&#65288;&#33521;&#65289;&#31185;&#30446;&#12473;&#12522;&#12512;&#65418;&#65439;&#65392;&#6541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jptyodms101.jp.kworld.kpmg.com/Users/140719/Desktop/&#9734;1603&#26377;&#20385;&#35388;&#21048;FN(&#36865;&#20184;&#2999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Proc2\c\JERRY\jerrymdtrm\98TUV.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mc03fs21\XC\01%20&#37096;&#20869;\02%20&#32076;&#28168;&#29987;&#26989;\102%20&#28023;&#22806;\06%20&#12450;&#12472;&#12450;\01%20&#65393;&#65404;&#65438;&#65393;&#32207;&#25324;(incl.emerging)\&#26085;&#37326;&#34276;&#20117;&#12373;&#12435;&#65288;&#12452;&#12531;&#12489;&#12493;&#12471;&#12450;&#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Tmc03fs21\XC\01%20&#37096;&#20869;\05%20&#28023;&#22806;&#20104;&#28204;\102%20&#30701;&#35336;\03&#24403;&#21021;\&#65393;&#65404;&#65438;&#65393;\&#21488;&#28286;\&#21488;&#28286;&#24180;&#24335;&#21029;&#20445;&#26377;&#65288;&#24180;&#35336;&#29992;&#6528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20491;&#20154;DATA\&#26085;&#27604;&#37326;\&#65297;&#65304;&#65301;&#65332;\&#21407;&#20385;&#65420;&#65387;&#65435;&#65392;\&#23455;&#32318;&#65420;&#65387;&#65435;&#6539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158.213.54.185\&#36899;&#32080;&#32013;&#31246;\Documents%20and%20Settings\Administrator\&#12487;&#12473;&#12463;&#12488;&#12483;&#12503;\Version2\EXCEL&#36039;&#26009;\P&#20241;&#20013;&#24341;&#32153;&#12366;&#36039;&#26009;\&#26368;&#26032;&#12477;&#12540;&#12473;\&#23558;&#26469;&#35211;&#31309;&#35506;&#31246;&#25152;&#24471;&#24773;&#2257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jptyodms101.jp.kworld.kpmg.com/Documents%20and%20Settings/Administrator/Local%20Settings/Temporary%20Internet%20Files/Content.IE5/M16JSLQR/Version2/EXCEL&#36039;&#26009;/P&#20241;&#20013;&#24341;&#32153;&#12366;&#36039;&#26009;/&#26368;&#26032;&#12477;&#12540;&#12473;/&#23558;&#26469;&#35211;&#31309;&#35506;&#31246;&#25152;&#24471;&#24773;&#2257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jptyodms101.jp.kworld.kpmg.com/A0TA&#12475;&#25080;&#26696;&#38283;&#30330;/FS0/&#36899;&#31246;SG/katayama/UCT37&#32244;&#32722;/&#22320;&#26041;&#31246;&#32244;&#32722;&#29992;/001/001_2004_P_&#23558;&#26469;&#35211;&#31309;&#35506;&#31246;&#25152;&#24471;&#24773;&#2257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Compt30\%23arnold\GERALD\MIDTERM\MIDTERM\98TUV.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CA4614\sharing\ORTAK\ZEKIH\ManCostReport\March03\March03EUR.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Tmc03fs01\cb\&#65328;&#65295;&#65322;\&#65297;&#65304;&#65301;&#65332;\&#21407;&#20385;&#65420;&#65387;&#65435;&#65392;\&#25237;&#36039;&#65420;&#65387;&#65435;&#6539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1%20New%20template\FYEMar23\05.%20Monthly%20Report\9.%20Dec%202022\09.%20TDEM\Attachment%201%20-%20FY23%203Q_FY24%201st%20Cut_FY26%20Feb23%20Template%20request_TMV.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ozui/kz-fs/01??~1/&#62489;&#58734;/?&#61452;&#6144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kuozui\kz-fs\&#63134;&#62782;&#59590;\&#58418;&#59590;&#5824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OCUME~1\KITAZA~1\LOCALS~1\Temp\&#65396;&#65437;&#65404;&#65438;&#65437;\LSJ&#26908;&#35342;\LSJ&#36074;&#37327;\LSJ&#12398;&#26908;&#3534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lynteci\2.ECI%20SHARE\DOCUME~1\hakiyama\LOCALS~1\Temp\notes6030C8\&#20225;&#30011;&#32207;&#25324;\01)&#20013;&#26399;&#35336;&#30011;\&#9313;&#35201;&#21729;&#35336;&#30011;\99&#20013;&#35336;&#20154;&#21729;&#35336;&#30011;\&#20154;&#21729;&#35336;&#31639;NewFo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491;&#20154;DATA\&#26085;&#27604;&#37326;\&#65297;&#65304;&#65301;&#65332;\&#21407;&#20385;&#65420;&#65387;&#65435;&#65392;\&#23455;&#32318;&#65420;&#65387;&#65435;&#6539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s2472\c\Oshigoto\&#12488;&#12523;&#12467;&#26989;&#21209;\PCD%20467N%20&#21407;&#20385;&#20225;&#30011;\2000.09%20TSA&#12469;&#12510;&#12522;&#12540;&#12487;&#12540;&#12479;\467N_&#20869;&#35069;&#21407;&#20385;_00.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Documents%20and%20Settings\1430960\Local%20Settings\Temporary%20Internet%20Files\Content.IE5\YNOPKX6V\&#20013;&#35336;&#20381;&#38972;\&#20381;&#38972;&#29366;\&#65288;&#33521;&#65289;&#31185;&#30446;&#12473;&#12522;&#12512;&#65418;&#65439;&#65392;&#654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Actual"/>
      <sheetName val="List for Travelling Type"/>
      <sheetName val="Sheet1"/>
      <sheetName val="Ref. definition"/>
      <sheetName val="（英）科目スリムﾊﾟｰﾄ"/>
      <sheetName val="ⅠⅡゾーン原紙（表）英語 (2)"/>
      <sheetName val="SCENARIO"/>
      <sheetName val="Net Price Position - Sheet 1"/>
      <sheetName val="Labor B, C"/>
      <sheetName val="Indirect MP"/>
      <sheetName val="2. Activities List (Log)"/>
      <sheetName val="為替マスタ"/>
      <sheetName val="検証確認シート"/>
      <sheetName val="sum_gtm"/>
      <sheetName val="#REF"/>
      <sheetName val="FM04"/>
      <sheetName val="TABLA"/>
      <sheetName val="AP Summary"/>
      <sheetName val="Prod"/>
      <sheetName val="base por concepto"/>
      <sheetName val="ADVANCE"/>
      <sheetName val="吊上げパ_20_"/>
      <sheetName val="ppe"/>
      <sheetName val="Yard"/>
      <sheetName val="送金RATE"/>
    </sheetNames>
    <sheetDataSet>
      <sheetData sheetId="0"/>
      <sheetData sheetId="1"/>
      <sheetData sheetId="2"/>
      <sheetData sheetId="3"/>
      <sheetData sheetId="4" refreshError="1">
        <row r="6">
          <cell r="C6" t="str">
            <v>収益計画項目名称
（変更前）</v>
          </cell>
          <cell r="E6" t="str">
            <v>集約先
（※：集約項目）</v>
          </cell>
          <cell r="G6" t="str">
            <v>収益計画項目名称
（変更後）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graph"/>
      <sheetName val="Sheet1"/>
      <sheetName val="B"/>
      <sheetName val="CURRENT"/>
      <sheetName val="asas"/>
      <sheetName val="Liste"/>
      <sheetName val="Catalogue articles Achats"/>
      <sheetName val="Project "/>
      <sheetName val="Cost centers "/>
      <sheetName val="Data"/>
      <sheetName val="Service Retention 2006"/>
    </sheetNames>
    <sheetDataSet>
      <sheetData sheetId="0" refreshError="1"/>
      <sheetData sheetId="1" refreshError="1"/>
      <sheetData sheetId="2" refreshError="1"/>
      <sheetData sheetId="3" refreshError="1">
        <row r="24">
          <cell r="B24" t="str">
            <v>31.01.94</v>
          </cell>
          <cell r="C24" t="str">
            <v>28.02.94</v>
          </cell>
          <cell r="D24" t="str">
            <v>31.03.94</v>
          </cell>
          <cell r="E24" t="str">
            <v>30.04.94</v>
          </cell>
          <cell r="F24" t="str">
            <v>31.05.94</v>
          </cell>
          <cell r="G24" t="str">
            <v>30.06.94</v>
          </cell>
        </row>
        <row r="25">
          <cell r="B25">
            <v>18.989999999999998</v>
          </cell>
          <cell r="C25">
            <v>26.300036547163241</v>
          </cell>
          <cell r="D25">
            <v>53.11730943264881</v>
          </cell>
          <cell r="E25">
            <v>135.76420988513749</v>
          </cell>
          <cell r="F25">
            <v>119.46676296554126</v>
          </cell>
          <cell r="G25">
            <v>115.54598793363499</v>
          </cell>
        </row>
        <row r="26">
          <cell r="B26">
            <v>4.4000000000000004</v>
          </cell>
          <cell r="C26">
            <v>10.664000000000007</v>
          </cell>
          <cell r="D26">
            <v>16.418528000000009</v>
          </cell>
          <cell r="E26">
            <v>45.173904415999999</v>
          </cell>
          <cell r="F26">
            <v>59.691294857600006</v>
          </cell>
          <cell r="G26">
            <v>61.128516511318388</v>
          </cell>
        </row>
        <row r="61">
          <cell r="B61">
            <v>31.044832761208191</v>
          </cell>
          <cell r="C61">
            <v>34.719882055602362</v>
          </cell>
          <cell r="D61">
            <v>77.504299226139295</v>
          </cell>
          <cell r="E61">
            <v>27.487408141359094</v>
          </cell>
          <cell r="F61">
            <v>26.640759930915372</v>
          </cell>
          <cell r="G61">
            <v>73.371974087964546</v>
          </cell>
          <cell r="H61">
            <v>68.593903638151431</v>
          </cell>
          <cell r="I61">
            <v>68.984019596407322</v>
          </cell>
        </row>
        <row r="62">
          <cell r="B62">
            <v>30.7</v>
          </cell>
          <cell r="C62">
            <v>55.1</v>
          </cell>
          <cell r="D62">
            <v>75.2</v>
          </cell>
          <cell r="E62">
            <v>64.3</v>
          </cell>
          <cell r="F62">
            <v>60.4</v>
          </cell>
          <cell r="G62">
            <v>71.099999999999994</v>
          </cell>
          <cell r="H62">
            <v>65.961533654233662</v>
          </cell>
          <cell r="I62">
            <v>71.099999999999994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WD1-3"/>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バス"/>
      <sheetName val="元データ"/>
      <sheetName val="平均寿命"/>
      <sheetName val="ボデー別"/>
      <sheetName val="グラフ"/>
      <sheetName val="0106残存率補正"/>
      <sheetName val="やり方1"/>
      <sheetName val="やり方2"/>
      <sheetName val="やり方3"/>
      <sheetName val="4WD1-3"/>
      <sheetName val="設定一覧"/>
      <sheetName val="ｬｰｴﾀｫeｴ｣"/>
      <sheetName val="GASTOS_COROLLA"/>
      <sheetName val="投資ﾌｫﾛｰ"/>
      <sheetName val="残存Xls元データ等"/>
      <sheetName val="諸元まとめ"/>
      <sheetName val="PC"/>
      <sheetName val=""/>
      <sheetName val="toyota"/>
      <sheetName val="レポートレイアウト"/>
      <sheetName val="PR"/>
      <sheetName val="393_N"/>
      <sheetName val="ocean voyage"/>
      <sheetName val="parameter"/>
      <sheetName val="A"/>
      <sheetName val="Net_Price_Position_-_Sheet_1"/>
      <sheetName val="BANCAS"/>
      <sheetName val="Support"/>
      <sheetName val="SUMARY"/>
      <sheetName val="Datos HHRR"/>
      <sheetName val="Datos_HHRR"/>
      <sheetName val="2. Legendas"/>
      <sheetName val="検証確認シート"/>
    </sheetNames>
    <sheetDataSet>
      <sheetData sheetId="0" refreshError="1">
        <row r="6">
          <cell r="C6">
            <v>9614</v>
          </cell>
        </row>
        <row r="20">
          <cell r="CX20">
            <v>84</v>
          </cell>
        </row>
        <row r="21">
          <cell r="CX21">
            <v>85</v>
          </cell>
        </row>
        <row r="22">
          <cell r="CX22">
            <v>86</v>
          </cell>
        </row>
        <row r="23">
          <cell r="CX23">
            <v>87</v>
          </cell>
        </row>
        <row r="24">
          <cell r="CX24">
            <v>88</v>
          </cell>
        </row>
        <row r="25">
          <cell r="CX25">
            <v>89</v>
          </cell>
        </row>
        <row r="26">
          <cell r="CX26">
            <v>90</v>
          </cell>
        </row>
        <row r="27">
          <cell r="CX27">
            <v>91</v>
          </cell>
        </row>
        <row r="28">
          <cell r="CX28">
            <v>92</v>
          </cell>
        </row>
        <row r="29">
          <cell r="CX29">
            <v>93</v>
          </cell>
        </row>
        <row r="30">
          <cell r="CX30">
            <v>94</v>
          </cell>
        </row>
        <row r="31">
          <cell r="CX31">
            <v>95</v>
          </cell>
        </row>
        <row r="32">
          <cell r="CX32">
            <v>96</v>
          </cell>
        </row>
        <row r="33">
          <cell r="CX33">
            <v>97</v>
          </cell>
        </row>
        <row r="34">
          <cell r="CX34">
            <v>98</v>
          </cell>
        </row>
        <row r="35">
          <cell r="CX35">
            <v>99</v>
          </cell>
          <cell r="DC35">
            <v>84</v>
          </cell>
          <cell r="DD35">
            <v>85</v>
          </cell>
          <cell r="DE35">
            <v>86</v>
          </cell>
          <cell r="DF35">
            <v>87</v>
          </cell>
          <cell r="DG35">
            <v>88</v>
          </cell>
          <cell r="DH35">
            <v>89</v>
          </cell>
          <cell r="DI35">
            <v>90</v>
          </cell>
          <cell r="DJ35">
            <v>91</v>
          </cell>
          <cell r="DK35">
            <v>92</v>
          </cell>
          <cell r="DL35">
            <v>93</v>
          </cell>
          <cell r="DM35">
            <v>94</v>
          </cell>
          <cell r="DN35">
            <v>95</v>
          </cell>
          <cell r="DO35">
            <v>96</v>
          </cell>
          <cell r="DP35">
            <v>97</v>
          </cell>
          <cell r="DQ35">
            <v>98</v>
          </cell>
          <cell r="DR35">
            <v>99</v>
          </cell>
          <cell r="DS35" t="str">
            <v>00</v>
          </cell>
          <cell r="DT35" t="str">
            <v>01</v>
          </cell>
          <cell r="DU35" t="str">
            <v>02</v>
          </cell>
          <cell r="DV35" t="str">
            <v>03</v>
          </cell>
          <cell r="DW35" t="str">
            <v>04</v>
          </cell>
          <cell r="DX35" t="str">
            <v>05</v>
          </cell>
          <cell r="DY35" t="str">
            <v>06</v>
          </cell>
          <cell r="DZ35" t="str">
            <v>07</v>
          </cell>
          <cell r="EA35" t="str">
            <v>08</v>
          </cell>
          <cell r="EB35" t="str">
            <v>09</v>
          </cell>
          <cell r="EC35" t="str">
            <v>10</v>
          </cell>
        </row>
        <row r="36">
          <cell r="CX36" t="str">
            <v xml:space="preserve">00 </v>
          </cell>
        </row>
        <row r="37">
          <cell r="CX37" t="str">
            <v xml:space="preserve">01 </v>
          </cell>
        </row>
        <row r="38">
          <cell r="CX38" t="str">
            <v xml:space="preserve">02 </v>
          </cell>
        </row>
        <row r="39">
          <cell r="CX39" t="str">
            <v xml:space="preserve">03 </v>
          </cell>
        </row>
        <row r="40">
          <cell r="CX40" t="str">
            <v xml:space="preserve">04 </v>
          </cell>
        </row>
        <row r="41">
          <cell r="CX41" t="str">
            <v xml:space="preserve">05 </v>
          </cell>
        </row>
        <row r="42">
          <cell r="CX42" t="str">
            <v xml:space="preserve">06 </v>
          </cell>
        </row>
        <row r="43">
          <cell r="CX43" t="str">
            <v xml:space="preserve">07 </v>
          </cell>
        </row>
        <row r="44">
          <cell r="CX44" t="str">
            <v xml:space="preserve">08 </v>
          </cell>
        </row>
        <row r="45">
          <cell r="CX45" t="str">
            <v xml:space="preserve">09 </v>
          </cell>
        </row>
        <row r="46">
          <cell r="CX46" t="str">
            <v xml:space="preserve">10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ﾌｫﾛｰ"/>
      <sheetName val="見積 "/>
      <sheetName val="投資工数"/>
      <sheetName val="ｶﾒﾗﾃﾞｰﾀ"/>
      <sheetName val="投資ｸﾞﾗﾌ"/>
      <sheetName val="投資比較 "/>
      <sheetName val="工数ｸﾞﾗﾌ"/>
      <sheetName val="工数比較"/>
      <sheetName val="Sheet1"/>
      <sheetName val="Sheet2"/>
      <sheetName val="Sheet3"/>
      <sheetName val="055AMO日程"/>
      <sheetName val="中間現図"/>
      <sheetName val="現図"/>
      <sheetName val="PDQ前"/>
      <sheetName val="手配"/>
      <sheetName val="ゲート指示"/>
      <sheetName val="ゲート指示(2)"/>
      <sheetName val="仕上げレスゲート化 "/>
      <sheetName val="①PL幅指示"/>
      <sheetName val="ガス抜き"/>
      <sheetName val="ガス抜き②"/>
      <sheetName val="ケガキ線 "/>
      <sheetName val="③分割ＰＬ（Ａ３）"/>
      <sheetName val="分割ＰＬ（１７１、１６８）"/>
      <sheetName val="玉ぶち"/>
      <sheetName val="脱型コア"/>
      <sheetName val="イテグラルヒンジ"/>
      <sheetName val="分割ＰＬ（押しコア）"/>
      <sheetName val="リフレクター"/>
      <sheetName val="171A"/>
      <sheetName val="設変29"/>
      <sheetName val="設変30"/>
      <sheetName val="設変31"/>
      <sheetName val="設変31-2"/>
      <sheetName val="設変34"/>
      <sheetName val="設変35"/>
      <sheetName val="設変36"/>
      <sheetName val="ｲﾝﾃｸﾞﾗﾙ形状変更"/>
      <sheetName val="WA下面"/>
      <sheetName val="ﾘﾌﾚｸﾀｰ剛性UP"/>
      <sheetName val="脱型ｷｽﾞ対策"/>
      <sheetName val="2012_02_06"/>
      <sheetName val="来週の予定"/>
      <sheetName val="技術部方針"/>
      <sheetName val="アイテム詳細"/>
      <sheetName val="ｺｽﾄｾﾝﾀｰ別設備稼働費ﾚｰﾄ算出表"/>
      <sheetName val="残存ｶｰﾌﾞ"/>
      <sheetName val="保有ﾘｽﾄ"/>
      <sheetName val="vªÄ"/>
      <sheetName val="ZC³"/>
      <sheetName val="Øü"/>
      <sheetName val="PL_VÆQ"/>
      <sheetName val="PL_DUO_2Q"/>
      <sheetName val="ﾄﾖﾀUNIT"/>
      <sheetName val="#REF"/>
      <sheetName val="工数データ"/>
      <sheetName val="D_現状と改善後（再修正版）"/>
      <sheetName val="Transportation"/>
      <sheetName val="SRMil"/>
      <sheetName val="SupplierInfo"/>
      <sheetName val="Supplier Master IF"/>
      <sheetName val="推移"/>
      <sheetName val="797T輸入部品リスト"/>
      <sheetName val="６２３Ｔ"/>
      <sheetName val="Sheet7"/>
      <sheetName val="関税"/>
      <sheetName val="V03G部別"/>
      <sheetName val="V04G工場別実績"/>
      <sheetName val="V13G予想集計結果"/>
      <sheetName val="?"/>
      <sheetName val="????? _x0015_ Op"/>
      <sheetName val="CæÊ _x0015_ Op"/>
      <sheetName val="ƒƒCƒ“‰æ–Ê _x0015_ Op"/>
      <sheetName val="PL_1_2"/>
      <sheetName val="車両仕様"/>
      <sheetName val="4WD1-3"/>
      <sheetName val="TAM"/>
      <sheetName val="検証確認シート"/>
      <sheetName val="送金RATE"/>
      <sheetName val="355W Content"/>
      <sheetName val="385W Content"/>
      <sheetName val="A"/>
      <sheetName val="ASSY"/>
      <sheetName val="DataList"/>
      <sheetName val="Setting"/>
      <sheetName val="Net Price Position - Sheet 1"/>
      <sheetName val="?????"/>
      <sheetName val="Body Paint 2 Sienna Prod"/>
      <sheetName val="graf 1"/>
      <sheetName val="バス"/>
      <sheetName val="Aug'99 "/>
      <sheetName val="専汎工まとめ"/>
      <sheetName val="bs is"/>
      <sheetName val="清单"/>
      <sheetName val="利润表"/>
      <sheetName val="Properties"/>
      <sheetName val="Ｔ"/>
      <sheetName val="商品力向上"/>
      <sheetName val="_"/>
      <sheetName val="_____ _x0015_ Op"/>
      <sheetName val="_____"/>
      <sheetName val="415T原"/>
      <sheetName val="2015年度活動計画（変更案）"/>
      <sheetName val="★現調（今回）"/>
      <sheetName val="2月"/>
      <sheetName val="他データ"/>
      <sheetName val="MH"/>
      <sheetName val="23.生準日程調整会議"/>
      <sheetName val="_____ _x005f_x0015_ Op"/>
      <sheetName val="CæÊ _x005f_x0015_ Op"/>
      <sheetName val="ƒƒCƒ“‰æ–Ê _x005f_x0015_ Op"/>
      <sheetName val="DAILYPACE"/>
      <sheetName val="BIRTIMP-zORIGINAL"/>
      <sheetName val="toyota"/>
      <sheetName val="県別ﾏﾙﾁ"/>
      <sheetName val="●（３）カメラ特別ＷＧ"/>
      <sheetName val="Macro1"/>
      <sheetName val="D02A"/>
      <sheetName val="HAKO ALZA  (2)"/>
      <sheetName val="Schedule PM"/>
      <sheetName val="5VZFE"/>
      <sheetName val="56ARE04"/>
      <sheetName val="号試ﾌｫﾛｰ報告"/>
      <sheetName val="投資･工数推移"/>
      <sheetName val="投資状況(号試ﾌｫﾛｰ)"/>
      <sheetName val="工数(号試ﾌｫﾛｰ)"/>
      <sheetName val="投資額一覧 R部品毎"/>
      <sheetName val="投資額一覧"/>
      <sheetName val="Parameters"/>
      <sheetName val="シャシ部品一覧"/>
      <sheetName val="物性"/>
      <sheetName val="報告書"/>
      <sheetName val="National"/>
      <sheetName val="Headcount - FIN"/>
      <sheetName val="★３ＷＢ vs 3_4UB比較"/>
      <sheetName val="Cooling Unit"/>
      <sheetName val="リスト（変更不可）"/>
      <sheetName val="ヘッダ"/>
      <sheetName val="DATA "/>
      <sheetName val="諸元まとめ"/>
      <sheetName val="590T並"/>
      <sheetName val="旧ロボット970526"/>
      <sheetName val="企画"/>
      <sheetName val="メイン画面 _x0015_ Op"/>
      <sheetName val="吊上げパ(20)"/>
      <sheetName val="熱伝導"/>
      <sheetName val="動力源"/>
      <sheetName val="ｼｰﾄ"/>
      <sheetName val="ｵｰﾌﾟﾝ"/>
      <sheetName val="2.대외공문"/>
      <sheetName val="SCH"/>
      <sheetName val="FS21D"/>
      <sheetName val="プルダウン"/>
      <sheetName val="ﾗﾐ計算表"/>
      <sheetName val="Pivot (3)"/>
      <sheetName val="Pivot (4)"/>
      <sheetName val="VQS⑦-⑭"/>
      <sheetName val="VQS⑮"/>
      <sheetName val="APEAL詳細項目"/>
      <sheetName val="TOC"/>
      <sheetName val="iqs_data"/>
      <sheetName val="iqs_index"/>
      <sheetName val="01"/>
      <sheetName val="新中部位"/>
      <sheetName val="data"/>
      <sheetName val="DS "/>
      <sheetName val="301W"/>
      <sheetName val="para"/>
      <sheetName val="_____ _x005f_x005f_x005f_x0015_ Op"/>
      <sheetName val="CæÊ _x005f_x005f_x005f_x0015_ Op"/>
      <sheetName val="ƒƒCƒ“‰æ–Ê _x005f_x005f_x005f_x0015_ Op"/>
      <sheetName val="????? _x005f_x0015_ Op"/>
      <sheetName val="初期値"/>
      <sheetName val="ﾌﾟﾙﾀﾞｳﾝﾒﾆｭｰ"/>
      <sheetName val="NE比較"/>
      <sheetName val="生産日報"/>
      <sheetName val="ｺｰﾄﾞ表"/>
      <sheetName val="生準２"/>
      <sheetName val="#REF!"/>
      <sheetName val="単価表"/>
      <sheetName val="600T3"/>
      <sheetName val="開発目標値"/>
      <sheetName val="ｺｰﾄﾞ"/>
      <sheetName val="車両諸元"/>
      <sheetName val="input画面"/>
      <sheetName val="グラフ"/>
      <sheetName val="引き抜き接着強度"/>
      <sheetName val="金型＋生産数1005作成"/>
      <sheetName val="Attachment"/>
      <sheetName val="引当型式確認画面"/>
      <sheetName val="Sou"/>
      <sheetName val="労調SA"/>
      <sheetName val="ptpcost1"/>
      <sheetName val="号口移行判定"/>
      <sheetName val="同時加工品番"/>
      <sheetName val="入力名追加"/>
      <sheetName val="800T Follow-up Data"/>
      <sheetName val="MOTO"/>
      <sheetName val="海外"/>
      <sheetName val="市場推移"/>
      <sheetName val="入力1"/>
      <sheetName val="KYB-C40"/>
      <sheetName val="メイン画面 _x005f_x0015_ Op"/>
      <sheetName val="(Ⅲ)【保全費】予算項目一覧"/>
      <sheetName val="Pull down"/>
      <sheetName val="組立運搬・順立て部品"/>
      <sheetName val="海生部品（月次）"/>
      <sheetName val="社員リスト"/>
      <sheetName val="計画"/>
      <sheetName val="_00N_Off_Tool_Outlook"/>
      <sheetName val="Part List For Incomplete LOT"/>
      <sheetName val="現状把握2"/>
      <sheetName val="ppe"/>
      <sheetName val="CV"/>
      <sheetName val="ﾌﾟﾛﾄ_P772分解5号機"/>
      <sheetName val="Supp.List"/>
      <sheetName val="CKD･生産用（ACCESS渡し前）"/>
      <sheetName val="_____ _x005f_x005f_x005f_x005f_x005f_x005f_x005f_x0015_"/>
      <sheetName val="CæÊ _x005f_x005f_x005f_x005f_x005f_x005f_x"/>
      <sheetName val="ƒƒCƒ“‰æ–Ê _x005f_x005f_x005f_x005f_x005f_x005f_x"/>
      <sheetName val="EXH"/>
      <sheetName val="ﾗｲﾅｰ"/>
      <sheetName val="ﾋﾟﾎﾞｯﾄﾃｰﾌﾞﾙ"/>
      <sheetName val="CC data"/>
      <sheetName val="๎–{๎•๑"/>
      <sheetName val="タイムテーブル"/>
      <sheetName val="作成時項目"/>
      <sheetName val="登録時項目"/>
      <sheetName val="５-２．151項目累積（北米）"/>
      <sheetName val="４-２．151項目累積（日本）"/>
      <sheetName val="５-１．151項目詳細（北米）"/>
      <sheetName val="型９８計画実績"/>
      <sheetName val="Plan"/>
      <sheetName val="TMT"/>
      <sheetName val="Ａｽﾍﾟｰｽ"/>
      <sheetName val="capacity"/>
      <sheetName val="Man power"/>
      <sheetName val="総合B"/>
      <sheetName val="特調発行依頼書"/>
      <sheetName val="最新検討"/>
      <sheetName val="見積_"/>
      <sheetName val="投資比較_"/>
      <sheetName val="仕上げレスゲート化_"/>
      <sheetName val="ケガキ線_"/>
      <sheetName val="Supplier_Master_IF"/>
      <sheetName val="Net_Price_Position_-_Sheet_1"/>
      <sheetName val="?????__Op"/>
      <sheetName val="CæÊ__Op"/>
      <sheetName val="ƒƒCƒ“‰æ–Ê__Op"/>
      <sheetName val="Body_Paint_2_Sienna_Prod"/>
      <sheetName val="355W_Content"/>
      <sheetName val="385W_Content"/>
      <sheetName val="bs_is"/>
      <sheetName val="_______Op"/>
      <sheetName val="Aug'99_"/>
      <sheetName val="23_生準日程調整会議"/>
      <sheetName val="_______x005f_x0015__Op"/>
      <sheetName val="CæÊ__x005f_x0015__Op"/>
      <sheetName val="ƒƒCƒ“‰æ–Ê__x005f_x0015__Op"/>
      <sheetName val="graf_1"/>
      <sheetName val="投資額一覧_R部品毎"/>
      <sheetName val="HAKO_ALZA__(2)"/>
      <sheetName val="Schedule_PM"/>
      <sheetName val="Headcount_-_FIN"/>
      <sheetName val="★３ＷＢ_vs_3_4UB比較"/>
      <sheetName val="Cooling_Unit"/>
      <sheetName val="2_대외공문"/>
      <sheetName val="DATA_"/>
      <sheetName val="メイン画面__Op"/>
      <sheetName val="Pivot_(3)"/>
      <sheetName val="Pivot_(4)"/>
      <sheetName val="DS_"/>
      <sheetName val="_______x005f_x005f_x005f_x0015__Op"/>
      <sheetName val="CæÊ__x005f_x005f_x005f_x0015__Op"/>
      <sheetName val="ƒƒCƒ“‰æ–Ê__x005f_x005f_x005f_x0015__Op"/>
      <sheetName val="?????__x005f_x0015__Op"/>
      <sheetName val="800T_Follow-up_Data"/>
      <sheetName val="メイン画面__x005f_x0015__Op"/>
      <sheetName val="Pull_down"/>
      <sheetName val="Supp_List"/>
      <sheetName val="Part_List_For_Incomplete_LOT"/>
      <sheetName val="_______x005f_x005f_x005f_x005f_x005f_x005f_x005f_x0015_"/>
      <sheetName val="CæÊ__x005f_x005f_x005f_x005f_x005f_x005f_x"/>
      <sheetName val="ƒƒCƒ“‰æ–Ê__x005f_x005f_x005f_x005f_x005f_x005f_x"/>
      <sheetName val="Additions"/>
      <sheetName val="ラミ"/>
      <sheetName val="手配書"/>
      <sheetName val="2UT0106(301N)"/>
      <sheetName val="PowerBI_approvalTracking"/>
      <sheetName val="Tracking"/>
      <sheetName val="Data Validation"/>
      <sheetName val="00年9月"/>
      <sheetName val="teble"/>
      <sheetName val="Plant II 99-2"/>
      <sheetName val="Hoja1"/>
      <sheetName val="Consulta1"/>
      <sheetName val="GENERAL"/>
      <sheetName val="ﾀﾘﾌ"/>
      <sheetName val="B"/>
      <sheetName val="C"/>
      <sheetName val="N719(NC)"/>
      <sheetName val="hide"/>
      <sheetName val="メイン画面 _x005f_x005f_x005f_x0015_ Op"/>
      <sheetName val="_____ _x005f_x005f_x005f_x005f_x005f_x005f_x005f_x005f_"/>
      <sheetName val="DWG.LIST"/>
      <sheetName val="リスト項目一覧"/>
      <sheetName val="設備計画表"/>
      <sheetName val="General Information"/>
      <sheetName val="_____ _ Op"/>
      <sheetName val="List_data"/>
      <sheetName val="号試対象設変3.23時点"/>
      <sheetName val="????? _x005f_x005f_x005f_x0015_ Op"/>
      <sheetName val="Page03"/>
      <sheetName val="Page01"/>
      <sheetName val="Damy"/>
      <sheetName val="TOYOBO"/>
      <sheetName val="P"/>
      <sheetName val="251W4月檟格"/>
      <sheetName val="7-プラ問  (編集用) "/>
      <sheetName val="_____ _x005f_x005f_x005f_x0015_"/>
      <sheetName val="CæÊ _x005f_x005f_x"/>
      <sheetName val="ƒƒCƒ“‰æ–Ê _x005f_x005f_x"/>
      <sheetName val="機能別グループリスト"/>
      <sheetName val="12.13.ＢＳ"/>
      <sheetName val="9.利益分析"/>
      <sheetName val="part"/>
      <sheetName val="CC"/>
      <sheetName val="SALES"/>
      <sheetName val="1"/>
      <sheetName val="2"/>
      <sheetName val="エンジンユニット原単位表D31G"/>
      <sheetName val="納入品番"/>
      <sheetName val="N N+1"/>
      <sheetName val="神奈川生産部"/>
      <sheetName val=" IBPL0001"/>
      <sheetName val="マスター"/>
      <sheetName val="W-현원가"/>
      <sheetName val="6 Analysis"/>
      <sheetName val="1 LeadSchedule"/>
      <sheetName val="CA Comp"/>
      <sheetName val="基本情報"/>
      <sheetName val="総合評価"/>
      <sheetName val="データ入力"/>
      <sheetName val="データ"/>
      <sheetName val="表紙"/>
      <sheetName val="2-数据"/>
      <sheetName val="NewList (3)"/>
      <sheetName val="_____ _x005f_x0015_"/>
      <sheetName val="CæÊ _x"/>
      <sheetName val="ƒƒCƒ“‰æ–Ê _x"/>
      <sheetName val="02長計生企投入データ"/>
      <sheetName val="日産ｺﾓﾝR"/>
      <sheetName val="数据"/>
      <sheetName val="CRITERIA3"/>
      <sheetName val="（別紙5-1）PP02簡素化"/>
      <sheetName val="限界利益表(半期別)"/>
      <sheetName val="機種マスタ"/>
      <sheetName val="Company Info"/>
      <sheetName val="CRITERIA10"/>
      <sheetName val="CRITERIA11"/>
      <sheetName val="CRITERIA12"/>
      <sheetName val="CRITERIA13"/>
      <sheetName val="CRITERIA14"/>
      <sheetName val="CRITERIA15"/>
      <sheetName val="CRITERIA16"/>
      <sheetName val="CRITERIA17"/>
      <sheetName val="CRITERIA18"/>
      <sheetName val="CRITERIA19"/>
      <sheetName val="CRITERIA20"/>
      <sheetName val="CRITERIA21"/>
      <sheetName val="CRITERIA4"/>
      <sheetName val="CRITERIA5"/>
      <sheetName val="CRITERIA6"/>
      <sheetName val="CRITERIA7"/>
      <sheetName val="CRITERIA8"/>
      <sheetName val="CRITERIA9"/>
      <sheetName val="メイン・・ _x0015_ Op"/>
      <sheetName val="date"/>
      <sheetName val="ES3"/>
      <sheetName val="GS3"/>
      <sheetName val="GS4"/>
      <sheetName val="LS4"/>
      <sheetName val="RX3 CBU"/>
      <sheetName val="SC4"/>
      <sheetName val="GSTTL"/>
      <sheetName val="TOTAL"/>
      <sheetName val="見積_1"/>
      <sheetName val="投資比較_1"/>
      <sheetName val="仕上げレスゲート化_1"/>
      <sheetName val="ケガキ線_1"/>
      <sheetName val="Supplier_Master_IF1"/>
      <sheetName val="Body_Paint_2_Sienna_Prod1"/>
      <sheetName val="Net_Price_Position_-_Sheet_11"/>
      <sheetName val="355W_Content1"/>
      <sheetName val="385W_Content1"/>
      <sheetName val="Aug'99_1"/>
      <sheetName val="23_生準日程調整会議1"/>
      <sheetName val="bs_is1"/>
      <sheetName val="★３ＷＢ_vs_3_4UB比較1"/>
      <sheetName val="投資額一覧_R部品毎1"/>
      <sheetName val="_______x005f_x0015__Op1"/>
      <sheetName val="CæÊ__x005f_x0015__Op1"/>
      <sheetName val="ƒƒCƒ“‰æ–Ê__x005f_x0015__Op1"/>
      <sheetName val="HAKO_ALZA__(2)1"/>
      <sheetName val="Schedule_PM1"/>
      <sheetName val="graf_11"/>
      <sheetName val="Headcount_-_FIN1"/>
      <sheetName val="Pivot_(3)1"/>
      <sheetName val="Pivot_(4)1"/>
      <sheetName val="Cooling_Unit1"/>
      <sheetName val="DS_1"/>
      <sheetName val="DATA_1"/>
      <sheetName val="2_대외공문1"/>
      <sheetName val="_______x005f_x005f_x005f_x0015__Op1"/>
      <sheetName val="CæÊ__x005f_x005f_x005f_x0015__Op1"/>
      <sheetName val="ƒƒCƒ“‰æ–Ê__x005f_x005f_x005f_x0015__Op1"/>
      <sheetName val="?????__x005f_x0015__Op1"/>
      <sheetName val="Pull_down1"/>
      <sheetName val="メイン画面__x005f_x0015__Op1"/>
      <sheetName val="800T_Follow-up_Data1"/>
      <sheetName val="CC_data"/>
      <sheetName val="Part_List_For_Incomplete_LOT1"/>
      <sheetName val="_______x005f_x005f_x005f_x005f_x005f_x005f_x00151"/>
      <sheetName val="CæÊ__x005f_x005f_x005f_x005f_x005f_x005f_1"/>
      <sheetName val="ƒƒCƒ“‰æ–Ê__x005f_x005f_x005f_x005f_x005f_x005f_1"/>
      <sheetName val="Supp_List1"/>
      <sheetName val="Plant_II_99-2"/>
      <sheetName val="Data_Validation"/>
      <sheetName val="Man_power"/>
      <sheetName val="?????__x005f_x005f_x005f_x0015__Op"/>
      <sheetName val="DWG_LIST"/>
      <sheetName val="メイン画面__x005f_x005f_x005f_x0015__Op"/>
      <sheetName val="_______x005f_x005f_x005f_x005f_x005f_x005f_x005f_x005f_"/>
      <sheetName val="General_Information"/>
      <sheetName val="7-プラ問__(編集用)_"/>
      <sheetName val="_______x005f_x005f_x005f_x0015_"/>
      <sheetName val="CæÊ__x005f_x005f_x"/>
      <sheetName val="ƒƒCƒ“‰æ–Ê__x005f_x005f_x"/>
      <sheetName val="号試対象設変3_23時点"/>
      <sheetName val="12_13_ＢＳ"/>
      <sheetName val="9_利益分析"/>
      <sheetName val="99-2000"/>
      <sheetName val="ﾌﾟﾚｽ"/>
      <sheetName val="list"/>
      <sheetName val="集計表(1AZ)"/>
      <sheetName val="_____ _x0015_"/>
      <sheetName val="parameter"/>
      <sheetName val="入力規制"/>
      <sheetName val="製品時間算出"/>
      <sheetName val="(1)Precondition"/>
      <sheetName val="Cc_Master"/>
      <sheetName val="(6)Operation"/>
      <sheetName val="Status Sheet"/>
      <sheetName val="PartNumber_ContainerInfo"/>
      <sheetName val="PKG_Readiness_Monthly"/>
      <sheetName val="Commission_data_import"/>
      <sheetName val="CID_Pivot"/>
      <sheetName val="SOP Status"/>
      <sheetName val="Cost-CoO"/>
      <sheetName val="Readiness status (int)"/>
      <sheetName val="At Risk List"/>
      <sheetName val="Sheet4"/>
      <sheetName val="Sheet5"/>
      <sheetName val="Sheet6"/>
      <sheetName val="Sheet8"/>
      <sheetName val="Rack tracker"/>
      <sheetName val="contact list"/>
      <sheetName val="Graph-New"/>
      <sheetName val="CR Sheet"/>
      <sheetName val="Item Plan"/>
      <sheetName val="Graph"/>
      <sheetName val="Budget for CR ER-PD1"/>
      <sheetName val="ตัวอย่างการกรอก"/>
      <sheetName val="Acc.Code"/>
      <sheetName val="Dept Code."/>
      <sheetName val="TMS Data"/>
      <sheetName val="Macro2"/>
      <sheetName val="CRITERIA2"/>
      <sheetName val="MAXs"/>
      <sheetName val="第１紙原紙"/>
      <sheetName val="第２紙原紙"/>
      <sheetName val="第３紙原紙"/>
      <sheetName val="第４紙ビット"/>
      <sheetName val="第５紙ビット"/>
      <sheetName val="静ﾊﾟﾀﾝ分析"/>
      <sheetName val="SUM14ZC1"/>
    </sheetNames>
    <sheetDataSet>
      <sheetData sheetId="0" refreshError="1"/>
      <sheetData sheetId="1"/>
      <sheetData sheetId="2"/>
      <sheetData sheetId="3"/>
      <sheetData sheetId="4" refreshError="1"/>
      <sheetData sheetId="5"/>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6-2010 3PL Industry"/>
      <sheetName val="Revenue by Segment"/>
      <sheetName val="US 3PL Market"/>
      <sheetName val="US Logistics to GDP"/>
      <sheetName val="Logistics Out. by Region"/>
      <sheetName val="Facilities Overview"/>
      <sheetName val="Salaried Employees"/>
      <sheetName val="Comp. Rev. by Seg."/>
      <sheetName val="Safety"/>
      <sheetName val="Rev and GP by Segment"/>
      <sheetName val="Top Ten Customers"/>
      <sheetName val="Service Offerings to Top-20"/>
      <sheetName val="Sources--&gt;"/>
      <sheetName val="Rev. by category"/>
      <sheetName val="Rev. by Customer Name"/>
      <sheetName val="by Customer, by Srv Type"/>
      <sheetName val="by Customer, by Facility"/>
      <sheetName val="参考"/>
      <sheetName val="プルダウンリスト"/>
      <sheetName val="参照用シート"/>
      <sheetName val="プルダウン"/>
      <sheetName val="リスト"/>
      <sheetName val="Category"/>
      <sheetName val="ドロップダウンリスト用"/>
      <sheetName val="【非表示】プルダウンリスト"/>
      <sheetName val="対象会社・画面"/>
      <sheetName val="PV"/>
      <sheetName val="Drop down list"/>
      <sheetName val="設定"/>
      <sheetName val="リスト用"/>
      <sheetName val="screens"/>
    </sheetNames>
    <sheetDataSet>
      <sheetData sheetId="0" refreshError="1"/>
      <sheetData sheetId="1" refreshError="1">
        <row r="1">
          <cell r="C1" t="str">
            <v>2010E</v>
          </cell>
          <cell r="D1" t="str">
            <v>2005A</v>
          </cell>
          <cell r="E1" t="str">
            <v>CAGR</v>
          </cell>
        </row>
        <row r="2">
          <cell r="B2" t="str">
            <v>International Transportation Management</v>
          </cell>
          <cell r="C2">
            <v>37.5</v>
          </cell>
          <cell r="D2">
            <v>38.200000000000003</v>
          </cell>
          <cell r="E2">
            <v>-3.692083962453574E-3</v>
          </cell>
        </row>
        <row r="3">
          <cell r="B3" t="str">
            <v>Domestic Transportation Management</v>
          </cell>
          <cell r="C3">
            <v>34.200000000000003</v>
          </cell>
          <cell r="D3">
            <v>30.3</v>
          </cell>
          <cell r="E3">
            <v>2.4511164666202623E-2</v>
          </cell>
        </row>
        <row r="4">
          <cell r="B4" t="str">
            <v>Value-Added Warehouse/Distribution</v>
          </cell>
          <cell r="C4">
            <v>31.2</v>
          </cell>
          <cell r="D4">
            <v>22.3</v>
          </cell>
          <cell r="E4">
            <v>6.9473298907067882E-2</v>
          </cell>
        </row>
        <row r="5">
          <cell r="B5" t="str">
            <v>Dedicated Contract Carriage</v>
          </cell>
          <cell r="C5">
            <v>9.8000000000000007</v>
          </cell>
          <cell r="D5">
            <v>9.9</v>
          </cell>
          <cell r="E5">
            <v>-2.0284142743840494E-3</v>
          </cell>
        </row>
        <row r="6">
          <cell r="B6" t="str">
            <v>Software</v>
          </cell>
          <cell r="C6">
            <v>3</v>
          </cell>
          <cell r="D6">
            <v>3</v>
          </cell>
        </row>
        <row r="7">
          <cell r="C7">
            <v>115.7</v>
          </cell>
          <cell r="D7">
            <v>103.7</v>
          </cell>
        </row>
      </sheetData>
      <sheetData sheetId="2" refreshError="1"/>
      <sheetData sheetId="3" refreshError="1"/>
      <sheetData sheetId="4" refreshError="1">
        <row r="3">
          <cell r="B3" t="str">
            <v>Region</v>
          </cell>
          <cell r="D3" t="str">
            <v>Logistics Outsourced</v>
          </cell>
        </row>
        <row r="4">
          <cell r="B4" t="str">
            <v>Europe</v>
          </cell>
          <cell r="D4">
            <v>0.10030448530272866</v>
          </cell>
        </row>
        <row r="5">
          <cell r="B5" t="str">
            <v>United States</v>
          </cell>
          <cell r="D5">
            <v>9.3976616841793689E-2</v>
          </cell>
        </row>
        <row r="6">
          <cell r="B6" t="str">
            <v>Asia Pacific</v>
          </cell>
          <cell r="D6">
            <v>7.3549594510293206E-2</v>
          </cell>
        </row>
        <row r="7">
          <cell r="B7" t="str">
            <v>Latin America</v>
          </cell>
          <cell r="D7">
            <v>6.2259800153727902E-2</v>
          </cell>
        </row>
      </sheetData>
      <sheetData sheetId="5" refreshError="1">
        <row r="5">
          <cell r="G5" t="str">
            <v xml:space="preserve">Square </v>
          </cell>
          <cell r="I5" t="str">
            <v>Lease</v>
          </cell>
          <cell r="K5" t="str">
            <v>Number</v>
          </cell>
          <cell r="M5" t="str">
            <v>Primary</v>
          </cell>
        </row>
        <row r="6">
          <cell r="C6" t="str">
            <v>Building #</v>
          </cell>
          <cell r="E6" t="str">
            <v>Location</v>
          </cell>
          <cell r="G6" t="str">
            <v>Footage</v>
          </cell>
          <cell r="I6" t="str">
            <v>Expiration</v>
          </cell>
          <cell r="K6" t="str">
            <v>of Doors</v>
          </cell>
          <cell r="M6" t="str">
            <v>Functions(2)</v>
          </cell>
          <cell r="O6" t="str">
            <v>Representative Customers</v>
          </cell>
        </row>
        <row r="8">
          <cell r="C8">
            <v>1</v>
          </cell>
          <cell r="E8" t="str">
            <v>Chino I</v>
          </cell>
          <cell r="G8">
            <v>530000</v>
          </cell>
          <cell r="I8">
            <v>2012</v>
          </cell>
          <cell r="K8">
            <v>102</v>
          </cell>
          <cell r="M8" t="str">
            <v>DC, MM, VW</v>
          </cell>
          <cell r="O8" t="str">
            <v>Brown Shoe Company, Jones Apparel Group</v>
          </cell>
        </row>
        <row r="9">
          <cell r="C9">
            <v>2</v>
          </cell>
          <cell r="E9" t="str">
            <v>Chino II</v>
          </cell>
          <cell r="G9">
            <v>440000</v>
          </cell>
          <cell r="I9">
            <v>2013</v>
          </cell>
          <cell r="K9">
            <v>51</v>
          </cell>
          <cell r="M9" t="str">
            <v>HQ, MM, VW</v>
          </cell>
          <cell r="O9" t="str">
            <v>Steve Madden, Wear Me Apparel</v>
          </cell>
        </row>
        <row r="10">
          <cell r="C10">
            <v>3</v>
          </cell>
          <cell r="E10" t="str">
            <v>Chino III</v>
          </cell>
          <cell r="G10">
            <v>550000</v>
          </cell>
          <cell r="I10">
            <v>2015</v>
          </cell>
          <cell r="K10">
            <v>114</v>
          </cell>
          <cell r="M10" t="str">
            <v>C, DC, MM, SD, VW</v>
          </cell>
          <cell r="O10" t="str">
            <v>Fleet Street, Polo Ralph Lauren</v>
          </cell>
        </row>
        <row r="11">
          <cell r="C11">
            <v>4</v>
          </cell>
          <cell r="E11" t="str">
            <v>Chino IV</v>
          </cell>
          <cell r="G11">
            <v>302000</v>
          </cell>
          <cell r="I11" t="str">
            <v>Month-to-month</v>
          </cell>
          <cell r="K11">
            <v>43</v>
          </cell>
          <cell r="M11" t="str">
            <v>[C, DC, MM, SD, VW]</v>
          </cell>
          <cell r="O11" t="str">
            <v>BCBG</v>
          </cell>
        </row>
        <row r="13">
          <cell r="E13" t="str">
            <v>Subtotal</v>
          </cell>
          <cell r="G13">
            <v>1822000</v>
          </cell>
        </row>
        <row r="16">
          <cell r="C16">
            <v>5</v>
          </cell>
          <cell r="E16" t="str">
            <v>Mira Loma(1)</v>
          </cell>
          <cell r="G16">
            <v>90000</v>
          </cell>
          <cell r="I16" t="str">
            <v>Wal-Mart Facility</v>
          </cell>
          <cell r="K16">
            <v>150</v>
          </cell>
          <cell r="M16" t="str">
            <v>C, MM</v>
          </cell>
          <cell r="O16" t="str">
            <v>Wal-Mart</v>
          </cell>
        </row>
        <row r="19">
          <cell r="C19">
            <v>6</v>
          </cell>
          <cell r="E19" t="str">
            <v>Santa Fe Springs</v>
          </cell>
          <cell r="G19">
            <v>300000</v>
          </cell>
          <cell r="I19">
            <v>2013</v>
          </cell>
          <cell r="K19">
            <v>36</v>
          </cell>
          <cell r="M19" t="str">
            <v>MM, VW</v>
          </cell>
          <cell r="O19" t="str">
            <v>Ann Taylor, Creative Recreation</v>
          </cell>
        </row>
        <row r="22">
          <cell r="C22">
            <v>7</v>
          </cell>
          <cell r="E22" t="str">
            <v>Sacramento</v>
          </cell>
          <cell r="G22">
            <v>45000</v>
          </cell>
          <cell r="I22" t="str">
            <v>Month-to-month</v>
          </cell>
          <cell r="K22">
            <v>20</v>
          </cell>
          <cell r="M22" t="str">
            <v>SD, MM</v>
          </cell>
          <cell r="O22" t="str">
            <v>Children's Place, Famous Footwear</v>
          </cell>
        </row>
        <row r="25">
          <cell r="E25" t="str">
            <v>Total</v>
          </cell>
          <cell r="G25">
            <v>2257000</v>
          </cell>
        </row>
        <row r="28">
          <cell r="G28" t="str">
            <v xml:space="preserve">Square </v>
          </cell>
          <cell r="I28" t="str">
            <v>Lease</v>
          </cell>
          <cell r="K28" t="str">
            <v>Number</v>
          </cell>
          <cell r="M28" t="str">
            <v>Primary</v>
          </cell>
        </row>
        <row r="29">
          <cell r="C29" t="str">
            <v>Building #</v>
          </cell>
          <cell r="E29" t="str">
            <v>Location</v>
          </cell>
          <cell r="G29" t="str">
            <v>Footage</v>
          </cell>
          <cell r="I29" t="str">
            <v>Expiration</v>
          </cell>
          <cell r="K29" t="str">
            <v>of Doors</v>
          </cell>
          <cell r="M29" t="str">
            <v>Functions(1)</v>
          </cell>
          <cell r="O29" t="str">
            <v>Representative Customers</v>
          </cell>
        </row>
        <row r="31">
          <cell r="C31">
            <v>1</v>
          </cell>
          <cell r="E31" t="str">
            <v>Keasbey</v>
          </cell>
          <cell r="G31">
            <v>275000</v>
          </cell>
          <cell r="I31">
            <v>2015</v>
          </cell>
          <cell r="K31">
            <v>87</v>
          </cell>
          <cell r="M31" t="str">
            <v>C, DC, MM, SD, VW</v>
          </cell>
          <cell r="O31" t="str">
            <v>Kohl's, Nordstrom, Aeropostale</v>
          </cell>
        </row>
        <row r="34">
          <cell r="E34" t="str">
            <v>Total</v>
          </cell>
          <cell r="G34">
            <v>275000</v>
          </cell>
        </row>
      </sheetData>
      <sheetData sheetId="6" refreshError="1"/>
      <sheetData sheetId="7" refreshError="1"/>
      <sheetData sheetId="8" refreshError="1"/>
      <sheetData sheetId="9" refreshError="1"/>
      <sheetData sheetId="10" refreshError="1"/>
      <sheetData sheetId="11" refreshError="1">
        <row r="3">
          <cell r="D3" t="str">
            <v>Service Offering</v>
          </cell>
        </row>
        <row r="4">
          <cell r="D4" t="str">
            <v>Value-Added Warehousing and Distribution</v>
          </cell>
          <cell r="F4" t="str">
            <v>Retail Vendor Consolidation</v>
          </cell>
          <cell r="H4" t="str">
            <v>Import Deconsolidation</v>
          </cell>
          <cell r="J4" t="str">
            <v>Retail Store Delivery</v>
          </cell>
        </row>
        <row r="5">
          <cell r="J5" t="str">
            <v xml:space="preserve">Store </v>
          </cell>
          <cell r="L5" t="str">
            <v>Multi-Modal</v>
          </cell>
        </row>
        <row r="6">
          <cell r="B6" t="str">
            <v>Customer</v>
          </cell>
          <cell r="J6" t="str">
            <v>Delivery</v>
          </cell>
          <cell r="L6" t="str">
            <v xml:space="preserve">Logistics Services </v>
          </cell>
        </row>
        <row r="8">
          <cell r="B8" t="str">
            <v>Customer 1</v>
          </cell>
          <cell r="D8"/>
          <cell r="F8" t="str">
            <v>X</v>
          </cell>
          <cell r="H8"/>
          <cell r="J8"/>
          <cell r="L8"/>
        </row>
        <row r="9">
          <cell r="B9" t="str">
            <v>Customer 2</v>
          </cell>
          <cell r="D9"/>
          <cell r="F9" t="str">
            <v>X</v>
          </cell>
          <cell r="H9" t="str">
            <v>X</v>
          </cell>
          <cell r="J9" t="str">
            <v>X</v>
          </cell>
          <cell r="L9"/>
        </row>
        <row r="10">
          <cell r="B10" t="str">
            <v>Customer 3</v>
          </cell>
          <cell r="D10" t="str">
            <v>X</v>
          </cell>
          <cell r="F10"/>
          <cell r="H10"/>
          <cell r="J10"/>
          <cell r="L10" t="str">
            <v>X</v>
          </cell>
        </row>
        <row r="11">
          <cell r="B11" t="str">
            <v>Customer 4</v>
          </cell>
          <cell r="D11" t="str">
            <v>X</v>
          </cell>
          <cell r="F11"/>
          <cell r="H11"/>
          <cell r="J11" t="str">
            <v>X</v>
          </cell>
          <cell r="L11" t="str">
            <v>X</v>
          </cell>
        </row>
        <row r="12">
          <cell r="B12" t="str">
            <v>Customer 5</v>
          </cell>
          <cell r="D12" t="str">
            <v>X</v>
          </cell>
          <cell r="F12"/>
          <cell r="H12"/>
          <cell r="J12"/>
          <cell r="L12" t="str">
            <v>X</v>
          </cell>
        </row>
        <row r="13">
          <cell r="B13" t="str">
            <v>Customer 6</v>
          </cell>
          <cell r="D13" t="str">
            <v>X</v>
          </cell>
          <cell r="F13"/>
          <cell r="H13"/>
          <cell r="J13"/>
          <cell r="L13" t="str">
            <v>X</v>
          </cell>
        </row>
        <row r="14">
          <cell r="B14" t="str">
            <v>Customer 7</v>
          </cell>
          <cell r="D14" t="str">
            <v>X</v>
          </cell>
          <cell r="F14"/>
          <cell r="H14"/>
          <cell r="J14" t="str">
            <v>X</v>
          </cell>
          <cell r="L14" t="str">
            <v>X</v>
          </cell>
        </row>
        <row r="15">
          <cell r="B15" t="str">
            <v>Customer 8</v>
          </cell>
          <cell r="D15"/>
          <cell r="F15" t="str">
            <v>X</v>
          </cell>
          <cell r="H15"/>
          <cell r="J15"/>
          <cell r="L15"/>
        </row>
        <row r="16">
          <cell r="B16" t="str">
            <v>Customer 9</v>
          </cell>
          <cell r="D16"/>
          <cell r="F16" t="str">
            <v>X</v>
          </cell>
          <cell r="H16"/>
          <cell r="J16" t="str">
            <v>X</v>
          </cell>
          <cell r="L16"/>
        </row>
        <row r="17">
          <cell r="B17" t="str">
            <v>Customer 10</v>
          </cell>
          <cell r="D17"/>
          <cell r="F17"/>
          <cell r="H17"/>
          <cell r="J17" t="str">
            <v>X</v>
          </cell>
          <cell r="L17"/>
        </row>
        <row r="18">
          <cell r="B18" t="str">
            <v>Customer 11</v>
          </cell>
          <cell r="D18" t="str">
            <v>X</v>
          </cell>
          <cell r="F18"/>
          <cell r="H18"/>
          <cell r="J18"/>
          <cell r="L18" t="str">
            <v>X</v>
          </cell>
        </row>
        <row r="19">
          <cell r="B19" t="str">
            <v>Customer 12</v>
          </cell>
          <cell r="D19"/>
          <cell r="F19"/>
          <cell r="H19"/>
          <cell r="J19" t="str">
            <v>X</v>
          </cell>
          <cell r="L19"/>
        </row>
        <row r="20">
          <cell r="B20" t="str">
            <v>Customer 13</v>
          </cell>
          <cell r="D20"/>
          <cell r="F20" t="str">
            <v>X</v>
          </cell>
          <cell r="H20"/>
          <cell r="J20"/>
          <cell r="L20"/>
        </row>
        <row r="21">
          <cell r="B21" t="str">
            <v>Customer 14</v>
          </cell>
          <cell r="D21"/>
          <cell r="F21" t="str">
            <v>X</v>
          </cell>
          <cell r="H21"/>
          <cell r="J21" t="str">
            <v>X</v>
          </cell>
          <cell r="L21"/>
        </row>
        <row r="22">
          <cell r="B22" t="str">
            <v>Customer 15</v>
          </cell>
          <cell r="D22" t="str">
            <v>X</v>
          </cell>
          <cell r="F22"/>
          <cell r="H22"/>
          <cell r="J22"/>
          <cell r="L22" t="str">
            <v>X</v>
          </cell>
        </row>
        <row r="23">
          <cell r="B23" t="str">
            <v>Customer 16</v>
          </cell>
          <cell r="D23"/>
          <cell r="F23"/>
          <cell r="H23" t="str">
            <v>X</v>
          </cell>
          <cell r="J23" t="str">
            <v>X</v>
          </cell>
          <cell r="L23" t="str">
            <v>X</v>
          </cell>
        </row>
        <row r="24">
          <cell r="B24" t="str">
            <v>Customer 17</v>
          </cell>
          <cell r="D24" t="str">
            <v>X</v>
          </cell>
          <cell r="F24"/>
          <cell r="H24"/>
          <cell r="J24"/>
          <cell r="L24" t="str">
            <v>X</v>
          </cell>
        </row>
        <row r="25">
          <cell r="B25" t="str">
            <v>Customer 18</v>
          </cell>
          <cell r="D25" t="str">
            <v>X</v>
          </cell>
          <cell r="F25"/>
          <cell r="H25"/>
          <cell r="J25"/>
          <cell r="L25" t="str">
            <v>X</v>
          </cell>
        </row>
        <row r="26">
          <cell r="B26" t="str">
            <v>Customer 19</v>
          </cell>
          <cell r="D26"/>
          <cell r="F26"/>
          <cell r="H26"/>
          <cell r="J26" t="str">
            <v>X</v>
          </cell>
          <cell r="L26" t="str">
            <v>X</v>
          </cell>
        </row>
        <row r="27">
          <cell r="B27" t="str">
            <v>Customer 20</v>
          </cell>
          <cell r="D27"/>
          <cell r="F27"/>
          <cell r="H27"/>
          <cell r="J27" t="str">
            <v>X</v>
          </cell>
          <cell r="L27"/>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s"/>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REF"/>
      <sheetName val="List for Travelling Type"/>
      <sheetName val="（英）科目スリムﾊﾟｰﾄ"/>
      <sheetName val="Summary Form A"/>
      <sheetName val="FM04"/>
      <sheetName val="TABLA"/>
    </sheetNames>
    <sheetDataSet>
      <sheetData sheetId="0"/>
      <sheetData sheetId="1"/>
      <sheetData sheetId="2"/>
      <sheetData sheetId="3"/>
      <sheetData sheetId="4" refreshError="1">
        <row r="6">
          <cell r="C6" t="str">
            <v>収益計画項目名称（変更前）</v>
          </cell>
          <cell r="E6" t="str">
            <v>集約先（※：集約項目）</v>
          </cell>
          <cell r="G6" t="str">
            <v>収益計画項目名称（変更後）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Query#"/>
      <sheetName val="FY01+FY02"/>
      <sheetName val="FY01,02pv"/>
      <sheetName val="FA01"/>
      <sheetName val="FA01pv"/>
      <sheetName val="長短check"/>
      <sheetName val="仕訳"/>
      <sheetName val="仕訳pv (101)"/>
      <sheetName val="仕訳pv"/>
      <sheetName val="摘要別PV"/>
      <sheetName val="外貨換算レポート"/>
      <sheetName val="全DATA1603"/>
      <sheetName val="全DATA1512"/>
      <sheetName val="（参考）時価の考え方"/>
      <sheetName val="新区分まとめ (端数調整)"/>
      <sheetName val="新区分"/>
      <sheetName val="（年次）EITF差額金調整"/>
      <sheetName val="（年次）金PV"/>
      <sheetName val="（年次）差額金データ"/>
      <sheetName val="（年次）HU2PV"/>
      <sheetName val="（年次）HU2データ"/>
      <sheetName val="全DATA1503"/>
    </sheetNames>
    <sheetDataSet>
      <sheetData sheetId="0"/>
      <sheetData sheetId="1"/>
      <sheetData sheetId="2"/>
      <sheetData sheetId="3"/>
      <sheetData sheetId="4"/>
      <sheetData sheetId="5"/>
      <sheetData sheetId="6"/>
      <sheetData sheetId="7"/>
      <sheetData sheetId="8">
        <row r="3">
          <cell r="A3" t="str">
            <v>合計 : 貸借金額</v>
          </cell>
        </row>
      </sheetData>
      <sheetData sheetId="9"/>
      <sheetData sheetId="10">
        <row r="53">
          <cell r="N53">
            <v>55887341012</v>
          </cell>
        </row>
      </sheetData>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7850"/>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ｲﾝﾄﾞﾈｼｱ"/>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残存ｶｰﾌﾞ"/>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工数推移"/>
      <sheetName val="推移"/>
      <sheetName val="AVE."/>
      <sheetName val="投資ﾌｫﾛｰ"/>
      <sheetName val="各種区分ﾘｽﾄ（入力用）"/>
      <sheetName val="預算CODE4"/>
      <sheetName val="送金RATE"/>
      <sheetName val="投資_工数推移"/>
      <sheetName val="_推移"/>
      <sheetName val="Sheet1"/>
      <sheetName val="GV VOLUMES"/>
      <sheetName val="DATA"/>
      <sheetName val="COST"/>
      <sheetName val="BUDGET_IDT(FY07~08)"/>
      <sheetName val="bs is"/>
      <sheetName val="590T並"/>
      <sheetName val="Bal_Gr"/>
      <sheetName val="検証確認シート"/>
      <sheetName val="CTable"/>
      <sheetName val="試作費（実績）"/>
      <sheetName val="諸元"/>
      <sheetName val="IO"/>
      <sheetName val="GL"/>
      <sheetName val="Back UP A05 DITH"/>
      <sheetName val="FAN(120W)"/>
      <sheetName val="Pivot (3)"/>
      <sheetName val="Pivot (4)"/>
      <sheetName val="Pivot"/>
      <sheetName val="Plant II 99-1"/>
      <sheetName val="Plant II 99-2"/>
      <sheetName val="INPUT"/>
      <sheetName val="#REF"/>
      <sheetName val="商品力向上"/>
      <sheetName val="99-1"/>
      <sheetName val="99-2"/>
      <sheetName val="PRODUCTION"/>
      <sheetName val="CPU"/>
      <sheetName val="FEB99"/>
      <sheetName val="OCT98"/>
      <sheetName val="MASTER "/>
      <sheetName val="A"/>
      <sheetName val="(5)Individual_DM"/>
      <sheetName val="Net Price Position - Sheet 1"/>
      <sheetName val="Rollforward"/>
      <sheetName val="CATG W"/>
      <sheetName val="設備計画表"/>
      <sheetName val="Transportation"/>
      <sheetName val="SRMil"/>
      <sheetName val="SupplierInfo"/>
      <sheetName val="SEDr."/>
      <sheetName val="Info"/>
      <sheetName val="清单"/>
      <sheetName val="利润表"/>
      <sheetName val="ｸﾗｽ別調達規模"/>
      <sheetName val="実績ﾌｫﾛｰ"/>
      <sheetName val="SC4"/>
      <sheetName val="BUYERS"/>
      <sheetName val="Status"/>
      <sheetName val="Price range IT"/>
      <sheetName val="内訳人員"/>
      <sheetName val="工数データ"/>
      <sheetName val="Relatório"/>
      <sheetName val="LARGE"/>
      <sheetName val="415T原"/>
      <sheetName val="DATA BASE"/>
      <sheetName val="棚なし実績"/>
      <sheetName val="原动力2006YUAN"/>
      <sheetName val="REQUEST_TABLE"/>
      <sheetName val="価格"/>
      <sheetName val="ラミ"/>
      <sheetName val="Competitor"/>
      <sheetName val="ｲﾝﾄﾞﾈｼｱ"/>
      <sheetName val="ocean voyage"/>
      <sheetName val="車会集約"/>
      <sheetName val="DAILYPACE"/>
      <sheetName val="Result"/>
      <sheetName val="（別紙5-1）PP02簡素化"/>
      <sheetName val="GASTOS_COROLLA"/>
      <sheetName val="GV_VOLUMES"/>
      <sheetName val="AVE_"/>
      <sheetName val="bs_is"/>
      <sheetName val="Back_UP_A05_DITH"/>
      <sheetName val="Pivot_(3)"/>
      <sheetName val="Pivot_(4)"/>
      <sheetName val="Plant_II_99-1"/>
      <sheetName val="Plant_II_99-2"/>
      <sheetName val="MASTER_"/>
      <sheetName val="Price_range_IT"/>
      <sheetName val="SEDr_"/>
      <sheetName val="Net_Price_Position_-_Sheet_1"/>
      <sheetName val="CATG_W"/>
      <sheetName val="Supplier Master IF"/>
      <sheetName val="5VZFE"/>
      <sheetName val="PV①"/>
      <sheetName val="LISTS"/>
      <sheetName val="190XS設計室1128"/>
      <sheetName val="解説a"/>
      <sheetName val="管間人員評価"/>
      <sheetName val="マスタ"/>
      <sheetName val="切り口"/>
      <sheetName val="SAP_BS"/>
      <sheetName val="GV_VOLUMES1"/>
      <sheetName val="AVE_1"/>
      <sheetName val="bs_is1"/>
      <sheetName val="Back_UP_A05_DITH1"/>
      <sheetName val="Pivot_(3)1"/>
      <sheetName val="Pivot_(4)1"/>
      <sheetName val="Plant_II_99-11"/>
      <sheetName val="Plant_II_99-21"/>
      <sheetName val="MASTER_1"/>
      <sheetName val="Price_range_IT1"/>
      <sheetName val="SEDr_1"/>
      <sheetName val="Net_Price_Position_-_Sheet_11"/>
      <sheetName val="CATG_W1"/>
      <sheetName val="DATA_BASE"/>
      <sheetName val="Supplier_Master_IF"/>
      <sheetName val="(明細３．４)仕向別輸出"/>
      <sheetName val="AssySupps"/>
      <sheetName val="InputRule"/>
      <sheetName val="RRCI"/>
      <sheetName val="Daily WSD"/>
      <sheetName val="WSD Band"/>
      <sheetName val="SCHEDULES"/>
      <sheetName val="Monthly Usage"/>
      <sheetName val="ocean_voyage"/>
      <sheetName val="DWG.LIST"/>
      <sheetName val="ｺﾓﾝﾚｰﾙ数量ﾃﾞｰﾀA-B"/>
      <sheetName val="4X7 ボデー　変動評価"/>
      <sheetName val="参照"/>
      <sheetName val="車体構成"/>
      <sheetName val="CAUDIT"/>
      <sheetName val="②社員基本"/>
      <sheetName val="③考課96-12"/>
      <sheetName val="④考課96-04"/>
      <sheetName val="⑤考課95-12"/>
      <sheetName val="⑥考課95-04"/>
      <sheetName val="⑦賃金台帳"/>
      <sheetName val="all"/>
      <sheetName val="MOTO"/>
      <sheetName val="表5-2 地区別CO2排出実績"/>
      <sheetName val="K82191"/>
      <sheetName val="MGA-05-03"/>
      <sheetName val="USD"/>
      <sheetName val="XLS Avg Rev"/>
      <sheetName val="NAT_MKT"/>
      <sheetName val="残存ｶｰﾌﾞ"/>
      <sheetName val="BBM-03"/>
      <sheetName val="FKT_PJK"/>
      <sheetName val="C"/>
      <sheetName val="ﾄﾖﾀUNI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整項目マスタ"/>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将来見積課税所得情報"/>
      <sheetName val="一時差異・将来所得減算差異以外（次葉） "/>
      <sheetName val="永久差異（次葉）"/>
      <sheetName val="一時差異・将来減算一時差異(次葉）"/>
      <sheetName val="基本情報"/>
      <sheetName val="調整項目マスタ"/>
      <sheetName val="配当区分"/>
      <sheetName val="証券区分"/>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将来見積課税所得情報"/>
      <sheetName val="一時差異・将来所得減算差異以外（次葉） "/>
      <sheetName val="永久差異（次葉）"/>
      <sheetName val="一時差異・将来減算一時差異(次葉）"/>
      <sheetName val="入力事項チェックリスト"/>
      <sheetName val="基本情報"/>
      <sheetName val="調整項目マスタ"/>
      <sheetName val="一時差異データ"/>
      <sheetName val="エラーチェックフラグ"/>
      <sheetName val="次葉明細入力"/>
      <sheetName val="合計残高試算表（貸借対照表）"/>
      <sheetName val="LEASE2"/>
      <sheetName val="001_2004_P_将来見積課税所得情報"/>
      <sheetName val="決算アップ"/>
      <sheetName val="02JOB"/>
      <sheetName val="SCR1_J"/>
      <sheetName val="FAC OVERHEAD"/>
    </sheetNames>
    <sheetDataSet>
      <sheetData sheetId="0"/>
      <sheetData sheetId="1"/>
      <sheetData sheetId="2"/>
      <sheetData sheetId="3"/>
      <sheetData sheetId="4"/>
      <sheetData sheetId="5"/>
      <sheetData sheetId="6"/>
      <sheetData sheetId="7" refreshError="1">
        <row r="3">
          <cell r="A3" t="str">
            <v>I1-0000011</v>
          </cell>
          <cell r="B3" t="str">
            <v>新鉱床探鉱費又は海外新鉱床探鉱費の特別控除額</v>
          </cell>
        </row>
        <row r="4">
          <cell r="A4" t="str">
            <v>I1-0000012</v>
          </cell>
          <cell r="B4" t="str">
            <v>契約者配当の益金算入額</v>
          </cell>
        </row>
        <row r="5">
          <cell r="A5" t="str">
            <v>I1-0000016</v>
          </cell>
          <cell r="B5" t="str">
            <v>海外投資等準備金</v>
          </cell>
        </row>
        <row r="6">
          <cell r="A6" t="str">
            <v>I1-0000290</v>
          </cell>
          <cell r="B6" t="str">
            <v>税額控除の対象とした個別外国法人税の額等</v>
          </cell>
        </row>
        <row r="7">
          <cell r="A7" t="str">
            <v>I2-0000003</v>
          </cell>
          <cell r="B7" t="str">
            <v>非適格合併等による譲渡利益額(損失)</v>
          </cell>
        </row>
        <row r="8">
          <cell r="A8" t="str">
            <v>I2-0000004</v>
          </cell>
          <cell r="B8" t="str">
            <v>譲渡損益調整資産</v>
          </cell>
        </row>
        <row r="9">
          <cell r="A9" t="str">
            <v>I2-0000009</v>
          </cell>
          <cell r="B9" t="str">
            <v>技術等海外取引の所得の特別控除額</v>
          </cell>
        </row>
        <row r="10">
          <cell r="A10" t="str">
            <v>I2-0000010</v>
          </cell>
          <cell r="B10" t="str">
            <v>沖縄の認定法人の所得の特別控除額</v>
          </cell>
        </row>
        <row r="11">
          <cell r="A11" t="str">
            <v>I2-0000018</v>
          </cell>
          <cell r="B11" t="str">
            <v>法人税額から控除される所得税額</v>
          </cell>
        </row>
      </sheetData>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7850"/>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L"/>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ﾌｫﾛｰ"/>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list"/>
      <sheetName val="C. OI Analysis"/>
      <sheetName val="Summary"/>
      <sheetName val="Check consistency"/>
      <sheetName val="A. Assumption (MP)"/>
      <sheetName val="B-1. OI FY22 Actual vs FY23 2Q"/>
      <sheetName val="B-2. OI FY22 Actual vs FY23 3Q"/>
      <sheetName val="B-3. OI FY23 2Q vs FY23 3Q Math"/>
      <sheetName val="B-4. OI FY23 3Q vs FY24 1st Cut"/>
      <sheetName val="B-5. OI FY24 1st vs FY26 Feb23"/>
      <sheetName val="B-6. OI FY26Feb22 vs FY26Feb23"/>
      <sheetName val="C. Profit by segment"/>
      <sheetName val="D-1. Profit by model &amp; MP per U"/>
      <sheetName val="Drop-Down"/>
      <sheetName val="D-2. Profit by model &amp; MP per U"/>
      <sheetName val="E-1. Vol and Mix"/>
      <sheetName val="E-2. Vol and Mix"/>
      <sheetName val="E-3. Vol and Mix"/>
      <sheetName val="E-4. Vol and Mix"/>
      <sheetName val="E-5. Vol and Mix"/>
      <sheetName val="F-1. Sales Price Revision"/>
      <sheetName val="D. Income Statement"/>
      <sheetName val="Description for Labor Share"/>
      <sheetName val="F-2. Sales Price Revision"/>
      <sheetName val="G-1. Freight"/>
      <sheetName val="G-2. Freight"/>
      <sheetName val="H-1. New Model"/>
      <sheetName val="H-2. New Model"/>
      <sheetName val="H-3. New Model"/>
      <sheetName val="I. Exchange rate"/>
      <sheetName val="J. Regulation related"/>
      <sheetName val="K-1. Traditional value chain"/>
      <sheetName val="K-2. Ratio VC (TDEM only)"/>
      <sheetName val="K-3. Price &amp; Cost impact"/>
      <sheetName val="K-4. Commercial business"/>
      <sheetName val="L. New value chain"/>
      <sheetName val="K&amp;L. VC activity check list"/>
      <sheetName val="M. Fixed cost"/>
      <sheetName val="N. Selling exp. breakdown"/>
      <sheetName val="O-1.OI by Qtr"/>
      <sheetName val="O-1.OI by Qtr (2Q)"/>
      <sheetName val="O-2. FX imapct (TKM,TDEM,TMAP)"/>
      <sheetName val="P. Opp &amp; Risks"/>
      <sheetName val="Q. Improvement by area"/>
      <sheetName val="Ref - Standard Model Name Guide"/>
      <sheetName val="S. Project exp. List"/>
      <sheetName val="B-1.Sales Exp &amp; Incentives(TMC)"/>
      <sheetName val="B-2.Sales Exp &amp; Incentives(TMC)"/>
      <sheetName val="B-3.Sales Exp &amp; Incentives(TMC)"/>
      <sheetName val="B-4.Sales Exp &amp; Incentives(TMC)"/>
      <sheetName val="G. Depreciation"/>
      <sheetName val="G. Sales Exp &amp; Incentives"/>
    </sheetNames>
    <sheetDataSet>
      <sheetData sheetId="0"/>
      <sheetData sheetId="1"/>
      <sheetData sheetId="2">
        <row r="2">
          <cell r="E2" t="str">
            <v>TMV</v>
          </cell>
        </row>
      </sheetData>
      <sheetData sheetId="3"/>
      <sheetData sheetId="4">
        <row r="4">
          <cell r="I4" t="str">
            <v>Due Date : 19 Jan 2023</v>
          </cell>
          <cell r="M4" t="str">
            <v>Due Date : 27 Jan 2023</v>
          </cell>
          <cell r="Q4" t="str">
            <v>Due Date : 8 Feb 2023</v>
          </cell>
        </row>
      </sheetData>
      <sheetData sheetId="5"/>
      <sheetData sheetId="6">
        <row r="8">
          <cell r="R8">
            <v>-7.1137212099999987</v>
          </cell>
        </row>
      </sheetData>
      <sheetData sheetId="7">
        <row r="7">
          <cell r="R7">
            <v>0</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V"/>
      <sheetName val="4WD1-3"/>
      <sheetName val="Sheet1"/>
      <sheetName val="Fixed Cost Corolla"/>
      <sheetName val="SUPPORT"/>
      <sheetName val="ヘッダ"/>
      <sheetName val="2) (W) Welding"/>
      <sheetName val="3) (T) Painting"/>
      <sheetName val="4) (A) Assembly"/>
      <sheetName val="5) (QC) Quality Inspection"/>
      <sheetName val="6) (P) Press"/>
      <sheetName val="Main info and Calc"/>
      <sheetName val="Classifications"/>
      <sheetName val="CKD TDV IMV (3)"/>
      <sheetName val="DAILYPACE"/>
      <sheetName val="工数データ"/>
      <sheetName val="Fixed_Cost_Corolla"/>
      <sheetName val="2)_(W)_Welding"/>
      <sheetName val="3)_(T)_Painting"/>
      <sheetName val="4)_(A)_Assembly"/>
      <sheetName val="5)_(QC)_Quality_Inspection"/>
      <sheetName val="6)_(P)_Press"/>
      <sheetName val="Main_info_and_Calc"/>
      <sheetName val="CKD_TDV_IMV_(3)"/>
      <sheetName val="Fixed_Cost_Corolla1"/>
      <sheetName val="2)_(W)_Welding1"/>
      <sheetName val="3)_(T)_Painting1"/>
      <sheetName val="4)_(A)_Assembly1"/>
      <sheetName val="5)_(QC)_Quality_Inspection1"/>
      <sheetName val="6)_(P)_Press1"/>
      <sheetName val="Main_info_and_Calc1"/>
      <sheetName val="CKD_TDV_IMV_(3)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G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Jﾌﾞﾛｯｸ変更規模"/>
      <sheetName val="NewJ･LSJ目標値 (2)"/>
      <sheetName val="INUFA全ﾃﾞｰﾀ"/>
      <sheetName val="ﾄﾙｸvs排気量"/>
      <sheetName val="出力vs排気量"/>
      <sheetName val="出力 ﾄﾙｸ"/>
      <sheetName val="ﾎﾞｱ×ｽﾄﾛｰｸ"/>
      <sheetName val="ﾃﾞｯｷﾊｲﾄ"/>
      <sheetName val="ﾎﾞｱﾋﾟｯﾁ"/>
      <sheetName val="ｼﾞｬｰﾅﾙ径"/>
      <sheetName val="ｸﾗﾝｸﾋﾟﾝ径"/>
      <sheetName val="ｵｰﾊﾞﾗｯﾌﾟ"/>
      <sheetName val="ｺﾝﾛｯﾄﾞ中心間距離"/>
      <sheetName val="諸元まとめ"/>
      <sheetName val="主要諸元の比較"/>
      <sheetName val="Sheet1"/>
      <sheetName val="ｺｽﾄ目標"/>
      <sheetName val="ｺｽﾄ"/>
      <sheetName val="ﾃﾞｰﾀvs年"/>
      <sheetName val="Sheet4"/>
      <sheetName val="出力排気量vs年"/>
      <sheetName val="ﾄﾙｸ排気量vs年"/>
      <sheetName val="出力vs年"/>
      <sheetName val="ﾄﾙｸvs年"/>
      <sheetName val="Sheet3"/>
      <sheetName val="PE6出力ﾄﾙｸ目標"/>
      <sheetName val="制動力ｸﾞﾗﾌ"/>
      <sheetName val="FR2P&amp;1F&amp;3F比較"/>
      <sheetName val="120P11CVGﾘﾀｰﾀﾞｰ力"/>
      <sheetName val="120P11Cｷﾞﾛﾁﾝ"/>
      <sheetName val="ﾌﾘｸｼｮﾝ図"/>
      <sheetName val="ﾌﾘｸｼｮﾝ"/>
      <sheetName val="ＦＣ～ＧＸ"/>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sheetData sheetId="25"/>
      <sheetData sheetId="26" refreshError="1"/>
      <sheetData sheetId="27"/>
      <sheetData sheetId="28"/>
      <sheetData sheetId="29"/>
      <sheetData sheetId="30" refreshError="1"/>
      <sheetData sheetId="31"/>
      <sheetData sheetId="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工数データ"/>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工数推移"/>
      <sheetName val="推移"/>
      <sheetName val="Relatório"/>
      <sheetName val="LARGE"/>
    </sheetNames>
    <sheetDataSet>
      <sheetData sheetId="0"/>
      <sheetData sheetId="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USAGE(NEW)"/>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Actual"/>
      <sheetName val="Sheet1"/>
    </sheetNames>
    <sheetDataSet>
      <sheetData sheetId="0"/>
      <sheetData sheetId="1"/>
      <sheetData sheetId="2"/>
      <sheetData sheetId="3"/>
      <sheetData sheetId="4" refreshError="1">
        <row r="6">
          <cell r="C6" t="str">
            <v>収益計画項目名称（変更前）</v>
          </cell>
          <cell r="E6" t="str">
            <v>集約先（※：集約項目）</v>
          </cell>
          <cell r="G6" t="str">
            <v>収益計画項目名称（変更後）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 sheetId="7"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Giang" id="{45135A11-4BDB-4607-B6D9-D771B008E4E0}">
    <nsvFilter filterId="{00000000-0001-0000-0100-000000000000}" ref="A9:BC50" tableId="0"/>
  </namedSheetView>
  <namedSheetView name="Giang (2)" id="{F8F72AF1-5BA7-4925-AD59-CAB734FC069B}">
    <nsvFilter filterId="{00000000-0001-0000-0100-000000000000}" ref="A9:BC50" tableId="0"/>
  </namedSheetView>
</namedSheetView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9/04/relationships/namedSheetView" Target="../namedSheetViews/namedSheetView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heetPr>
  <dimension ref="A1:BB64"/>
  <sheetViews>
    <sheetView showGridLines="0" tabSelected="1" zoomScale="80" zoomScaleNormal="80" workbookViewId="0">
      <pane xSplit="5" ySplit="10" topLeftCell="F11" activePane="bottomRight" state="frozen"/>
      <selection pane="topRight" activeCell="F1" sqref="F1"/>
      <selection pane="bottomLeft" activeCell="A11" sqref="A11"/>
      <selection pane="bottomRight" activeCell="A27" sqref="A27:XFD27"/>
    </sheetView>
  </sheetViews>
  <sheetFormatPr defaultColWidth="14.42578125" defaultRowHeight="12.75" outlineLevelRow="1" outlineLevelCol="1"/>
  <cols>
    <col min="1" max="2" width="3.42578125" style="225" customWidth="1"/>
    <col min="3" max="3" width="9.7109375" style="226" customWidth="1"/>
    <col min="4" max="4" width="61.42578125" style="138" customWidth="1"/>
    <col min="5" max="5" width="100.7109375" style="138" customWidth="1"/>
    <col min="6" max="6" width="20.42578125" style="138" customWidth="1"/>
    <col min="7" max="7" width="16.140625" style="138" customWidth="1"/>
    <col min="8" max="8" width="18.140625" style="138" customWidth="1" outlineLevel="1"/>
    <col min="9" max="9" width="13.28515625" style="138" customWidth="1" outlineLevel="1"/>
    <col min="10" max="10" width="13.7109375" style="138" customWidth="1" outlineLevel="1"/>
    <col min="11" max="11" width="13.42578125" style="138" customWidth="1" outlineLevel="1"/>
    <col min="12" max="12" width="41.140625" style="138" customWidth="1" outlineLevel="1"/>
    <col min="13" max="13" width="14.7109375" style="138" customWidth="1" outlineLevel="1"/>
    <col min="14" max="14" width="17.28515625" style="138" customWidth="1" outlineLevel="1"/>
    <col min="15" max="15" width="14.85546875" style="138" customWidth="1" outlineLevel="1"/>
    <col min="16" max="16" width="13.140625" style="138" bestFit="1" customWidth="1" outlineLevel="1"/>
    <col min="17" max="17" width="11.42578125" style="138" bestFit="1" customWidth="1" outlineLevel="1"/>
    <col min="18" max="18" width="17.28515625" style="138" customWidth="1" outlineLevel="1"/>
    <col min="19" max="19" width="14.140625" style="138" customWidth="1" outlineLevel="1"/>
    <col min="20" max="20" width="16" style="138" customWidth="1" outlineLevel="1"/>
    <col min="21" max="21" width="12.7109375" style="138" customWidth="1" outlineLevel="1"/>
    <col min="22" max="51" width="9.28515625" style="138" customWidth="1" outlineLevel="1"/>
    <col min="52" max="52" width="13.7109375" style="138" customWidth="1" outlineLevel="1"/>
    <col min="53" max="54" width="11.42578125" style="138" customWidth="1" outlineLevel="1"/>
    <col min="55" max="16384" width="14.42578125" style="138"/>
  </cols>
  <sheetData>
    <row r="1" spans="1:54" hidden="1">
      <c r="A1" s="132"/>
      <c r="B1" s="133"/>
      <c r="C1" s="132"/>
      <c r="D1" s="134"/>
      <c r="E1" s="134"/>
      <c r="F1" s="135"/>
      <c r="G1" s="135"/>
      <c r="H1" s="134"/>
      <c r="I1" s="135"/>
      <c r="J1" s="135"/>
      <c r="K1" s="135"/>
      <c r="L1" s="134"/>
      <c r="M1" s="135"/>
      <c r="N1" s="135"/>
      <c r="O1" s="135"/>
      <c r="P1" s="135"/>
      <c r="Q1" s="135"/>
      <c r="R1" s="135"/>
      <c r="S1" s="135"/>
      <c r="T1" s="135"/>
      <c r="U1" s="135"/>
      <c r="V1" s="135"/>
      <c r="W1" s="135"/>
      <c r="X1" s="135"/>
      <c r="Y1" s="135"/>
      <c r="Z1" s="135"/>
      <c r="AA1" s="135"/>
      <c r="AB1" s="135"/>
      <c r="AC1" s="135"/>
      <c r="AD1" s="136"/>
      <c r="AE1" s="137"/>
      <c r="AF1" s="135"/>
      <c r="AG1" s="135"/>
      <c r="AH1" s="135"/>
      <c r="AI1" s="135"/>
      <c r="AJ1" s="135"/>
      <c r="AK1" s="135"/>
      <c r="AL1" s="135"/>
      <c r="AM1" s="135"/>
      <c r="AN1" s="135"/>
      <c r="AO1" s="135"/>
      <c r="AP1" s="135"/>
      <c r="AQ1" s="135"/>
      <c r="AR1" s="137"/>
      <c r="AS1" s="135"/>
      <c r="AT1" s="135"/>
      <c r="AU1" s="135"/>
      <c r="AV1" s="135"/>
      <c r="AW1" s="135"/>
      <c r="AX1" s="135"/>
      <c r="AY1" s="135"/>
      <c r="AZ1" s="135"/>
      <c r="BA1" s="135"/>
      <c r="BB1" s="135"/>
    </row>
    <row r="2" spans="1:54" ht="25.5" hidden="1">
      <c r="A2" s="132"/>
      <c r="B2" s="133"/>
      <c r="C2" s="132"/>
      <c r="D2" s="134"/>
      <c r="E2" s="258">
        <f>U49</f>
        <v>26.500000000000004</v>
      </c>
      <c r="F2" s="135"/>
      <c r="G2" s="135"/>
      <c r="H2" s="134"/>
      <c r="I2" s="135"/>
      <c r="J2" s="135"/>
      <c r="K2" s="135"/>
      <c r="L2" s="134"/>
      <c r="M2" s="135"/>
      <c r="N2" s="135"/>
      <c r="O2" s="135"/>
      <c r="P2" s="135"/>
      <c r="Q2" s="135"/>
      <c r="R2" s="135"/>
      <c r="S2" s="135"/>
      <c r="T2" s="135"/>
      <c r="U2" s="135"/>
      <c r="V2" s="135"/>
      <c r="W2" s="135"/>
      <c r="X2" s="135"/>
      <c r="Y2" s="135"/>
      <c r="Z2" s="135"/>
      <c r="AA2" s="135"/>
      <c r="AB2" s="135"/>
      <c r="AC2" s="135"/>
      <c r="AD2" s="136"/>
      <c r="AE2" s="137"/>
      <c r="AF2" s="135"/>
      <c r="AG2" s="135"/>
      <c r="AH2" s="135"/>
      <c r="AI2" s="135"/>
      <c r="AJ2" s="135"/>
      <c r="AK2" s="135"/>
      <c r="AL2" s="135"/>
      <c r="AM2" s="135"/>
      <c r="AN2" s="135"/>
      <c r="AO2" s="135"/>
      <c r="AP2" s="135"/>
      <c r="AQ2" s="135"/>
      <c r="AR2" s="137"/>
      <c r="AS2" s="135"/>
      <c r="AT2" s="135"/>
      <c r="AU2" s="135"/>
      <c r="AV2" s="135"/>
      <c r="AW2" s="135"/>
      <c r="AX2" s="135"/>
      <c r="AY2" s="135"/>
      <c r="AZ2" s="135"/>
      <c r="BA2" s="135"/>
      <c r="BB2" s="135"/>
    </row>
    <row r="3" spans="1:54" hidden="1">
      <c r="A3" s="132"/>
      <c r="B3" s="133"/>
      <c r="C3" s="132"/>
      <c r="D3" s="134"/>
      <c r="E3" s="134"/>
      <c r="F3" s="135"/>
      <c r="G3" s="135"/>
      <c r="H3" s="134"/>
      <c r="I3" s="135"/>
      <c r="J3" s="135"/>
      <c r="K3" s="135"/>
      <c r="L3" s="134"/>
      <c r="M3" s="135"/>
      <c r="N3" s="135"/>
      <c r="O3" s="135"/>
      <c r="P3" s="135"/>
      <c r="Q3" s="135"/>
      <c r="R3" s="135"/>
      <c r="S3" s="135"/>
      <c r="T3" s="135"/>
      <c r="U3" s="135"/>
      <c r="V3" s="135"/>
      <c r="W3" s="135"/>
      <c r="X3" s="135"/>
      <c r="Y3" s="135"/>
      <c r="Z3" s="135"/>
      <c r="AA3" s="135"/>
      <c r="AB3" s="135"/>
      <c r="AC3" s="135"/>
      <c r="AD3" s="136"/>
      <c r="AE3" s="137"/>
      <c r="AF3" s="135"/>
      <c r="AG3" s="135"/>
      <c r="AH3" s="135"/>
      <c r="AI3" s="135"/>
      <c r="AJ3" s="135"/>
      <c r="AK3" s="135"/>
      <c r="AL3" s="135"/>
      <c r="AM3" s="135"/>
      <c r="AN3" s="135"/>
      <c r="AO3" s="135"/>
      <c r="AP3" s="135"/>
      <c r="AQ3" s="135"/>
      <c r="AR3" s="137"/>
      <c r="AS3" s="135"/>
      <c r="AT3" s="135"/>
      <c r="AU3" s="135"/>
      <c r="AV3" s="135"/>
      <c r="AW3" s="135"/>
      <c r="AX3" s="135"/>
      <c r="AY3" s="135"/>
      <c r="AZ3" s="135"/>
      <c r="BA3" s="135"/>
      <c r="BB3" s="135"/>
    </row>
    <row r="4" spans="1:54" ht="13.5" hidden="1" thickBot="1">
      <c r="A4" s="132"/>
      <c r="B4" s="133"/>
      <c r="C4" s="458"/>
      <c r="D4" s="134"/>
      <c r="E4" s="134"/>
      <c r="F4" s="135"/>
      <c r="G4" s="135"/>
      <c r="H4" s="134"/>
      <c r="I4" s="135"/>
      <c r="J4" s="135"/>
      <c r="K4" s="135"/>
      <c r="L4" s="134"/>
      <c r="M4" s="135"/>
      <c r="N4" s="135"/>
      <c r="O4" s="135"/>
      <c r="P4" s="135"/>
      <c r="Q4" s="135"/>
      <c r="R4" s="135"/>
      <c r="S4" s="135"/>
      <c r="T4" s="135"/>
      <c r="U4" s="135"/>
      <c r="V4" s="135"/>
      <c r="W4" s="135"/>
      <c r="X4" s="135"/>
      <c r="Y4" s="135"/>
      <c r="Z4" s="135"/>
      <c r="AA4" s="135"/>
      <c r="AB4" s="135"/>
      <c r="AC4" s="135"/>
      <c r="AD4" s="136"/>
      <c r="AE4" s="137"/>
      <c r="AF4" s="135"/>
      <c r="AG4" s="135"/>
      <c r="AH4" s="135"/>
      <c r="AI4" s="135"/>
      <c r="AJ4" s="135"/>
      <c r="AK4" s="135"/>
      <c r="AL4" s="135"/>
      <c r="AM4" s="135"/>
      <c r="AN4" s="135"/>
      <c r="AO4" s="135"/>
      <c r="AP4" s="135"/>
      <c r="AQ4" s="135"/>
      <c r="AR4" s="137"/>
      <c r="AS4" s="135"/>
      <c r="AT4" s="135"/>
      <c r="AU4" s="135"/>
      <c r="AV4" s="135"/>
      <c r="AW4" s="135"/>
      <c r="AX4" s="135"/>
      <c r="AY4" s="135"/>
      <c r="AZ4" s="135"/>
      <c r="BA4" s="135"/>
      <c r="BB4" s="135"/>
    </row>
    <row r="5" spans="1:54" ht="18.75" hidden="1" thickBot="1">
      <c r="A5" s="139"/>
      <c r="B5" s="140"/>
      <c r="C5" s="458"/>
      <c r="D5" s="141"/>
      <c r="E5" s="141"/>
      <c r="F5" s="456" t="s">
        <v>3</v>
      </c>
      <c r="G5" s="456"/>
      <c r="H5" s="456"/>
      <c r="I5" s="142">
        <v>5.4</v>
      </c>
      <c r="J5" s="142">
        <v>5.4</v>
      </c>
      <c r="K5" s="143">
        <v>5.4</v>
      </c>
      <c r="L5" s="141"/>
      <c r="M5" s="144" t="s">
        <v>4</v>
      </c>
      <c r="N5" s="145"/>
      <c r="O5" s="145"/>
      <c r="P5" s="145"/>
      <c r="Q5" s="145"/>
      <c r="R5" s="145"/>
      <c r="S5" s="145"/>
      <c r="T5" s="145"/>
      <c r="U5" s="145"/>
      <c r="V5" s="145"/>
      <c r="W5" s="145"/>
      <c r="X5" s="145"/>
      <c r="Y5" s="145"/>
      <c r="Z5" s="145"/>
      <c r="AA5" s="145"/>
      <c r="AB5" s="145"/>
      <c r="AC5" s="145"/>
      <c r="AD5" s="146"/>
      <c r="AE5" s="147"/>
      <c r="AF5" s="145"/>
      <c r="AG5" s="145"/>
      <c r="AH5" s="145"/>
      <c r="AI5" s="145"/>
      <c r="AJ5" s="145"/>
      <c r="AK5" s="145"/>
      <c r="AL5" s="145"/>
      <c r="AM5" s="145"/>
      <c r="AN5" s="145"/>
      <c r="AO5" s="145"/>
      <c r="AP5" s="145"/>
      <c r="AQ5" s="145"/>
      <c r="AR5" s="147"/>
      <c r="AS5" s="145"/>
      <c r="AT5" s="145"/>
      <c r="AU5" s="145"/>
      <c r="AV5" s="145"/>
      <c r="AW5" s="145"/>
      <c r="AX5" s="145"/>
      <c r="AY5" s="145"/>
      <c r="AZ5" s="145"/>
      <c r="BA5" s="145"/>
      <c r="BB5" s="145"/>
    </row>
    <row r="6" spans="1:54" ht="18" hidden="1">
      <c r="A6" s="148"/>
      <c r="B6" s="149"/>
      <c r="C6" s="150"/>
      <c r="D6" s="151"/>
      <c r="E6" s="151"/>
      <c r="F6" s="457" t="s">
        <v>5</v>
      </c>
      <c r="G6" s="457"/>
      <c r="H6" s="457"/>
      <c r="I6" s="152">
        <v>5.7</v>
      </c>
      <c r="J6" s="152">
        <v>5.9</v>
      </c>
      <c r="K6" s="153">
        <v>5.9</v>
      </c>
      <c r="L6" s="154"/>
      <c r="M6" s="154"/>
      <c r="N6" s="154"/>
      <c r="O6" s="154"/>
      <c r="P6" s="154"/>
      <c r="Q6" s="154"/>
      <c r="R6" s="154"/>
      <c r="S6" s="154"/>
      <c r="T6" s="154"/>
      <c r="U6" s="154"/>
      <c r="V6" s="154"/>
      <c r="W6" s="154"/>
      <c r="X6" s="154"/>
      <c r="Y6" s="154"/>
      <c r="Z6" s="154"/>
      <c r="AA6" s="154"/>
      <c r="AB6" s="154"/>
      <c r="AC6" s="154"/>
      <c r="AD6" s="155"/>
      <c r="AE6" s="156"/>
      <c r="AF6" s="154"/>
      <c r="AG6" s="154"/>
      <c r="AH6" s="154"/>
      <c r="AI6" s="154"/>
      <c r="AJ6" s="154"/>
      <c r="AK6" s="154"/>
      <c r="AL6" s="154"/>
      <c r="AM6" s="154"/>
      <c r="AN6" s="154"/>
      <c r="AO6" s="154"/>
      <c r="AP6" s="154"/>
      <c r="AQ6" s="154"/>
      <c r="AR6" s="156"/>
      <c r="AS6" s="154"/>
      <c r="AT6" s="154"/>
      <c r="AU6" s="154"/>
      <c r="AV6" s="154"/>
      <c r="AW6" s="154"/>
      <c r="AX6" s="154"/>
      <c r="AY6" s="154"/>
      <c r="AZ6" s="447" t="s">
        <v>6</v>
      </c>
      <c r="BA6" s="447"/>
      <c r="BB6" s="447"/>
    </row>
    <row r="7" spans="1:54" ht="18" hidden="1">
      <c r="A7" s="257"/>
      <c r="B7" s="257"/>
      <c r="C7" s="257"/>
      <c r="D7" s="455" t="s">
        <v>7</v>
      </c>
      <c r="E7" s="459" t="s">
        <v>8</v>
      </c>
      <c r="F7" s="454" t="s">
        <v>9</v>
      </c>
      <c r="G7" s="454" t="s">
        <v>10</v>
      </c>
      <c r="H7" s="454" t="s">
        <v>11</v>
      </c>
      <c r="I7" s="454" t="s">
        <v>12</v>
      </c>
      <c r="J7" s="454" t="s">
        <v>13</v>
      </c>
      <c r="K7" s="454" t="s">
        <v>14</v>
      </c>
      <c r="L7" s="455" t="s">
        <v>15</v>
      </c>
      <c r="M7" s="463" t="s">
        <v>16</v>
      </c>
      <c r="N7" s="463"/>
      <c r="O7" s="463"/>
      <c r="P7" s="463"/>
      <c r="Q7" s="464" t="s">
        <v>17</v>
      </c>
      <c r="R7" s="464"/>
      <c r="S7" s="464"/>
      <c r="T7" s="464"/>
      <c r="U7" s="464"/>
      <c r="V7" s="453" t="s">
        <v>12</v>
      </c>
      <c r="W7" s="453"/>
      <c r="X7" s="453"/>
      <c r="Y7" s="453"/>
      <c r="Z7" s="453"/>
      <c r="AA7" s="453"/>
      <c r="AB7" s="453"/>
      <c r="AC7" s="453"/>
      <c r="AD7" s="453"/>
      <c r="AE7" s="453"/>
      <c r="AF7" s="453"/>
      <c r="AG7" s="453"/>
      <c r="AH7" s="453" t="s">
        <v>14</v>
      </c>
      <c r="AI7" s="453"/>
      <c r="AJ7" s="453"/>
      <c r="AK7" s="453"/>
      <c r="AL7" s="453"/>
      <c r="AM7" s="453" t="s">
        <v>13</v>
      </c>
      <c r="AN7" s="453"/>
      <c r="AO7" s="453"/>
      <c r="AP7" s="453"/>
      <c r="AQ7" s="453"/>
      <c r="AR7" s="453"/>
      <c r="AS7" s="453"/>
      <c r="AT7" s="453"/>
      <c r="AU7" s="453"/>
      <c r="AV7" s="453"/>
      <c r="AW7" s="453"/>
      <c r="AX7" s="453"/>
      <c r="AY7" s="453"/>
      <c r="AZ7" s="448" t="s">
        <v>18</v>
      </c>
      <c r="BA7" s="449" t="s">
        <v>19</v>
      </c>
      <c r="BB7" s="450" t="s">
        <v>20</v>
      </c>
    </row>
    <row r="8" spans="1:54" ht="18" hidden="1">
      <c r="A8" s="257"/>
      <c r="B8" s="257"/>
      <c r="C8" s="257"/>
      <c r="D8" s="460"/>
      <c r="E8" s="459"/>
      <c r="F8" s="454"/>
      <c r="G8" s="454"/>
      <c r="H8" s="454"/>
      <c r="I8" s="454"/>
      <c r="J8" s="454"/>
      <c r="K8" s="454"/>
      <c r="L8" s="455"/>
      <c r="M8" s="463"/>
      <c r="N8" s="463"/>
      <c r="O8" s="463"/>
      <c r="P8" s="463"/>
      <c r="Q8" s="464"/>
      <c r="R8" s="464"/>
      <c r="S8" s="464"/>
      <c r="T8" s="464"/>
      <c r="U8" s="464"/>
      <c r="V8" s="453" t="s">
        <v>21</v>
      </c>
      <c r="W8" s="453"/>
      <c r="X8" s="453"/>
      <c r="Y8" s="453"/>
      <c r="Z8" s="453"/>
      <c r="AA8" s="453"/>
      <c r="AB8" s="453"/>
      <c r="AC8" s="453"/>
      <c r="AD8" s="453"/>
      <c r="AE8" s="453"/>
      <c r="AF8" s="453" t="s">
        <v>306</v>
      </c>
      <c r="AG8" s="453"/>
      <c r="AH8" s="453" t="s">
        <v>14</v>
      </c>
      <c r="AI8" s="453"/>
      <c r="AJ8" s="453"/>
      <c r="AK8" s="453"/>
      <c r="AL8" s="453"/>
      <c r="AM8" s="453" t="s">
        <v>313</v>
      </c>
      <c r="AN8" s="453"/>
      <c r="AO8" s="453"/>
      <c r="AP8" s="453"/>
      <c r="AQ8" s="453"/>
      <c r="AR8" s="453"/>
      <c r="AS8" s="453" t="s">
        <v>314</v>
      </c>
      <c r="AT8" s="453"/>
      <c r="AU8" s="453"/>
      <c r="AV8" s="453"/>
      <c r="AW8" s="453"/>
      <c r="AX8" s="453"/>
      <c r="AY8" s="452" t="s">
        <v>25</v>
      </c>
      <c r="AZ8" s="448"/>
      <c r="BA8" s="449"/>
      <c r="BB8" s="450"/>
    </row>
    <row r="9" spans="1:54" ht="273" hidden="1">
      <c r="A9" s="257"/>
      <c r="B9" s="257"/>
      <c r="C9" s="257"/>
      <c r="D9" s="461"/>
      <c r="E9" s="459"/>
      <c r="F9" s="454"/>
      <c r="G9" s="454"/>
      <c r="H9" s="454"/>
      <c r="I9" s="454"/>
      <c r="J9" s="454"/>
      <c r="K9" s="454"/>
      <c r="L9" s="455"/>
      <c r="M9" s="157" t="s">
        <v>26</v>
      </c>
      <c r="N9" s="157" t="s">
        <v>27</v>
      </c>
      <c r="O9" s="157" t="s">
        <v>308</v>
      </c>
      <c r="P9" s="157" t="s">
        <v>2</v>
      </c>
      <c r="Q9" s="158" t="s">
        <v>29</v>
      </c>
      <c r="R9" s="158" t="s">
        <v>27</v>
      </c>
      <c r="S9" s="158" t="s">
        <v>308</v>
      </c>
      <c r="T9" s="158" t="s">
        <v>30</v>
      </c>
      <c r="U9" s="159" t="s">
        <v>2</v>
      </c>
      <c r="V9" s="160" t="s">
        <v>311</v>
      </c>
      <c r="W9" s="160" t="s">
        <v>31</v>
      </c>
      <c r="X9" s="160" t="s">
        <v>32</v>
      </c>
      <c r="Y9" s="160" t="s">
        <v>33</v>
      </c>
      <c r="Z9" s="160" t="s">
        <v>34</v>
      </c>
      <c r="AA9" s="160" t="s">
        <v>35</v>
      </c>
      <c r="AB9" s="160" t="s">
        <v>36</v>
      </c>
      <c r="AC9" s="160" t="s">
        <v>37</v>
      </c>
      <c r="AD9" s="161" t="s">
        <v>38</v>
      </c>
      <c r="AE9" s="162" t="s">
        <v>39</v>
      </c>
      <c r="AF9" s="160" t="s">
        <v>40</v>
      </c>
      <c r="AG9" s="160" t="s">
        <v>307</v>
      </c>
      <c r="AH9" s="160" t="s">
        <v>40</v>
      </c>
      <c r="AI9" s="160" t="s">
        <v>41</v>
      </c>
      <c r="AJ9" s="160" t="s">
        <v>42</v>
      </c>
      <c r="AK9" s="160" t="s">
        <v>43</v>
      </c>
      <c r="AL9" s="160" t="s">
        <v>44</v>
      </c>
      <c r="AM9" s="160" t="s">
        <v>40</v>
      </c>
      <c r="AN9" s="160" t="s">
        <v>45</v>
      </c>
      <c r="AO9" s="160" t="s">
        <v>36</v>
      </c>
      <c r="AP9" s="160" t="s">
        <v>46</v>
      </c>
      <c r="AQ9" s="160" t="s">
        <v>47</v>
      </c>
      <c r="AR9" s="162" t="s">
        <v>48</v>
      </c>
      <c r="AS9" s="160" t="s">
        <v>40</v>
      </c>
      <c r="AT9" s="160" t="s">
        <v>45</v>
      </c>
      <c r="AU9" s="160" t="s">
        <v>36</v>
      </c>
      <c r="AV9" s="160" t="s">
        <v>46</v>
      </c>
      <c r="AW9" s="160" t="s">
        <v>47</v>
      </c>
      <c r="AX9" s="160" t="s">
        <v>48</v>
      </c>
      <c r="AY9" s="452"/>
      <c r="AZ9" s="163">
        <v>0.3</v>
      </c>
      <c r="BA9" s="163">
        <v>0.4</v>
      </c>
      <c r="BB9" s="163">
        <v>0.3</v>
      </c>
    </row>
    <row r="10" spans="1:54" ht="18">
      <c r="A10" s="164"/>
      <c r="B10" s="165" t="s">
        <v>122</v>
      </c>
      <c r="C10" s="166"/>
      <c r="D10" s="167" t="s">
        <v>362</v>
      </c>
      <c r="E10" s="278" t="s">
        <v>1</v>
      </c>
      <c r="F10" s="451"/>
      <c r="G10" s="451"/>
      <c r="H10" s="169"/>
      <c r="I10" s="169"/>
      <c r="J10" s="169"/>
      <c r="K10" s="169"/>
      <c r="L10" s="170" t="s">
        <v>338</v>
      </c>
      <c r="M10" s="171"/>
      <c r="N10" s="171"/>
      <c r="O10" s="171"/>
      <c r="P10" s="171"/>
      <c r="Q10" s="172"/>
      <c r="R10" s="172"/>
      <c r="S10" s="172"/>
      <c r="T10" s="172"/>
      <c r="U10" s="173"/>
      <c r="V10" s="174"/>
      <c r="W10" s="174"/>
      <c r="X10" s="174"/>
      <c r="Y10" s="174"/>
      <c r="Z10" s="174"/>
      <c r="AA10" s="174"/>
      <c r="AB10" s="174"/>
      <c r="AC10" s="174"/>
      <c r="AD10" s="175"/>
      <c r="AE10" s="176"/>
      <c r="AF10" s="174"/>
      <c r="AG10" s="174"/>
      <c r="AH10" s="174"/>
      <c r="AI10" s="174"/>
      <c r="AJ10" s="174"/>
      <c r="AK10" s="174"/>
      <c r="AL10" s="174"/>
      <c r="AM10" s="174"/>
      <c r="AN10" s="174"/>
      <c r="AO10" s="174"/>
      <c r="AP10" s="174"/>
      <c r="AQ10" s="174"/>
      <c r="AR10" s="176"/>
      <c r="AS10" s="174"/>
      <c r="AT10" s="174"/>
      <c r="AU10" s="174"/>
      <c r="AV10" s="174"/>
      <c r="AW10" s="174"/>
      <c r="AX10" s="174"/>
      <c r="AY10" s="174"/>
      <c r="AZ10" s="169"/>
      <c r="BA10" s="169"/>
      <c r="BB10" s="169"/>
    </row>
    <row r="11" spans="1:54" s="191" customFormat="1" ht="18" outlineLevel="1">
      <c r="A11" s="177"/>
      <c r="B11" s="241"/>
      <c r="C11" s="194">
        <v>1.01</v>
      </c>
      <c r="D11" s="439" t="s">
        <v>352</v>
      </c>
      <c r="E11" s="279" t="s">
        <v>476</v>
      </c>
      <c r="F11" s="261" t="s">
        <v>49</v>
      </c>
      <c r="G11" s="179" t="str">
        <f>"F_"&amp;C11</f>
        <v>F_1.01</v>
      </c>
      <c r="H11" s="180" t="s">
        <v>50</v>
      </c>
      <c r="I11" s="181">
        <v>1</v>
      </c>
      <c r="J11" s="180"/>
      <c r="K11" s="181"/>
      <c r="L11" s="193"/>
      <c r="M11" s="182">
        <f>IF(I11=1,0.7,IF(J11=1,0.65,0.5))</f>
        <v>0.7</v>
      </c>
      <c r="N11" s="183"/>
      <c r="O11" s="183"/>
      <c r="P11" s="184">
        <f>(IF(H11&lt;&gt;"M",0, IF(F11="New Function", (IF(M11&lt;&gt;"",M11,0)*(IF(N11&lt;&gt;"",N11,1)*IF(O11&lt;&gt;"",O11,1))), IF(F11="Modified Function", (IF(M11&lt;&gt;"",M11,0)*(IF(N11&lt;&gt;"",N11,1)*IF(O11&lt;&gt;"",0.9*O11+0.1,1))), IF(F11="BCT Testing Function", (IF(M11&lt;&gt;"",M11,0)*(IF(N11&lt;&gt;"",N11,1)*0.05*IF(O11&lt;&gt;"",O11,1))), 0)))))</f>
        <v>0.7</v>
      </c>
      <c r="Q11" s="185">
        <f>IF(H11&lt;&gt;"M",0,IF(I11=1,V11+W11+(X11*0.2)+(Y11*0.3)+(Z11*0.1)+(AA11*0.5)+(AB11*0.1)+(ROUNDUP(AC11/5,0)*0.1)+(AD11*0.5)+AE11+AF11+(AG11*0.5), IF(K11=1, AH11+(AI11*0.2)+(AJ11*1)+(ROUNDUP(AK11/3,0)*0.1)+(AL11*0.5), (AM11*1)+(AN11*0.3)+(AO11*0.1)+(ROUNDUP(AP11/3,0)*0.1)+(AQ11*1)+(AR11*1)+(AS11*1)+(AT11*0.2)+(AU11*0.1)+(ROUNDUP(AV11/3,0)*0.1)+(AW11*1)+(AX11*1)+(AY11*1))))</f>
        <v>2</v>
      </c>
      <c r="R11" s="185"/>
      <c r="S11" s="185"/>
      <c r="T11" s="185">
        <f>Q11*IF(S11&lt;&gt;"",S11,1)</f>
        <v>2</v>
      </c>
      <c r="U11" s="186">
        <f>IF(H11&lt;&gt;"M",0,( IF(F11="New Function", IF(I11=1,T11/$I$5,IF(J11=1,T11/$J$5,IF(K11=1,T11/$K$5,0))) * IF(R11&lt;&gt;"",R11,1), IF(F11= "Modified Function", (0.9*IF(R11&lt;&gt;"",R11,1)  + 0.1) * IF(I11=1,T11/$I$6,IF(J11=1,T11/$J$6,IF(K11=1,T11/$K$6,0))), IF(F11= "BCT Testing Function", 0.05*IF(R11&lt;&gt;"",R11,1) * IF(I11=1,T11/$I$6,IF(J11=1,T11/$J$6,IF(K11=1,T11/$K$6,0))), 0) )
 ) ))</f>
        <v>0.37037037037037035</v>
      </c>
      <c r="V11" s="188">
        <v>1</v>
      </c>
      <c r="W11" s="188">
        <v>1</v>
      </c>
      <c r="X11" s="188"/>
      <c r="Y11" s="188"/>
      <c r="Z11" s="188"/>
      <c r="AA11" s="188"/>
      <c r="AB11" s="188"/>
      <c r="AC11" s="188"/>
      <c r="AD11" s="188"/>
      <c r="AE11" s="189"/>
      <c r="AF11" s="188"/>
      <c r="AG11" s="188"/>
      <c r="AH11" s="188"/>
      <c r="AI11" s="188"/>
      <c r="AJ11" s="188"/>
      <c r="AK11" s="188"/>
      <c r="AL11" s="188"/>
      <c r="AM11" s="188"/>
      <c r="AN11" s="188"/>
      <c r="AO11" s="188"/>
      <c r="AP11" s="188"/>
      <c r="AQ11" s="188"/>
      <c r="AR11" s="188"/>
      <c r="AS11" s="188"/>
      <c r="AT11" s="188"/>
      <c r="AU11" s="188"/>
      <c r="AV11" s="188"/>
      <c r="AW11" s="188"/>
      <c r="AX11" s="188"/>
      <c r="AY11" s="188"/>
      <c r="AZ11" s="190">
        <f>IF(F11="BCT Testing Function", 0, $U11*$AZ$9*20)</f>
        <v>2.2222222222222223</v>
      </c>
      <c r="BA11" s="190">
        <f>IF(F11="BCT Testing Function", 0, $U11*$BA$9*20)</f>
        <v>2.9629629629629628</v>
      </c>
      <c r="BB11" s="190">
        <f>IF(F11="BCT Testing Function", $U11*20, $U11*$BB$9*20)</f>
        <v>2.2222222222222223</v>
      </c>
    </row>
    <row r="12" spans="1:54" s="191" customFormat="1" ht="36" outlineLevel="1">
      <c r="A12" s="177"/>
      <c r="B12" s="241"/>
      <c r="C12" s="194">
        <v>1.02</v>
      </c>
      <c r="D12" s="439" t="s">
        <v>353</v>
      </c>
      <c r="E12" s="279" t="s">
        <v>477</v>
      </c>
      <c r="F12" s="261" t="s">
        <v>49</v>
      </c>
      <c r="G12" s="179" t="str">
        <f t="shared" ref="G12:G19" si="0">"F_"&amp;C12</f>
        <v>F_1.02</v>
      </c>
      <c r="H12" s="180" t="s">
        <v>50</v>
      </c>
      <c r="I12" s="181">
        <v>1</v>
      </c>
      <c r="J12" s="180"/>
      <c r="K12" s="181"/>
      <c r="L12" s="193"/>
      <c r="M12" s="182">
        <f t="shared" ref="M12:M19" si="1">IF(I12=1,0.7,IF(J12=1,0.65,0.5))</f>
        <v>0.7</v>
      </c>
      <c r="N12" s="183"/>
      <c r="O12" s="183"/>
      <c r="P12" s="184">
        <f t="shared" ref="P12:P19" si="2">(IF(H12&lt;&gt;"M",0, IF(F12="New Function", (IF(M12&lt;&gt;"",M12,0)*(IF(N12&lt;&gt;"",N12,1)*IF(O12&lt;&gt;"",O12,1))), IF(F12="Modified Function", (IF(M12&lt;&gt;"",M12,0)*(IF(N12&lt;&gt;"",N12,1)*IF(O12&lt;&gt;"",0.9*O12+0.1,1))), IF(F12="BCT Testing Function", (IF(M12&lt;&gt;"",M12,0)*(IF(N12&lt;&gt;"",N12,1)*0.05*IF(O12&lt;&gt;"",O12,1))), 0)))))</f>
        <v>0.7</v>
      </c>
      <c r="Q12" s="185">
        <f t="shared" ref="Q12:Q19" si="3">IF(H12&lt;&gt;"M",0,IF(I12=1,V12+W12+(X12*0.2)+(Y12*0.3)+(Z12*0.1)+(AA12*0.5)+(AB12*0.1)+(ROUNDUP(AC12/5,0)*0.1)+(AD12*0.5)+AE12+AF12+(AG12*0.5), IF(K12=1, AH12+(AI12*0.2)+(AJ12*1)+(ROUNDUP(AK12/3,0)*0.1)+(AL12*0.5), (AM12*1)+(AN12*0.3)+(AO12*0.1)+(ROUNDUP(AP12/3,0)*0.1)+(AQ12*1)+(AR12*1)+(AS12*1)+(AT12*0.2)+(AU12*0.1)+(ROUNDUP(AV12/3,0)*0.1)+(AW12*1)+(AX12*1)+(AY12*1))))</f>
        <v>6.5</v>
      </c>
      <c r="R12" s="185"/>
      <c r="S12" s="185"/>
      <c r="T12" s="185">
        <f>Q12*IF(S12&lt;&gt;"",S12,1)</f>
        <v>6.5</v>
      </c>
      <c r="U12" s="186">
        <f t="shared" ref="U12:U19" si="4">IF(H12&lt;&gt;"M",0,( IF(F12="New Function", IF(I12=1,T12/$I$5,IF(J12=1,T12/$J$5,IF(K12=1,T12/$K$5,0))) * IF(R12&lt;&gt;"",R12,1), IF(F12= "Modified Function", (0.9*IF(R12&lt;&gt;"",R12,1)  + 0.1) * IF(I12=1,T12/$I$6,IF(J12=1,T12/$J$6,IF(K12=1,T12/$K$6,0))), IF(F12= "BCT Testing Function", 0.05*IF(R12&lt;&gt;"",R12,1) * IF(I12=1,T12/$I$6,IF(J12=1,T12/$J$6,IF(K12=1,T12/$K$6,0))), 0) )
 ) ))</f>
        <v>1.2037037037037037</v>
      </c>
      <c r="V12" s="188">
        <v>1</v>
      </c>
      <c r="W12" s="188">
        <v>1</v>
      </c>
      <c r="X12" s="188">
        <v>3</v>
      </c>
      <c r="Y12" s="188">
        <v>3</v>
      </c>
      <c r="Z12" s="188">
        <v>2</v>
      </c>
      <c r="AA12" s="188">
        <v>5</v>
      </c>
      <c r="AB12" s="188">
        <v>3</v>
      </c>
      <c r="AC12" s="188"/>
      <c r="AD12" s="188"/>
      <c r="AE12" s="189"/>
      <c r="AF12" s="188"/>
      <c r="AG12" s="188"/>
      <c r="AH12" s="188"/>
      <c r="AI12" s="188"/>
      <c r="AJ12" s="188"/>
      <c r="AK12" s="188"/>
      <c r="AL12" s="188"/>
      <c r="AM12" s="188"/>
      <c r="AN12" s="188"/>
      <c r="AO12" s="188"/>
      <c r="AP12" s="188"/>
      <c r="AQ12" s="188"/>
      <c r="AR12" s="188"/>
      <c r="AS12" s="188"/>
      <c r="AT12" s="188"/>
      <c r="AU12" s="188"/>
      <c r="AV12" s="188"/>
      <c r="AW12" s="188"/>
      <c r="AX12" s="188"/>
      <c r="AY12" s="188"/>
      <c r="AZ12" s="190">
        <f t="shared" ref="AZ12:AZ19" si="5">IF(F12="BCT Testing Function", 0, $U12*$AZ$9*20)</f>
        <v>7.2222222222222223</v>
      </c>
      <c r="BA12" s="190">
        <f t="shared" ref="BA12:BA19" si="6">IF(F12="BCT Testing Function", 0, $U12*$BA$9*20)</f>
        <v>9.6296296296296298</v>
      </c>
      <c r="BB12" s="190">
        <f t="shared" ref="BB12:BB19" si="7">IF(F12="BCT Testing Function", $U12*20, $U12*$BB$9*20)</f>
        <v>7.2222222222222223</v>
      </c>
    </row>
    <row r="13" spans="1:54" s="191" customFormat="1" ht="36" outlineLevel="1">
      <c r="A13" s="177"/>
      <c r="B13" s="192"/>
      <c r="C13" s="194">
        <v>1.03</v>
      </c>
      <c r="D13" s="621" t="s">
        <v>354</v>
      </c>
      <c r="E13" s="279" t="s">
        <v>478</v>
      </c>
      <c r="F13" s="261" t="s">
        <v>49</v>
      </c>
      <c r="G13" s="179" t="str">
        <f t="shared" si="0"/>
        <v>F_1.03</v>
      </c>
      <c r="H13" s="180" t="s">
        <v>50</v>
      </c>
      <c r="I13" s="181">
        <v>1</v>
      </c>
      <c r="J13" s="180"/>
      <c r="K13" s="181"/>
      <c r="L13" s="193"/>
      <c r="M13" s="182">
        <f t="shared" si="1"/>
        <v>0.7</v>
      </c>
      <c r="N13" s="183"/>
      <c r="O13" s="183"/>
      <c r="P13" s="184">
        <f t="shared" si="2"/>
        <v>0.7</v>
      </c>
      <c r="Q13" s="185">
        <f t="shared" si="3"/>
        <v>6.2</v>
      </c>
      <c r="R13" s="185"/>
      <c r="S13" s="185"/>
      <c r="T13" s="185">
        <f t="shared" ref="T13:T19" si="8">Q13*IF(S13&lt;&gt;"",S13,1)</f>
        <v>6.2</v>
      </c>
      <c r="U13" s="186">
        <f t="shared" si="4"/>
        <v>1.1481481481481481</v>
      </c>
      <c r="V13" s="188">
        <v>1</v>
      </c>
      <c r="W13" s="188">
        <v>1</v>
      </c>
      <c r="X13" s="188">
        <v>4</v>
      </c>
      <c r="Y13" s="188">
        <v>4</v>
      </c>
      <c r="Z13" s="188">
        <v>5</v>
      </c>
      <c r="AA13" s="188">
        <v>1</v>
      </c>
      <c r="AB13" s="188">
        <v>2</v>
      </c>
      <c r="AC13" s="188"/>
      <c r="AD13" s="188"/>
      <c r="AE13" s="189"/>
      <c r="AF13" s="188">
        <v>1</v>
      </c>
      <c r="AG13" s="188"/>
      <c r="AH13" s="188"/>
      <c r="AI13" s="188"/>
      <c r="AJ13" s="188"/>
      <c r="AK13" s="188"/>
      <c r="AL13" s="188"/>
      <c r="AM13" s="188"/>
      <c r="AN13" s="188"/>
      <c r="AO13" s="188"/>
      <c r="AP13" s="188"/>
      <c r="AQ13" s="188"/>
      <c r="AR13" s="188"/>
      <c r="AS13" s="188"/>
      <c r="AT13" s="188"/>
      <c r="AU13" s="188"/>
      <c r="AV13" s="188"/>
      <c r="AW13" s="188"/>
      <c r="AX13" s="188"/>
      <c r="AY13" s="188"/>
      <c r="AZ13" s="190">
        <f t="shared" si="5"/>
        <v>6.8888888888888893</v>
      </c>
      <c r="BA13" s="190">
        <f t="shared" si="6"/>
        <v>9.1851851851851851</v>
      </c>
      <c r="BB13" s="190">
        <f t="shared" si="7"/>
        <v>6.8888888888888893</v>
      </c>
    </row>
    <row r="14" spans="1:54" s="191" customFormat="1" ht="18" outlineLevel="1">
      <c r="A14" s="177"/>
      <c r="B14" s="192"/>
      <c r="C14" s="194">
        <v>1.04</v>
      </c>
      <c r="D14" s="621" t="s">
        <v>355</v>
      </c>
      <c r="E14" s="438" t="s">
        <v>479</v>
      </c>
      <c r="F14" s="261" t="s">
        <v>49</v>
      </c>
      <c r="G14" s="179" t="str">
        <f t="shared" si="0"/>
        <v>F_1.04</v>
      </c>
      <c r="H14" s="180" t="s">
        <v>50</v>
      </c>
      <c r="I14" s="181">
        <v>1</v>
      </c>
      <c r="J14" s="180"/>
      <c r="K14" s="181"/>
      <c r="L14" s="193"/>
      <c r="M14" s="182">
        <f t="shared" si="1"/>
        <v>0.7</v>
      </c>
      <c r="N14" s="183"/>
      <c r="O14" s="183"/>
      <c r="P14" s="184">
        <f t="shared" si="2"/>
        <v>0.7</v>
      </c>
      <c r="Q14" s="185">
        <f t="shared" si="3"/>
        <v>2.6</v>
      </c>
      <c r="R14" s="185"/>
      <c r="S14" s="185"/>
      <c r="T14" s="185">
        <f t="shared" si="8"/>
        <v>2.6</v>
      </c>
      <c r="U14" s="186">
        <f t="shared" si="4"/>
        <v>0.48148148148148145</v>
      </c>
      <c r="V14" s="188">
        <v>1</v>
      </c>
      <c r="W14" s="188">
        <v>1</v>
      </c>
      <c r="X14" s="188">
        <v>1</v>
      </c>
      <c r="Y14" s="188">
        <v>1</v>
      </c>
      <c r="Z14" s="188">
        <v>1</v>
      </c>
      <c r="AA14" s="188"/>
      <c r="AB14" s="188"/>
      <c r="AC14" s="188"/>
      <c r="AD14" s="188"/>
      <c r="AE14" s="189"/>
      <c r="AF14" s="188"/>
      <c r="AG14" s="188"/>
      <c r="AH14" s="188"/>
      <c r="AI14" s="188"/>
      <c r="AJ14" s="188"/>
      <c r="AK14" s="188"/>
      <c r="AL14" s="188"/>
      <c r="AM14" s="188"/>
      <c r="AN14" s="188"/>
      <c r="AO14" s="188"/>
      <c r="AP14" s="188"/>
      <c r="AQ14" s="188"/>
      <c r="AR14" s="188"/>
      <c r="AS14" s="188"/>
      <c r="AT14" s="188"/>
      <c r="AU14" s="188"/>
      <c r="AV14" s="188"/>
      <c r="AW14" s="188"/>
      <c r="AX14" s="188"/>
      <c r="AY14" s="188"/>
      <c r="AZ14" s="190">
        <f t="shared" si="5"/>
        <v>2.8888888888888884</v>
      </c>
      <c r="BA14" s="190">
        <f t="shared" si="6"/>
        <v>3.8518518518518521</v>
      </c>
      <c r="BB14" s="190">
        <f t="shared" si="7"/>
        <v>2.8888888888888884</v>
      </c>
    </row>
    <row r="15" spans="1:54" s="191" customFormat="1" ht="36" outlineLevel="1">
      <c r="A15" s="177"/>
      <c r="B15" s="192"/>
      <c r="C15" s="194">
        <v>1.05</v>
      </c>
      <c r="D15" s="621" t="s">
        <v>356</v>
      </c>
      <c r="E15" s="438" t="s">
        <v>480</v>
      </c>
      <c r="F15" s="261" t="s">
        <v>49</v>
      </c>
      <c r="G15" s="179" t="str">
        <f t="shared" si="0"/>
        <v>F_1.05</v>
      </c>
      <c r="H15" s="180" t="s">
        <v>50</v>
      </c>
      <c r="I15" s="181">
        <v>1</v>
      </c>
      <c r="J15" s="180"/>
      <c r="K15" s="181"/>
      <c r="L15" s="193"/>
      <c r="M15" s="182">
        <f t="shared" si="1"/>
        <v>0.7</v>
      </c>
      <c r="N15" s="183"/>
      <c r="O15" s="183"/>
      <c r="P15" s="184">
        <f t="shared" si="2"/>
        <v>0.7</v>
      </c>
      <c r="Q15" s="185">
        <f t="shared" si="3"/>
        <v>6.3999999999999995</v>
      </c>
      <c r="R15" s="185"/>
      <c r="S15" s="185"/>
      <c r="T15" s="185">
        <f t="shared" si="8"/>
        <v>6.3999999999999995</v>
      </c>
      <c r="U15" s="186">
        <f t="shared" si="4"/>
        <v>1.1851851851851851</v>
      </c>
      <c r="V15" s="188">
        <v>1</v>
      </c>
      <c r="W15" s="188">
        <v>1</v>
      </c>
      <c r="X15" s="188"/>
      <c r="Y15" s="188">
        <v>5</v>
      </c>
      <c r="Z15" s="188">
        <v>8</v>
      </c>
      <c r="AA15" s="188">
        <v>3</v>
      </c>
      <c r="AB15" s="188">
        <v>5</v>
      </c>
      <c r="AC15" s="188">
        <v>1</v>
      </c>
      <c r="AD15" s="188"/>
      <c r="AE15" s="189"/>
      <c r="AF15" s="188"/>
      <c r="AG15" s="188"/>
      <c r="AH15" s="188"/>
      <c r="AI15" s="188"/>
      <c r="AJ15" s="188"/>
      <c r="AK15" s="188"/>
      <c r="AL15" s="188"/>
      <c r="AM15" s="188"/>
      <c r="AN15" s="188"/>
      <c r="AO15" s="188"/>
      <c r="AP15" s="188"/>
      <c r="AQ15" s="188"/>
      <c r="AR15" s="188"/>
      <c r="AS15" s="188"/>
      <c r="AT15" s="188"/>
      <c r="AU15" s="188"/>
      <c r="AV15" s="188"/>
      <c r="AW15" s="188"/>
      <c r="AX15" s="188"/>
      <c r="AY15" s="188"/>
      <c r="AZ15" s="190">
        <f t="shared" si="5"/>
        <v>7.1111111111111107</v>
      </c>
      <c r="BA15" s="190">
        <f t="shared" si="6"/>
        <v>9.481481481481481</v>
      </c>
      <c r="BB15" s="190">
        <f t="shared" si="7"/>
        <v>7.1111111111111107</v>
      </c>
    </row>
    <row r="16" spans="1:54" s="191" customFormat="1" ht="18" outlineLevel="1">
      <c r="A16" s="177"/>
      <c r="B16" s="192"/>
      <c r="C16" s="194">
        <v>1.06</v>
      </c>
      <c r="D16" s="621" t="s">
        <v>357</v>
      </c>
      <c r="E16" s="438" t="s">
        <v>481</v>
      </c>
      <c r="F16" s="261" t="s">
        <v>49</v>
      </c>
      <c r="G16" s="179" t="str">
        <f t="shared" si="0"/>
        <v>F_1.06</v>
      </c>
      <c r="H16" s="180" t="s">
        <v>50</v>
      </c>
      <c r="I16" s="181">
        <v>1</v>
      </c>
      <c r="J16" s="180"/>
      <c r="K16" s="181"/>
      <c r="L16" s="193"/>
      <c r="M16" s="182">
        <f t="shared" si="1"/>
        <v>0.7</v>
      </c>
      <c r="N16" s="183"/>
      <c r="O16" s="183"/>
      <c r="P16" s="184">
        <f t="shared" si="2"/>
        <v>0.7</v>
      </c>
      <c r="Q16" s="185">
        <f t="shared" si="3"/>
        <v>5</v>
      </c>
      <c r="R16" s="185"/>
      <c r="S16" s="185"/>
      <c r="T16" s="185">
        <f t="shared" si="8"/>
        <v>5</v>
      </c>
      <c r="U16" s="186">
        <f t="shared" si="4"/>
        <v>0.92592592592592582</v>
      </c>
      <c r="V16" s="188">
        <v>1</v>
      </c>
      <c r="W16" s="188">
        <v>1</v>
      </c>
      <c r="X16" s="188"/>
      <c r="Y16" s="188">
        <v>3</v>
      </c>
      <c r="Z16" s="188">
        <v>3</v>
      </c>
      <c r="AA16" s="188">
        <v>3</v>
      </c>
      <c r="AB16" s="188">
        <v>3</v>
      </c>
      <c r="AC16" s="188"/>
      <c r="AD16" s="188"/>
      <c r="AE16" s="189"/>
      <c r="AF16" s="188"/>
      <c r="AG16" s="188"/>
      <c r="AH16" s="188"/>
      <c r="AI16" s="188"/>
      <c r="AJ16" s="188"/>
      <c r="AK16" s="188"/>
      <c r="AL16" s="188"/>
      <c r="AM16" s="188"/>
      <c r="AN16" s="188"/>
      <c r="AO16" s="188"/>
      <c r="AP16" s="188"/>
      <c r="AQ16" s="188"/>
      <c r="AR16" s="188"/>
      <c r="AS16" s="188"/>
      <c r="AT16" s="188"/>
      <c r="AU16" s="188"/>
      <c r="AV16" s="188"/>
      <c r="AW16" s="188"/>
      <c r="AX16" s="188"/>
      <c r="AY16" s="188"/>
      <c r="AZ16" s="190">
        <f t="shared" si="5"/>
        <v>5.5555555555555545</v>
      </c>
      <c r="BA16" s="190">
        <f t="shared" si="6"/>
        <v>7.4074074074074066</v>
      </c>
      <c r="BB16" s="190">
        <f t="shared" si="7"/>
        <v>5.5555555555555545</v>
      </c>
    </row>
    <row r="17" spans="1:54" s="191" customFormat="1" ht="36" outlineLevel="1">
      <c r="A17" s="177"/>
      <c r="B17" s="192"/>
      <c r="C17" s="194">
        <v>1.07</v>
      </c>
      <c r="D17" s="621" t="s">
        <v>358</v>
      </c>
      <c r="E17" s="438" t="s">
        <v>482</v>
      </c>
      <c r="F17" s="261" t="s">
        <v>49</v>
      </c>
      <c r="G17" s="179" t="str">
        <f t="shared" si="0"/>
        <v>F_1.07</v>
      </c>
      <c r="H17" s="180" t="s">
        <v>50</v>
      </c>
      <c r="I17" s="181">
        <v>1</v>
      </c>
      <c r="J17" s="180"/>
      <c r="K17" s="181"/>
      <c r="L17" s="193"/>
      <c r="M17" s="182">
        <f t="shared" si="1"/>
        <v>0.7</v>
      </c>
      <c r="N17" s="183"/>
      <c r="O17" s="183"/>
      <c r="P17" s="184">
        <f t="shared" si="2"/>
        <v>0.7</v>
      </c>
      <c r="Q17" s="185">
        <f t="shared" si="3"/>
        <v>2.2999999999999998</v>
      </c>
      <c r="R17" s="185"/>
      <c r="S17" s="185"/>
      <c r="T17" s="185">
        <f t="shared" si="8"/>
        <v>2.2999999999999998</v>
      </c>
      <c r="U17" s="186">
        <f t="shared" si="4"/>
        <v>0.42592592592592587</v>
      </c>
      <c r="V17" s="188">
        <v>1</v>
      </c>
      <c r="W17" s="188">
        <v>1</v>
      </c>
      <c r="X17" s="188"/>
      <c r="Y17" s="188">
        <v>1</v>
      </c>
      <c r="Z17" s="188"/>
      <c r="AA17" s="188"/>
      <c r="AB17" s="188"/>
      <c r="AC17" s="188"/>
      <c r="AD17" s="188"/>
      <c r="AE17" s="189"/>
      <c r="AF17" s="188"/>
      <c r="AG17" s="188"/>
      <c r="AH17" s="188"/>
      <c r="AI17" s="188"/>
      <c r="AJ17" s="188"/>
      <c r="AK17" s="188"/>
      <c r="AL17" s="188"/>
      <c r="AM17" s="188"/>
      <c r="AN17" s="188"/>
      <c r="AO17" s="188"/>
      <c r="AP17" s="188"/>
      <c r="AQ17" s="188"/>
      <c r="AR17" s="188"/>
      <c r="AS17" s="188"/>
      <c r="AT17" s="188"/>
      <c r="AU17" s="188"/>
      <c r="AV17" s="188"/>
      <c r="AW17" s="188"/>
      <c r="AX17" s="188"/>
      <c r="AY17" s="188"/>
      <c r="AZ17" s="190">
        <f t="shared" si="5"/>
        <v>2.5555555555555554</v>
      </c>
      <c r="BA17" s="190">
        <f t="shared" si="6"/>
        <v>3.4074074074074074</v>
      </c>
      <c r="BB17" s="190">
        <f t="shared" si="7"/>
        <v>2.5555555555555554</v>
      </c>
    </row>
    <row r="18" spans="1:54" s="191" customFormat="1" ht="18" outlineLevel="1">
      <c r="A18" s="177"/>
      <c r="B18" s="192"/>
      <c r="C18" s="194">
        <v>1.08</v>
      </c>
      <c r="D18" s="621" t="s">
        <v>359</v>
      </c>
      <c r="E18" s="438" t="s">
        <v>483</v>
      </c>
      <c r="F18" s="261" t="s">
        <v>49</v>
      </c>
      <c r="G18" s="179" t="str">
        <f t="shared" si="0"/>
        <v>F_1.08</v>
      </c>
      <c r="H18" s="180" t="s">
        <v>50</v>
      </c>
      <c r="I18" s="181">
        <v>1</v>
      </c>
      <c r="J18" s="180"/>
      <c r="K18" s="181"/>
      <c r="L18" s="193"/>
      <c r="M18" s="182">
        <f t="shared" si="1"/>
        <v>0.7</v>
      </c>
      <c r="N18" s="183"/>
      <c r="O18" s="183"/>
      <c r="P18" s="184">
        <f t="shared" si="2"/>
        <v>0.7</v>
      </c>
      <c r="Q18" s="185">
        <f t="shared" si="3"/>
        <v>2.4</v>
      </c>
      <c r="R18" s="185"/>
      <c r="S18" s="185"/>
      <c r="T18" s="185">
        <f t="shared" si="8"/>
        <v>2.4</v>
      </c>
      <c r="U18" s="186">
        <f t="shared" si="4"/>
        <v>0.44444444444444442</v>
      </c>
      <c r="V18" s="188">
        <v>1</v>
      </c>
      <c r="W18" s="188">
        <v>1</v>
      </c>
      <c r="X18" s="188"/>
      <c r="Y18" s="188">
        <v>1</v>
      </c>
      <c r="Z18" s="188"/>
      <c r="AA18" s="188"/>
      <c r="AB18" s="188"/>
      <c r="AC18" s="188">
        <v>2</v>
      </c>
      <c r="AD18" s="188"/>
      <c r="AE18" s="189"/>
      <c r="AF18" s="188"/>
      <c r="AG18" s="188"/>
      <c r="AH18" s="188"/>
      <c r="AI18" s="188"/>
      <c r="AJ18" s="188"/>
      <c r="AK18" s="188"/>
      <c r="AL18" s="188"/>
      <c r="AM18" s="188"/>
      <c r="AN18" s="188"/>
      <c r="AO18" s="188"/>
      <c r="AP18" s="188"/>
      <c r="AQ18" s="188"/>
      <c r="AR18" s="188"/>
      <c r="AS18" s="188"/>
      <c r="AT18" s="188"/>
      <c r="AU18" s="188"/>
      <c r="AV18" s="188"/>
      <c r="AW18" s="188"/>
      <c r="AX18" s="188"/>
      <c r="AY18" s="188"/>
      <c r="AZ18" s="190">
        <f t="shared" si="5"/>
        <v>2.6666666666666665</v>
      </c>
      <c r="BA18" s="190">
        <f t="shared" si="6"/>
        <v>3.5555555555555558</v>
      </c>
      <c r="BB18" s="190">
        <f t="shared" si="7"/>
        <v>2.6666666666666665</v>
      </c>
    </row>
    <row r="19" spans="1:54" s="191" customFormat="1" ht="18" outlineLevel="1">
      <c r="A19" s="177"/>
      <c r="B19" s="192"/>
      <c r="C19" s="194">
        <v>1.0900000000000001</v>
      </c>
      <c r="D19" s="621" t="s">
        <v>360</v>
      </c>
      <c r="E19" s="279" t="s">
        <v>484</v>
      </c>
      <c r="F19" s="261" t="s">
        <v>49</v>
      </c>
      <c r="G19" s="179" t="str">
        <f t="shared" si="0"/>
        <v>F_1.09</v>
      </c>
      <c r="H19" s="180" t="s">
        <v>50</v>
      </c>
      <c r="I19" s="181">
        <v>1</v>
      </c>
      <c r="J19" s="180"/>
      <c r="K19" s="181"/>
      <c r="L19" s="193"/>
      <c r="M19" s="182">
        <f t="shared" si="1"/>
        <v>0.7</v>
      </c>
      <c r="N19" s="183"/>
      <c r="O19" s="183"/>
      <c r="P19" s="184">
        <f t="shared" si="2"/>
        <v>0.7</v>
      </c>
      <c r="Q19" s="185">
        <f t="shared" si="3"/>
        <v>3.1</v>
      </c>
      <c r="R19" s="185"/>
      <c r="S19" s="185"/>
      <c r="T19" s="185">
        <f t="shared" si="8"/>
        <v>3.1</v>
      </c>
      <c r="U19" s="186">
        <f t="shared" si="4"/>
        <v>0.57407407407407407</v>
      </c>
      <c r="V19" s="188">
        <v>1</v>
      </c>
      <c r="W19" s="188">
        <v>1</v>
      </c>
      <c r="X19" s="188"/>
      <c r="Y19" s="188">
        <v>2</v>
      </c>
      <c r="Z19" s="188"/>
      <c r="AA19" s="188">
        <v>1</v>
      </c>
      <c r="AB19" s="188"/>
      <c r="AC19" s="188"/>
      <c r="AD19" s="188"/>
      <c r="AE19" s="189"/>
      <c r="AF19" s="188"/>
      <c r="AG19" s="188"/>
      <c r="AH19" s="188"/>
      <c r="AI19" s="188"/>
      <c r="AJ19" s="188"/>
      <c r="AK19" s="188"/>
      <c r="AL19" s="188"/>
      <c r="AM19" s="188"/>
      <c r="AN19" s="188"/>
      <c r="AO19" s="188"/>
      <c r="AP19" s="188"/>
      <c r="AQ19" s="188"/>
      <c r="AR19" s="188"/>
      <c r="AS19" s="188"/>
      <c r="AT19" s="188"/>
      <c r="AU19" s="188"/>
      <c r="AV19" s="188"/>
      <c r="AW19" s="188"/>
      <c r="AX19" s="188"/>
      <c r="AY19" s="188"/>
      <c r="AZ19" s="190">
        <f t="shared" si="5"/>
        <v>3.4444444444444446</v>
      </c>
      <c r="BA19" s="190">
        <f t="shared" si="6"/>
        <v>4.5925925925925926</v>
      </c>
      <c r="BB19" s="190">
        <f t="shared" si="7"/>
        <v>3.4444444444444446</v>
      </c>
    </row>
    <row r="20" spans="1:54" s="191" customFormat="1" ht="36" outlineLevel="1">
      <c r="A20" s="177"/>
      <c r="B20" s="192"/>
      <c r="C20" s="194">
        <v>1.1000000000000001</v>
      </c>
      <c r="D20" s="622" t="s">
        <v>361</v>
      </c>
      <c r="E20" s="279" t="s">
        <v>388</v>
      </c>
      <c r="F20" s="261"/>
      <c r="G20" s="179"/>
      <c r="H20" s="180"/>
      <c r="I20" s="181"/>
      <c r="J20" s="180"/>
      <c r="K20" s="181"/>
      <c r="L20" s="193" t="s">
        <v>338</v>
      </c>
      <c r="M20" s="182"/>
      <c r="N20" s="183"/>
      <c r="O20" s="183"/>
      <c r="P20" s="184"/>
      <c r="Q20" s="185"/>
      <c r="R20" s="185"/>
      <c r="S20" s="185"/>
      <c r="T20" s="185"/>
      <c r="U20" s="186"/>
      <c r="V20" s="188"/>
      <c r="W20" s="188"/>
      <c r="X20" s="188"/>
      <c r="Y20" s="188"/>
      <c r="Z20" s="188"/>
      <c r="AA20" s="188"/>
      <c r="AB20" s="188"/>
      <c r="AC20" s="188"/>
      <c r="AD20" s="188"/>
      <c r="AE20" s="189"/>
      <c r="AF20" s="188"/>
      <c r="AG20" s="188"/>
      <c r="AH20" s="188"/>
      <c r="AI20" s="188"/>
      <c r="AJ20" s="188"/>
      <c r="AK20" s="188"/>
      <c r="AL20" s="188"/>
      <c r="AM20" s="188"/>
      <c r="AN20" s="188"/>
      <c r="AO20" s="188"/>
      <c r="AP20" s="188"/>
      <c r="AQ20" s="188"/>
      <c r="AR20" s="188"/>
      <c r="AS20" s="188"/>
      <c r="AT20" s="188"/>
      <c r="AU20" s="188"/>
      <c r="AV20" s="188"/>
      <c r="AW20" s="188"/>
      <c r="AX20" s="188"/>
      <c r="AY20" s="188"/>
      <c r="AZ20" s="190"/>
      <c r="BA20" s="190"/>
      <c r="BB20" s="190"/>
    </row>
    <row r="21" spans="1:54" s="191" customFormat="1" ht="18" outlineLevel="1">
      <c r="A21" s="177"/>
      <c r="B21" s="192"/>
      <c r="C21" s="194">
        <v>1.1100000000000001</v>
      </c>
      <c r="D21" s="622" t="s">
        <v>380</v>
      </c>
      <c r="E21" s="279" t="s">
        <v>389</v>
      </c>
      <c r="F21" s="259"/>
      <c r="G21" s="260"/>
      <c r="H21" s="180"/>
      <c r="I21" s="181"/>
      <c r="J21" s="180"/>
      <c r="K21" s="181"/>
      <c r="L21" s="193"/>
      <c r="M21" s="182"/>
      <c r="N21" s="183"/>
      <c r="O21" s="183"/>
      <c r="P21" s="184"/>
      <c r="Q21" s="185"/>
      <c r="R21" s="185"/>
      <c r="S21" s="185"/>
      <c r="T21" s="185"/>
      <c r="U21" s="186"/>
      <c r="V21" s="188"/>
      <c r="W21" s="188"/>
      <c r="X21" s="188"/>
      <c r="Y21" s="188"/>
      <c r="Z21" s="188"/>
      <c r="AA21" s="188"/>
      <c r="AB21" s="188"/>
      <c r="AC21" s="188"/>
      <c r="AD21" s="188"/>
      <c r="AE21" s="189"/>
      <c r="AF21" s="188"/>
      <c r="AG21" s="188"/>
      <c r="AH21" s="188"/>
      <c r="AI21" s="188"/>
      <c r="AJ21" s="188"/>
      <c r="AK21" s="188"/>
      <c r="AL21" s="188"/>
      <c r="AM21" s="188"/>
      <c r="AN21" s="188"/>
      <c r="AO21" s="188"/>
      <c r="AP21" s="188"/>
      <c r="AQ21" s="188"/>
      <c r="AR21" s="188"/>
      <c r="AS21" s="188"/>
      <c r="AT21" s="188"/>
      <c r="AU21" s="188"/>
      <c r="AV21" s="188"/>
      <c r="AW21" s="188"/>
      <c r="AX21" s="188"/>
      <c r="AY21" s="188"/>
      <c r="AZ21" s="190"/>
      <c r="BA21" s="190"/>
      <c r="BB21" s="190"/>
    </row>
    <row r="22" spans="1:54" ht="18">
      <c r="A22" s="164"/>
      <c r="B22" s="165" t="s">
        <v>197</v>
      </c>
      <c r="C22" s="166"/>
      <c r="D22" s="167" t="s">
        <v>363</v>
      </c>
      <c r="E22" s="168"/>
      <c r="F22" s="451"/>
      <c r="G22" s="451"/>
      <c r="H22" s="169"/>
      <c r="I22" s="169"/>
      <c r="J22" s="169"/>
      <c r="K22" s="169"/>
      <c r="L22" s="170" t="s">
        <v>338</v>
      </c>
      <c r="M22" s="171"/>
      <c r="N22" s="171"/>
      <c r="O22" s="171"/>
      <c r="P22" s="171"/>
      <c r="Q22" s="172"/>
      <c r="R22" s="172"/>
      <c r="S22" s="172"/>
      <c r="T22" s="172"/>
      <c r="U22" s="173"/>
      <c r="V22" s="174"/>
      <c r="W22" s="174"/>
      <c r="X22" s="174"/>
      <c r="Y22" s="174"/>
      <c r="Z22" s="174"/>
      <c r="AA22" s="174"/>
      <c r="AB22" s="174"/>
      <c r="AC22" s="174"/>
      <c r="AD22" s="175"/>
      <c r="AE22" s="176"/>
      <c r="AF22" s="174"/>
      <c r="AG22" s="174"/>
      <c r="AH22" s="174"/>
      <c r="AI22" s="174"/>
      <c r="AJ22" s="174"/>
      <c r="AK22" s="174"/>
      <c r="AL22" s="174"/>
      <c r="AM22" s="174"/>
      <c r="AN22" s="174"/>
      <c r="AO22" s="174"/>
      <c r="AP22" s="174"/>
      <c r="AQ22" s="174"/>
      <c r="AR22" s="176"/>
      <c r="AS22" s="174"/>
      <c r="AT22" s="174"/>
      <c r="AU22" s="174"/>
      <c r="AV22" s="174"/>
      <c r="AW22" s="174"/>
      <c r="AX22" s="174"/>
      <c r="AY22" s="174"/>
      <c r="AZ22" s="169"/>
      <c r="BA22" s="169"/>
      <c r="BB22" s="169"/>
    </row>
    <row r="23" spans="1:54" s="191" customFormat="1" ht="54" outlineLevel="1">
      <c r="A23" s="177"/>
      <c r="B23" s="192"/>
      <c r="C23" s="194">
        <v>2.0099999999999998</v>
      </c>
      <c r="D23" s="441" t="s">
        <v>364</v>
      </c>
      <c r="E23" s="280" t="s">
        <v>485</v>
      </c>
      <c r="F23" s="178" t="s">
        <v>49</v>
      </c>
      <c r="G23" s="179" t="str">
        <f t="shared" ref="G23:G31" si="9">"F_"&amp;C23</f>
        <v>F_2.01</v>
      </c>
      <c r="H23" s="180" t="s">
        <v>50</v>
      </c>
      <c r="I23" s="181">
        <v>1</v>
      </c>
      <c r="J23" s="180"/>
      <c r="K23" s="181"/>
      <c r="L23" s="193"/>
      <c r="M23" s="182">
        <f t="shared" ref="M23:M31" si="10">IF(I23=1,0.7,IF(J23=1,0.65,0.5))</f>
        <v>0.7</v>
      </c>
      <c r="N23" s="183"/>
      <c r="O23" s="183"/>
      <c r="P23" s="184">
        <f t="shared" ref="P23:P31" si="11">(IF(H23&lt;&gt;"M",0, IF(F23="New Function", (IF(M23&lt;&gt;"",M23,0)*(IF(N23&lt;&gt;"",N23,1)*IF(O23&lt;&gt;"",O23,1))), IF(F23="Modified Function", (IF(M23&lt;&gt;"",M23,0)*(IF(N23&lt;&gt;"",N23,1)*IF(O23&lt;&gt;"",0.9*O23+0.1,1))), IF(F23="BCT Testing Function", (IF(M23&lt;&gt;"",M23,0)*(IF(N23&lt;&gt;"",N23,1)*0.05*IF(O23&lt;&gt;"",O23,1))), 0)))))</f>
        <v>0.7</v>
      </c>
      <c r="Q23" s="185">
        <f t="shared" ref="Q23:Q31" si="12">IF(H23&lt;&gt;"M",0,IF(I23=1,V23+W23+(X23*0.2)+(Y23*0.3)+(Z23*0.1)+(AA23*0.5)+(AB23*0.1)+(ROUNDUP(AC23/5,0)*0.1)+(AD23*0.5)+AE23+AF23+(AG23*0.5), IF(K23=1, AH23+(AI23*0.2)+(AJ23*1)+(ROUNDUP(AK23/3,0)*0.1)+(AL23*0.5), (AM23*1)+(AN23*0.3)+(AO23*0.1)+(ROUNDUP(AP23/3,0)*0.1)+(AQ23*1)+(AR23*1)+(AS23*1)+(AT23*0.2)+(AU23*0.1)+(ROUNDUP(AV23/3,0)*0.1)+(AW23*1)+(AX23*1)+(AY23*1))))</f>
        <v>8.8999999999999986</v>
      </c>
      <c r="R23" s="185"/>
      <c r="S23" s="185"/>
      <c r="T23" s="185">
        <f t="shared" ref="T23:T31" si="13">Q23*IF(S23&lt;&gt;"",S23,1)</f>
        <v>8.8999999999999986</v>
      </c>
      <c r="U23" s="186">
        <f t="shared" ref="U23:U31" si="14">IF(H23&lt;&gt;"M",0,( IF(F23="New Function", IF(I23=1,T23/$I$5,IF(J23=1,T23/$J$5,IF(K23=1,T23/$K$5,0))) * IF(R23&lt;&gt;"",R23,1), IF(F23= "Modified Function", (0.9*IF(R23&lt;&gt;"",R23,1)  + 0.1) * IF(I23=1,T23/$I$6,IF(J23=1,T23/$J$6,IF(K23=1,T23/$K$6,0))), IF(F23= "BCT Testing Function", 0.05*IF(R23&lt;&gt;"",R23,1) * IF(I23=1,T23/$I$6,IF(J23=1,T23/$J$6,IF(K23=1,T23/$K$6,0))), 0) )
 ) ))</f>
        <v>1.6481481481481477</v>
      </c>
      <c r="V23" s="188">
        <v>1</v>
      </c>
      <c r="W23" s="188">
        <v>1</v>
      </c>
      <c r="X23" s="188">
        <v>5</v>
      </c>
      <c r="Y23" s="188">
        <v>5</v>
      </c>
      <c r="Z23" s="188"/>
      <c r="AA23" s="188">
        <v>3</v>
      </c>
      <c r="AB23" s="188">
        <v>3</v>
      </c>
      <c r="AC23" s="188">
        <v>2</v>
      </c>
      <c r="AD23" s="188">
        <v>3</v>
      </c>
      <c r="AE23" s="189">
        <v>1</v>
      </c>
      <c r="AF23" s="188"/>
      <c r="AG23" s="188"/>
      <c r="AH23" s="188"/>
      <c r="AI23" s="188"/>
      <c r="AJ23" s="188"/>
      <c r="AK23" s="188"/>
      <c r="AL23" s="188"/>
      <c r="AM23" s="188"/>
      <c r="AN23" s="188"/>
      <c r="AO23" s="188"/>
      <c r="AP23" s="188"/>
      <c r="AQ23" s="188"/>
      <c r="AR23" s="188"/>
      <c r="AS23" s="188"/>
      <c r="AT23" s="188"/>
      <c r="AU23" s="188"/>
      <c r="AV23" s="188"/>
      <c r="AW23" s="188"/>
      <c r="AX23" s="188"/>
      <c r="AY23" s="188"/>
      <c r="AZ23" s="190">
        <f t="shared" ref="AZ23:AZ31" si="15">IF(F23="BCT Testing Function", 0, $U23*$AZ$9*20)</f>
        <v>9.8888888888888857</v>
      </c>
      <c r="BA23" s="190">
        <f t="shared" ref="BA23:BA31" si="16">IF(F23="BCT Testing Function", 0, $U23*$BA$9*20)</f>
        <v>13.185185185185182</v>
      </c>
      <c r="BB23" s="190">
        <f t="shared" ref="BB23:BB31" si="17">IF(F23="BCT Testing Function", $U23*20, $U23*$BB$9*20)</f>
        <v>9.8888888888888857</v>
      </c>
    </row>
    <row r="24" spans="1:54" s="191" customFormat="1" ht="36" outlineLevel="1">
      <c r="A24" s="177"/>
      <c r="B24" s="192"/>
      <c r="C24" s="194">
        <v>2.02</v>
      </c>
      <c r="D24" s="441" t="s">
        <v>365</v>
      </c>
      <c r="E24" s="280" t="s">
        <v>390</v>
      </c>
      <c r="F24" s="178" t="s">
        <v>49</v>
      </c>
      <c r="G24" s="179" t="str">
        <f t="shared" si="9"/>
        <v>F_2.02</v>
      </c>
      <c r="H24" s="180" t="s">
        <v>50</v>
      </c>
      <c r="I24" s="181">
        <v>1</v>
      </c>
      <c r="J24" s="180"/>
      <c r="K24" s="181"/>
      <c r="L24" s="193"/>
      <c r="M24" s="182">
        <f t="shared" si="10"/>
        <v>0.7</v>
      </c>
      <c r="N24" s="183"/>
      <c r="O24" s="183"/>
      <c r="P24" s="184">
        <f t="shared" si="11"/>
        <v>0.7</v>
      </c>
      <c r="Q24" s="185">
        <f t="shared" si="12"/>
        <v>10.399999999999999</v>
      </c>
      <c r="R24" s="185"/>
      <c r="S24" s="185"/>
      <c r="T24" s="185">
        <f t="shared" si="13"/>
        <v>10.399999999999999</v>
      </c>
      <c r="U24" s="186">
        <f t="shared" si="14"/>
        <v>1.9259259259259256</v>
      </c>
      <c r="V24" s="188">
        <v>1</v>
      </c>
      <c r="W24" s="188">
        <v>1</v>
      </c>
      <c r="X24" s="188">
        <v>1</v>
      </c>
      <c r="Y24" s="188">
        <v>1</v>
      </c>
      <c r="Z24" s="188"/>
      <c r="AA24" s="188">
        <v>7</v>
      </c>
      <c r="AB24" s="188">
        <v>3</v>
      </c>
      <c r="AC24" s="188">
        <v>3</v>
      </c>
      <c r="AD24" s="188">
        <v>4</v>
      </c>
      <c r="AE24" s="189">
        <v>2</v>
      </c>
      <c r="AF24" s="188"/>
      <c r="AG24" s="188"/>
      <c r="AH24" s="188"/>
      <c r="AI24" s="188"/>
      <c r="AJ24" s="188"/>
      <c r="AK24" s="188"/>
      <c r="AL24" s="188"/>
      <c r="AM24" s="188"/>
      <c r="AN24" s="188"/>
      <c r="AO24" s="188"/>
      <c r="AP24" s="188"/>
      <c r="AQ24" s="188"/>
      <c r="AR24" s="188"/>
      <c r="AS24" s="188"/>
      <c r="AT24" s="188"/>
      <c r="AU24" s="188"/>
      <c r="AV24" s="188"/>
      <c r="AW24" s="188"/>
      <c r="AX24" s="188"/>
      <c r="AY24" s="188"/>
      <c r="AZ24" s="190">
        <f t="shared" si="15"/>
        <v>11.555555555555552</v>
      </c>
      <c r="BA24" s="190">
        <f t="shared" si="16"/>
        <v>15.407407407407405</v>
      </c>
      <c r="BB24" s="190">
        <f t="shared" si="17"/>
        <v>11.555555555555552</v>
      </c>
    </row>
    <row r="25" spans="1:54" s="191" customFormat="1" ht="54" outlineLevel="1">
      <c r="A25" s="177"/>
      <c r="B25" s="192"/>
      <c r="C25" s="194">
        <v>2.0299999999999998</v>
      </c>
      <c r="D25" s="441" t="s">
        <v>366</v>
      </c>
      <c r="E25" s="280" t="s">
        <v>486</v>
      </c>
      <c r="F25" s="178" t="s">
        <v>49</v>
      </c>
      <c r="G25" s="179" t="str">
        <f t="shared" si="9"/>
        <v>F_2.03</v>
      </c>
      <c r="H25" s="180" t="s">
        <v>50</v>
      </c>
      <c r="I25" s="181">
        <v>1</v>
      </c>
      <c r="J25" s="180"/>
      <c r="K25" s="181"/>
      <c r="L25" s="193"/>
      <c r="M25" s="182">
        <f t="shared" si="10"/>
        <v>0.7</v>
      </c>
      <c r="N25" s="183"/>
      <c r="O25" s="183"/>
      <c r="P25" s="184">
        <f t="shared" si="11"/>
        <v>0.7</v>
      </c>
      <c r="Q25" s="185">
        <f t="shared" si="12"/>
        <v>10.399999999999999</v>
      </c>
      <c r="R25" s="185"/>
      <c r="S25" s="185"/>
      <c r="T25" s="185">
        <f t="shared" si="13"/>
        <v>10.399999999999999</v>
      </c>
      <c r="U25" s="186">
        <f t="shared" si="14"/>
        <v>1.9259259259259256</v>
      </c>
      <c r="V25" s="188">
        <v>1</v>
      </c>
      <c r="W25" s="188">
        <v>1</v>
      </c>
      <c r="X25" s="188">
        <v>5</v>
      </c>
      <c r="Y25" s="188">
        <v>5</v>
      </c>
      <c r="Z25" s="188"/>
      <c r="AA25" s="188">
        <v>1</v>
      </c>
      <c r="AB25" s="188">
        <v>3</v>
      </c>
      <c r="AC25" s="188">
        <v>1</v>
      </c>
      <c r="AD25" s="188">
        <v>2</v>
      </c>
      <c r="AE25" s="189">
        <v>4</v>
      </c>
      <c r="AF25" s="188"/>
      <c r="AG25" s="188"/>
      <c r="AH25" s="188"/>
      <c r="AI25" s="188"/>
      <c r="AJ25" s="188"/>
      <c r="AK25" s="188"/>
      <c r="AL25" s="188"/>
      <c r="AM25" s="188"/>
      <c r="AN25" s="188"/>
      <c r="AO25" s="188"/>
      <c r="AP25" s="188"/>
      <c r="AQ25" s="188"/>
      <c r="AR25" s="188"/>
      <c r="AS25" s="188"/>
      <c r="AT25" s="188"/>
      <c r="AU25" s="188"/>
      <c r="AV25" s="188"/>
      <c r="AW25" s="188"/>
      <c r="AX25" s="188"/>
      <c r="AY25" s="188"/>
      <c r="AZ25" s="190">
        <f t="shared" si="15"/>
        <v>11.555555555555552</v>
      </c>
      <c r="BA25" s="190">
        <f t="shared" si="16"/>
        <v>15.407407407407405</v>
      </c>
      <c r="BB25" s="190">
        <f t="shared" si="17"/>
        <v>11.555555555555552</v>
      </c>
    </row>
    <row r="26" spans="1:54" s="191" customFormat="1" ht="36" outlineLevel="1">
      <c r="A26" s="177"/>
      <c r="B26" s="192"/>
      <c r="C26" s="194">
        <v>2.04</v>
      </c>
      <c r="D26" s="441" t="s">
        <v>367</v>
      </c>
      <c r="E26" s="280" t="s">
        <v>390</v>
      </c>
      <c r="F26" s="178" t="s">
        <v>49</v>
      </c>
      <c r="G26" s="179" t="str">
        <f t="shared" si="9"/>
        <v>F_2.04</v>
      </c>
      <c r="H26" s="180" t="s">
        <v>50</v>
      </c>
      <c r="I26" s="181"/>
      <c r="J26" s="180">
        <v>1</v>
      </c>
      <c r="K26" s="181"/>
      <c r="L26" s="193"/>
      <c r="M26" s="182">
        <f t="shared" si="10"/>
        <v>0.65</v>
      </c>
      <c r="N26" s="183"/>
      <c r="O26" s="183"/>
      <c r="P26" s="184">
        <f t="shared" si="11"/>
        <v>0.65</v>
      </c>
      <c r="Q26" s="185">
        <f t="shared" si="12"/>
        <v>9.1999999999999993</v>
      </c>
      <c r="R26" s="185"/>
      <c r="S26" s="185"/>
      <c r="T26" s="185">
        <f t="shared" si="13"/>
        <v>9.1999999999999993</v>
      </c>
      <c r="U26" s="186">
        <f t="shared" si="14"/>
        <v>1.7037037037037035</v>
      </c>
      <c r="V26" s="188"/>
      <c r="W26" s="188"/>
      <c r="X26" s="188"/>
      <c r="Y26" s="188"/>
      <c r="Z26" s="188"/>
      <c r="AA26" s="188"/>
      <c r="AB26" s="188"/>
      <c r="AC26" s="188"/>
      <c r="AD26" s="188"/>
      <c r="AE26" s="189"/>
      <c r="AF26" s="188"/>
      <c r="AG26" s="188"/>
      <c r="AH26" s="188"/>
      <c r="AI26" s="188"/>
      <c r="AJ26" s="188"/>
      <c r="AK26" s="188"/>
      <c r="AL26" s="188"/>
      <c r="AM26" s="188">
        <v>1</v>
      </c>
      <c r="AN26" s="188"/>
      <c r="AO26" s="188">
        <v>1</v>
      </c>
      <c r="AP26" s="188">
        <v>3</v>
      </c>
      <c r="AQ26" s="188">
        <v>1</v>
      </c>
      <c r="AR26" s="188">
        <v>5</v>
      </c>
      <c r="AS26" s="188">
        <v>1</v>
      </c>
      <c r="AT26" s="188"/>
      <c r="AU26" s="188"/>
      <c r="AV26" s="188"/>
      <c r="AW26" s="188"/>
      <c r="AX26" s="188"/>
      <c r="AY26" s="188">
        <v>1</v>
      </c>
      <c r="AZ26" s="190">
        <f t="shared" si="15"/>
        <v>10.222222222222221</v>
      </c>
      <c r="BA26" s="190">
        <f t="shared" si="16"/>
        <v>13.62962962962963</v>
      </c>
      <c r="BB26" s="190">
        <f t="shared" si="17"/>
        <v>10.222222222222221</v>
      </c>
    </row>
    <row r="27" spans="1:54" s="191" customFormat="1" ht="54" outlineLevel="1">
      <c r="A27" s="177"/>
      <c r="B27" s="192"/>
      <c r="C27" s="194">
        <v>2.0499999999999998</v>
      </c>
      <c r="D27" s="441" t="s">
        <v>368</v>
      </c>
      <c r="E27" s="280" t="s">
        <v>487</v>
      </c>
      <c r="F27" s="178" t="s">
        <v>49</v>
      </c>
      <c r="G27" s="179" t="str">
        <f t="shared" si="9"/>
        <v>F_2.05</v>
      </c>
      <c r="H27" s="180" t="s">
        <v>50</v>
      </c>
      <c r="I27" s="181">
        <v>1</v>
      </c>
      <c r="J27" s="180"/>
      <c r="K27" s="181"/>
      <c r="L27" s="193"/>
      <c r="M27" s="182">
        <f t="shared" si="10"/>
        <v>0.7</v>
      </c>
      <c r="N27" s="183"/>
      <c r="O27" s="183"/>
      <c r="P27" s="184">
        <f t="shared" si="11"/>
        <v>0.7</v>
      </c>
      <c r="Q27" s="185">
        <f t="shared" si="12"/>
        <v>4</v>
      </c>
      <c r="R27" s="185"/>
      <c r="S27" s="185"/>
      <c r="T27" s="185">
        <f t="shared" si="13"/>
        <v>4</v>
      </c>
      <c r="U27" s="186">
        <f t="shared" si="14"/>
        <v>0.7407407407407407</v>
      </c>
      <c r="V27" s="188">
        <v>1</v>
      </c>
      <c r="W27" s="188">
        <v>1</v>
      </c>
      <c r="X27" s="188">
        <v>2</v>
      </c>
      <c r="Y27" s="188">
        <v>2</v>
      </c>
      <c r="Z27" s="188"/>
      <c r="AA27" s="188"/>
      <c r="AB27" s="188"/>
      <c r="AC27" s="188"/>
      <c r="AD27" s="188"/>
      <c r="AE27" s="189">
        <v>1</v>
      </c>
      <c r="AF27" s="188"/>
      <c r="AG27" s="188"/>
      <c r="AH27" s="188"/>
      <c r="AI27" s="188"/>
      <c r="AJ27" s="188"/>
      <c r="AK27" s="188"/>
      <c r="AL27" s="188"/>
      <c r="AM27" s="188"/>
      <c r="AN27" s="188"/>
      <c r="AO27" s="188"/>
      <c r="AP27" s="188"/>
      <c r="AQ27" s="188"/>
      <c r="AR27" s="188"/>
      <c r="AS27" s="188"/>
      <c r="AT27" s="188"/>
      <c r="AU27" s="188"/>
      <c r="AV27" s="188"/>
      <c r="AW27" s="188"/>
      <c r="AX27" s="188"/>
      <c r="AY27" s="188"/>
      <c r="AZ27" s="190">
        <f t="shared" si="15"/>
        <v>4.4444444444444446</v>
      </c>
      <c r="BA27" s="190">
        <f t="shared" si="16"/>
        <v>5.9259259259259256</v>
      </c>
      <c r="BB27" s="190">
        <f t="shared" si="17"/>
        <v>4.4444444444444446</v>
      </c>
    </row>
    <row r="28" spans="1:54" s="191" customFormat="1" ht="72" outlineLevel="1">
      <c r="A28" s="177"/>
      <c r="B28" s="192"/>
      <c r="C28" s="194">
        <v>2.06</v>
      </c>
      <c r="D28" s="441" t="s">
        <v>369</v>
      </c>
      <c r="E28" s="280" t="s">
        <v>391</v>
      </c>
      <c r="F28" s="178" t="s">
        <v>49</v>
      </c>
      <c r="G28" s="179" t="str">
        <f t="shared" si="9"/>
        <v>F_2.06</v>
      </c>
      <c r="H28" s="180" t="s">
        <v>50</v>
      </c>
      <c r="I28" s="181"/>
      <c r="J28" s="180">
        <v>1</v>
      </c>
      <c r="K28" s="181"/>
      <c r="L28" s="193"/>
      <c r="M28" s="182">
        <f t="shared" si="10"/>
        <v>0.65</v>
      </c>
      <c r="N28" s="183"/>
      <c r="O28" s="183"/>
      <c r="P28" s="184">
        <f t="shared" si="11"/>
        <v>0.65</v>
      </c>
      <c r="Q28" s="185">
        <f t="shared" si="12"/>
        <v>1</v>
      </c>
      <c r="R28" s="185"/>
      <c r="S28" s="185"/>
      <c r="T28" s="185">
        <f t="shared" si="13"/>
        <v>1</v>
      </c>
      <c r="U28" s="186">
        <f t="shared" si="14"/>
        <v>0.18518518518518517</v>
      </c>
      <c r="V28" s="188"/>
      <c r="W28" s="188"/>
      <c r="X28" s="188"/>
      <c r="Y28" s="188"/>
      <c r="Z28" s="188"/>
      <c r="AA28" s="188"/>
      <c r="AB28" s="188"/>
      <c r="AC28" s="188"/>
      <c r="AD28" s="188"/>
      <c r="AE28" s="189"/>
      <c r="AF28" s="188"/>
      <c r="AG28" s="188"/>
      <c r="AH28" s="188"/>
      <c r="AI28" s="188"/>
      <c r="AJ28" s="188"/>
      <c r="AK28" s="188"/>
      <c r="AL28" s="188"/>
      <c r="AM28" s="188">
        <v>1</v>
      </c>
      <c r="AN28" s="188"/>
      <c r="AO28" s="188"/>
      <c r="AP28" s="188"/>
      <c r="AQ28" s="188"/>
      <c r="AR28" s="188"/>
      <c r="AS28" s="188"/>
      <c r="AT28" s="188"/>
      <c r="AU28" s="188"/>
      <c r="AV28" s="188"/>
      <c r="AW28" s="188"/>
      <c r="AX28" s="188"/>
      <c r="AY28" s="188"/>
      <c r="AZ28" s="190">
        <f t="shared" si="15"/>
        <v>1.1111111111111112</v>
      </c>
      <c r="BA28" s="190">
        <f t="shared" si="16"/>
        <v>1.4814814814814814</v>
      </c>
      <c r="BB28" s="190">
        <f t="shared" si="17"/>
        <v>1.1111111111111112</v>
      </c>
    </row>
    <row r="29" spans="1:54" s="191" customFormat="1" ht="18" outlineLevel="1">
      <c r="A29" s="177"/>
      <c r="B29" s="192"/>
      <c r="C29" s="194">
        <v>2.0699999999999998</v>
      </c>
      <c r="D29" s="441" t="s">
        <v>370</v>
      </c>
      <c r="E29" s="280" t="s">
        <v>392</v>
      </c>
      <c r="F29" s="178" t="s">
        <v>49</v>
      </c>
      <c r="G29" s="179" t="str">
        <f t="shared" ref="G29" si="18">"F_"&amp;C29</f>
        <v>F_2.07</v>
      </c>
      <c r="H29" s="180" t="s">
        <v>50</v>
      </c>
      <c r="I29" s="181"/>
      <c r="J29" s="180"/>
      <c r="K29" s="181">
        <v>1</v>
      </c>
      <c r="L29" s="193"/>
      <c r="M29" s="182">
        <f t="shared" ref="M29" si="19">IF(I29=1,0.7,IF(J29=1,0.65,0.5))</f>
        <v>0.5</v>
      </c>
      <c r="N29" s="183"/>
      <c r="O29" s="183"/>
      <c r="P29" s="184">
        <f t="shared" ref="P29" si="20">(IF(H29&lt;&gt;"M",0, IF(F29="New Function", (IF(M29&lt;&gt;"",M29,0)*(IF(N29&lt;&gt;"",N29,1)*IF(O29&lt;&gt;"",O29,1))), IF(F29="Modified Function", (IF(M29&lt;&gt;"",M29,0)*(IF(N29&lt;&gt;"",N29,1)*IF(O29&lt;&gt;"",0.9*O29+0.1,1))), IF(F29="BCT Testing Function", (IF(M29&lt;&gt;"",M29,0)*(IF(N29&lt;&gt;"",N29,1)*0.05*IF(O29&lt;&gt;"",O29,1))), 0)))))</f>
        <v>0.5</v>
      </c>
      <c r="Q29" s="185">
        <f t="shared" ref="Q29" si="21">IF(H29&lt;&gt;"M",0,IF(I29=1,V29+W29+(X29*0.2)+(Y29*0.3)+(Z29*0.1)+(AA29*0.5)+(AB29*0.1)+(ROUNDUP(AC29/5,0)*0.1)+(AD29*0.5)+AE29+AF29+(AG29*0.5), IF(K29=1, AH29+(AI29*0.2)+(AJ29*1)+(ROUNDUP(AK29/3,0)*0.1)+(AL29*0.5), (AM29*1)+(AN29*0.3)+(AO29*0.1)+(ROUNDUP(AP29/3,0)*0.1)+(AQ29*1)+(AR29*1)+(AS29*1)+(AT29*0.2)+(AU29*0.1)+(ROUNDUP(AV29/3,0)*0.1)+(AW29*1)+(AX29*1)+(AY29*1))))</f>
        <v>2.5</v>
      </c>
      <c r="R29" s="185"/>
      <c r="S29" s="185"/>
      <c r="T29" s="185">
        <f t="shared" ref="T29" si="22">Q29*IF(S29&lt;&gt;"",S29,1)</f>
        <v>2.5</v>
      </c>
      <c r="U29" s="186">
        <f t="shared" ref="U29" si="23">IF(H29&lt;&gt;"M",0,( IF(F29="New Function", IF(I29=1,T29/$I$5,IF(J29=1,T29/$J$5,IF(K29=1,T29/$K$5,0))) * IF(R29&lt;&gt;"",R29,1), IF(F29= "Modified Function", (0.9*IF(R29&lt;&gt;"",R29,1)  + 0.1) * IF(I29=1,T29/$I$6,IF(J29=1,T29/$J$6,IF(K29=1,T29/$K$6,0))), IF(F29= "BCT Testing Function", 0.05*IF(R29&lt;&gt;"",R29,1) * IF(I29=1,T29/$I$6,IF(J29=1,T29/$J$6,IF(K29=1,T29/$K$6,0))), 0) )
 ) ))</f>
        <v>0.46296296296296291</v>
      </c>
      <c r="V29" s="188"/>
      <c r="W29" s="188"/>
      <c r="X29" s="188"/>
      <c r="Y29" s="188"/>
      <c r="Z29" s="188"/>
      <c r="AA29" s="188"/>
      <c r="AB29" s="188"/>
      <c r="AC29" s="188"/>
      <c r="AD29" s="188"/>
      <c r="AE29" s="189"/>
      <c r="AF29" s="188"/>
      <c r="AG29" s="188"/>
      <c r="AH29" s="188">
        <v>1</v>
      </c>
      <c r="AI29" s="188"/>
      <c r="AJ29" s="188"/>
      <c r="AK29" s="188"/>
      <c r="AL29" s="188">
        <v>3</v>
      </c>
      <c r="AM29" s="188"/>
      <c r="AN29" s="188"/>
      <c r="AO29" s="188"/>
      <c r="AP29" s="188"/>
      <c r="AQ29" s="188"/>
      <c r="AR29" s="188"/>
      <c r="AS29" s="188"/>
      <c r="AT29" s="188"/>
      <c r="AU29" s="188"/>
      <c r="AV29" s="188"/>
      <c r="AW29" s="188"/>
      <c r="AX29" s="188"/>
      <c r="AY29" s="188"/>
      <c r="AZ29" s="190">
        <f t="shared" ref="AZ29" si="24">IF(F29="BCT Testing Function", 0, $U29*$AZ$9*20)</f>
        <v>2.7777777777777772</v>
      </c>
      <c r="BA29" s="190">
        <f t="shared" ref="BA29" si="25">IF(F29="BCT Testing Function", 0, $U29*$BA$9*20)</f>
        <v>3.7037037037037033</v>
      </c>
      <c r="BB29" s="190">
        <f t="shared" ref="BB29" si="26">IF(F29="BCT Testing Function", $U29*20, $U29*$BB$9*20)</f>
        <v>2.7777777777777772</v>
      </c>
    </row>
    <row r="30" spans="1:54" s="191" customFormat="1" ht="36" outlineLevel="1">
      <c r="A30" s="177"/>
      <c r="B30" s="192"/>
      <c r="C30" s="194">
        <v>2.08</v>
      </c>
      <c r="D30" s="441" t="s">
        <v>379</v>
      </c>
      <c r="E30" s="280" t="s">
        <v>393</v>
      </c>
      <c r="F30" s="178"/>
      <c r="G30" s="179"/>
      <c r="H30" s="180"/>
      <c r="I30" s="181"/>
      <c r="J30" s="180"/>
      <c r="K30" s="181"/>
      <c r="L30" s="193"/>
      <c r="M30" s="182"/>
      <c r="N30" s="183"/>
      <c r="O30" s="183"/>
      <c r="P30" s="184"/>
      <c r="Q30" s="185"/>
      <c r="R30" s="185"/>
      <c r="S30" s="185"/>
      <c r="T30" s="185"/>
      <c r="U30" s="186"/>
      <c r="V30" s="188"/>
      <c r="W30" s="188"/>
      <c r="X30" s="188"/>
      <c r="Y30" s="188"/>
      <c r="Z30" s="188"/>
      <c r="AA30" s="188"/>
      <c r="AB30" s="188"/>
      <c r="AC30" s="188"/>
      <c r="AD30" s="188"/>
      <c r="AE30" s="189"/>
      <c r="AF30" s="188"/>
      <c r="AG30" s="188"/>
      <c r="AH30" s="188"/>
      <c r="AI30" s="188"/>
      <c r="AJ30" s="188"/>
      <c r="AK30" s="188"/>
      <c r="AL30" s="188"/>
      <c r="AM30" s="188"/>
      <c r="AN30" s="188"/>
      <c r="AO30" s="188"/>
      <c r="AP30" s="188"/>
      <c r="AQ30" s="188"/>
      <c r="AR30" s="188"/>
      <c r="AS30" s="188"/>
      <c r="AT30" s="188"/>
      <c r="AU30" s="188"/>
      <c r="AV30" s="188"/>
      <c r="AW30" s="188"/>
      <c r="AX30" s="188"/>
      <c r="AY30" s="188"/>
      <c r="AZ30" s="190"/>
      <c r="BA30" s="190"/>
      <c r="BB30" s="190"/>
    </row>
    <row r="31" spans="1:54" s="191" customFormat="1" ht="36" outlineLevel="1">
      <c r="A31" s="177"/>
      <c r="B31" s="192"/>
      <c r="C31" s="194">
        <v>2.09</v>
      </c>
      <c r="D31" s="441" t="s">
        <v>381</v>
      </c>
      <c r="E31" s="280" t="s">
        <v>394</v>
      </c>
      <c r="F31" s="178" t="s">
        <v>49</v>
      </c>
      <c r="G31" s="179" t="str">
        <f t="shared" si="9"/>
        <v>F_2.09</v>
      </c>
      <c r="H31" s="180" t="s">
        <v>50</v>
      </c>
      <c r="I31" s="181"/>
      <c r="J31" s="180"/>
      <c r="K31" s="181">
        <v>1</v>
      </c>
      <c r="L31" s="193"/>
      <c r="M31" s="182">
        <f t="shared" si="10"/>
        <v>0.5</v>
      </c>
      <c r="N31" s="183"/>
      <c r="O31" s="183"/>
      <c r="P31" s="184">
        <f t="shared" si="11"/>
        <v>0.5</v>
      </c>
      <c r="Q31" s="185">
        <f t="shared" si="12"/>
        <v>2.5</v>
      </c>
      <c r="R31" s="185"/>
      <c r="S31" s="185"/>
      <c r="T31" s="185">
        <f t="shared" si="13"/>
        <v>2.5</v>
      </c>
      <c r="U31" s="186">
        <f t="shared" si="14"/>
        <v>0.46296296296296291</v>
      </c>
      <c r="V31" s="188"/>
      <c r="W31" s="188"/>
      <c r="X31" s="188"/>
      <c r="Y31" s="188"/>
      <c r="Z31" s="188"/>
      <c r="AA31" s="188"/>
      <c r="AB31" s="188"/>
      <c r="AC31" s="188"/>
      <c r="AD31" s="188"/>
      <c r="AE31" s="189"/>
      <c r="AF31" s="188"/>
      <c r="AG31" s="188"/>
      <c r="AH31" s="188">
        <v>1</v>
      </c>
      <c r="AI31" s="188"/>
      <c r="AJ31" s="188"/>
      <c r="AK31" s="188"/>
      <c r="AL31" s="188">
        <v>3</v>
      </c>
      <c r="AM31" s="188"/>
      <c r="AN31" s="188"/>
      <c r="AO31" s="188"/>
      <c r="AP31" s="188"/>
      <c r="AQ31" s="188"/>
      <c r="AR31" s="188"/>
      <c r="AS31" s="188"/>
      <c r="AT31" s="188"/>
      <c r="AU31" s="188"/>
      <c r="AV31" s="188"/>
      <c r="AW31" s="188"/>
      <c r="AX31" s="188"/>
      <c r="AY31" s="188"/>
      <c r="AZ31" s="190">
        <f t="shared" si="15"/>
        <v>2.7777777777777772</v>
      </c>
      <c r="BA31" s="190">
        <f t="shared" si="16"/>
        <v>3.7037037037037033</v>
      </c>
      <c r="BB31" s="190">
        <f t="shared" si="17"/>
        <v>2.7777777777777772</v>
      </c>
    </row>
    <row r="32" spans="1:54" ht="18">
      <c r="A32" s="164"/>
      <c r="B32" s="165" t="s">
        <v>309</v>
      </c>
      <c r="C32" s="166"/>
      <c r="D32" s="262" t="s">
        <v>14</v>
      </c>
      <c r="E32" s="168"/>
      <c r="F32" s="451"/>
      <c r="G32" s="451"/>
      <c r="H32" s="169"/>
      <c r="I32" s="169"/>
      <c r="J32" s="169"/>
      <c r="K32" s="169"/>
      <c r="L32" s="170" t="s">
        <v>338</v>
      </c>
      <c r="M32" s="171"/>
      <c r="N32" s="171"/>
      <c r="O32" s="171"/>
      <c r="P32" s="171"/>
      <c r="Q32" s="172"/>
      <c r="R32" s="172"/>
      <c r="S32" s="172"/>
      <c r="T32" s="172"/>
      <c r="U32" s="173"/>
      <c r="V32" s="174"/>
      <c r="W32" s="174"/>
      <c r="X32" s="174"/>
      <c r="Y32" s="174"/>
      <c r="Z32" s="174"/>
      <c r="AA32" s="174"/>
      <c r="AB32" s="174"/>
      <c r="AC32" s="174"/>
      <c r="AD32" s="175"/>
      <c r="AE32" s="176"/>
      <c r="AF32" s="174"/>
      <c r="AG32" s="174"/>
      <c r="AH32" s="174"/>
      <c r="AI32" s="174"/>
      <c r="AJ32" s="174"/>
      <c r="AK32" s="174"/>
      <c r="AL32" s="174"/>
      <c r="AM32" s="174"/>
      <c r="AN32" s="174"/>
      <c r="AO32" s="174"/>
      <c r="AP32" s="174"/>
      <c r="AQ32" s="174"/>
      <c r="AR32" s="176"/>
      <c r="AS32" s="174"/>
      <c r="AT32" s="174"/>
      <c r="AU32" s="174"/>
      <c r="AV32" s="174"/>
      <c r="AW32" s="174"/>
      <c r="AX32" s="174"/>
      <c r="AY32" s="174"/>
      <c r="AZ32" s="169"/>
      <c r="BA32" s="169"/>
      <c r="BB32" s="169"/>
    </row>
    <row r="33" spans="1:54" s="191" customFormat="1" ht="18" outlineLevel="1">
      <c r="A33" s="177"/>
      <c r="B33" s="192"/>
      <c r="C33" s="194">
        <v>3.01</v>
      </c>
      <c r="D33" s="442" t="s">
        <v>371</v>
      </c>
      <c r="E33" s="443" t="s">
        <v>488</v>
      </c>
      <c r="F33" s="178" t="s">
        <v>49</v>
      </c>
      <c r="G33" s="179" t="str">
        <f>"F_"&amp;C33</f>
        <v>F_3.01</v>
      </c>
      <c r="H33" s="180" t="s">
        <v>50</v>
      </c>
      <c r="I33" s="181">
        <v>1</v>
      </c>
      <c r="J33" s="180"/>
      <c r="K33" s="181"/>
      <c r="L33" s="193"/>
      <c r="M33" s="182">
        <f>IF(I33=1,0.7,IF(J33=1,0.65,0.5))</f>
        <v>0.7</v>
      </c>
      <c r="N33" s="183"/>
      <c r="O33" s="183"/>
      <c r="P33" s="184">
        <f>(IF(H33&lt;&gt;"M",0, IF(F33="New Function", (IF(M33&lt;&gt;"",M33,0)*(IF(N33&lt;&gt;"",N33,1)*IF(O33&lt;&gt;"",O33,1))), IF(F33="Modified Function", (IF(M33&lt;&gt;"",M33,0)*(IF(N33&lt;&gt;"",N33,1)*IF(O33&lt;&gt;"",0.9*O33+0.1,1))), IF(F33="BCT Testing Function", (IF(M33&lt;&gt;"",M33,0)*(IF(N33&lt;&gt;"",N33,1)*0.05*IF(O33&lt;&gt;"",O33,1))), 0)))))</f>
        <v>0.7</v>
      </c>
      <c r="Q33" s="185">
        <f>IF(H33&lt;&gt;"M",0,IF(I33=1,V33+W33+(X33*0.2)+(Y33*0.3)+(Z33*0.1)+(AA33*0.5)+(AB33*0.1)+(ROUNDUP(AC33/5,0)*0.1)+(AD33*0.5)+AE33+AF33+(AG33*0.5), IF(K33=1, AH33+(AI33*0.2)+(AJ33*1)+(ROUNDUP(AK33/3,0)*0.1)+(AL33*0.5), (AM33*1)+(AN33*0.3)+(AO33*0.1)+(ROUNDUP(AP33/3,0)*0.1)+(AQ33*1)+(AR33*1)+(AS33*1)+(AT33*0.2)+(AU33*0.1)+(ROUNDUP(AV33/3,0)*0.1)+(AW33*1)+(AX33*1)+(AY33*1))))</f>
        <v>4.3</v>
      </c>
      <c r="R33" s="185"/>
      <c r="S33" s="185"/>
      <c r="T33" s="185">
        <f>Q33*IF(S33&lt;&gt;"",S33,1)</f>
        <v>4.3</v>
      </c>
      <c r="U33" s="186">
        <f>IF(H33&lt;&gt;"M",0,( IF(F33="New Function", IF(I33=1,T33/$I$5,IF(J33=1,T33/$J$5,IF(K33=1,T33/$K$5,0))) * IF(R33&lt;&gt;"",R33,1), IF(F33= "Modified Function", (0.9*IF(R33&lt;&gt;"",R33,1)  + 0.1) * IF(I33=1,T33/$I$6,IF(J33=1,T33/$J$6,IF(K33=1,T33/$K$6,0))), IF(F33= "BCT Testing Function", 0.05*IF(R33&lt;&gt;"",R33,1) * IF(I33=1,T33/$I$6,IF(J33=1,T33/$J$6,IF(K33=1,T33/$K$6,0))), 0) )
 ) ))</f>
        <v>0.79629629629629617</v>
      </c>
      <c r="V33" s="188">
        <v>1</v>
      </c>
      <c r="W33" s="188">
        <v>2</v>
      </c>
      <c r="X33" s="187">
        <v>2</v>
      </c>
      <c r="Y33" s="187">
        <v>3</v>
      </c>
      <c r="Z33" s="187"/>
      <c r="AA33" s="187"/>
      <c r="AB33" s="187"/>
      <c r="AC33" s="187"/>
      <c r="AD33" s="188"/>
      <c r="AE33" s="189"/>
      <c r="AF33" s="188"/>
      <c r="AG33" s="188"/>
      <c r="AH33" s="188"/>
      <c r="AI33" s="188"/>
      <c r="AJ33" s="188"/>
      <c r="AK33" s="188"/>
      <c r="AL33" s="188"/>
      <c r="AM33" s="188"/>
      <c r="AN33" s="188"/>
      <c r="AO33" s="188"/>
      <c r="AP33" s="188"/>
      <c r="AQ33" s="188"/>
      <c r="AR33" s="188"/>
      <c r="AS33" s="188"/>
      <c r="AT33" s="188"/>
      <c r="AU33" s="188"/>
      <c r="AV33" s="188"/>
      <c r="AW33" s="188"/>
      <c r="AX33" s="188"/>
      <c r="AY33" s="188"/>
      <c r="AZ33" s="190">
        <f>IF(F33="BCT Testing Function", 0, $U33*$AZ$9*20)</f>
        <v>4.7777777777777768</v>
      </c>
      <c r="BA33" s="190">
        <f>IF(F33="BCT Testing Function", 0, $U33*$BA$9*20)</f>
        <v>6.3703703703703694</v>
      </c>
      <c r="BB33" s="190">
        <f>IF(F33="BCT Testing Function", $U33*20, $U33*$BB$9*20)</f>
        <v>4.7777777777777768</v>
      </c>
    </row>
    <row r="34" spans="1:54" s="191" customFormat="1" ht="18" outlineLevel="1">
      <c r="A34" s="177"/>
      <c r="B34" s="192"/>
      <c r="C34" s="194">
        <v>3.02</v>
      </c>
      <c r="D34" s="441" t="s">
        <v>372</v>
      </c>
      <c r="E34" s="443" t="s">
        <v>489</v>
      </c>
      <c r="F34" s="178" t="s">
        <v>49</v>
      </c>
      <c r="G34" s="179" t="str">
        <f>"F_"&amp;C34</f>
        <v>F_3.02</v>
      </c>
      <c r="H34" s="180" t="s">
        <v>50</v>
      </c>
      <c r="I34" s="181"/>
      <c r="J34" s="180"/>
      <c r="K34" s="181">
        <v>1</v>
      </c>
      <c r="L34" s="193"/>
      <c r="M34" s="182">
        <f>IF(I34=1,0.7,IF(J34=1,0.65,0.5))</f>
        <v>0.5</v>
      </c>
      <c r="N34" s="183"/>
      <c r="O34" s="183"/>
      <c r="P34" s="184">
        <f>(IF(H34&lt;&gt;"M",0, IF(F34="New Function", (IF(M34&lt;&gt;"",M34,0)*(IF(N34&lt;&gt;"",N34,1)*IF(O34&lt;&gt;"",O34,1))), IF(F34="Modified Function", (IF(M34&lt;&gt;"",M34,0)*(IF(N34&lt;&gt;"",N34,1)*IF(O34&lt;&gt;"",0.9*O34+0.1,1))), IF(F34="BCT Testing Function", (IF(M34&lt;&gt;"",M34,0)*(IF(N34&lt;&gt;"",N34,1)*0.05*IF(O34&lt;&gt;"",O34,1))), 0)))))</f>
        <v>0.5</v>
      </c>
      <c r="Q34" s="185">
        <f>IF(H34&lt;&gt;"M",0,IF(I34=1,V34+W34+(X34*0.2)+(Y34*0.3)+(Z34*0.1)+(AA34*0.5)+(AB34*0.1)+(ROUNDUP(AC34/5,0)*0.1)+(AD34*0.5)+AE34+AF34+(AG34*0.5), IF(K34=1, AH34+(AI34*0.2)+(AJ34*1)+(ROUNDUP(AK34/3,0)*0.1)+(AL34*0.5), (AM34*1)+(AN34*0.3)+(AO34*0.1)+(ROUNDUP(AP34/3,0)*0.1)+(AQ34*1)+(AR34*1)+(AS34*1)+(AT34*0.2)+(AU34*0.1)+(ROUNDUP(AV34/3,0)*0.1)+(AW34*1)+(AX34*1)+(AY34*1))))</f>
        <v>2.9</v>
      </c>
      <c r="R34" s="185"/>
      <c r="S34" s="185"/>
      <c r="T34" s="185">
        <f>Q34*IF(S34&lt;&gt;"",S34,1)</f>
        <v>2.9</v>
      </c>
      <c r="U34" s="186">
        <f>IF(H34&lt;&gt;"M",0,( IF(F34="New Function", IF(I34=1,T34/$I$5,IF(J34=1,T34/$J$5,IF(K34=1,T34/$K$5,0))) * IF(R34&lt;&gt;"",R34,1), IF(F34= "Modified Function", (0.9*IF(R34&lt;&gt;"",R34,1)  + 0.1) * IF(I34=1,T34/$I$6,IF(J34=1,T34/$J$6,IF(K34=1,T34/$K$6,0))), IF(F34= "BCT Testing Function", 0.05*IF(R34&lt;&gt;"",R34,1) * IF(I34=1,T34/$I$6,IF(J34=1,T34/$J$6,IF(K34=1,T34/$K$6,0))), 0) )
 ) ))</f>
        <v>0.53703703703703698</v>
      </c>
      <c r="V34" s="188"/>
      <c r="W34" s="188"/>
      <c r="X34" s="187"/>
      <c r="Y34" s="187"/>
      <c r="Z34" s="187"/>
      <c r="AA34" s="187"/>
      <c r="AB34" s="187"/>
      <c r="AC34" s="187"/>
      <c r="AD34" s="188"/>
      <c r="AE34" s="189"/>
      <c r="AF34" s="188"/>
      <c r="AG34" s="188"/>
      <c r="AH34" s="188">
        <v>1</v>
      </c>
      <c r="AI34" s="188">
        <v>2</v>
      </c>
      <c r="AJ34" s="188">
        <v>1</v>
      </c>
      <c r="AK34" s="188"/>
      <c r="AL34" s="188">
        <v>1</v>
      </c>
      <c r="AM34" s="188"/>
      <c r="AN34" s="188"/>
      <c r="AO34" s="188"/>
      <c r="AP34" s="188"/>
      <c r="AQ34" s="188"/>
      <c r="AR34" s="188"/>
      <c r="AS34" s="188"/>
      <c r="AT34" s="188"/>
      <c r="AU34" s="188"/>
      <c r="AV34" s="188"/>
      <c r="AW34" s="188"/>
      <c r="AX34" s="188"/>
      <c r="AY34" s="188"/>
      <c r="AZ34" s="190">
        <f>IF(F34="BCT Testing Function", 0, $U34*$AZ$9*20)</f>
        <v>3.2222222222222219</v>
      </c>
      <c r="BA34" s="190">
        <f>IF(F34="BCT Testing Function", 0, $U34*$BA$9*20)</f>
        <v>4.2962962962962958</v>
      </c>
      <c r="BB34" s="190">
        <f>IF(F34="BCT Testing Function", $U34*20, $U34*$BB$9*20)</f>
        <v>3.2222222222222219</v>
      </c>
    </row>
    <row r="35" spans="1:54" s="191" customFormat="1" ht="36" outlineLevel="1">
      <c r="A35" s="177"/>
      <c r="B35" s="192"/>
      <c r="C35" s="194">
        <v>3.03</v>
      </c>
      <c r="D35" s="441" t="s">
        <v>373</v>
      </c>
      <c r="E35" s="443" t="s">
        <v>395</v>
      </c>
      <c r="F35" s="178"/>
      <c r="G35" s="179"/>
      <c r="H35" s="180"/>
      <c r="I35" s="181"/>
      <c r="J35" s="180"/>
      <c r="K35" s="181"/>
      <c r="L35" s="193"/>
      <c r="M35" s="182"/>
      <c r="N35" s="183"/>
      <c r="O35" s="183"/>
      <c r="P35" s="184"/>
      <c r="Q35" s="185"/>
      <c r="R35" s="185"/>
      <c r="S35" s="185"/>
      <c r="T35" s="185"/>
      <c r="U35" s="186"/>
      <c r="V35" s="188"/>
      <c r="W35" s="188"/>
      <c r="X35" s="187"/>
      <c r="Y35" s="187"/>
      <c r="Z35" s="187"/>
      <c r="AA35" s="187"/>
      <c r="AB35" s="187"/>
      <c r="AC35" s="187"/>
      <c r="AD35" s="188"/>
      <c r="AE35" s="189"/>
      <c r="AF35" s="188"/>
      <c r="AG35" s="188"/>
      <c r="AH35" s="188"/>
      <c r="AI35" s="188"/>
      <c r="AJ35" s="188"/>
      <c r="AK35" s="188"/>
      <c r="AL35" s="188"/>
      <c r="AM35" s="188"/>
      <c r="AN35" s="188"/>
      <c r="AO35" s="188"/>
      <c r="AP35" s="188"/>
      <c r="AQ35" s="188"/>
      <c r="AR35" s="188"/>
      <c r="AS35" s="188"/>
      <c r="AT35" s="188"/>
      <c r="AU35" s="188"/>
      <c r="AV35" s="188"/>
      <c r="AW35" s="188"/>
      <c r="AX35" s="188"/>
      <c r="AY35" s="188"/>
      <c r="AZ35" s="190"/>
      <c r="BA35" s="190"/>
      <c r="BB35" s="190"/>
    </row>
    <row r="36" spans="1:54" s="191" customFormat="1" ht="18" outlineLevel="1">
      <c r="A36" s="177"/>
      <c r="B36" s="192"/>
      <c r="C36" s="194">
        <v>3.04</v>
      </c>
      <c r="D36" s="441" t="s">
        <v>374</v>
      </c>
      <c r="E36" s="443" t="s">
        <v>490</v>
      </c>
      <c r="F36" s="178"/>
      <c r="G36" s="179"/>
      <c r="H36" s="180"/>
      <c r="I36" s="181"/>
      <c r="J36" s="180"/>
      <c r="K36" s="181"/>
      <c r="L36" s="193"/>
      <c r="M36" s="182"/>
      <c r="N36" s="183"/>
      <c r="O36" s="183"/>
      <c r="P36" s="184"/>
      <c r="Q36" s="185"/>
      <c r="R36" s="185"/>
      <c r="S36" s="185"/>
      <c r="T36" s="185"/>
      <c r="U36" s="186"/>
      <c r="V36" s="188"/>
      <c r="W36" s="188"/>
      <c r="X36" s="187"/>
      <c r="Y36" s="187"/>
      <c r="Z36" s="187"/>
      <c r="AA36" s="187"/>
      <c r="AB36" s="187"/>
      <c r="AC36" s="187"/>
      <c r="AD36" s="188"/>
      <c r="AE36" s="189"/>
      <c r="AF36" s="188"/>
      <c r="AG36" s="188"/>
      <c r="AH36" s="188"/>
      <c r="AI36" s="188"/>
      <c r="AJ36" s="188"/>
      <c r="AK36" s="188"/>
      <c r="AL36" s="188"/>
      <c r="AM36" s="188"/>
      <c r="AN36" s="188"/>
      <c r="AO36" s="188"/>
      <c r="AP36" s="188"/>
      <c r="AQ36" s="188"/>
      <c r="AR36" s="188"/>
      <c r="AS36" s="188"/>
      <c r="AT36" s="188"/>
      <c r="AU36" s="188"/>
      <c r="AV36" s="188"/>
      <c r="AW36" s="188"/>
      <c r="AX36" s="188"/>
      <c r="AY36" s="188"/>
      <c r="AZ36" s="190"/>
      <c r="BA36" s="190"/>
      <c r="BB36" s="190"/>
    </row>
    <row r="37" spans="1:54" s="191" customFormat="1" ht="18" outlineLevel="1">
      <c r="A37" s="177"/>
      <c r="B37" s="192"/>
      <c r="C37" s="194">
        <v>3.05</v>
      </c>
      <c r="D37" s="441" t="s">
        <v>375</v>
      </c>
      <c r="E37" s="443" t="s">
        <v>396</v>
      </c>
      <c r="F37" s="178" t="s">
        <v>49</v>
      </c>
      <c r="G37" s="179" t="str">
        <f>"F_"&amp;C37</f>
        <v>F_3.05</v>
      </c>
      <c r="H37" s="180" t="s">
        <v>50</v>
      </c>
      <c r="I37" s="181"/>
      <c r="J37" s="180"/>
      <c r="K37" s="181">
        <v>1</v>
      </c>
      <c r="L37" s="193"/>
      <c r="M37" s="182">
        <f>IF(I37=1,0.7,IF(J37=1,0.65,0.5))</f>
        <v>0.5</v>
      </c>
      <c r="N37" s="183"/>
      <c r="O37" s="183"/>
      <c r="P37" s="184">
        <f>(IF(H37&lt;&gt;"M",0, IF(F37="New Function", (IF(M37&lt;&gt;"",M37,0)*(IF(N37&lt;&gt;"",N37,1)*IF(O37&lt;&gt;"",O37,1))), IF(F37="Modified Function", (IF(M37&lt;&gt;"",M37,0)*(IF(N37&lt;&gt;"",N37,1)*IF(O37&lt;&gt;"",0.9*O37+0.1,1))), IF(F37="BCT Testing Function", (IF(M37&lt;&gt;"",M37,0)*(IF(N37&lt;&gt;"",N37,1)*0.05*IF(O37&lt;&gt;"",O37,1))), 0)))))</f>
        <v>0.5</v>
      </c>
      <c r="Q37" s="185">
        <f>IF(H37&lt;&gt;"M",0,IF(I37=1,V37+W37+(X37*0.2)+(Y37*0.3)+(Z37*0.1)+(AA37*0.5)+(AB37*0.1)+(ROUNDUP(AC37/5,0)*0.1)+(AD37*0.5)+AE37+AF37+(AG37*0.5), IF(K37=1, AH37+(AI37*0.2)+(AJ37*1)+(ROUNDUP(AK37/3,0)*0.1)+(AL37*0.5), (AM37*1)+(AN37*0.3)+(AO37*0.1)+(ROUNDUP(AP37/3,0)*0.1)+(AQ37*1)+(AR37*1)+(AS37*1)+(AT37*0.2)+(AU37*0.1)+(ROUNDUP(AV37/3,0)*0.1)+(AW37*1)+(AX37*1)+(AY37*1))))</f>
        <v>2.9</v>
      </c>
      <c r="R37" s="185"/>
      <c r="S37" s="185"/>
      <c r="T37" s="185">
        <f>Q37*IF(S37&lt;&gt;"",S37,1)</f>
        <v>2.9</v>
      </c>
      <c r="U37" s="186">
        <f>IF(H37&lt;&gt;"M",0,( IF(F37="New Function", IF(I37=1,T37/$I$5,IF(J37=1,T37/$J$5,IF(K37=1,T37/$K$5,0))) * IF(R37&lt;&gt;"",R37,1), IF(F37= "Modified Function", (0.9*IF(R37&lt;&gt;"",R37,1)  + 0.1) * IF(I37=1,T37/$I$6,IF(J37=1,T37/$J$6,IF(K37=1,T37/$K$6,0))), IF(F37= "BCT Testing Function", 0.05*IF(R37&lt;&gt;"",R37,1) * IF(I37=1,T37/$I$6,IF(J37=1,T37/$J$6,IF(K37=1,T37/$K$6,0))), 0) )
 ) ))</f>
        <v>0.53703703703703698</v>
      </c>
      <c r="V37" s="188"/>
      <c r="W37" s="188"/>
      <c r="X37" s="187"/>
      <c r="Y37" s="187"/>
      <c r="Z37" s="187"/>
      <c r="AA37" s="187"/>
      <c r="AB37" s="187"/>
      <c r="AC37" s="187"/>
      <c r="AD37" s="188"/>
      <c r="AE37" s="189"/>
      <c r="AF37" s="188"/>
      <c r="AG37" s="188"/>
      <c r="AH37" s="188">
        <v>1</v>
      </c>
      <c r="AI37" s="188">
        <v>2</v>
      </c>
      <c r="AJ37" s="188">
        <v>1</v>
      </c>
      <c r="AK37" s="188"/>
      <c r="AL37" s="188">
        <v>1</v>
      </c>
      <c r="AM37" s="188"/>
      <c r="AN37" s="188"/>
      <c r="AO37" s="188"/>
      <c r="AP37" s="188"/>
      <c r="AQ37" s="188"/>
      <c r="AR37" s="188"/>
      <c r="AS37" s="188"/>
      <c r="AT37" s="188"/>
      <c r="AU37" s="188"/>
      <c r="AV37" s="188"/>
      <c r="AW37" s="188"/>
      <c r="AX37" s="188"/>
      <c r="AY37" s="188"/>
      <c r="AZ37" s="190">
        <f>IF(F37="BCT Testing Function", 0, $U37*$AZ$9*20)</f>
        <v>3.2222222222222219</v>
      </c>
      <c r="BA37" s="190">
        <f>IF(F37="BCT Testing Function", 0, $U37*$BA$9*20)</f>
        <v>4.2962962962962958</v>
      </c>
      <c r="BB37" s="190">
        <f>IF(F37="BCT Testing Function", $U37*20, $U37*$BB$9*20)</f>
        <v>3.2222222222222219</v>
      </c>
    </row>
    <row r="38" spans="1:54" s="191" customFormat="1" ht="18" outlineLevel="1">
      <c r="A38" s="177"/>
      <c r="B38" s="192"/>
      <c r="C38" s="194">
        <v>3.06</v>
      </c>
      <c r="D38" s="441" t="s">
        <v>376</v>
      </c>
      <c r="E38" s="443" t="s">
        <v>396</v>
      </c>
      <c r="F38" s="178" t="s">
        <v>49</v>
      </c>
      <c r="G38" s="179" t="str">
        <f>"F_"&amp;C38</f>
        <v>F_3.06</v>
      </c>
      <c r="H38" s="180" t="s">
        <v>50</v>
      </c>
      <c r="I38" s="181">
        <v>1</v>
      </c>
      <c r="J38" s="180"/>
      <c r="K38" s="181"/>
      <c r="L38" s="193"/>
      <c r="M38" s="182">
        <f>IF(I38=1,0.7,IF(J38=1,0.65,0.5))</f>
        <v>0.7</v>
      </c>
      <c r="N38" s="183"/>
      <c r="O38" s="183"/>
      <c r="P38" s="184">
        <f>(IF(H38&lt;&gt;"M",0, IF(F38="New Function", (IF(M38&lt;&gt;"",M38,0)*(IF(N38&lt;&gt;"",N38,1)*IF(O38&lt;&gt;"",O38,1))), IF(F38="Modified Function", (IF(M38&lt;&gt;"",M38,0)*(IF(N38&lt;&gt;"",N38,1)*IF(O38&lt;&gt;"",0.9*O38+0.1,1))), IF(F38="BCT Testing Function", (IF(M38&lt;&gt;"",M38,0)*(IF(N38&lt;&gt;"",N38,1)*0.05*IF(O38&lt;&gt;"",O38,1))), 0)))))</f>
        <v>0.7</v>
      </c>
      <c r="Q38" s="185">
        <f>IF(H38&lt;&gt;"M",0,IF(I38=1,V38+W38+(X38*0.2)+(Y38*0.3)+(Z38*0.1)+(AA38*0.5)+(AB38*0.1)+(ROUNDUP(AC38/5,0)*0.1)+(AD38*0.5)+AE38+AF38+(AG38*0.5), IF(K38=1, AH38+(AI38*0.2)+(AJ38*1)+(ROUNDUP(AK38/3,0)*0.1)+(AL38*0.5), (AM38*1)+(AN38*0.3)+(AO38*0.1)+(ROUNDUP(AP38/3,0)*0.1)+(AQ38*1)+(AR38*1)+(AS38*1)+(AT38*0.2)+(AU38*0.1)+(ROUNDUP(AV38/3,0)*0.1)+(AW38*1)+(AX38*1)+(AY38*1))))</f>
        <v>9.1</v>
      </c>
      <c r="R38" s="185"/>
      <c r="S38" s="185"/>
      <c r="T38" s="185">
        <f t="shared" ref="T38" si="27">Q38*IF(S38&lt;&gt;"",S38,1)</f>
        <v>9.1</v>
      </c>
      <c r="U38" s="186">
        <f>IF(H38&lt;&gt;"M",0,( IF(F38="New Function", IF(I38=1,T38/$I$5,IF(J38=1,T38/$J$5,IF(K38=1,T38/$K$5,0))) * IF(R38&lt;&gt;"",R38,1), IF(F38= "Modified Function", (0.9*IF(R38&lt;&gt;"",R38,1)  + 0.1) * IF(I38=1,T38/$I$6,IF(J38=1,T38/$J$6,IF(K38=1,T38/$K$6,0))), IF(F38= "BCT Testing Function", 0.05*IF(R38&lt;&gt;"",R38,1) * IF(I38=1,T38/$I$6,IF(J38=1,T38/$J$6,IF(K38=1,T38/$K$6,0))), 0) )
 ) ))</f>
        <v>1.6851851851851851</v>
      </c>
      <c r="V38" s="188">
        <v>1</v>
      </c>
      <c r="W38" s="188">
        <v>1</v>
      </c>
      <c r="X38" s="187">
        <v>4</v>
      </c>
      <c r="Y38" s="187">
        <v>4</v>
      </c>
      <c r="Z38" s="187"/>
      <c r="AA38" s="187"/>
      <c r="AB38" s="187"/>
      <c r="AC38" s="187">
        <v>1</v>
      </c>
      <c r="AD38" s="188">
        <v>4</v>
      </c>
      <c r="AE38" s="189">
        <v>3</v>
      </c>
      <c r="AF38" s="188"/>
      <c r="AG38" s="188"/>
      <c r="AH38" s="188"/>
      <c r="AI38" s="188"/>
      <c r="AJ38" s="188"/>
      <c r="AK38" s="188"/>
      <c r="AL38" s="188"/>
      <c r="AM38" s="188"/>
      <c r="AN38" s="188"/>
      <c r="AO38" s="188"/>
      <c r="AP38" s="188"/>
      <c r="AQ38" s="188"/>
      <c r="AR38" s="188"/>
      <c r="AS38" s="188"/>
      <c r="AT38" s="188"/>
      <c r="AU38" s="188"/>
      <c r="AV38" s="188"/>
      <c r="AW38" s="188"/>
      <c r="AX38" s="188"/>
      <c r="AY38" s="188"/>
      <c r="AZ38" s="190">
        <f>IF(F38="BCT Testing Function", 0, $U38*$AZ$9*20)</f>
        <v>10.111111111111111</v>
      </c>
      <c r="BA38" s="190">
        <f>IF(F38="BCT Testing Function", 0, $U38*$BA$9*20)</f>
        <v>13.481481481481481</v>
      </c>
      <c r="BB38" s="190">
        <f>IF(F38="BCT Testing Function", $U38*20, $U38*$BB$9*20)</f>
        <v>10.111111111111111</v>
      </c>
    </row>
    <row r="39" spans="1:54" s="191" customFormat="1" ht="18" outlineLevel="1">
      <c r="A39" s="177"/>
      <c r="B39" s="192"/>
      <c r="C39" s="194">
        <v>3.07</v>
      </c>
      <c r="D39" s="444" t="s">
        <v>377</v>
      </c>
      <c r="E39" s="443" t="s">
        <v>396</v>
      </c>
      <c r="F39" s="178" t="s">
        <v>49</v>
      </c>
      <c r="G39" s="179" t="str">
        <f>"F_"&amp;C39</f>
        <v>F_3.07</v>
      </c>
      <c r="H39" s="180" t="s">
        <v>50</v>
      </c>
      <c r="I39" s="181"/>
      <c r="J39" s="180"/>
      <c r="K39" s="181">
        <v>1</v>
      </c>
      <c r="L39" s="193"/>
      <c r="M39" s="182">
        <f>IF(I39=1,0.7,IF(J39=1,0.65,0.5))</f>
        <v>0.5</v>
      </c>
      <c r="N39" s="183"/>
      <c r="O39" s="183"/>
      <c r="P39" s="184">
        <f>(IF(H39&lt;&gt;"M",0, IF(F39="New Function", (IF(M39&lt;&gt;"",M39,0)*(IF(N39&lt;&gt;"",N39,1)*IF(O39&lt;&gt;"",O39,1))), IF(F39="Modified Function", (IF(M39&lt;&gt;"",M39,0)*(IF(N39&lt;&gt;"",N39,1)*IF(O39&lt;&gt;"",0.9*O39+0.1,1))), IF(F39="BCT Testing Function", (IF(M39&lt;&gt;"",M39,0)*(IF(N39&lt;&gt;"",N39,1)*0.05*IF(O39&lt;&gt;"",O39,1))), 0)))))</f>
        <v>0.5</v>
      </c>
      <c r="Q39" s="185">
        <f>IF(H39&lt;&gt;"M",0,IF(I39=1,V39+W39+(X39*0.2)+(Y39*0.3)+(Z39*0.1)+(AA39*0.5)+(AB39*0.1)+(ROUNDUP(AC39/5,0)*0.1)+(AD39*0.5)+AE39+AF39+(AG39*0.5), IF(K39=1, AH39+(AI39*0.2)+(AJ39*1)+(ROUNDUP(AK39/3,0)*0.1)+(AL39*0.5), (AM39*1)+(AN39*0.3)+(AO39*0.1)+(ROUNDUP(AP39/3,0)*0.1)+(AQ39*1)+(AR39*1)+(AS39*1)+(AT39*0.2)+(AU39*0.1)+(ROUNDUP(AV39/3,0)*0.1)+(AW39*1)+(AX39*1)+(AY39*1))))</f>
        <v>2.9</v>
      </c>
      <c r="R39" s="185"/>
      <c r="S39" s="185"/>
      <c r="T39" s="185">
        <f>Q39*IF(S39&lt;&gt;"",S39,1)</f>
        <v>2.9</v>
      </c>
      <c r="U39" s="186">
        <f>IF(H39&lt;&gt;"M",0,( IF(F39="New Function", IF(I39=1,T39/$I$5,IF(J39=1,T39/$J$5,IF(K39=1,T39/$K$5,0))) * IF(R39&lt;&gt;"",R39,1), IF(F39= "Modified Function", (0.9*IF(R39&lt;&gt;"",R39,1)  + 0.1) * IF(I39=1,T39/$I$6,IF(J39=1,T39/$J$6,IF(K39=1,T39/$K$6,0))), IF(F39= "BCT Testing Function", 0.05*IF(R39&lt;&gt;"",R39,1) * IF(I39=1,T39/$I$6,IF(J39=1,T39/$J$6,IF(K39=1,T39/$K$6,0))), 0) )
 ) ))</f>
        <v>0.53703703703703698</v>
      </c>
      <c r="V39" s="188"/>
      <c r="W39" s="188"/>
      <c r="X39" s="187"/>
      <c r="Y39" s="187"/>
      <c r="Z39" s="187"/>
      <c r="AA39" s="187"/>
      <c r="AB39" s="187"/>
      <c r="AC39" s="187"/>
      <c r="AD39" s="188"/>
      <c r="AE39" s="189"/>
      <c r="AF39" s="188"/>
      <c r="AG39" s="188"/>
      <c r="AH39" s="188">
        <v>1</v>
      </c>
      <c r="AI39" s="188">
        <v>2</v>
      </c>
      <c r="AJ39" s="188">
        <v>1</v>
      </c>
      <c r="AK39" s="188"/>
      <c r="AL39" s="188">
        <v>1</v>
      </c>
      <c r="AM39" s="188"/>
      <c r="AN39" s="188"/>
      <c r="AO39" s="188"/>
      <c r="AP39" s="188"/>
      <c r="AQ39" s="188"/>
      <c r="AR39" s="188"/>
      <c r="AS39" s="188"/>
      <c r="AT39" s="188"/>
      <c r="AU39" s="188"/>
      <c r="AV39" s="188"/>
      <c r="AW39" s="188"/>
      <c r="AX39" s="188"/>
      <c r="AY39" s="188"/>
      <c r="AZ39" s="190">
        <f>IF(F39="BCT Testing Function", 0, $U39*$AZ$9*20)</f>
        <v>3.2222222222222219</v>
      </c>
      <c r="BA39" s="190">
        <f>IF(F39="BCT Testing Function", 0, $U39*$BA$9*20)</f>
        <v>4.2962962962962958</v>
      </c>
      <c r="BB39" s="190">
        <f>IF(F39="BCT Testing Function", $U39*20, $U39*$BB$9*20)</f>
        <v>3.2222222222222219</v>
      </c>
    </row>
    <row r="40" spans="1:54" s="191" customFormat="1" ht="18" outlineLevel="1">
      <c r="A40" s="177"/>
      <c r="B40" s="192"/>
      <c r="C40" s="194">
        <v>3.08</v>
      </c>
      <c r="D40" s="264" t="s">
        <v>378</v>
      </c>
      <c r="E40" s="443" t="s">
        <v>491</v>
      </c>
      <c r="F40" s="178" t="s">
        <v>49</v>
      </c>
      <c r="G40" s="179" t="str">
        <f>"F_"&amp;C40</f>
        <v>F_3.08</v>
      </c>
      <c r="H40" s="180" t="s">
        <v>50</v>
      </c>
      <c r="I40" s="181">
        <v>1</v>
      </c>
      <c r="J40" s="180"/>
      <c r="K40" s="181"/>
      <c r="L40" s="193"/>
      <c r="M40" s="182">
        <f>IF(I40=1,0.7,IF(J40=1,0.65,0.5))</f>
        <v>0.7</v>
      </c>
      <c r="N40" s="183"/>
      <c r="O40" s="183"/>
      <c r="P40" s="184">
        <f>(IF(H40&lt;&gt;"M",0, IF(F40="New Function", (IF(M40&lt;&gt;"",M40,0)*(IF(N40&lt;&gt;"",N40,1)*IF(O40&lt;&gt;"",O40,1))), IF(F40="Modified Function", (IF(M40&lt;&gt;"",M40,0)*(IF(N40&lt;&gt;"",N40,1)*IF(O40&lt;&gt;"",0.9*O40+0.1,1))), IF(F40="BCT Testing Function", (IF(M40&lt;&gt;"",M40,0)*(IF(N40&lt;&gt;"",N40,1)*0.05*IF(O40&lt;&gt;"",O40,1))), 0)))))</f>
        <v>0.7</v>
      </c>
      <c r="Q40" s="185">
        <f>IF(H40&lt;&gt;"M",0,IF(I40=1,V40+W40+(X40*0.2)+(Y40*0.3)+(Z40*0.1)+(AA40*0.5)+(AB40*0.1)+(ROUNDUP(AC40/5,0)*0.1)+(AD40*0.5)+AE40+AF40+(AG40*0.5), IF(K40=1, AH40+(AI40*0.2)+(AJ40*1)+(ROUNDUP(AK40/3,0)*0.1)+(AL40*0.5), (AM40*1)+(AN40*0.3)+(AO40*0.1)+(ROUNDUP(AP40/3,0)*0.1)+(AQ40*1)+(AR40*1)+(AS40*1)+(AT40*0.2)+(AU40*0.1)+(ROUNDUP(AV40/3,0)*0.1)+(AW40*1)+(AX40*1)+(AY40*1))))</f>
        <v>9.1</v>
      </c>
      <c r="R40" s="185"/>
      <c r="S40" s="185"/>
      <c r="T40" s="185">
        <f t="shared" ref="T40" si="28">Q40*IF(S40&lt;&gt;"",S40,1)</f>
        <v>9.1</v>
      </c>
      <c r="U40" s="186">
        <f>IF(H40&lt;&gt;"M",0,( IF(F40="New Function", IF(I40=1,T40/$I$5,IF(J40=1,T40/$J$5,IF(K40=1,T40/$K$5,0))) * IF(R40&lt;&gt;"",R40,1), IF(F40= "Modified Function", (0.9*IF(R40&lt;&gt;"",R40,1)  + 0.1) * IF(I40=1,T40/$I$6,IF(J40=1,T40/$J$6,IF(K40=1,T40/$K$6,0))), IF(F40= "BCT Testing Function", 0.05*IF(R40&lt;&gt;"",R40,1) * IF(I40=1,T40/$I$6,IF(J40=1,T40/$J$6,IF(K40=1,T40/$K$6,0))), 0) )
 ) ))</f>
        <v>1.6851851851851851</v>
      </c>
      <c r="V40" s="188">
        <v>1</v>
      </c>
      <c r="W40" s="188">
        <v>1</v>
      </c>
      <c r="X40" s="187">
        <v>4</v>
      </c>
      <c r="Y40" s="187">
        <v>4</v>
      </c>
      <c r="Z40" s="187"/>
      <c r="AA40" s="187"/>
      <c r="AB40" s="187"/>
      <c r="AC40" s="187">
        <v>1</v>
      </c>
      <c r="AD40" s="188">
        <v>4</v>
      </c>
      <c r="AE40" s="189">
        <v>3</v>
      </c>
      <c r="AF40" s="188"/>
      <c r="AG40" s="188"/>
      <c r="AH40" s="188"/>
      <c r="AI40" s="188"/>
      <c r="AJ40" s="188"/>
      <c r="AK40" s="188"/>
      <c r="AL40" s="188"/>
      <c r="AM40" s="188"/>
      <c r="AN40" s="188"/>
      <c r="AO40" s="188"/>
      <c r="AP40" s="188"/>
      <c r="AQ40" s="188"/>
      <c r="AR40" s="188"/>
      <c r="AS40" s="188"/>
      <c r="AT40" s="188"/>
      <c r="AU40" s="188"/>
      <c r="AV40" s="188"/>
      <c r="AW40" s="188"/>
      <c r="AX40" s="188"/>
      <c r="AY40" s="188"/>
      <c r="AZ40" s="190">
        <f>IF(F40="BCT Testing Function", 0, $U40*$AZ$9*20)</f>
        <v>10.111111111111111</v>
      </c>
      <c r="BA40" s="190">
        <f>IF(F40="BCT Testing Function", 0, $U40*$BA$9*20)</f>
        <v>13.481481481481481</v>
      </c>
      <c r="BB40" s="190">
        <f>IF(F40="BCT Testing Function", $U40*20, $U40*$BB$9*20)</f>
        <v>10.111111111111111</v>
      </c>
    </row>
    <row r="41" spans="1:54" ht="18">
      <c r="A41" s="164"/>
      <c r="B41" s="165" t="s">
        <v>310</v>
      </c>
      <c r="C41" s="166"/>
      <c r="D41" s="263" t="s">
        <v>312</v>
      </c>
      <c r="E41" s="168"/>
      <c r="F41" s="462"/>
      <c r="G41" s="462"/>
      <c r="H41" s="169"/>
      <c r="I41" s="169"/>
      <c r="J41" s="169"/>
      <c r="K41" s="169"/>
      <c r="L41" s="170" t="s">
        <v>338</v>
      </c>
      <c r="M41" s="171"/>
      <c r="N41" s="171"/>
      <c r="O41" s="171"/>
      <c r="P41" s="171"/>
      <c r="Q41" s="172"/>
      <c r="R41" s="172"/>
      <c r="S41" s="172"/>
      <c r="T41" s="172"/>
      <c r="U41" s="173"/>
      <c r="V41" s="174"/>
      <c r="W41" s="174"/>
      <c r="X41" s="174"/>
      <c r="Y41" s="174"/>
      <c r="Z41" s="174"/>
      <c r="AA41" s="174"/>
      <c r="AB41" s="174"/>
      <c r="AC41" s="174"/>
      <c r="AD41" s="175"/>
      <c r="AE41" s="176"/>
      <c r="AF41" s="174"/>
      <c r="AG41" s="174"/>
      <c r="AH41" s="174"/>
      <c r="AI41" s="174"/>
      <c r="AJ41" s="174"/>
      <c r="AK41" s="174"/>
      <c r="AL41" s="174"/>
      <c r="AM41" s="174"/>
      <c r="AN41" s="174"/>
      <c r="AO41" s="174"/>
      <c r="AP41" s="174"/>
      <c r="AQ41" s="174"/>
      <c r="AR41" s="176"/>
      <c r="AS41" s="174"/>
      <c r="AT41" s="174"/>
      <c r="AU41" s="174"/>
      <c r="AV41" s="174"/>
      <c r="AW41" s="174"/>
      <c r="AX41" s="174"/>
      <c r="AY41" s="174"/>
      <c r="AZ41" s="169"/>
      <c r="BA41" s="169"/>
      <c r="BB41" s="169"/>
    </row>
    <row r="42" spans="1:54" s="191" customFormat="1" ht="18" outlineLevel="1">
      <c r="A42" s="177"/>
      <c r="B42" s="241"/>
      <c r="C42" s="194">
        <v>4.01</v>
      </c>
      <c r="D42" s="440" t="s">
        <v>382</v>
      </c>
      <c r="E42" s="443" t="s">
        <v>493</v>
      </c>
      <c r="F42" s="178" t="s">
        <v>49</v>
      </c>
      <c r="G42" s="179" t="str">
        <f t="shared" ref="G42:G47" si="29">"F_"&amp;C42</f>
        <v>F_4.01</v>
      </c>
      <c r="H42" s="180" t="s">
        <v>50</v>
      </c>
      <c r="I42" s="181"/>
      <c r="J42" s="180">
        <v>1</v>
      </c>
      <c r="K42" s="181"/>
      <c r="L42" s="193"/>
      <c r="M42" s="182">
        <f t="shared" ref="M42:M47" si="30">IF(I42=1,0.7,IF(J42=1,0.65,0.5))</f>
        <v>0.65</v>
      </c>
      <c r="N42" s="183"/>
      <c r="O42" s="183"/>
      <c r="P42" s="184">
        <f t="shared" ref="P42:P47" si="31">(IF(H42&lt;&gt;"M",0, IF(F42="New Function", (IF(M42&lt;&gt;"",M42,0)*(IF(N42&lt;&gt;"",N42,1)*IF(O42&lt;&gt;"",O42,1))), IF(F42="Modified Function", (IF(M42&lt;&gt;"",M42,0)*(IF(N42&lt;&gt;"",N42,1)*IF(O42&lt;&gt;"",0.9*O42+0.1,1))), IF(F42="BCT Testing Function", (IF(M42&lt;&gt;"",M42,0)*(IF(N42&lt;&gt;"",N42,1)*0.05*IF(O42&lt;&gt;"",O42,1))), 0)))))</f>
        <v>0.65</v>
      </c>
      <c r="Q42" s="185">
        <f t="shared" ref="Q42:Q47" si="32">IF(H42&lt;&gt;"M",0,IF(I42=1,V42+W42+(X42*0.2)+(Y42*0.3)+(Z42*0.1)+(AA42*0.5)+(AB42*0.1)+(ROUNDUP(AC42/5,0)*0.1)+(AD42*0.5)+AE42+AF42+(AG42*0.5), IF(K42=1, AH42+(AI42*0.2)+(AJ42*1)+(ROUNDUP(AK42/3,0)*0.1)+(AL42*0.5), (AM42*1)+(AN42*0.3)+(AO42*0.1)+(ROUNDUP(AP42/3,0)*0.1)+(AQ42*1)+(AR42*1)+(AS42*1)+(AT42*0.2)+(AU42*0.1)+(ROUNDUP(AV42/3,0)*0.1)+(AW42*1)+(AX42*1)+(AY42*1))))</f>
        <v>3.5</v>
      </c>
      <c r="R42" s="185"/>
      <c r="S42" s="185"/>
      <c r="T42" s="185">
        <f t="shared" ref="T42:T47" si="33">Q42*IF(S42&lt;&gt;"",S42,1)</f>
        <v>3.5</v>
      </c>
      <c r="U42" s="186">
        <f t="shared" ref="U42:U47" si="34">IF(H42&lt;&gt;"M",0,( IF(F42="New Function", IF(I42=1,T42/$I$5,IF(J42=1,T42/$J$5,IF(K42=1,T42/$K$5,0))) * IF(R42&lt;&gt;"",R42,1), IF(F42= "Modified Function", (0.9*IF(R42&lt;&gt;"",R42,1)  + 0.1) * IF(I42=1,T42/$I$6,IF(J42=1,T42/$J$6,IF(K42=1,T42/$K$6,0))), IF(F42= "BCT Testing Function", 0.05*IF(R42&lt;&gt;"",R42,1) * IF(I42=1,T42/$I$6,IF(J42=1,T42/$J$6,IF(K42=1,T42/$K$6,0))), 0) )
 ) ))</f>
        <v>0.64814814814814814</v>
      </c>
      <c r="V42" s="187"/>
      <c r="W42" s="187"/>
      <c r="X42" s="187"/>
      <c r="Y42" s="187"/>
      <c r="Z42" s="187"/>
      <c r="AA42" s="187"/>
      <c r="AB42" s="187"/>
      <c r="AC42" s="187"/>
      <c r="AD42" s="188"/>
      <c r="AE42" s="189"/>
      <c r="AF42" s="188"/>
      <c r="AG42" s="188"/>
      <c r="AH42" s="188"/>
      <c r="AI42" s="188"/>
      <c r="AJ42" s="188"/>
      <c r="AK42" s="188"/>
      <c r="AL42" s="188"/>
      <c r="AM42" s="188">
        <v>1</v>
      </c>
      <c r="AN42" s="188">
        <v>1</v>
      </c>
      <c r="AO42" s="188"/>
      <c r="AP42" s="188"/>
      <c r="AQ42" s="188">
        <v>1</v>
      </c>
      <c r="AR42" s="188"/>
      <c r="AS42" s="188"/>
      <c r="AT42" s="188"/>
      <c r="AU42" s="188">
        <v>1</v>
      </c>
      <c r="AV42" s="188">
        <v>3</v>
      </c>
      <c r="AW42" s="188">
        <v>1</v>
      </c>
      <c r="AX42" s="188"/>
      <c r="AY42" s="188"/>
      <c r="AZ42" s="190">
        <f t="shared" ref="AZ42:AZ47" si="35">IF(F42="BCT Testing Function", 0, $U42*$AZ$9*20)</f>
        <v>3.8888888888888888</v>
      </c>
      <c r="BA42" s="190">
        <f t="shared" ref="BA42:BA47" si="36">IF(F42="BCT Testing Function", 0, $U42*$BA$9*20)</f>
        <v>5.1851851851851851</v>
      </c>
      <c r="BB42" s="190">
        <f t="shared" ref="BB42:BB47" si="37">IF(F42="BCT Testing Function", $U42*20, $U42*$BB$9*20)</f>
        <v>3.8888888888888888</v>
      </c>
    </row>
    <row r="43" spans="1:54" s="191" customFormat="1" ht="18" outlineLevel="1">
      <c r="A43" s="177"/>
      <c r="B43" s="192"/>
      <c r="C43" s="194">
        <v>4.0199999999999996</v>
      </c>
      <c r="D43" s="440" t="s">
        <v>397</v>
      </c>
      <c r="E43" s="443" t="s">
        <v>494</v>
      </c>
      <c r="F43" s="178" t="s">
        <v>49</v>
      </c>
      <c r="G43" s="179" t="str">
        <f t="shared" si="29"/>
        <v>F_4.02</v>
      </c>
      <c r="H43" s="180" t="s">
        <v>50</v>
      </c>
      <c r="I43" s="181"/>
      <c r="J43" s="180">
        <v>1</v>
      </c>
      <c r="K43" s="181"/>
      <c r="L43" s="193"/>
      <c r="M43" s="182">
        <f t="shared" si="30"/>
        <v>0.65</v>
      </c>
      <c r="N43" s="183"/>
      <c r="O43" s="183"/>
      <c r="P43" s="184">
        <f t="shared" si="31"/>
        <v>0.65</v>
      </c>
      <c r="Q43" s="185">
        <f t="shared" si="32"/>
        <v>3.5</v>
      </c>
      <c r="R43" s="185"/>
      <c r="S43" s="185"/>
      <c r="T43" s="185">
        <f t="shared" si="33"/>
        <v>3.5</v>
      </c>
      <c r="U43" s="186">
        <f t="shared" si="34"/>
        <v>0.64814814814814814</v>
      </c>
      <c r="V43" s="187"/>
      <c r="W43" s="187"/>
      <c r="X43" s="187"/>
      <c r="Y43" s="187"/>
      <c r="Z43" s="187"/>
      <c r="AA43" s="187"/>
      <c r="AB43" s="187"/>
      <c r="AC43" s="187"/>
      <c r="AD43" s="188"/>
      <c r="AE43" s="189"/>
      <c r="AF43" s="188"/>
      <c r="AG43" s="188"/>
      <c r="AH43" s="188"/>
      <c r="AI43" s="188"/>
      <c r="AJ43" s="188"/>
      <c r="AK43" s="188"/>
      <c r="AL43" s="188"/>
      <c r="AM43" s="188">
        <v>1</v>
      </c>
      <c r="AN43" s="188">
        <v>1</v>
      </c>
      <c r="AO43" s="188"/>
      <c r="AP43" s="188"/>
      <c r="AQ43" s="188">
        <v>1</v>
      </c>
      <c r="AR43" s="188"/>
      <c r="AS43" s="188"/>
      <c r="AT43" s="188"/>
      <c r="AU43" s="188">
        <v>1</v>
      </c>
      <c r="AV43" s="188">
        <v>1</v>
      </c>
      <c r="AW43" s="188">
        <v>1</v>
      </c>
      <c r="AX43" s="188"/>
      <c r="AY43" s="188"/>
      <c r="AZ43" s="190">
        <f t="shared" si="35"/>
        <v>3.8888888888888888</v>
      </c>
      <c r="BA43" s="190">
        <f t="shared" si="36"/>
        <v>5.1851851851851851</v>
      </c>
      <c r="BB43" s="190">
        <f t="shared" si="37"/>
        <v>3.8888888888888888</v>
      </c>
    </row>
    <row r="44" spans="1:54" s="191" customFormat="1" ht="18" outlineLevel="1">
      <c r="A44" s="177"/>
      <c r="B44" s="192"/>
      <c r="C44" s="194">
        <v>4.03</v>
      </c>
      <c r="D44" s="440" t="s">
        <v>383</v>
      </c>
      <c r="E44" s="443" t="s">
        <v>398</v>
      </c>
      <c r="F44" s="178" t="s">
        <v>49</v>
      </c>
      <c r="G44" s="179" t="str">
        <f t="shared" si="29"/>
        <v>F_4.03</v>
      </c>
      <c r="H44" s="180" t="s">
        <v>50</v>
      </c>
      <c r="I44" s="181"/>
      <c r="J44" s="180">
        <v>1</v>
      </c>
      <c r="K44" s="181"/>
      <c r="L44" s="193"/>
      <c r="M44" s="182">
        <f t="shared" si="30"/>
        <v>0.65</v>
      </c>
      <c r="N44" s="183"/>
      <c r="O44" s="183"/>
      <c r="P44" s="184">
        <f t="shared" si="31"/>
        <v>0.65</v>
      </c>
      <c r="Q44" s="185">
        <f t="shared" si="32"/>
        <v>4.5</v>
      </c>
      <c r="R44" s="185"/>
      <c r="S44" s="185"/>
      <c r="T44" s="185">
        <f t="shared" si="33"/>
        <v>4.5</v>
      </c>
      <c r="U44" s="186">
        <f t="shared" si="34"/>
        <v>0.83333333333333326</v>
      </c>
      <c r="V44" s="187"/>
      <c r="W44" s="187"/>
      <c r="X44" s="187"/>
      <c r="Y44" s="187"/>
      <c r="Z44" s="187"/>
      <c r="AA44" s="187"/>
      <c r="AB44" s="187"/>
      <c r="AC44" s="187"/>
      <c r="AD44" s="188"/>
      <c r="AE44" s="189"/>
      <c r="AF44" s="188"/>
      <c r="AG44" s="188"/>
      <c r="AH44" s="188"/>
      <c r="AI44" s="188"/>
      <c r="AJ44" s="188"/>
      <c r="AK44" s="188"/>
      <c r="AL44" s="188"/>
      <c r="AM44" s="188">
        <v>1</v>
      </c>
      <c r="AN44" s="188">
        <v>1</v>
      </c>
      <c r="AO44" s="188"/>
      <c r="AP44" s="188"/>
      <c r="AQ44" s="188">
        <v>1</v>
      </c>
      <c r="AR44" s="188"/>
      <c r="AS44" s="188"/>
      <c r="AT44" s="188"/>
      <c r="AU44" s="188">
        <v>1</v>
      </c>
      <c r="AV44" s="188">
        <v>1</v>
      </c>
      <c r="AW44" s="188">
        <v>1</v>
      </c>
      <c r="AX44" s="188">
        <v>1</v>
      </c>
      <c r="AY44" s="188"/>
      <c r="AZ44" s="190">
        <f t="shared" si="35"/>
        <v>4.9999999999999991</v>
      </c>
      <c r="BA44" s="190">
        <f t="shared" si="36"/>
        <v>6.6666666666666661</v>
      </c>
      <c r="BB44" s="190">
        <f t="shared" si="37"/>
        <v>4.9999999999999991</v>
      </c>
    </row>
    <row r="45" spans="1:54" s="191" customFormat="1" ht="18" outlineLevel="1">
      <c r="A45" s="177"/>
      <c r="B45" s="192"/>
      <c r="C45" s="194">
        <v>4.04</v>
      </c>
      <c r="D45" s="440" t="s">
        <v>384</v>
      </c>
      <c r="E45" s="443" t="s">
        <v>399</v>
      </c>
      <c r="F45" s="178" t="s">
        <v>49</v>
      </c>
      <c r="G45" s="179" t="str">
        <f t="shared" si="29"/>
        <v>F_4.04</v>
      </c>
      <c r="H45" s="180" t="s">
        <v>50</v>
      </c>
      <c r="I45" s="181"/>
      <c r="J45" s="180">
        <v>1</v>
      </c>
      <c r="K45" s="181"/>
      <c r="L45" s="193"/>
      <c r="M45" s="182">
        <f t="shared" si="30"/>
        <v>0.65</v>
      </c>
      <c r="N45" s="183"/>
      <c r="O45" s="183"/>
      <c r="P45" s="184">
        <f t="shared" si="31"/>
        <v>0.65</v>
      </c>
      <c r="Q45" s="185">
        <f t="shared" si="32"/>
        <v>5.7</v>
      </c>
      <c r="R45" s="185"/>
      <c r="S45" s="185"/>
      <c r="T45" s="185">
        <f t="shared" si="33"/>
        <v>5.7</v>
      </c>
      <c r="U45" s="186">
        <f t="shared" si="34"/>
        <v>1.0555555555555556</v>
      </c>
      <c r="V45" s="187"/>
      <c r="W45" s="187"/>
      <c r="X45" s="187"/>
      <c r="Y45" s="187"/>
      <c r="Z45" s="187"/>
      <c r="AA45" s="187"/>
      <c r="AB45" s="187"/>
      <c r="AC45" s="187"/>
      <c r="AD45" s="188"/>
      <c r="AE45" s="189"/>
      <c r="AF45" s="188"/>
      <c r="AG45" s="188"/>
      <c r="AH45" s="188"/>
      <c r="AI45" s="188"/>
      <c r="AJ45" s="188"/>
      <c r="AK45" s="188"/>
      <c r="AL45" s="188"/>
      <c r="AM45" s="188">
        <v>1</v>
      </c>
      <c r="AN45" s="188">
        <v>1</v>
      </c>
      <c r="AO45" s="188"/>
      <c r="AP45" s="188"/>
      <c r="AQ45" s="188">
        <v>1</v>
      </c>
      <c r="AR45" s="188"/>
      <c r="AS45" s="188">
        <v>1</v>
      </c>
      <c r="AT45" s="188">
        <v>1</v>
      </c>
      <c r="AU45" s="188">
        <v>1</v>
      </c>
      <c r="AV45" s="188">
        <v>1</v>
      </c>
      <c r="AW45" s="188">
        <v>1</v>
      </c>
      <c r="AX45" s="188">
        <v>1</v>
      </c>
      <c r="AY45" s="188"/>
      <c r="AZ45" s="190">
        <f t="shared" si="35"/>
        <v>6.333333333333333</v>
      </c>
      <c r="BA45" s="190">
        <f t="shared" si="36"/>
        <v>8.4444444444444464</v>
      </c>
      <c r="BB45" s="190">
        <f t="shared" si="37"/>
        <v>6.333333333333333</v>
      </c>
    </row>
    <row r="46" spans="1:54" s="191" customFormat="1" ht="36" outlineLevel="1">
      <c r="A46" s="177"/>
      <c r="B46" s="192"/>
      <c r="C46" s="194">
        <v>4.05</v>
      </c>
      <c r="D46" s="440" t="s">
        <v>385</v>
      </c>
      <c r="E46" s="443" t="s">
        <v>400</v>
      </c>
      <c r="F46" s="178" t="s">
        <v>49</v>
      </c>
      <c r="G46" s="179" t="str">
        <f t="shared" si="29"/>
        <v>F_4.05</v>
      </c>
      <c r="H46" s="180" t="s">
        <v>50</v>
      </c>
      <c r="I46" s="181"/>
      <c r="J46" s="180">
        <v>1</v>
      </c>
      <c r="K46" s="181"/>
      <c r="L46" s="193"/>
      <c r="M46" s="182">
        <f t="shared" si="30"/>
        <v>0.65</v>
      </c>
      <c r="N46" s="183"/>
      <c r="O46" s="183"/>
      <c r="P46" s="184">
        <f t="shared" si="31"/>
        <v>0.65</v>
      </c>
      <c r="Q46" s="185">
        <f t="shared" si="32"/>
        <v>4.6999999999999993</v>
      </c>
      <c r="R46" s="185"/>
      <c r="S46" s="185"/>
      <c r="T46" s="185">
        <f t="shared" si="33"/>
        <v>4.6999999999999993</v>
      </c>
      <c r="U46" s="186">
        <f t="shared" si="34"/>
        <v>0.87037037037037013</v>
      </c>
      <c r="V46" s="187"/>
      <c r="W46" s="187"/>
      <c r="X46" s="187"/>
      <c r="Y46" s="187"/>
      <c r="Z46" s="187"/>
      <c r="AA46" s="187"/>
      <c r="AB46" s="187"/>
      <c r="AC46" s="187"/>
      <c r="AD46" s="188"/>
      <c r="AE46" s="189"/>
      <c r="AF46" s="188"/>
      <c r="AG46" s="188"/>
      <c r="AH46" s="188"/>
      <c r="AI46" s="188"/>
      <c r="AJ46" s="188"/>
      <c r="AK46" s="188"/>
      <c r="AL46" s="188"/>
      <c r="AM46" s="188">
        <v>1</v>
      </c>
      <c r="AN46" s="188">
        <v>1</v>
      </c>
      <c r="AO46" s="188"/>
      <c r="AP46" s="188"/>
      <c r="AQ46" s="188">
        <v>1</v>
      </c>
      <c r="AR46" s="188"/>
      <c r="AS46" s="188"/>
      <c r="AT46" s="188"/>
      <c r="AU46" s="188">
        <v>3</v>
      </c>
      <c r="AV46" s="188">
        <v>1</v>
      </c>
      <c r="AW46" s="188">
        <v>1</v>
      </c>
      <c r="AX46" s="188">
        <v>1</v>
      </c>
      <c r="AY46" s="188"/>
      <c r="AZ46" s="190">
        <f t="shared" si="35"/>
        <v>5.2222222222222205</v>
      </c>
      <c r="BA46" s="190">
        <f t="shared" si="36"/>
        <v>6.9629629629629619</v>
      </c>
      <c r="BB46" s="190">
        <f t="shared" si="37"/>
        <v>5.2222222222222205</v>
      </c>
    </row>
    <row r="47" spans="1:54" s="191" customFormat="1" ht="18" outlineLevel="1">
      <c r="A47" s="177"/>
      <c r="B47" s="192"/>
      <c r="C47" s="194">
        <v>4.0599999999999996</v>
      </c>
      <c r="D47" s="440" t="s">
        <v>386</v>
      </c>
      <c r="E47" s="443" t="s">
        <v>401</v>
      </c>
      <c r="F47" s="178" t="s">
        <v>49</v>
      </c>
      <c r="G47" s="179" t="str">
        <f t="shared" si="29"/>
        <v>F_4.06</v>
      </c>
      <c r="H47" s="180" t="s">
        <v>50</v>
      </c>
      <c r="I47" s="181"/>
      <c r="J47" s="180">
        <v>1</v>
      </c>
      <c r="K47" s="181"/>
      <c r="L47" s="193"/>
      <c r="M47" s="182">
        <f t="shared" si="30"/>
        <v>0.65</v>
      </c>
      <c r="N47" s="183"/>
      <c r="O47" s="183"/>
      <c r="P47" s="184">
        <f t="shared" si="31"/>
        <v>0.65</v>
      </c>
      <c r="Q47" s="185">
        <f t="shared" si="32"/>
        <v>4.5999999999999996</v>
      </c>
      <c r="R47" s="185"/>
      <c r="S47" s="185"/>
      <c r="T47" s="185">
        <f t="shared" si="33"/>
        <v>4.5999999999999996</v>
      </c>
      <c r="U47" s="186">
        <f t="shared" si="34"/>
        <v>0.85185185185185175</v>
      </c>
      <c r="V47" s="187"/>
      <c r="W47" s="187"/>
      <c r="X47" s="187"/>
      <c r="Y47" s="187"/>
      <c r="Z47" s="187"/>
      <c r="AA47" s="187"/>
      <c r="AB47" s="187"/>
      <c r="AC47" s="187"/>
      <c r="AD47" s="188"/>
      <c r="AE47" s="189"/>
      <c r="AF47" s="188"/>
      <c r="AG47" s="188"/>
      <c r="AH47" s="188"/>
      <c r="AI47" s="188"/>
      <c r="AJ47" s="188"/>
      <c r="AK47" s="188"/>
      <c r="AL47" s="188"/>
      <c r="AM47" s="188">
        <v>1</v>
      </c>
      <c r="AN47" s="188">
        <v>1</v>
      </c>
      <c r="AO47" s="188"/>
      <c r="AP47" s="188"/>
      <c r="AQ47" s="188">
        <v>1</v>
      </c>
      <c r="AR47" s="188"/>
      <c r="AS47" s="188"/>
      <c r="AT47" s="188"/>
      <c r="AU47" s="188">
        <v>2</v>
      </c>
      <c r="AV47" s="188">
        <v>1</v>
      </c>
      <c r="AW47" s="188">
        <v>1</v>
      </c>
      <c r="AX47" s="188">
        <v>1</v>
      </c>
      <c r="AY47" s="188"/>
      <c r="AZ47" s="190">
        <f t="shared" si="35"/>
        <v>5.1111111111111107</v>
      </c>
      <c r="BA47" s="190">
        <f t="shared" si="36"/>
        <v>6.8148148148148149</v>
      </c>
      <c r="BB47" s="190">
        <f t="shared" si="37"/>
        <v>5.1111111111111107</v>
      </c>
    </row>
    <row r="48" spans="1:54" s="191" customFormat="1" ht="18" outlineLevel="1">
      <c r="A48" s="265"/>
      <c r="B48" s="265"/>
      <c r="C48" s="194">
        <v>4.07</v>
      </c>
      <c r="D48" s="445" t="s">
        <v>387</v>
      </c>
      <c r="E48" s="446" t="s">
        <v>492</v>
      </c>
      <c r="F48" s="259"/>
      <c r="G48" s="266"/>
      <c r="H48" s="259"/>
      <c r="I48" s="267"/>
      <c r="J48" s="259"/>
      <c r="K48" s="267"/>
      <c r="L48" s="268"/>
      <c r="M48" s="269"/>
      <c r="N48" s="270"/>
      <c r="O48" s="270"/>
      <c r="P48" s="271"/>
      <c r="Q48" s="272"/>
      <c r="R48" s="272"/>
      <c r="S48" s="272"/>
      <c r="T48" s="272"/>
      <c r="U48" s="273"/>
      <c r="V48" s="274"/>
      <c r="W48" s="274"/>
      <c r="X48" s="274"/>
      <c r="Y48" s="274"/>
      <c r="Z48" s="274"/>
      <c r="AA48" s="274"/>
      <c r="AB48" s="274"/>
      <c r="AC48" s="274"/>
      <c r="AD48" s="275"/>
      <c r="AE48" s="276"/>
      <c r="AF48" s="275"/>
      <c r="AG48" s="275"/>
      <c r="AH48" s="275"/>
      <c r="AI48" s="275"/>
      <c r="AJ48" s="275"/>
      <c r="AK48" s="275"/>
      <c r="AL48" s="275"/>
      <c r="AM48" s="275"/>
      <c r="AN48" s="275"/>
      <c r="AO48" s="275"/>
      <c r="AP48" s="275"/>
      <c r="AQ48" s="275"/>
      <c r="AR48" s="275"/>
      <c r="AS48" s="275"/>
      <c r="AT48" s="275"/>
      <c r="AU48" s="275"/>
      <c r="AV48" s="275"/>
      <c r="AW48" s="275"/>
      <c r="AX48" s="275"/>
      <c r="AY48" s="275"/>
      <c r="AZ48" s="277"/>
      <c r="BA48" s="277"/>
      <c r="BB48" s="277"/>
    </row>
    <row r="49" spans="1:54" s="238" customFormat="1" ht="18">
      <c r="A49" s="227" t="s">
        <v>52</v>
      </c>
      <c r="B49" s="228"/>
      <c r="C49" s="229"/>
      <c r="D49" s="240">
        <f>SUM(I49:K49)</f>
        <v>29</v>
      </c>
      <c r="E49" s="230"/>
      <c r="F49" s="231"/>
      <c r="G49" s="231"/>
      <c r="H49" s="230"/>
      <c r="I49" s="232">
        <f>SUM(I10:I47)</f>
        <v>16</v>
      </c>
      <c r="J49" s="232">
        <f>SUM(J10:J47)</f>
        <v>8</v>
      </c>
      <c r="K49" s="232">
        <f>SUM(K10:K47)</f>
        <v>5</v>
      </c>
      <c r="L49" s="230"/>
      <c r="M49" s="233"/>
      <c r="N49" s="233"/>
      <c r="O49" s="233"/>
      <c r="P49" s="232">
        <f>SUM(P10:P47)</f>
        <v>18.899999999999991</v>
      </c>
      <c r="Q49" s="232">
        <f>SUM(Q10:Q47)</f>
        <v>143.09999999999997</v>
      </c>
      <c r="R49" s="234"/>
      <c r="S49" s="234"/>
      <c r="T49" s="232">
        <f>SUM(T10:T47)</f>
        <v>143.09999999999997</v>
      </c>
      <c r="U49" s="232">
        <f>SUM(U10:U47)</f>
        <v>26.500000000000004</v>
      </c>
      <c r="V49" s="235"/>
      <c r="W49" s="235"/>
      <c r="X49" s="235"/>
      <c r="Y49" s="235"/>
      <c r="Z49" s="235"/>
      <c r="AA49" s="235"/>
      <c r="AB49" s="235"/>
      <c r="AC49" s="235"/>
      <c r="AD49" s="236"/>
      <c r="AE49" s="237"/>
      <c r="AF49" s="235"/>
      <c r="AG49" s="235"/>
      <c r="AH49" s="235"/>
      <c r="AI49" s="235"/>
      <c r="AJ49" s="235"/>
      <c r="AK49" s="235"/>
      <c r="AL49" s="235"/>
      <c r="AM49" s="235"/>
      <c r="AN49" s="235"/>
      <c r="AO49" s="235"/>
      <c r="AP49" s="235"/>
      <c r="AQ49" s="235"/>
      <c r="AR49" s="237"/>
      <c r="AS49" s="235"/>
      <c r="AT49" s="235"/>
      <c r="AU49" s="235"/>
      <c r="AV49" s="235"/>
      <c r="AW49" s="235"/>
      <c r="AX49" s="235"/>
      <c r="AY49" s="235"/>
      <c r="AZ49" s="232">
        <f>SUM(AZ10:AZ40)</f>
        <v>129.55555555555554</v>
      </c>
      <c r="BA49" s="232">
        <f>SUM(BA10:BA40)</f>
        <v>172.74074074074076</v>
      </c>
      <c r="BB49" s="232">
        <f>SUM(BB10:BB40)</f>
        <v>129.55555555555554</v>
      </c>
    </row>
    <row r="50" spans="1:54" s="196" customFormat="1" ht="18">
      <c r="A50" s="139"/>
      <c r="B50" s="140"/>
      <c r="C50" s="139"/>
      <c r="D50" s="141"/>
      <c r="E50" s="141"/>
      <c r="F50" s="145"/>
      <c r="G50" s="145"/>
      <c r="H50" s="141"/>
      <c r="I50" s="195"/>
      <c r="J50" s="145"/>
      <c r="K50" s="145"/>
      <c r="L50" s="141"/>
      <c r="M50" s="145"/>
      <c r="N50" s="145"/>
      <c r="O50" s="145"/>
      <c r="P50" s="145"/>
      <c r="Q50" s="145"/>
      <c r="R50" s="145"/>
      <c r="S50" s="145"/>
      <c r="T50" s="145"/>
      <c r="U50" s="145"/>
      <c r="V50" s="145"/>
      <c r="W50" s="145"/>
      <c r="X50" s="145"/>
      <c r="Y50" s="145"/>
      <c r="Z50" s="145"/>
      <c r="AA50" s="145"/>
      <c r="AB50" s="145"/>
      <c r="AC50" s="145"/>
      <c r="AD50" s="146"/>
      <c r="AE50" s="147"/>
      <c r="AF50" s="145"/>
      <c r="AG50" s="145"/>
      <c r="AH50" s="145"/>
      <c r="AI50" s="145"/>
      <c r="AJ50" s="145"/>
      <c r="AK50" s="145"/>
      <c r="AL50" s="145"/>
      <c r="AM50" s="145"/>
      <c r="AN50" s="145"/>
      <c r="AO50" s="145"/>
      <c r="AP50" s="145"/>
      <c r="AQ50" s="145"/>
      <c r="AR50" s="147"/>
      <c r="AS50" s="145"/>
      <c r="AT50" s="145"/>
      <c r="AU50" s="145"/>
      <c r="AV50" s="145"/>
      <c r="AW50" s="145"/>
      <c r="AX50" s="145"/>
      <c r="AY50" s="145"/>
      <c r="AZ50" s="195"/>
      <c r="BA50" s="145"/>
      <c r="BB50" s="195">
        <f>SUM(BA49:BB49)</f>
        <v>302.2962962962963</v>
      </c>
    </row>
    <row r="51" spans="1:54">
      <c r="A51" s="132"/>
      <c r="B51" s="133"/>
      <c r="C51" s="132"/>
      <c r="D51" s="134"/>
      <c r="E51" s="134"/>
      <c r="F51" s="135"/>
      <c r="G51" s="135"/>
      <c r="H51" s="134"/>
      <c r="I51" s="135"/>
      <c r="J51" s="135"/>
      <c r="K51" s="135"/>
      <c r="L51" s="134"/>
      <c r="M51" s="135"/>
      <c r="N51" s="135"/>
      <c r="O51" s="135"/>
      <c r="P51" s="135"/>
      <c r="Q51" s="135"/>
      <c r="R51" s="135"/>
      <c r="S51" s="135"/>
      <c r="T51" s="135"/>
      <c r="U51" s="135"/>
      <c r="V51" s="135"/>
      <c r="W51" s="135"/>
      <c r="X51" s="135"/>
      <c r="Y51" s="135"/>
      <c r="Z51" s="135"/>
      <c r="AA51" s="135"/>
      <c r="AB51" s="135"/>
      <c r="AC51" s="135"/>
      <c r="AD51" s="136"/>
      <c r="AE51" s="137"/>
      <c r="AF51" s="135"/>
      <c r="AG51" s="135"/>
      <c r="AH51" s="135"/>
      <c r="AI51" s="135"/>
      <c r="AJ51" s="135"/>
      <c r="AK51" s="135"/>
      <c r="AL51" s="135"/>
      <c r="AM51" s="135"/>
      <c r="AN51" s="135"/>
      <c r="AO51" s="135"/>
      <c r="AP51" s="135"/>
      <c r="AQ51" s="135"/>
      <c r="AR51" s="137"/>
      <c r="AS51" s="135"/>
      <c r="AT51" s="135"/>
      <c r="AU51" s="135"/>
      <c r="AV51" s="135"/>
      <c r="AW51" s="135"/>
      <c r="AX51" s="135"/>
      <c r="AY51" s="135"/>
      <c r="AZ51" s="135"/>
      <c r="BA51" s="135"/>
      <c r="BB51" s="135"/>
    </row>
    <row r="52" spans="1:54" ht="13.5" thickBot="1">
      <c r="A52" s="132"/>
      <c r="B52" s="133"/>
      <c r="C52" s="132"/>
      <c r="D52" s="134"/>
      <c r="E52" s="134"/>
      <c r="F52" s="135"/>
      <c r="G52" s="135"/>
      <c r="H52" s="134"/>
      <c r="I52" s="135"/>
      <c r="J52" s="135"/>
      <c r="K52" s="135"/>
      <c r="L52" s="134"/>
      <c r="M52" s="135"/>
      <c r="N52" s="135"/>
      <c r="O52" s="135"/>
      <c r="P52" s="135"/>
      <c r="Q52" s="135"/>
      <c r="R52" s="135"/>
      <c r="S52" s="135"/>
      <c r="T52" s="135"/>
      <c r="U52" s="135"/>
      <c r="V52" s="135"/>
      <c r="W52" s="135"/>
      <c r="X52" s="135"/>
      <c r="Y52" s="135"/>
      <c r="Z52" s="135"/>
      <c r="AA52" s="135"/>
      <c r="AB52" s="135"/>
      <c r="AC52" s="135"/>
      <c r="AD52" s="136"/>
      <c r="AE52" s="137"/>
      <c r="AF52" s="135"/>
      <c r="AG52" s="135"/>
      <c r="AH52" s="135"/>
      <c r="AI52" s="135"/>
      <c r="AJ52" s="135"/>
      <c r="AK52" s="135"/>
      <c r="AL52" s="135"/>
      <c r="AM52" s="135"/>
      <c r="AN52" s="135"/>
      <c r="AO52" s="135"/>
      <c r="AP52" s="135"/>
      <c r="AQ52" s="135"/>
      <c r="AR52" s="137"/>
      <c r="AS52" s="135"/>
      <c r="AT52" s="135"/>
      <c r="AU52" s="135"/>
      <c r="AV52" s="135"/>
      <c r="AW52" s="135"/>
      <c r="AX52" s="135"/>
      <c r="AY52" s="135"/>
      <c r="AZ52" s="135"/>
      <c r="BA52" s="135"/>
      <c r="BB52" s="239"/>
    </row>
    <row r="53" spans="1:54">
      <c r="A53" s="132"/>
      <c r="B53" s="133"/>
      <c r="C53" s="132"/>
      <c r="D53" s="134"/>
      <c r="E53" s="134"/>
      <c r="F53" s="135"/>
      <c r="G53" s="197"/>
      <c r="H53" s="134" t="s">
        <v>53</v>
      </c>
      <c r="I53" s="198"/>
      <c r="J53" s="198"/>
      <c r="K53" s="198"/>
      <c r="L53" s="198"/>
      <c r="M53" s="135"/>
      <c r="N53" s="135"/>
      <c r="O53" s="135"/>
      <c r="P53" s="199"/>
      <c r="Q53" s="199"/>
      <c r="R53" s="199"/>
      <c r="S53" s="199"/>
      <c r="T53" s="199"/>
      <c r="U53" s="200" t="e">
        <f>#REF!+#REF!+#REF!</f>
        <v>#REF!</v>
      </c>
      <c r="V53" s="199"/>
      <c r="W53" s="199"/>
      <c r="X53" s="199"/>
      <c r="Y53" s="199"/>
      <c r="Z53" s="199"/>
      <c r="AA53" s="199"/>
      <c r="AB53" s="135"/>
      <c r="AC53" s="199"/>
      <c r="AD53" s="136"/>
      <c r="AE53" s="137"/>
      <c r="AF53" s="135"/>
      <c r="AG53" s="135"/>
      <c r="AH53" s="135"/>
      <c r="AI53" s="135"/>
      <c r="AJ53" s="199"/>
      <c r="AK53" s="199"/>
      <c r="AL53" s="199"/>
      <c r="AM53" s="199"/>
      <c r="AN53" s="199"/>
      <c r="AO53" s="199"/>
      <c r="AP53" s="199"/>
      <c r="AQ53" s="199"/>
      <c r="AR53" s="137"/>
      <c r="AS53" s="201"/>
      <c r="AT53" s="202"/>
      <c r="AU53" s="203"/>
      <c r="AV53" s="203"/>
      <c r="AW53" s="203"/>
      <c r="AX53" s="203"/>
      <c r="AY53" s="204"/>
      <c r="AZ53" s="205">
        <v>2</v>
      </c>
      <c r="BA53" s="206">
        <v>6</v>
      </c>
      <c r="BB53" s="206">
        <v>6</v>
      </c>
    </row>
    <row r="54" spans="1:54">
      <c r="A54" s="207"/>
      <c r="B54" s="208"/>
      <c r="C54" s="207"/>
      <c r="D54" s="135"/>
      <c r="E54" s="134"/>
      <c r="F54" s="135"/>
      <c r="G54" s="197"/>
      <c r="H54" s="134" t="s">
        <v>54</v>
      </c>
      <c r="I54" s="198"/>
      <c r="J54" s="198"/>
      <c r="K54" s="198"/>
      <c r="L54" s="198"/>
      <c r="M54" s="135"/>
      <c r="N54" s="135"/>
      <c r="O54" s="135"/>
      <c r="P54" s="199"/>
      <c r="Q54" s="199"/>
      <c r="R54" s="199"/>
      <c r="S54" s="199"/>
      <c r="T54" s="199"/>
      <c r="U54" s="199"/>
      <c r="V54" s="199"/>
      <c r="W54" s="199"/>
      <c r="X54" s="199"/>
      <c r="Y54" s="199"/>
      <c r="Z54" s="199"/>
      <c r="AA54" s="199"/>
      <c r="AB54" s="135"/>
      <c r="AC54" s="199"/>
      <c r="AD54" s="136"/>
      <c r="AE54" s="137"/>
      <c r="AF54" s="135"/>
      <c r="AG54" s="135"/>
      <c r="AH54" s="135"/>
      <c r="AI54" s="135"/>
      <c r="AJ54" s="199"/>
      <c r="AK54" s="199"/>
      <c r="AL54" s="199"/>
      <c r="AM54" s="199"/>
      <c r="AN54" s="199"/>
      <c r="AO54" s="199"/>
      <c r="AP54" s="199"/>
      <c r="AQ54" s="199"/>
      <c r="AR54" s="137"/>
      <c r="AS54" s="201"/>
      <c r="AT54" s="209"/>
      <c r="AU54" s="210"/>
      <c r="AV54" s="210"/>
      <c r="AW54" s="210"/>
      <c r="AX54" s="210"/>
      <c r="AY54" s="211"/>
      <c r="AZ54" s="211">
        <f>AZ49/(AZ53*20)</f>
        <v>3.2388888888888885</v>
      </c>
      <c r="BA54" s="212">
        <f>BA49/(BA53*20)</f>
        <v>1.4395061728395064</v>
      </c>
      <c r="BB54" s="212">
        <f>BB49/(BB53*20)</f>
        <v>1.0796296296296295</v>
      </c>
    </row>
    <row r="55" spans="1:54" ht="13.5" thickBot="1">
      <c r="A55" s="207"/>
      <c r="B55" s="208"/>
      <c r="C55" s="207"/>
      <c r="D55" s="135"/>
      <c r="E55" s="134"/>
      <c r="F55" s="135"/>
      <c r="G55" s="197"/>
      <c r="H55" s="134"/>
      <c r="I55" s="135"/>
      <c r="J55" s="135"/>
      <c r="K55" s="135"/>
      <c r="L55" s="135"/>
      <c r="M55" s="135"/>
      <c r="N55" s="135"/>
      <c r="O55" s="135"/>
      <c r="P55" s="199"/>
      <c r="Q55" s="199"/>
      <c r="R55" s="199"/>
      <c r="S55" s="199"/>
      <c r="T55" s="199"/>
      <c r="U55" s="199"/>
      <c r="V55" s="199"/>
      <c r="W55" s="199"/>
      <c r="X55" s="199"/>
      <c r="Y55" s="199"/>
      <c r="Z55" s="199"/>
      <c r="AA55" s="199"/>
      <c r="AB55" s="135"/>
      <c r="AC55" s="199"/>
      <c r="AD55" s="136"/>
      <c r="AE55" s="137"/>
      <c r="AF55" s="135"/>
      <c r="AG55" s="135"/>
      <c r="AH55" s="135"/>
      <c r="AI55" s="135"/>
      <c r="AJ55" s="199"/>
      <c r="AK55" s="199"/>
      <c r="AL55" s="199"/>
      <c r="AM55" s="199"/>
      <c r="AN55" s="199"/>
      <c r="AO55" s="199"/>
      <c r="AP55" s="199"/>
      <c r="AQ55" s="199"/>
      <c r="AR55" s="137"/>
      <c r="AS55" s="201"/>
      <c r="AT55" s="213"/>
      <c r="AU55" s="214"/>
      <c r="AV55" s="214"/>
      <c r="AW55" s="214"/>
      <c r="AX55" s="214"/>
      <c r="AY55" s="215"/>
      <c r="AZ55" s="215">
        <f>ROUNDUP(AZ49/(AZ53*20),0)</f>
        <v>4</v>
      </c>
      <c r="BA55" s="216">
        <f>ROUNDUP(BA49/(BA53*20),0)</f>
        <v>2</v>
      </c>
      <c r="BB55" s="216">
        <f>ROUNDUP(BB49/(BB53*20),0)</f>
        <v>2</v>
      </c>
    </row>
    <row r="56" spans="1:54">
      <c r="A56" s="207"/>
      <c r="B56" s="208"/>
      <c r="C56" s="207"/>
      <c r="D56" s="135"/>
      <c r="E56" s="134"/>
      <c r="F56" s="135"/>
      <c r="G56" s="197"/>
      <c r="H56" s="134"/>
      <c r="I56" s="135"/>
      <c r="J56" s="135"/>
      <c r="K56" s="135"/>
      <c r="L56" s="134"/>
      <c r="M56" s="135"/>
      <c r="N56" s="135"/>
      <c r="O56" s="135"/>
      <c r="P56" s="135"/>
      <c r="Q56" s="135"/>
      <c r="R56" s="135"/>
      <c r="S56" s="135"/>
      <c r="T56" s="135"/>
      <c r="U56" s="135"/>
      <c r="V56" s="135"/>
      <c r="W56" s="135"/>
      <c r="X56" s="135"/>
      <c r="Y56" s="135"/>
      <c r="Z56" s="135"/>
      <c r="AA56" s="135"/>
      <c r="AB56" s="135"/>
      <c r="AC56" s="135"/>
      <c r="AD56" s="136"/>
      <c r="AE56" s="137"/>
      <c r="AF56" s="135"/>
      <c r="AG56" s="135"/>
      <c r="AH56" s="135"/>
      <c r="AI56" s="135"/>
      <c r="AJ56" s="135"/>
      <c r="AK56" s="135"/>
      <c r="AL56" s="135"/>
      <c r="AM56" s="135"/>
      <c r="AN56" s="135"/>
      <c r="AO56" s="135"/>
      <c r="AP56" s="135"/>
      <c r="AQ56" s="135"/>
      <c r="AR56" s="137"/>
      <c r="AS56" s="135"/>
      <c r="AT56" s="135"/>
      <c r="AU56" s="135"/>
      <c r="AV56" s="135"/>
      <c r="AW56" s="135"/>
      <c r="AX56" s="135"/>
      <c r="AY56" s="135"/>
      <c r="AZ56" s="135"/>
      <c r="BA56" s="135"/>
      <c r="BB56" s="135"/>
    </row>
    <row r="57" spans="1:54">
      <c r="A57" s="207"/>
      <c r="B57" s="208"/>
      <c r="C57" s="207"/>
      <c r="D57" s="135"/>
      <c r="E57" s="134"/>
      <c r="F57" s="135"/>
      <c r="G57" s="135"/>
      <c r="H57" s="134"/>
      <c r="I57" s="135"/>
      <c r="J57" s="135"/>
      <c r="K57" s="135"/>
      <c r="L57" s="134"/>
      <c r="M57" s="135"/>
      <c r="N57" s="135"/>
      <c r="O57" s="135"/>
      <c r="P57" s="135"/>
      <c r="Q57" s="135"/>
      <c r="R57" s="135"/>
      <c r="S57" s="135"/>
      <c r="T57" s="135"/>
      <c r="U57" s="135"/>
      <c r="V57" s="135"/>
      <c r="W57" s="135"/>
      <c r="X57" s="135"/>
      <c r="Y57" s="135"/>
      <c r="Z57" s="135"/>
      <c r="AA57" s="135"/>
      <c r="AB57" s="135"/>
      <c r="AC57" s="135"/>
      <c r="AD57" s="136"/>
      <c r="AE57" s="137"/>
      <c r="AF57" s="135"/>
      <c r="AG57" s="135"/>
      <c r="AH57" s="135"/>
      <c r="AI57" s="135"/>
      <c r="AJ57" s="135"/>
      <c r="AK57" s="135"/>
      <c r="AL57" s="135"/>
      <c r="AM57" s="135"/>
      <c r="AN57" s="135"/>
      <c r="AO57" s="135"/>
      <c r="AP57" s="135"/>
      <c r="AQ57" s="135"/>
      <c r="AR57" s="137"/>
      <c r="AS57" s="135"/>
      <c r="AT57" s="135"/>
      <c r="AU57" s="135"/>
      <c r="AV57" s="135"/>
      <c r="AW57" s="135"/>
      <c r="AX57" s="135"/>
      <c r="AY57" s="135"/>
      <c r="AZ57" s="135"/>
      <c r="BA57" s="135"/>
      <c r="BB57" s="135"/>
    </row>
    <row r="58" spans="1:54">
      <c r="A58" s="207"/>
      <c r="B58" s="208"/>
      <c r="C58" s="207"/>
      <c r="D58" s="135"/>
      <c r="E58" s="134"/>
      <c r="F58" s="135"/>
      <c r="G58" s="135"/>
      <c r="H58" s="134"/>
      <c r="I58" s="135"/>
      <c r="J58" s="135"/>
      <c r="K58" s="135"/>
      <c r="L58" s="134"/>
      <c r="M58" s="135"/>
      <c r="N58" s="135"/>
      <c r="O58" s="135"/>
      <c r="P58" s="135"/>
      <c r="Q58" s="135"/>
      <c r="R58" s="135"/>
      <c r="S58" s="135"/>
      <c r="T58" s="135"/>
      <c r="U58" s="217"/>
      <c r="V58" s="135"/>
      <c r="W58" s="135"/>
      <c r="X58" s="135"/>
      <c r="Y58" s="135"/>
      <c r="Z58" s="135"/>
      <c r="AA58" s="135"/>
      <c r="AB58" s="135"/>
      <c r="AC58" s="135"/>
      <c r="AD58" s="136"/>
      <c r="AE58" s="137"/>
      <c r="AF58" s="135"/>
      <c r="AG58" s="135"/>
      <c r="AH58" s="135"/>
      <c r="AI58" s="135"/>
      <c r="AJ58" s="135"/>
      <c r="AK58" s="135"/>
      <c r="AL58" s="135"/>
      <c r="AM58" s="135"/>
      <c r="AN58" s="135"/>
      <c r="AO58" s="135"/>
      <c r="AP58" s="135"/>
      <c r="AQ58" s="135"/>
      <c r="AR58" s="137"/>
      <c r="AS58" s="135"/>
      <c r="AT58" s="135"/>
      <c r="AU58" s="135"/>
      <c r="AV58" s="135"/>
      <c r="AW58" s="135"/>
      <c r="AX58" s="135"/>
      <c r="AY58" s="135"/>
      <c r="AZ58" s="135"/>
      <c r="BA58" s="135"/>
      <c r="BB58" s="135"/>
    </row>
    <row r="59" spans="1:54" ht="13.5" thickBot="1">
      <c r="A59" s="207"/>
      <c r="B59" s="208"/>
      <c r="C59" s="207"/>
      <c r="D59" s="135"/>
      <c r="E59" s="134"/>
      <c r="F59" s="218" t="s">
        <v>9</v>
      </c>
      <c r="G59" s="219" t="s">
        <v>11</v>
      </c>
      <c r="H59" s="134"/>
      <c r="I59" s="135"/>
      <c r="J59" s="135"/>
      <c r="K59" s="135"/>
      <c r="L59" s="134"/>
      <c r="M59" s="135"/>
      <c r="N59" s="135"/>
      <c r="O59" s="135"/>
      <c r="P59" s="135"/>
      <c r="Q59" s="135"/>
      <c r="R59" s="135"/>
      <c r="S59" s="135"/>
      <c r="T59" s="135"/>
      <c r="U59" s="135"/>
      <c r="V59" s="135"/>
      <c r="W59" s="135"/>
      <c r="X59" s="135"/>
      <c r="Y59" s="135"/>
      <c r="Z59" s="135"/>
      <c r="AA59" s="135"/>
      <c r="AB59" s="135"/>
      <c r="AC59" s="135"/>
      <c r="AD59" s="136"/>
      <c r="AE59" s="137"/>
      <c r="AF59" s="135"/>
      <c r="AG59" s="135"/>
      <c r="AH59" s="135"/>
      <c r="AI59" s="135"/>
      <c r="AJ59" s="135"/>
      <c r="AK59" s="135"/>
      <c r="AL59" s="135"/>
      <c r="AM59" s="135"/>
      <c r="AN59" s="135"/>
      <c r="AO59" s="135"/>
      <c r="AP59" s="135"/>
      <c r="AQ59" s="135"/>
      <c r="AR59" s="137"/>
      <c r="AS59" s="135"/>
      <c r="AT59" s="135"/>
      <c r="AU59" s="135"/>
      <c r="AV59" s="135"/>
      <c r="AW59" s="135"/>
      <c r="AX59" s="135"/>
      <c r="AY59" s="135"/>
      <c r="AZ59" s="135"/>
      <c r="BA59" s="135"/>
      <c r="BB59" s="135"/>
    </row>
    <row r="60" spans="1:54" ht="13.5" thickTop="1">
      <c r="A60" s="207"/>
      <c r="B60" s="208"/>
      <c r="C60" s="207"/>
      <c r="D60" s="135"/>
      <c r="E60" s="134"/>
      <c r="F60" s="220" t="s">
        <v>49</v>
      </c>
      <c r="G60" s="221" t="s">
        <v>50</v>
      </c>
      <c r="H60" s="134"/>
      <c r="I60" s="135"/>
      <c r="J60" s="135"/>
      <c r="K60" s="135"/>
      <c r="L60" s="134"/>
      <c r="M60" s="135"/>
      <c r="N60" s="135"/>
      <c r="O60" s="135"/>
      <c r="P60" s="135"/>
      <c r="Q60" s="135"/>
      <c r="R60" s="135"/>
      <c r="S60" s="135"/>
      <c r="T60" s="135"/>
      <c r="U60" s="135"/>
      <c r="V60" s="135"/>
      <c r="W60" s="135"/>
      <c r="X60" s="135"/>
      <c r="Y60" s="135"/>
      <c r="Z60" s="135"/>
      <c r="AA60" s="135"/>
      <c r="AB60" s="135"/>
      <c r="AC60" s="135"/>
      <c r="AD60" s="136"/>
      <c r="AE60" s="137"/>
      <c r="AF60" s="135"/>
      <c r="AG60" s="135"/>
      <c r="AH60" s="135"/>
      <c r="AI60" s="135"/>
      <c r="AJ60" s="135"/>
      <c r="AK60" s="135"/>
      <c r="AL60" s="135"/>
      <c r="AM60" s="135"/>
      <c r="AN60" s="135"/>
      <c r="AO60" s="135"/>
      <c r="AP60" s="135"/>
      <c r="AQ60" s="135"/>
      <c r="AR60" s="137"/>
      <c r="AS60" s="135"/>
      <c r="AT60" s="135"/>
      <c r="AU60" s="135"/>
      <c r="AV60" s="135"/>
      <c r="AW60" s="135"/>
      <c r="AX60" s="135"/>
      <c r="AY60" s="135"/>
      <c r="AZ60" s="135"/>
      <c r="BA60" s="135"/>
      <c r="BB60" s="135"/>
    </row>
    <row r="61" spans="1:54">
      <c r="A61" s="207"/>
      <c r="B61" s="208"/>
      <c r="C61" s="207"/>
      <c r="D61" s="135"/>
      <c r="E61" s="134"/>
      <c r="F61" s="222" t="s">
        <v>51</v>
      </c>
      <c r="G61" s="223" t="s">
        <v>55</v>
      </c>
      <c r="H61" s="134"/>
      <c r="I61" s="135"/>
      <c r="J61" s="135"/>
      <c r="K61" s="135"/>
      <c r="L61" s="134"/>
      <c r="M61" s="135"/>
      <c r="N61" s="135"/>
      <c r="O61" s="135"/>
      <c r="P61" s="135"/>
      <c r="Q61" s="135"/>
      <c r="R61" s="135"/>
      <c r="S61" s="135"/>
      <c r="T61" s="135"/>
      <c r="U61" s="135"/>
      <c r="V61" s="135"/>
      <c r="W61" s="135"/>
      <c r="X61" s="135"/>
      <c r="Y61" s="135"/>
      <c r="Z61" s="135"/>
      <c r="AA61" s="135"/>
      <c r="AB61" s="135"/>
      <c r="AC61" s="135"/>
      <c r="AD61" s="136"/>
      <c r="AE61" s="137"/>
      <c r="AF61" s="135"/>
      <c r="AG61" s="135"/>
      <c r="AH61" s="135"/>
      <c r="AI61" s="135"/>
      <c r="AJ61" s="135"/>
      <c r="AK61" s="135"/>
      <c r="AL61" s="135"/>
      <c r="AM61" s="135"/>
      <c r="AN61" s="135"/>
      <c r="AO61" s="135"/>
      <c r="AP61" s="135"/>
      <c r="AQ61" s="135"/>
      <c r="AR61" s="137"/>
      <c r="AS61" s="135"/>
      <c r="AT61" s="135"/>
      <c r="AU61" s="135"/>
      <c r="AV61" s="135"/>
      <c r="AW61" s="135"/>
      <c r="AX61" s="135"/>
      <c r="AY61" s="135"/>
      <c r="AZ61" s="135"/>
      <c r="BA61" s="135"/>
      <c r="BB61" s="135"/>
    </row>
    <row r="62" spans="1:54">
      <c r="A62" s="207"/>
      <c r="B62" s="208"/>
      <c r="C62" s="207"/>
      <c r="D62" s="135"/>
      <c r="E62" s="134"/>
      <c r="F62" s="222" t="s">
        <v>56</v>
      </c>
      <c r="G62" s="223" t="s">
        <v>57</v>
      </c>
      <c r="H62" s="134"/>
      <c r="I62" s="135"/>
      <c r="J62" s="135"/>
      <c r="K62" s="135"/>
      <c r="L62" s="134"/>
      <c r="M62" s="135"/>
      <c r="N62" s="135"/>
      <c r="O62" s="135"/>
      <c r="P62" s="135"/>
      <c r="Q62" s="135"/>
      <c r="R62" s="135"/>
      <c r="S62" s="135"/>
      <c r="T62" s="135"/>
      <c r="U62" s="135"/>
      <c r="V62" s="135"/>
      <c r="W62" s="135"/>
      <c r="X62" s="135"/>
      <c r="Y62" s="135"/>
      <c r="Z62" s="135"/>
      <c r="AA62" s="135"/>
      <c r="AB62" s="135"/>
      <c r="AC62" s="135"/>
      <c r="AD62" s="136"/>
      <c r="AE62" s="137"/>
      <c r="AF62" s="135"/>
      <c r="AG62" s="135"/>
      <c r="AH62" s="135"/>
      <c r="AI62" s="135"/>
      <c r="AJ62" s="135"/>
      <c r="AK62" s="135"/>
      <c r="AL62" s="135"/>
      <c r="AM62" s="135"/>
      <c r="AN62" s="135"/>
      <c r="AO62" s="135"/>
      <c r="AP62" s="135"/>
      <c r="AQ62" s="135"/>
      <c r="AR62" s="137"/>
      <c r="AS62" s="135"/>
      <c r="AT62" s="135"/>
      <c r="AU62" s="135"/>
      <c r="AV62" s="135"/>
      <c r="AW62" s="135"/>
      <c r="AX62" s="135"/>
      <c r="AY62" s="135"/>
      <c r="AZ62" s="135"/>
      <c r="BA62" s="135"/>
      <c r="BB62" s="135"/>
    </row>
    <row r="63" spans="1:54">
      <c r="A63" s="207"/>
      <c r="B63" s="208"/>
      <c r="C63" s="207"/>
      <c r="D63" s="135"/>
      <c r="E63" s="134"/>
      <c r="F63" s="224" t="s">
        <v>58</v>
      </c>
      <c r="G63" s="135"/>
      <c r="H63" s="134"/>
      <c r="I63" s="135"/>
      <c r="J63" s="135"/>
      <c r="K63" s="135"/>
      <c r="L63" s="134"/>
      <c r="M63" s="135"/>
      <c r="N63" s="135"/>
      <c r="O63" s="135"/>
      <c r="P63" s="135"/>
      <c r="Q63" s="135"/>
      <c r="R63" s="135"/>
      <c r="S63" s="135"/>
      <c r="T63" s="135"/>
      <c r="U63" s="135"/>
      <c r="V63" s="135"/>
      <c r="W63" s="135"/>
      <c r="X63" s="135"/>
      <c r="Y63" s="135"/>
      <c r="Z63" s="135"/>
      <c r="AA63" s="135"/>
      <c r="AB63" s="135"/>
      <c r="AC63" s="135"/>
      <c r="AD63" s="136"/>
      <c r="AE63" s="137"/>
      <c r="AF63" s="135"/>
      <c r="AG63" s="135"/>
      <c r="AH63" s="135"/>
      <c r="AI63" s="135"/>
      <c r="AJ63" s="135"/>
      <c r="AK63" s="135"/>
      <c r="AL63" s="135"/>
      <c r="AM63" s="135"/>
      <c r="AN63" s="135"/>
      <c r="AO63" s="135"/>
      <c r="AP63" s="135"/>
      <c r="AQ63" s="135"/>
      <c r="AR63" s="137"/>
      <c r="AS63" s="135"/>
      <c r="AT63" s="135"/>
      <c r="AU63" s="135"/>
      <c r="AV63" s="135"/>
      <c r="AW63" s="135"/>
      <c r="AX63" s="135"/>
      <c r="AY63" s="135"/>
      <c r="AZ63" s="135"/>
      <c r="BA63" s="135"/>
      <c r="BB63" s="135"/>
    </row>
    <row r="64" spans="1:54">
      <c r="A64" s="207"/>
      <c r="B64" s="208"/>
      <c r="C64" s="20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row>
  </sheetData>
  <autoFilter ref="A9:BC50" xr:uid="{00000000-0001-0000-0100-000000000000}"/>
  <mergeCells count="31">
    <mergeCell ref="F41:G41"/>
    <mergeCell ref="V8:AE8"/>
    <mergeCell ref="AF8:AG8"/>
    <mergeCell ref="M7:P8"/>
    <mergeCell ref="Q7:U8"/>
    <mergeCell ref="F32:G32"/>
    <mergeCell ref="F5:H5"/>
    <mergeCell ref="F6:H6"/>
    <mergeCell ref="C4:C5"/>
    <mergeCell ref="F22:G22"/>
    <mergeCell ref="E7:E9"/>
    <mergeCell ref="F7:F9"/>
    <mergeCell ref="G7:G9"/>
    <mergeCell ref="H7:H9"/>
    <mergeCell ref="D7:D9"/>
    <mergeCell ref="AZ6:BB6"/>
    <mergeCell ref="AZ7:AZ8"/>
    <mergeCell ref="BA7:BA8"/>
    <mergeCell ref="BB7:BB8"/>
    <mergeCell ref="F10:G10"/>
    <mergeCell ref="AY8:AY9"/>
    <mergeCell ref="AH7:AL7"/>
    <mergeCell ref="AM7:AY7"/>
    <mergeCell ref="AH8:AL8"/>
    <mergeCell ref="AM8:AR8"/>
    <mergeCell ref="AS8:AX8"/>
    <mergeCell ref="K7:K9"/>
    <mergeCell ref="I7:I9"/>
    <mergeCell ref="L7:L9"/>
    <mergeCell ref="J7:J9"/>
    <mergeCell ref="V7:AG7"/>
  </mergeCells>
  <phoneticPr fontId="20" type="noConversion"/>
  <conditionalFormatting sqref="A11:D21 F11:BB21">
    <cfRule type="expression" dxfId="7" priority="7" stopIfTrue="1">
      <formula>$H11="C"</formula>
    </cfRule>
    <cfRule type="expression" dxfId="6" priority="8" stopIfTrue="1">
      <formula>$H11="P"</formula>
    </cfRule>
  </conditionalFormatting>
  <conditionalFormatting sqref="A23:D31 F23:BB31">
    <cfRule type="expression" dxfId="5" priority="1" stopIfTrue="1">
      <formula>$H23="C"</formula>
    </cfRule>
    <cfRule type="expression" dxfId="4" priority="2" stopIfTrue="1">
      <formula>$H23="P"</formula>
    </cfRule>
  </conditionalFormatting>
  <conditionalFormatting sqref="A33:D40 F33:BB40">
    <cfRule type="expression" dxfId="3" priority="5" stopIfTrue="1">
      <formula>$H33="C"</formula>
    </cfRule>
    <cfRule type="expression" dxfId="2" priority="6" stopIfTrue="1">
      <formula>$H33="P"</formula>
    </cfRule>
  </conditionalFormatting>
  <conditionalFormatting sqref="A10:F10 H10:BB10 A22:F22 H22:BB22 A32:F32 H32:BB32 A41:F41 H41:BB41 A42:D48 F42:BB48">
    <cfRule type="expression" dxfId="1" priority="871" stopIfTrue="1">
      <formula>$H10="C"</formula>
    </cfRule>
    <cfRule type="expression" dxfId="0" priority="872" stopIfTrue="1">
      <formula>$H10="P"</formula>
    </cfRule>
  </conditionalFormatting>
  <dataValidations count="6">
    <dataValidation type="custom" allowBlank="1" showInputMessage="1" showErrorMessage="1" prompt="Error - Cell contents cannot be edited." sqref="AZ54:BB55 AZ10:BB48 P10:Q48 T10:U48" xr:uid="{00000000-0002-0000-0100-000003000000}">
      <formula1>""</formula1>
    </dataValidation>
    <dataValidation allowBlank="1" showInputMessage="1" prompt="Error - Cell contents cannot be edited." sqref="AZ49:BB49 T49:U49 P49:Q49 I49:K49" xr:uid="{00000000-0002-0000-0100-000007000000}"/>
    <dataValidation type="list" allowBlank="1" showErrorMessage="1" sqref="H33:H40 H42:H48" xr:uid="{00000000-0002-0000-0100-000000000000}">
      <formula1>$G$60:$G$62</formula1>
    </dataValidation>
    <dataValidation type="list" allowBlank="1" showErrorMessage="1" sqref="F33:F40 F42:F48" xr:uid="{00000000-0002-0000-0100-000002000000}">
      <formula1>$F$60:$F$63</formula1>
    </dataValidation>
    <dataValidation type="list" allowBlank="1" showErrorMessage="1" sqref="H41 F41 F10:F32 H10:H32" xr:uid="{00000000-0002-0000-0100-000004000000}">
      <formula1>#REF!</formula1>
    </dataValidation>
    <dataValidation type="list" allowBlank="1" showErrorMessage="1" sqref="F23:F31" xr:uid="{6A6E1F18-A2A1-477E-8983-0A7C2994A76A}">
      <formula1>$F$41:$F$49</formula1>
    </dataValidation>
  </dataValidations>
  <pageMargins left="0.25" right="0.25" top="0.43" bottom="0.39" header="0" footer="0"/>
  <pageSetup paperSize="8"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P1000"/>
  <sheetViews>
    <sheetView workbookViewId="0"/>
  </sheetViews>
  <sheetFormatPr defaultColWidth="14.42578125" defaultRowHeight="15" customHeight="1"/>
  <cols>
    <col min="1" max="94" width="1.85546875" customWidth="1"/>
  </cols>
  <sheetData>
    <row r="1" spans="1:94" ht="12.75" customHeight="1">
      <c r="A1" s="3" t="s">
        <v>59</v>
      </c>
      <c r="B1" s="4"/>
      <c r="C1" s="5"/>
      <c r="D1" s="558"/>
      <c r="E1" s="520"/>
      <c r="F1" s="520"/>
      <c r="G1" s="520"/>
      <c r="H1" s="520"/>
      <c r="I1" s="520"/>
      <c r="J1" s="520"/>
      <c r="K1" s="520"/>
      <c r="L1" s="520"/>
      <c r="M1" s="520"/>
      <c r="N1" s="521"/>
      <c r="O1" s="3" t="s">
        <v>60</v>
      </c>
      <c r="P1" s="4"/>
      <c r="Q1" s="4"/>
      <c r="R1" s="4"/>
      <c r="S1" s="4"/>
      <c r="T1" s="4"/>
      <c r="U1" s="4"/>
      <c r="V1" s="5"/>
      <c r="W1" s="559" t="s">
        <v>61</v>
      </c>
      <c r="X1" s="520"/>
      <c r="Y1" s="520"/>
      <c r="Z1" s="520"/>
      <c r="AA1" s="520"/>
      <c r="AB1" s="520"/>
      <c r="AC1" s="520"/>
      <c r="AD1" s="520"/>
      <c r="AE1" s="520"/>
      <c r="AF1" s="520"/>
      <c r="AG1" s="520"/>
      <c r="AH1" s="520"/>
      <c r="AI1" s="520"/>
      <c r="AJ1" s="520"/>
      <c r="AK1" s="520"/>
      <c r="AL1" s="520"/>
      <c r="AM1" s="520"/>
      <c r="AN1" s="520"/>
      <c r="AO1" s="7"/>
      <c r="AP1" s="7"/>
      <c r="AQ1" s="7"/>
      <c r="AR1" s="7"/>
      <c r="AS1" s="7"/>
      <c r="AT1" s="7"/>
      <c r="AU1" s="7"/>
      <c r="AV1" s="7"/>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9"/>
      <c r="CF1" s="4"/>
      <c r="CG1" s="10" t="s">
        <v>62</v>
      </c>
      <c r="CH1" s="5"/>
      <c r="CI1" s="11"/>
      <c r="CJ1" s="6"/>
      <c r="CK1" s="12"/>
      <c r="CL1" s="12"/>
      <c r="CM1" s="12"/>
      <c r="CN1" s="12"/>
      <c r="CO1" s="6"/>
      <c r="CP1" s="13"/>
    </row>
    <row r="2" spans="1:94" ht="12.75" customHeight="1">
      <c r="A2" s="3" t="s">
        <v>63</v>
      </c>
      <c r="B2" s="4"/>
      <c r="C2" s="4"/>
      <c r="D2" s="4"/>
      <c r="E2" s="4"/>
      <c r="F2" s="4"/>
      <c r="G2" s="4"/>
      <c r="H2" s="4"/>
      <c r="I2" s="4"/>
      <c r="J2" s="4"/>
      <c r="K2" s="4"/>
      <c r="L2" s="4"/>
      <c r="M2" s="4"/>
      <c r="N2" s="5"/>
      <c r="O2" s="558" t="s">
        <v>64</v>
      </c>
      <c r="P2" s="520"/>
      <c r="Q2" s="520"/>
      <c r="R2" s="520"/>
      <c r="S2" s="520"/>
      <c r="T2" s="520"/>
      <c r="U2" s="520"/>
      <c r="V2" s="520"/>
      <c r="W2" s="520"/>
      <c r="X2" s="520"/>
      <c r="Y2" s="520"/>
      <c r="Z2" s="520"/>
      <c r="AA2" s="520"/>
      <c r="AB2" s="520"/>
      <c r="AC2" s="520"/>
      <c r="AD2" s="520"/>
      <c r="AE2" s="520"/>
      <c r="AF2" s="520"/>
      <c r="AG2" s="520"/>
      <c r="AH2" s="520"/>
      <c r="AI2" s="520"/>
      <c r="AJ2" s="520"/>
      <c r="AK2" s="521"/>
      <c r="AL2" s="3" t="s">
        <v>65</v>
      </c>
      <c r="AM2" s="4"/>
      <c r="AN2" s="4"/>
      <c r="AO2" s="4"/>
      <c r="AP2" s="4"/>
      <c r="AQ2" s="5"/>
      <c r="AR2" s="14"/>
      <c r="AS2" s="15"/>
      <c r="AT2" s="558" t="s">
        <v>66</v>
      </c>
      <c r="AU2" s="520"/>
      <c r="AV2" s="520"/>
      <c r="AW2" s="520"/>
      <c r="AX2" s="520"/>
      <c r="AY2" s="520"/>
      <c r="AZ2" s="520"/>
      <c r="BA2" s="520"/>
      <c r="BB2" s="520"/>
      <c r="BC2" s="520"/>
      <c r="BD2" s="520"/>
      <c r="BE2" s="520"/>
      <c r="BF2" s="520"/>
      <c r="BG2" s="520"/>
      <c r="BH2" s="520"/>
      <c r="BI2" s="520"/>
      <c r="BJ2" s="520"/>
      <c r="BK2" s="520"/>
      <c r="BL2" s="520"/>
      <c r="BM2" s="520"/>
      <c r="BN2" s="520"/>
      <c r="BO2" s="520"/>
      <c r="BP2" s="521"/>
      <c r="BQ2" s="14"/>
      <c r="BR2" s="10"/>
      <c r="BS2" s="10" t="s">
        <v>67</v>
      </c>
      <c r="BT2" s="10"/>
      <c r="BU2" s="15"/>
      <c r="BV2" s="561">
        <v>38777</v>
      </c>
      <c r="BW2" s="520"/>
      <c r="BX2" s="520"/>
      <c r="BY2" s="520"/>
      <c r="BZ2" s="520"/>
      <c r="CA2" s="520"/>
      <c r="CB2" s="520"/>
      <c r="CC2" s="521"/>
      <c r="CD2" s="14"/>
      <c r="CE2" s="10"/>
      <c r="CF2" s="10" t="s">
        <v>68</v>
      </c>
      <c r="CG2" s="10"/>
      <c r="CH2" s="15"/>
      <c r="CI2" s="558" t="s">
        <v>69</v>
      </c>
      <c r="CJ2" s="520"/>
      <c r="CK2" s="520"/>
      <c r="CL2" s="520"/>
      <c r="CM2" s="520"/>
      <c r="CN2" s="520"/>
      <c r="CO2" s="520"/>
      <c r="CP2" s="521"/>
    </row>
    <row r="3" spans="1:94" ht="12.75" customHeight="1">
      <c r="A3" s="3" t="s">
        <v>70</v>
      </c>
      <c r="B3" s="4"/>
      <c r="C3" s="4"/>
      <c r="D3" s="4"/>
      <c r="E3" s="4"/>
      <c r="F3" s="4"/>
      <c r="G3" s="4"/>
      <c r="H3" s="4"/>
      <c r="I3" s="4"/>
      <c r="J3" s="4"/>
      <c r="K3" s="4"/>
      <c r="L3" s="4"/>
      <c r="M3" s="4"/>
      <c r="N3" s="5"/>
      <c r="O3" s="558"/>
      <c r="P3" s="520"/>
      <c r="Q3" s="520"/>
      <c r="R3" s="520"/>
      <c r="S3" s="520"/>
      <c r="T3" s="520"/>
      <c r="U3" s="520"/>
      <c r="V3" s="520"/>
      <c r="W3" s="520"/>
      <c r="X3" s="520"/>
      <c r="Y3" s="520"/>
      <c r="Z3" s="520"/>
      <c r="AA3" s="520"/>
      <c r="AB3" s="520"/>
      <c r="AC3" s="520"/>
      <c r="AD3" s="520"/>
      <c r="AE3" s="520"/>
      <c r="AF3" s="520"/>
      <c r="AG3" s="520"/>
      <c r="AH3" s="520"/>
      <c r="AI3" s="520"/>
      <c r="AJ3" s="520"/>
      <c r="AK3" s="521"/>
      <c r="AL3" s="3"/>
      <c r="AM3" s="4"/>
      <c r="AN3" s="4" t="s">
        <v>71</v>
      </c>
      <c r="AO3" s="4"/>
      <c r="AP3" s="4"/>
      <c r="AQ3" s="4"/>
      <c r="AR3" s="10"/>
      <c r="AS3" s="15"/>
      <c r="AT3" s="558" t="s">
        <v>72</v>
      </c>
      <c r="AU3" s="520"/>
      <c r="AV3" s="520"/>
      <c r="AW3" s="520"/>
      <c r="AX3" s="520"/>
      <c r="AY3" s="520"/>
      <c r="AZ3" s="520"/>
      <c r="BA3" s="520"/>
      <c r="BB3" s="520"/>
      <c r="BC3" s="520"/>
      <c r="BD3" s="520"/>
      <c r="BE3" s="520"/>
      <c r="BF3" s="520"/>
      <c r="BG3" s="520"/>
      <c r="BH3" s="520"/>
      <c r="BI3" s="520"/>
      <c r="BJ3" s="520"/>
      <c r="BK3" s="520"/>
      <c r="BL3" s="520"/>
      <c r="BM3" s="520"/>
      <c r="BN3" s="520"/>
      <c r="BO3" s="520"/>
      <c r="BP3" s="521"/>
      <c r="BQ3" s="14"/>
      <c r="BR3" s="10"/>
      <c r="BS3" s="10" t="s">
        <v>73</v>
      </c>
      <c r="BT3" s="10"/>
      <c r="BU3" s="15"/>
      <c r="BV3" s="562">
        <v>39856</v>
      </c>
      <c r="BW3" s="520"/>
      <c r="BX3" s="520"/>
      <c r="BY3" s="520"/>
      <c r="BZ3" s="520"/>
      <c r="CA3" s="520"/>
      <c r="CB3" s="520"/>
      <c r="CC3" s="521"/>
      <c r="CD3" s="14"/>
      <c r="CE3" s="10"/>
      <c r="CF3" s="10" t="s">
        <v>68</v>
      </c>
      <c r="CG3" s="10"/>
      <c r="CH3" s="15"/>
      <c r="CI3" s="560" t="s">
        <v>74</v>
      </c>
      <c r="CJ3" s="520"/>
      <c r="CK3" s="520"/>
      <c r="CL3" s="520"/>
      <c r="CM3" s="520"/>
      <c r="CN3" s="520"/>
      <c r="CO3" s="520"/>
      <c r="CP3" s="521"/>
    </row>
    <row r="4" spans="1:94"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row>
    <row r="5" spans="1:94" ht="12.75" customHeight="1">
      <c r="A5" s="17" t="s">
        <v>75</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row>
    <row r="6" spans="1:94"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row>
    <row r="7" spans="1:94" ht="12.75" customHeight="1">
      <c r="A7" s="18" t="s">
        <v>76</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row>
    <row r="8" spans="1:94" ht="12.75" customHeight="1">
      <c r="A8" s="16"/>
      <c r="B8" s="19" t="s">
        <v>77</v>
      </c>
      <c r="C8" s="16" t="s">
        <v>78</v>
      </c>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row>
    <row r="9" spans="1:94"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row>
    <row r="10" spans="1:94" ht="12.75" customHeight="1">
      <c r="A10" s="18" t="s">
        <v>79</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row>
    <row r="11" spans="1:94" ht="12.75" customHeight="1">
      <c r="A11" s="16"/>
      <c r="B11" s="19" t="s">
        <v>77</v>
      </c>
      <c r="C11" s="16" t="s">
        <v>80</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row>
    <row r="12" spans="1:94" ht="12.75" customHeight="1">
      <c r="A12" s="18"/>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row>
    <row r="13" spans="1:94" ht="12.75" customHeight="1">
      <c r="A13" s="16"/>
      <c r="B13" s="19" t="s">
        <v>77</v>
      </c>
      <c r="C13" s="16" t="s">
        <v>81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row>
    <row r="14" spans="1:94" ht="12.75" customHeight="1">
      <c r="A14" s="16"/>
      <c r="B14" s="16"/>
      <c r="C14" s="16" t="s">
        <v>82</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row>
    <row r="15" spans="1:94" ht="12.75" customHeight="1">
      <c r="A15" s="16"/>
      <c r="B15" s="16"/>
      <c r="C15" s="16" t="s">
        <v>83</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row>
    <row r="16" spans="1:94" ht="12.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row>
    <row r="17" spans="1:94" ht="12.75" customHeight="1">
      <c r="A17" s="16"/>
      <c r="B17" s="19" t="s">
        <v>77</v>
      </c>
      <c r="C17" s="16" t="s">
        <v>84</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row>
    <row r="18" spans="1:94" ht="12.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row>
    <row r="19" spans="1:94" ht="12.75" customHeight="1">
      <c r="A19" s="17" t="s">
        <v>85</v>
      </c>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row>
    <row r="20" spans="1:94" ht="12.75" customHeight="1">
      <c r="A20" s="16"/>
      <c r="B20" s="16" t="s">
        <v>86</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row>
    <row r="21" spans="1:94" ht="12.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row>
    <row r="22" spans="1:94" ht="12.75" customHeight="1">
      <c r="A22" s="16"/>
      <c r="B22" s="19" t="s">
        <v>87</v>
      </c>
      <c r="C22" s="16"/>
      <c r="D22" s="16" t="s">
        <v>88</v>
      </c>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row>
    <row r="23" spans="1:94" ht="12.75" customHeight="1">
      <c r="A23" s="16"/>
      <c r="B23" s="16"/>
      <c r="C23" s="16"/>
      <c r="D23" s="16" t="s">
        <v>89</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row>
    <row r="24" spans="1:94" ht="12.75" customHeight="1">
      <c r="A24" s="16"/>
      <c r="B24" s="16"/>
      <c r="C24" s="16"/>
      <c r="D24" s="16" t="s">
        <v>90</v>
      </c>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row>
    <row r="25" spans="1:94" ht="12.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row>
    <row r="26" spans="1:94" ht="12.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row>
    <row r="27" spans="1:94" ht="12.75" customHeight="1">
      <c r="A27" s="16"/>
      <c r="B27" s="19" t="s">
        <v>91</v>
      </c>
      <c r="C27" s="16"/>
      <c r="D27" s="16" t="s">
        <v>92</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row>
    <row r="28" spans="1:94" ht="12.75" customHeight="1">
      <c r="A28" s="16"/>
      <c r="B28" s="16"/>
      <c r="C28" s="16"/>
      <c r="D28" s="16" t="s">
        <v>93</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row>
    <row r="29" spans="1:94" ht="12.75" customHeight="1">
      <c r="A29" s="16"/>
      <c r="B29" s="16"/>
      <c r="C29" s="16"/>
      <c r="D29" s="16" t="s">
        <v>214</v>
      </c>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row>
    <row r="30" spans="1:94" ht="12.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row>
    <row r="31" spans="1:94" ht="12.75" customHeight="1">
      <c r="A31" s="16"/>
      <c r="B31" s="19" t="s">
        <v>94</v>
      </c>
      <c r="C31" s="16"/>
      <c r="D31" s="16" t="s">
        <v>95</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row>
    <row r="32" spans="1:94" ht="12.75" customHeight="1">
      <c r="A32" s="16"/>
      <c r="B32" s="16"/>
      <c r="C32" s="16"/>
      <c r="D32" s="16" t="s">
        <v>96</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row>
    <row r="33" spans="1:94" ht="12.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row>
    <row r="34" spans="1:94" ht="12.75" customHeight="1">
      <c r="A34" s="16"/>
      <c r="B34" s="16"/>
      <c r="C34" s="16"/>
      <c r="D34" s="16"/>
      <c r="E34" s="16"/>
      <c r="F34" s="16"/>
      <c r="G34" s="16" t="s">
        <v>97</v>
      </c>
      <c r="H34" s="16"/>
      <c r="I34" s="16"/>
      <c r="J34" s="16"/>
      <c r="K34" s="16"/>
      <c r="L34" s="16"/>
      <c r="M34" s="16"/>
      <c r="N34" s="16"/>
      <c r="O34" s="16"/>
      <c r="P34" s="16"/>
      <c r="Q34" s="16"/>
      <c r="R34" s="16"/>
      <c r="S34" s="16"/>
      <c r="T34" s="16"/>
      <c r="U34" s="16"/>
      <c r="V34" s="16"/>
      <c r="W34" s="16"/>
      <c r="X34" s="16"/>
      <c r="Y34" s="16"/>
      <c r="Z34" s="16"/>
      <c r="AA34" s="19" t="s">
        <v>98</v>
      </c>
      <c r="AB34" s="16"/>
      <c r="AC34" s="16"/>
      <c r="AD34" s="20"/>
      <c r="AE34" s="20"/>
      <c r="AF34" s="20"/>
      <c r="AG34" s="20"/>
      <c r="AH34" s="20" t="s">
        <v>99</v>
      </c>
      <c r="AI34" s="20"/>
      <c r="AJ34" s="20"/>
      <c r="AK34" s="20"/>
      <c r="AL34" s="20"/>
      <c r="AM34" s="20"/>
      <c r="AN34" s="20"/>
      <c r="AO34" s="20"/>
      <c r="AP34" s="20"/>
      <c r="AQ34" s="20"/>
      <c r="AR34" s="20"/>
      <c r="AS34" s="20"/>
      <c r="AT34" s="20"/>
      <c r="AU34" s="20"/>
      <c r="AV34" s="20"/>
      <c r="AW34" s="20"/>
      <c r="AX34" s="20"/>
      <c r="AY34" s="20"/>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row>
    <row r="35" spans="1:94"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s">
        <v>100</v>
      </c>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row>
    <row r="36" spans="1:94"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row>
    <row r="37" spans="1:94" ht="12.75" customHeight="1">
      <c r="A37" s="17" t="s">
        <v>101</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row>
    <row r="38" spans="1:94" ht="12.75" customHeight="1">
      <c r="A38" s="16"/>
      <c r="B38" s="16" t="s">
        <v>102</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row>
    <row r="39" spans="1:94"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row>
    <row r="40" spans="1:94" ht="12.75" customHeight="1">
      <c r="A40" s="16"/>
      <c r="B40" s="16" t="s">
        <v>103</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row>
    <row r="41" spans="1:94" ht="12.75" customHeight="1">
      <c r="A41" s="16"/>
      <c r="B41" s="16"/>
      <c r="C41" s="16"/>
      <c r="D41" s="16" t="s">
        <v>104</v>
      </c>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row>
    <row r="42" spans="1:94"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row>
    <row r="43" spans="1:94" ht="12.75" customHeight="1">
      <c r="A43" s="16"/>
      <c r="B43" s="16"/>
      <c r="C43" s="16"/>
      <c r="D43" s="16"/>
      <c r="E43" s="16"/>
      <c r="F43" s="21" t="s">
        <v>12</v>
      </c>
      <c r="G43" s="22"/>
      <c r="H43" s="22"/>
      <c r="I43" s="22"/>
      <c r="J43" s="23"/>
      <c r="K43" s="24" t="s">
        <v>105</v>
      </c>
      <c r="L43" s="22"/>
      <c r="M43" s="22"/>
      <c r="N43" s="22"/>
      <c r="O43" s="22"/>
      <c r="P43" s="22"/>
      <c r="Q43" s="22"/>
      <c r="R43" s="22"/>
      <c r="S43" s="25"/>
      <c r="T43" s="16"/>
      <c r="U43" s="16"/>
      <c r="V43" s="16"/>
      <c r="W43" s="16" t="s">
        <v>106</v>
      </c>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row>
    <row r="44" spans="1:94" ht="12.75" customHeight="1">
      <c r="A44" s="16"/>
      <c r="B44" s="16"/>
      <c r="C44" s="16"/>
      <c r="D44" s="16"/>
      <c r="E44" s="16"/>
      <c r="F44" s="26" t="s">
        <v>14</v>
      </c>
      <c r="G44" s="27"/>
      <c r="H44" s="27"/>
      <c r="I44" s="27"/>
      <c r="J44" s="28"/>
      <c r="K44" s="29" t="s">
        <v>107</v>
      </c>
      <c r="L44" s="27"/>
      <c r="M44" s="27"/>
      <c r="N44" s="27"/>
      <c r="O44" s="27"/>
      <c r="P44" s="27"/>
      <c r="Q44" s="27"/>
      <c r="R44" s="27"/>
      <c r="S44" s="30"/>
      <c r="T44" s="16"/>
      <c r="U44" s="16"/>
      <c r="V44" s="16"/>
      <c r="W44" s="16"/>
      <c r="X44" s="16" t="s">
        <v>108</v>
      </c>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row>
    <row r="45" spans="1:94" ht="12.75" customHeight="1">
      <c r="A45" s="16"/>
      <c r="B45" s="16"/>
      <c r="C45" s="16"/>
      <c r="D45" s="16"/>
      <c r="E45" s="16"/>
      <c r="F45" s="31" t="s">
        <v>13</v>
      </c>
      <c r="G45" s="32"/>
      <c r="H45" s="32"/>
      <c r="I45" s="32"/>
      <c r="J45" s="33"/>
      <c r="K45" s="34" t="s">
        <v>107</v>
      </c>
      <c r="L45" s="35"/>
      <c r="M45" s="35"/>
      <c r="N45" s="35"/>
      <c r="O45" s="35"/>
      <c r="P45" s="35"/>
      <c r="Q45" s="35"/>
      <c r="R45" s="35"/>
      <c r="S45" s="3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row>
    <row r="46" spans="1:94"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row>
    <row r="47" spans="1:94" ht="12.75" customHeight="1">
      <c r="A47" s="16"/>
      <c r="B47" s="16" t="s">
        <v>109</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row>
    <row r="48" spans="1:94" ht="12.75" customHeight="1">
      <c r="A48" s="16"/>
      <c r="B48" s="16"/>
      <c r="C48" s="16"/>
      <c r="D48" s="16" t="s">
        <v>215</v>
      </c>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row>
    <row r="49" spans="1:94" ht="12.75" customHeight="1">
      <c r="A49" s="16"/>
      <c r="B49" s="16"/>
      <c r="C49" s="16"/>
      <c r="D49" s="16" t="s">
        <v>216</v>
      </c>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row>
    <row r="50" spans="1:94"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row>
    <row r="51" spans="1:94" ht="12.75" customHeight="1">
      <c r="A51" s="17" t="s">
        <v>110</v>
      </c>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row>
    <row r="52" spans="1:94"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row>
    <row r="53" spans="1:94" ht="12.75" customHeight="1">
      <c r="A53" s="16"/>
      <c r="B53" s="16" t="s">
        <v>111</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row>
    <row r="54" spans="1:94" ht="12.75" customHeight="1">
      <c r="A54" s="16"/>
      <c r="B54" s="16" t="s">
        <v>112</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row>
    <row r="55" spans="1:94" ht="12.75" customHeight="1">
      <c r="A55" s="16"/>
      <c r="B55" s="16" t="s">
        <v>113</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row>
    <row r="56" spans="1:94" ht="12.75" customHeight="1">
      <c r="A56" s="16"/>
      <c r="B56" s="16" t="s">
        <v>114</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row>
    <row r="57" spans="1:94"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row>
    <row r="58" spans="1:94" ht="12.75" customHeight="1">
      <c r="A58" s="16"/>
      <c r="B58" s="16" t="s">
        <v>115</v>
      </c>
      <c r="C58" s="16" t="s">
        <v>217</v>
      </c>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row>
    <row r="59" spans="1:94" ht="12.75" customHeight="1">
      <c r="A59" s="16"/>
      <c r="B59" s="16" t="s">
        <v>116</v>
      </c>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row>
    <row r="60" spans="1:94"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row>
    <row r="61" spans="1:94" ht="12.75" customHeight="1">
      <c r="A61" s="16"/>
      <c r="B61" s="535" t="s">
        <v>7</v>
      </c>
      <c r="C61" s="536"/>
      <c r="D61" s="536"/>
      <c r="E61" s="536"/>
      <c r="F61" s="536"/>
      <c r="G61" s="536"/>
      <c r="H61" s="536"/>
      <c r="I61" s="536"/>
      <c r="J61" s="536"/>
      <c r="K61" s="536"/>
      <c r="L61" s="536"/>
      <c r="M61" s="536"/>
      <c r="N61" s="536"/>
      <c r="O61" s="536"/>
      <c r="P61" s="536"/>
      <c r="Q61" s="536"/>
      <c r="R61" s="536"/>
      <c r="S61" s="536"/>
      <c r="T61" s="536"/>
      <c r="U61" s="536"/>
      <c r="V61" s="536"/>
      <c r="W61" s="536"/>
      <c r="X61" s="536"/>
      <c r="Y61" s="536"/>
      <c r="Z61" s="536"/>
      <c r="AA61" s="536"/>
      <c r="AB61" s="536"/>
      <c r="AC61" s="536"/>
      <c r="AD61" s="536"/>
      <c r="AE61" s="536"/>
      <c r="AF61" s="536"/>
      <c r="AG61" s="537"/>
      <c r="AH61" s="538" t="s">
        <v>117</v>
      </c>
      <c r="AI61" s="536"/>
      <c r="AJ61" s="537"/>
      <c r="AK61" s="538" t="s">
        <v>118</v>
      </c>
      <c r="AL61" s="536"/>
      <c r="AM61" s="536"/>
      <c r="AN61" s="536"/>
      <c r="AO61" s="536"/>
      <c r="AP61" s="536"/>
      <c r="AQ61" s="537"/>
      <c r="AR61" s="538" t="s">
        <v>119</v>
      </c>
      <c r="AS61" s="536"/>
      <c r="AT61" s="536"/>
      <c r="AU61" s="536"/>
      <c r="AV61" s="536"/>
      <c r="AW61" s="536"/>
      <c r="AX61" s="536"/>
      <c r="AY61" s="536"/>
      <c r="AZ61" s="536"/>
      <c r="BA61" s="536"/>
      <c r="BB61" s="536"/>
      <c r="BC61" s="536"/>
      <c r="BD61" s="536"/>
      <c r="BE61" s="536"/>
      <c r="BF61" s="536"/>
      <c r="BG61" s="539"/>
      <c r="BH61" s="538" t="s">
        <v>1</v>
      </c>
      <c r="BI61" s="536"/>
      <c r="BJ61" s="536"/>
      <c r="BK61" s="536"/>
      <c r="BL61" s="536"/>
      <c r="BM61" s="536"/>
      <c r="BN61" s="536"/>
      <c r="BO61" s="536"/>
      <c r="BP61" s="536"/>
      <c r="BQ61" s="536"/>
      <c r="BR61" s="536"/>
      <c r="BS61" s="536"/>
      <c r="BT61" s="536"/>
      <c r="BU61" s="536"/>
      <c r="BV61" s="536"/>
      <c r="BW61" s="536"/>
      <c r="BX61" s="536"/>
      <c r="BY61" s="536"/>
      <c r="BZ61" s="536"/>
      <c r="CA61" s="536"/>
      <c r="CB61" s="536"/>
      <c r="CC61" s="536"/>
      <c r="CD61" s="536"/>
      <c r="CE61" s="536"/>
      <c r="CF61" s="536"/>
      <c r="CG61" s="536"/>
      <c r="CH61" s="536"/>
      <c r="CI61" s="536"/>
      <c r="CJ61" s="536"/>
      <c r="CK61" s="536"/>
      <c r="CL61" s="536"/>
      <c r="CM61" s="536"/>
      <c r="CN61" s="536"/>
      <c r="CO61" s="540"/>
      <c r="CP61" s="16"/>
    </row>
    <row r="62" spans="1:94" ht="12.75" customHeight="1">
      <c r="A62" s="16"/>
      <c r="B62" s="547" t="s">
        <v>12</v>
      </c>
      <c r="C62" s="548"/>
      <c r="D62" s="552" t="s">
        <v>120</v>
      </c>
      <c r="E62" s="553"/>
      <c r="F62" s="531" t="s">
        <v>121</v>
      </c>
      <c r="G62" s="532"/>
      <c r="H62" s="532"/>
      <c r="I62" s="532"/>
      <c r="J62" s="532"/>
      <c r="K62" s="532"/>
      <c r="L62" s="532"/>
      <c r="M62" s="532"/>
      <c r="N62" s="532"/>
      <c r="O62" s="532"/>
      <c r="P62" s="532"/>
      <c r="Q62" s="532"/>
      <c r="R62" s="532"/>
      <c r="S62" s="532"/>
      <c r="T62" s="532"/>
      <c r="U62" s="532"/>
      <c r="V62" s="532"/>
      <c r="W62" s="532"/>
      <c r="X62" s="532"/>
      <c r="Y62" s="532"/>
      <c r="Z62" s="532"/>
      <c r="AA62" s="532"/>
      <c r="AB62" s="532"/>
      <c r="AC62" s="532"/>
      <c r="AD62" s="532"/>
      <c r="AE62" s="532"/>
      <c r="AF62" s="532"/>
      <c r="AG62" s="533"/>
      <c r="AH62" s="541">
        <v>1</v>
      </c>
      <c r="AI62" s="542"/>
      <c r="AJ62" s="543"/>
      <c r="AK62" s="544" t="s">
        <v>122</v>
      </c>
      <c r="AL62" s="542"/>
      <c r="AM62" s="542"/>
      <c r="AN62" s="542"/>
      <c r="AO62" s="542"/>
      <c r="AP62" s="542"/>
      <c r="AQ62" s="543"/>
      <c r="AR62" s="534" t="s">
        <v>123</v>
      </c>
      <c r="AS62" s="532"/>
      <c r="AT62" s="532"/>
      <c r="AU62" s="532"/>
      <c r="AV62" s="532"/>
      <c r="AW62" s="532"/>
      <c r="AX62" s="532"/>
      <c r="AY62" s="532"/>
      <c r="AZ62" s="532"/>
      <c r="BA62" s="532"/>
      <c r="BB62" s="532"/>
      <c r="BC62" s="532"/>
      <c r="BD62" s="532"/>
      <c r="BE62" s="532"/>
      <c r="BF62" s="532"/>
      <c r="BG62" s="533"/>
      <c r="BH62" s="545" t="s">
        <v>218</v>
      </c>
      <c r="BI62" s="542"/>
      <c r="BJ62" s="542"/>
      <c r="BK62" s="542"/>
      <c r="BL62" s="542"/>
      <c r="BM62" s="542"/>
      <c r="BN62" s="542"/>
      <c r="BO62" s="542"/>
      <c r="BP62" s="542"/>
      <c r="BQ62" s="542"/>
      <c r="BR62" s="542"/>
      <c r="BS62" s="542"/>
      <c r="BT62" s="542"/>
      <c r="BU62" s="542"/>
      <c r="BV62" s="542"/>
      <c r="BW62" s="542"/>
      <c r="BX62" s="542"/>
      <c r="BY62" s="542"/>
      <c r="BZ62" s="542"/>
      <c r="CA62" s="542"/>
      <c r="CB62" s="542"/>
      <c r="CC62" s="542"/>
      <c r="CD62" s="542"/>
      <c r="CE62" s="542"/>
      <c r="CF62" s="542"/>
      <c r="CG62" s="542"/>
      <c r="CH62" s="542"/>
      <c r="CI62" s="542"/>
      <c r="CJ62" s="542"/>
      <c r="CK62" s="542"/>
      <c r="CL62" s="542"/>
      <c r="CM62" s="542"/>
      <c r="CN62" s="542"/>
      <c r="CO62" s="546"/>
      <c r="CP62" s="16"/>
    </row>
    <row r="63" spans="1:94" ht="12.75" customHeight="1">
      <c r="A63" s="16"/>
      <c r="B63" s="549"/>
      <c r="C63" s="550"/>
      <c r="D63" s="554"/>
      <c r="E63" s="550"/>
      <c r="F63" s="531" t="s">
        <v>124</v>
      </c>
      <c r="G63" s="532"/>
      <c r="H63" s="532"/>
      <c r="I63" s="532"/>
      <c r="J63" s="532"/>
      <c r="K63" s="532"/>
      <c r="L63" s="532"/>
      <c r="M63" s="532"/>
      <c r="N63" s="532"/>
      <c r="O63" s="532"/>
      <c r="P63" s="532"/>
      <c r="Q63" s="532"/>
      <c r="R63" s="532"/>
      <c r="S63" s="532"/>
      <c r="T63" s="532"/>
      <c r="U63" s="532"/>
      <c r="V63" s="532"/>
      <c r="W63" s="532"/>
      <c r="X63" s="532"/>
      <c r="Y63" s="532"/>
      <c r="Z63" s="532"/>
      <c r="AA63" s="532"/>
      <c r="AB63" s="532"/>
      <c r="AC63" s="532"/>
      <c r="AD63" s="532"/>
      <c r="AE63" s="532"/>
      <c r="AF63" s="532"/>
      <c r="AG63" s="533"/>
      <c r="AH63" s="524">
        <v>1</v>
      </c>
      <c r="AI63" s="520"/>
      <c r="AJ63" s="521"/>
      <c r="AK63" s="525" t="s">
        <v>122</v>
      </c>
      <c r="AL63" s="520"/>
      <c r="AM63" s="520"/>
      <c r="AN63" s="520"/>
      <c r="AO63" s="520"/>
      <c r="AP63" s="520"/>
      <c r="AQ63" s="521"/>
      <c r="AR63" s="534" t="s">
        <v>125</v>
      </c>
      <c r="AS63" s="532"/>
      <c r="AT63" s="532"/>
      <c r="AU63" s="532"/>
      <c r="AV63" s="532"/>
      <c r="AW63" s="532"/>
      <c r="AX63" s="532"/>
      <c r="AY63" s="532"/>
      <c r="AZ63" s="532"/>
      <c r="BA63" s="532"/>
      <c r="BB63" s="532"/>
      <c r="BC63" s="532"/>
      <c r="BD63" s="532"/>
      <c r="BE63" s="532"/>
      <c r="BF63" s="532"/>
      <c r="BG63" s="533"/>
      <c r="BH63" s="519" t="s">
        <v>126</v>
      </c>
      <c r="BI63" s="520"/>
      <c r="BJ63" s="520"/>
      <c r="BK63" s="520"/>
      <c r="BL63" s="520"/>
      <c r="BM63" s="520"/>
      <c r="BN63" s="520"/>
      <c r="BO63" s="520"/>
      <c r="BP63" s="520"/>
      <c r="BQ63" s="520"/>
      <c r="BR63" s="520"/>
      <c r="BS63" s="520"/>
      <c r="BT63" s="520"/>
      <c r="BU63" s="520"/>
      <c r="BV63" s="520"/>
      <c r="BW63" s="520"/>
      <c r="BX63" s="520"/>
      <c r="BY63" s="520"/>
      <c r="BZ63" s="520"/>
      <c r="CA63" s="520"/>
      <c r="CB63" s="520"/>
      <c r="CC63" s="520"/>
      <c r="CD63" s="520"/>
      <c r="CE63" s="520"/>
      <c r="CF63" s="520"/>
      <c r="CG63" s="520"/>
      <c r="CH63" s="520"/>
      <c r="CI63" s="520"/>
      <c r="CJ63" s="520"/>
      <c r="CK63" s="520"/>
      <c r="CL63" s="520"/>
      <c r="CM63" s="520"/>
      <c r="CN63" s="520"/>
      <c r="CO63" s="522"/>
      <c r="CP63" s="16"/>
    </row>
    <row r="64" spans="1:94" ht="12.75" customHeight="1">
      <c r="A64" s="16"/>
      <c r="B64" s="549"/>
      <c r="C64" s="550"/>
      <c r="D64" s="554"/>
      <c r="E64" s="550"/>
      <c r="F64" s="523" t="s">
        <v>219</v>
      </c>
      <c r="G64" s="520"/>
      <c r="H64" s="520"/>
      <c r="I64" s="520"/>
      <c r="J64" s="520"/>
      <c r="K64" s="520"/>
      <c r="L64" s="520"/>
      <c r="M64" s="520"/>
      <c r="N64" s="520"/>
      <c r="O64" s="520"/>
      <c r="P64" s="520"/>
      <c r="Q64" s="520"/>
      <c r="R64" s="520"/>
      <c r="S64" s="520"/>
      <c r="T64" s="520"/>
      <c r="U64" s="520"/>
      <c r="V64" s="520"/>
      <c r="W64" s="520"/>
      <c r="X64" s="520"/>
      <c r="Y64" s="520"/>
      <c r="Z64" s="520"/>
      <c r="AA64" s="520"/>
      <c r="AB64" s="520"/>
      <c r="AC64" s="520"/>
      <c r="AD64" s="520"/>
      <c r="AE64" s="520"/>
      <c r="AF64" s="520"/>
      <c r="AG64" s="521"/>
      <c r="AH64" s="524">
        <v>0.2</v>
      </c>
      <c r="AI64" s="520"/>
      <c r="AJ64" s="521"/>
      <c r="AK64" s="525" t="s">
        <v>220</v>
      </c>
      <c r="AL64" s="520"/>
      <c r="AM64" s="520"/>
      <c r="AN64" s="520"/>
      <c r="AO64" s="520"/>
      <c r="AP64" s="520"/>
      <c r="AQ64" s="521"/>
      <c r="AR64" s="519" t="s">
        <v>221</v>
      </c>
      <c r="AS64" s="520"/>
      <c r="AT64" s="520"/>
      <c r="AU64" s="520"/>
      <c r="AV64" s="520"/>
      <c r="AW64" s="520"/>
      <c r="AX64" s="520"/>
      <c r="AY64" s="520"/>
      <c r="AZ64" s="520"/>
      <c r="BA64" s="520"/>
      <c r="BB64" s="520"/>
      <c r="BC64" s="520"/>
      <c r="BD64" s="520"/>
      <c r="BE64" s="520"/>
      <c r="BF64" s="520"/>
      <c r="BG64" s="521"/>
      <c r="BH64" s="519" t="s">
        <v>222</v>
      </c>
      <c r="BI64" s="520"/>
      <c r="BJ64" s="520"/>
      <c r="BK64" s="520"/>
      <c r="BL64" s="520"/>
      <c r="BM64" s="520"/>
      <c r="BN64" s="520"/>
      <c r="BO64" s="520"/>
      <c r="BP64" s="520"/>
      <c r="BQ64" s="520"/>
      <c r="BR64" s="520"/>
      <c r="BS64" s="520"/>
      <c r="BT64" s="520"/>
      <c r="BU64" s="520"/>
      <c r="BV64" s="520"/>
      <c r="BW64" s="520"/>
      <c r="BX64" s="520"/>
      <c r="BY64" s="520"/>
      <c r="BZ64" s="520"/>
      <c r="CA64" s="520"/>
      <c r="CB64" s="520"/>
      <c r="CC64" s="520"/>
      <c r="CD64" s="520"/>
      <c r="CE64" s="520"/>
      <c r="CF64" s="520"/>
      <c r="CG64" s="520"/>
      <c r="CH64" s="520"/>
      <c r="CI64" s="520"/>
      <c r="CJ64" s="520"/>
      <c r="CK64" s="520"/>
      <c r="CL64" s="520"/>
      <c r="CM64" s="520"/>
      <c r="CN64" s="520"/>
      <c r="CO64" s="522"/>
      <c r="CP64" s="16"/>
    </row>
    <row r="65" spans="1:94" ht="12.75" customHeight="1">
      <c r="A65" s="16"/>
      <c r="B65" s="549"/>
      <c r="C65" s="550"/>
      <c r="D65" s="554"/>
      <c r="E65" s="550"/>
      <c r="F65" s="523" t="s">
        <v>223</v>
      </c>
      <c r="G65" s="520"/>
      <c r="H65" s="520"/>
      <c r="I65" s="520"/>
      <c r="J65" s="520"/>
      <c r="K65" s="520"/>
      <c r="L65" s="520"/>
      <c r="M65" s="520"/>
      <c r="N65" s="520"/>
      <c r="O65" s="520"/>
      <c r="P65" s="520"/>
      <c r="Q65" s="520"/>
      <c r="R65" s="520"/>
      <c r="S65" s="520"/>
      <c r="T65" s="520"/>
      <c r="U65" s="520"/>
      <c r="V65" s="520"/>
      <c r="W65" s="520"/>
      <c r="X65" s="520"/>
      <c r="Y65" s="520"/>
      <c r="Z65" s="520"/>
      <c r="AA65" s="520"/>
      <c r="AB65" s="520"/>
      <c r="AC65" s="520"/>
      <c r="AD65" s="520"/>
      <c r="AE65" s="520"/>
      <c r="AF65" s="520"/>
      <c r="AG65" s="521"/>
      <c r="AH65" s="524">
        <v>0.3</v>
      </c>
      <c r="AI65" s="520"/>
      <c r="AJ65" s="521"/>
      <c r="AK65" s="525" t="s">
        <v>127</v>
      </c>
      <c r="AL65" s="520"/>
      <c r="AM65" s="520"/>
      <c r="AN65" s="520"/>
      <c r="AO65" s="520"/>
      <c r="AP65" s="520"/>
      <c r="AQ65" s="521"/>
      <c r="AR65" s="519" t="s">
        <v>224</v>
      </c>
      <c r="AS65" s="520"/>
      <c r="AT65" s="520"/>
      <c r="AU65" s="520"/>
      <c r="AV65" s="520"/>
      <c r="AW65" s="520"/>
      <c r="AX65" s="520"/>
      <c r="AY65" s="520"/>
      <c r="AZ65" s="520"/>
      <c r="BA65" s="520"/>
      <c r="BB65" s="520"/>
      <c r="BC65" s="520"/>
      <c r="BD65" s="520"/>
      <c r="BE65" s="520"/>
      <c r="BF65" s="520"/>
      <c r="BG65" s="521"/>
      <c r="BH65" s="519" t="s">
        <v>225</v>
      </c>
      <c r="BI65" s="520"/>
      <c r="BJ65" s="520"/>
      <c r="BK65" s="520"/>
      <c r="BL65" s="520"/>
      <c r="BM65" s="520"/>
      <c r="BN65" s="520"/>
      <c r="BO65" s="520"/>
      <c r="BP65" s="520"/>
      <c r="BQ65" s="520"/>
      <c r="BR65" s="520"/>
      <c r="BS65" s="520"/>
      <c r="BT65" s="520"/>
      <c r="BU65" s="520"/>
      <c r="BV65" s="520"/>
      <c r="BW65" s="520"/>
      <c r="BX65" s="520"/>
      <c r="BY65" s="520"/>
      <c r="BZ65" s="520"/>
      <c r="CA65" s="520"/>
      <c r="CB65" s="520"/>
      <c r="CC65" s="520"/>
      <c r="CD65" s="520"/>
      <c r="CE65" s="520"/>
      <c r="CF65" s="520"/>
      <c r="CG65" s="520"/>
      <c r="CH65" s="520"/>
      <c r="CI65" s="520"/>
      <c r="CJ65" s="520"/>
      <c r="CK65" s="520"/>
      <c r="CL65" s="520"/>
      <c r="CM65" s="520"/>
      <c r="CN65" s="520"/>
      <c r="CO65" s="522"/>
      <c r="CP65" s="16"/>
    </row>
    <row r="66" spans="1:94" ht="12.75" customHeight="1">
      <c r="A66" s="16"/>
      <c r="B66" s="549"/>
      <c r="C66" s="550"/>
      <c r="D66" s="554"/>
      <c r="E66" s="550"/>
      <c r="F66" s="523" t="s">
        <v>226</v>
      </c>
      <c r="G66" s="520"/>
      <c r="H66" s="520"/>
      <c r="I66" s="520"/>
      <c r="J66" s="520"/>
      <c r="K66" s="520"/>
      <c r="L66" s="520"/>
      <c r="M66" s="520"/>
      <c r="N66" s="520"/>
      <c r="O66" s="520"/>
      <c r="P66" s="520"/>
      <c r="Q66" s="520"/>
      <c r="R66" s="520"/>
      <c r="S66" s="520"/>
      <c r="T66" s="520"/>
      <c r="U66" s="520"/>
      <c r="V66" s="520"/>
      <c r="W66" s="520"/>
      <c r="X66" s="520"/>
      <c r="Y66" s="520"/>
      <c r="Z66" s="520"/>
      <c r="AA66" s="520"/>
      <c r="AB66" s="520"/>
      <c r="AC66" s="520"/>
      <c r="AD66" s="520"/>
      <c r="AE66" s="520"/>
      <c r="AF66" s="520"/>
      <c r="AG66" s="521"/>
      <c r="AH66" s="524">
        <v>0.1</v>
      </c>
      <c r="AI66" s="520"/>
      <c r="AJ66" s="521"/>
      <c r="AK66" s="525" t="s">
        <v>227</v>
      </c>
      <c r="AL66" s="520"/>
      <c r="AM66" s="520"/>
      <c r="AN66" s="520"/>
      <c r="AO66" s="520"/>
      <c r="AP66" s="520"/>
      <c r="AQ66" s="521"/>
      <c r="AR66" s="523" t="s">
        <v>228</v>
      </c>
      <c r="AS66" s="520"/>
      <c r="AT66" s="520"/>
      <c r="AU66" s="520"/>
      <c r="AV66" s="520"/>
      <c r="AW66" s="520"/>
      <c r="AX66" s="520"/>
      <c r="AY66" s="520"/>
      <c r="AZ66" s="520"/>
      <c r="BA66" s="520"/>
      <c r="BB66" s="520"/>
      <c r="BC66" s="520"/>
      <c r="BD66" s="520"/>
      <c r="BE66" s="520"/>
      <c r="BF66" s="520"/>
      <c r="BG66" s="521"/>
      <c r="BH66" s="519" t="s">
        <v>229</v>
      </c>
      <c r="BI66" s="520"/>
      <c r="BJ66" s="520"/>
      <c r="BK66" s="520"/>
      <c r="BL66" s="520"/>
      <c r="BM66" s="520"/>
      <c r="BN66" s="520"/>
      <c r="BO66" s="520"/>
      <c r="BP66" s="520"/>
      <c r="BQ66" s="520"/>
      <c r="BR66" s="520"/>
      <c r="BS66" s="520"/>
      <c r="BT66" s="520"/>
      <c r="BU66" s="520"/>
      <c r="BV66" s="520"/>
      <c r="BW66" s="520"/>
      <c r="BX66" s="520"/>
      <c r="BY66" s="520"/>
      <c r="BZ66" s="520"/>
      <c r="CA66" s="520"/>
      <c r="CB66" s="520"/>
      <c r="CC66" s="520"/>
      <c r="CD66" s="520"/>
      <c r="CE66" s="520"/>
      <c r="CF66" s="520"/>
      <c r="CG66" s="520"/>
      <c r="CH66" s="520"/>
      <c r="CI66" s="520"/>
      <c r="CJ66" s="520"/>
      <c r="CK66" s="520"/>
      <c r="CL66" s="520"/>
      <c r="CM66" s="520"/>
      <c r="CN66" s="520"/>
      <c r="CO66" s="522"/>
      <c r="CP66" s="16"/>
    </row>
    <row r="67" spans="1:94" ht="12.75" customHeight="1">
      <c r="A67" s="16"/>
      <c r="B67" s="549"/>
      <c r="C67" s="550"/>
      <c r="D67" s="554"/>
      <c r="E67" s="550"/>
      <c r="F67" s="523" t="s">
        <v>128</v>
      </c>
      <c r="G67" s="520"/>
      <c r="H67" s="520"/>
      <c r="I67" s="520"/>
      <c r="J67" s="520"/>
      <c r="K67" s="520"/>
      <c r="L67" s="520"/>
      <c r="M67" s="520"/>
      <c r="N67" s="520"/>
      <c r="O67" s="520"/>
      <c r="P67" s="520"/>
      <c r="Q67" s="520"/>
      <c r="R67" s="520"/>
      <c r="S67" s="520"/>
      <c r="T67" s="520"/>
      <c r="U67" s="520"/>
      <c r="V67" s="520"/>
      <c r="W67" s="520"/>
      <c r="X67" s="520"/>
      <c r="Y67" s="520"/>
      <c r="Z67" s="520"/>
      <c r="AA67" s="520"/>
      <c r="AB67" s="520"/>
      <c r="AC67" s="520"/>
      <c r="AD67" s="520"/>
      <c r="AE67" s="520"/>
      <c r="AF67" s="520"/>
      <c r="AG67" s="521"/>
      <c r="AH67" s="524">
        <v>0.5</v>
      </c>
      <c r="AI67" s="520"/>
      <c r="AJ67" s="521"/>
      <c r="AK67" s="525" t="s">
        <v>230</v>
      </c>
      <c r="AL67" s="520"/>
      <c r="AM67" s="520"/>
      <c r="AN67" s="520"/>
      <c r="AO67" s="520"/>
      <c r="AP67" s="520"/>
      <c r="AQ67" s="521"/>
      <c r="AR67" s="523" t="s">
        <v>129</v>
      </c>
      <c r="AS67" s="520"/>
      <c r="AT67" s="520"/>
      <c r="AU67" s="520"/>
      <c r="AV67" s="520"/>
      <c r="AW67" s="520"/>
      <c r="AX67" s="520"/>
      <c r="AY67" s="520"/>
      <c r="AZ67" s="520"/>
      <c r="BA67" s="520"/>
      <c r="BB67" s="520"/>
      <c r="BC67" s="520"/>
      <c r="BD67" s="520"/>
      <c r="BE67" s="520"/>
      <c r="BF67" s="520"/>
      <c r="BG67" s="521"/>
      <c r="BH67" s="519" t="s">
        <v>130</v>
      </c>
      <c r="BI67" s="520"/>
      <c r="BJ67" s="520"/>
      <c r="BK67" s="520"/>
      <c r="BL67" s="520"/>
      <c r="BM67" s="520"/>
      <c r="BN67" s="520"/>
      <c r="BO67" s="520"/>
      <c r="BP67" s="520"/>
      <c r="BQ67" s="520"/>
      <c r="BR67" s="520"/>
      <c r="BS67" s="520"/>
      <c r="BT67" s="520"/>
      <c r="BU67" s="520"/>
      <c r="BV67" s="520"/>
      <c r="BW67" s="520"/>
      <c r="BX67" s="520"/>
      <c r="BY67" s="520"/>
      <c r="BZ67" s="520"/>
      <c r="CA67" s="520"/>
      <c r="CB67" s="520"/>
      <c r="CC67" s="520"/>
      <c r="CD67" s="520"/>
      <c r="CE67" s="520"/>
      <c r="CF67" s="520"/>
      <c r="CG67" s="520"/>
      <c r="CH67" s="520"/>
      <c r="CI67" s="520"/>
      <c r="CJ67" s="520"/>
      <c r="CK67" s="520"/>
      <c r="CL67" s="520"/>
      <c r="CM67" s="520"/>
      <c r="CN67" s="520"/>
      <c r="CO67" s="522"/>
      <c r="CP67" s="16"/>
    </row>
    <row r="68" spans="1:94" ht="12.75" customHeight="1">
      <c r="A68" s="16"/>
      <c r="B68" s="549"/>
      <c r="C68" s="550"/>
      <c r="D68" s="554"/>
      <c r="E68" s="550"/>
      <c r="F68" s="523" t="s">
        <v>231</v>
      </c>
      <c r="G68" s="520"/>
      <c r="H68" s="520"/>
      <c r="I68" s="520"/>
      <c r="J68" s="520"/>
      <c r="K68" s="520"/>
      <c r="L68" s="520"/>
      <c r="M68" s="520"/>
      <c r="N68" s="520"/>
      <c r="O68" s="520"/>
      <c r="P68" s="520"/>
      <c r="Q68" s="520"/>
      <c r="R68" s="520"/>
      <c r="S68" s="520"/>
      <c r="T68" s="520"/>
      <c r="U68" s="520"/>
      <c r="V68" s="520"/>
      <c r="W68" s="520"/>
      <c r="X68" s="520"/>
      <c r="Y68" s="520"/>
      <c r="Z68" s="520"/>
      <c r="AA68" s="520"/>
      <c r="AB68" s="520"/>
      <c r="AC68" s="520"/>
      <c r="AD68" s="520"/>
      <c r="AE68" s="520"/>
      <c r="AF68" s="520"/>
      <c r="AG68" s="521"/>
      <c r="AH68" s="524">
        <v>0.1</v>
      </c>
      <c r="AI68" s="520"/>
      <c r="AJ68" s="521"/>
      <c r="AK68" s="525" t="s">
        <v>232</v>
      </c>
      <c r="AL68" s="520"/>
      <c r="AM68" s="520"/>
      <c r="AN68" s="520"/>
      <c r="AO68" s="520"/>
      <c r="AP68" s="520"/>
      <c r="AQ68" s="521"/>
      <c r="AR68" s="523" t="s">
        <v>131</v>
      </c>
      <c r="AS68" s="520"/>
      <c r="AT68" s="520"/>
      <c r="AU68" s="520"/>
      <c r="AV68" s="520"/>
      <c r="AW68" s="520"/>
      <c r="AX68" s="520"/>
      <c r="AY68" s="520"/>
      <c r="AZ68" s="520"/>
      <c r="BA68" s="520"/>
      <c r="BB68" s="520"/>
      <c r="BC68" s="520"/>
      <c r="BD68" s="520"/>
      <c r="BE68" s="520"/>
      <c r="BF68" s="520"/>
      <c r="BG68" s="521"/>
      <c r="BH68" s="519" t="s">
        <v>233</v>
      </c>
      <c r="BI68" s="520"/>
      <c r="BJ68" s="520"/>
      <c r="BK68" s="520"/>
      <c r="BL68" s="520"/>
      <c r="BM68" s="520"/>
      <c r="BN68" s="520"/>
      <c r="BO68" s="520"/>
      <c r="BP68" s="520"/>
      <c r="BQ68" s="520"/>
      <c r="BR68" s="520"/>
      <c r="BS68" s="520"/>
      <c r="BT68" s="520"/>
      <c r="BU68" s="520"/>
      <c r="BV68" s="520"/>
      <c r="BW68" s="520"/>
      <c r="BX68" s="520"/>
      <c r="BY68" s="520"/>
      <c r="BZ68" s="520"/>
      <c r="CA68" s="520"/>
      <c r="CB68" s="520"/>
      <c r="CC68" s="520"/>
      <c r="CD68" s="520"/>
      <c r="CE68" s="520"/>
      <c r="CF68" s="520"/>
      <c r="CG68" s="520"/>
      <c r="CH68" s="520"/>
      <c r="CI68" s="520"/>
      <c r="CJ68" s="520"/>
      <c r="CK68" s="520"/>
      <c r="CL68" s="520"/>
      <c r="CM68" s="520"/>
      <c r="CN68" s="520"/>
      <c r="CO68" s="522"/>
      <c r="CP68" s="16"/>
    </row>
    <row r="69" spans="1:94" ht="12.75" customHeight="1">
      <c r="A69" s="16"/>
      <c r="B69" s="549"/>
      <c r="C69" s="550"/>
      <c r="D69" s="554"/>
      <c r="E69" s="550"/>
      <c r="F69" s="523" t="s">
        <v>132</v>
      </c>
      <c r="G69" s="520"/>
      <c r="H69" s="520"/>
      <c r="I69" s="520"/>
      <c r="J69" s="520"/>
      <c r="K69" s="520"/>
      <c r="L69" s="520"/>
      <c r="M69" s="520"/>
      <c r="N69" s="520"/>
      <c r="O69" s="520"/>
      <c r="P69" s="520"/>
      <c r="Q69" s="520"/>
      <c r="R69" s="520"/>
      <c r="S69" s="520"/>
      <c r="T69" s="520"/>
      <c r="U69" s="520"/>
      <c r="V69" s="520"/>
      <c r="W69" s="520"/>
      <c r="X69" s="520"/>
      <c r="Y69" s="520"/>
      <c r="Z69" s="520"/>
      <c r="AA69" s="520"/>
      <c r="AB69" s="520"/>
      <c r="AC69" s="520"/>
      <c r="AD69" s="520"/>
      <c r="AE69" s="520"/>
      <c r="AF69" s="520"/>
      <c r="AG69" s="521"/>
      <c r="AH69" s="524">
        <v>0.1</v>
      </c>
      <c r="AI69" s="520"/>
      <c r="AJ69" s="521"/>
      <c r="AK69" s="525" t="s">
        <v>234</v>
      </c>
      <c r="AL69" s="520"/>
      <c r="AM69" s="520"/>
      <c r="AN69" s="520"/>
      <c r="AO69" s="520"/>
      <c r="AP69" s="520"/>
      <c r="AQ69" s="521"/>
      <c r="AR69" s="523" t="s">
        <v>235</v>
      </c>
      <c r="AS69" s="520"/>
      <c r="AT69" s="520"/>
      <c r="AU69" s="520"/>
      <c r="AV69" s="520"/>
      <c r="AW69" s="520"/>
      <c r="AX69" s="520"/>
      <c r="AY69" s="520"/>
      <c r="AZ69" s="520"/>
      <c r="BA69" s="520"/>
      <c r="BB69" s="520"/>
      <c r="BC69" s="520"/>
      <c r="BD69" s="520"/>
      <c r="BE69" s="520"/>
      <c r="BF69" s="520"/>
      <c r="BG69" s="521"/>
      <c r="BH69" s="519" t="s">
        <v>236</v>
      </c>
      <c r="BI69" s="520"/>
      <c r="BJ69" s="520"/>
      <c r="BK69" s="520"/>
      <c r="BL69" s="520"/>
      <c r="BM69" s="520"/>
      <c r="BN69" s="520"/>
      <c r="BO69" s="520"/>
      <c r="BP69" s="520"/>
      <c r="BQ69" s="520"/>
      <c r="BR69" s="520"/>
      <c r="BS69" s="520"/>
      <c r="BT69" s="520"/>
      <c r="BU69" s="520"/>
      <c r="BV69" s="520"/>
      <c r="BW69" s="520"/>
      <c r="BX69" s="520"/>
      <c r="BY69" s="520"/>
      <c r="BZ69" s="520"/>
      <c r="CA69" s="520"/>
      <c r="CB69" s="520"/>
      <c r="CC69" s="520"/>
      <c r="CD69" s="520"/>
      <c r="CE69" s="520"/>
      <c r="CF69" s="520"/>
      <c r="CG69" s="520"/>
      <c r="CH69" s="520"/>
      <c r="CI69" s="520"/>
      <c r="CJ69" s="520"/>
      <c r="CK69" s="520"/>
      <c r="CL69" s="520"/>
      <c r="CM69" s="520"/>
      <c r="CN69" s="520"/>
      <c r="CO69" s="522"/>
      <c r="CP69" s="16"/>
    </row>
    <row r="70" spans="1:94" ht="12.75" customHeight="1">
      <c r="A70" s="16"/>
      <c r="B70" s="549"/>
      <c r="C70" s="550"/>
      <c r="D70" s="554"/>
      <c r="E70" s="550"/>
      <c r="F70" s="523" t="s">
        <v>237</v>
      </c>
      <c r="G70" s="520"/>
      <c r="H70" s="520"/>
      <c r="I70" s="520"/>
      <c r="J70" s="520"/>
      <c r="K70" s="520"/>
      <c r="L70" s="520"/>
      <c r="M70" s="520"/>
      <c r="N70" s="520"/>
      <c r="O70" s="520"/>
      <c r="P70" s="520"/>
      <c r="Q70" s="520"/>
      <c r="R70" s="520"/>
      <c r="S70" s="520"/>
      <c r="T70" s="520"/>
      <c r="U70" s="520"/>
      <c r="V70" s="520"/>
      <c r="W70" s="520"/>
      <c r="X70" s="520"/>
      <c r="Y70" s="520"/>
      <c r="Z70" s="520"/>
      <c r="AA70" s="520"/>
      <c r="AB70" s="520"/>
      <c r="AC70" s="520"/>
      <c r="AD70" s="520"/>
      <c r="AE70" s="520"/>
      <c r="AF70" s="520"/>
      <c r="AG70" s="521"/>
      <c r="AH70" s="524">
        <v>0.5</v>
      </c>
      <c r="AI70" s="520"/>
      <c r="AJ70" s="521"/>
      <c r="AK70" s="525" t="s">
        <v>238</v>
      </c>
      <c r="AL70" s="520"/>
      <c r="AM70" s="520"/>
      <c r="AN70" s="520"/>
      <c r="AO70" s="520"/>
      <c r="AP70" s="520"/>
      <c r="AQ70" s="521"/>
      <c r="AR70" s="523" t="s">
        <v>133</v>
      </c>
      <c r="AS70" s="520"/>
      <c r="AT70" s="520"/>
      <c r="AU70" s="520"/>
      <c r="AV70" s="520"/>
      <c r="AW70" s="520"/>
      <c r="AX70" s="520"/>
      <c r="AY70" s="520"/>
      <c r="AZ70" s="520"/>
      <c r="BA70" s="520"/>
      <c r="BB70" s="520"/>
      <c r="BC70" s="520"/>
      <c r="BD70" s="520"/>
      <c r="BE70" s="520"/>
      <c r="BF70" s="520"/>
      <c r="BG70" s="521"/>
      <c r="BH70" s="519" t="s">
        <v>239</v>
      </c>
      <c r="BI70" s="520"/>
      <c r="BJ70" s="520"/>
      <c r="BK70" s="520"/>
      <c r="BL70" s="520"/>
      <c r="BM70" s="520"/>
      <c r="BN70" s="520"/>
      <c r="BO70" s="520"/>
      <c r="BP70" s="520"/>
      <c r="BQ70" s="520"/>
      <c r="BR70" s="520"/>
      <c r="BS70" s="520"/>
      <c r="BT70" s="520"/>
      <c r="BU70" s="520"/>
      <c r="BV70" s="520"/>
      <c r="BW70" s="520"/>
      <c r="BX70" s="520"/>
      <c r="BY70" s="520"/>
      <c r="BZ70" s="520"/>
      <c r="CA70" s="520"/>
      <c r="CB70" s="520"/>
      <c r="CC70" s="520"/>
      <c r="CD70" s="520"/>
      <c r="CE70" s="520"/>
      <c r="CF70" s="520"/>
      <c r="CG70" s="520"/>
      <c r="CH70" s="520"/>
      <c r="CI70" s="520"/>
      <c r="CJ70" s="520"/>
      <c r="CK70" s="520"/>
      <c r="CL70" s="520"/>
      <c r="CM70" s="520"/>
      <c r="CN70" s="520"/>
      <c r="CO70" s="522"/>
      <c r="CP70" s="16"/>
    </row>
    <row r="71" spans="1:94" ht="12.75" customHeight="1">
      <c r="A71" s="16"/>
      <c r="B71" s="549"/>
      <c r="C71" s="550"/>
      <c r="D71" s="554"/>
      <c r="E71" s="550"/>
      <c r="F71" s="523" t="s">
        <v>240</v>
      </c>
      <c r="G71" s="520"/>
      <c r="H71" s="520"/>
      <c r="I71" s="520"/>
      <c r="J71" s="520"/>
      <c r="K71" s="520"/>
      <c r="L71" s="520"/>
      <c r="M71" s="520"/>
      <c r="N71" s="520"/>
      <c r="O71" s="520"/>
      <c r="P71" s="520"/>
      <c r="Q71" s="520"/>
      <c r="R71" s="520"/>
      <c r="S71" s="520"/>
      <c r="T71" s="520"/>
      <c r="U71" s="520"/>
      <c r="V71" s="520"/>
      <c r="W71" s="520"/>
      <c r="X71" s="520"/>
      <c r="Y71" s="520"/>
      <c r="Z71" s="520"/>
      <c r="AA71" s="520"/>
      <c r="AB71" s="520"/>
      <c r="AC71" s="520"/>
      <c r="AD71" s="520"/>
      <c r="AE71" s="520"/>
      <c r="AF71" s="520"/>
      <c r="AG71" s="521"/>
      <c r="AH71" s="524">
        <v>1</v>
      </c>
      <c r="AI71" s="520"/>
      <c r="AJ71" s="521"/>
      <c r="AK71" s="525" t="s">
        <v>134</v>
      </c>
      <c r="AL71" s="520"/>
      <c r="AM71" s="520"/>
      <c r="AN71" s="520"/>
      <c r="AO71" s="520"/>
      <c r="AP71" s="520"/>
      <c r="AQ71" s="521"/>
      <c r="AR71" s="523" t="s">
        <v>135</v>
      </c>
      <c r="AS71" s="520"/>
      <c r="AT71" s="520"/>
      <c r="AU71" s="520"/>
      <c r="AV71" s="520"/>
      <c r="AW71" s="520"/>
      <c r="AX71" s="520"/>
      <c r="AY71" s="520"/>
      <c r="AZ71" s="520"/>
      <c r="BA71" s="520"/>
      <c r="BB71" s="520"/>
      <c r="BC71" s="520"/>
      <c r="BD71" s="520"/>
      <c r="BE71" s="520"/>
      <c r="BF71" s="520"/>
      <c r="BG71" s="521"/>
      <c r="BH71" s="519" t="s">
        <v>241</v>
      </c>
      <c r="BI71" s="520"/>
      <c r="BJ71" s="520"/>
      <c r="BK71" s="520"/>
      <c r="BL71" s="520"/>
      <c r="BM71" s="520"/>
      <c r="BN71" s="520"/>
      <c r="BO71" s="520"/>
      <c r="BP71" s="520"/>
      <c r="BQ71" s="520"/>
      <c r="BR71" s="520"/>
      <c r="BS71" s="520"/>
      <c r="BT71" s="520"/>
      <c r="BU71" s="520"/>
      <c r="BV71" s="520"/>
      <c r="BW71" s="520"/>
      <c r="BX71" s="520"/>
      <c r="BY71" s="520"/>
      <c r="BZ71" s="520"/>
      <c r="CA71" s="520"/>
      <c r="CB71" s="520"/>
      <c r="CC71" s="520"/>
      <c r="CD71" s="520"/>
      <c r="CE71" s="520"/>
      <c r="CF71" s="520"/>
      <c r="CG71" s="520"/>
      <c r="CH71" s="520"/>
      <c r="CI71" s="520"/>
      <c r="CJ71" s="520"/>
      <c r="CK71" s="520"/>
      <c r="CL71" s="520"/>
      <c r="CM71" s="520"/>
      <c r="CN71" s="520"/>
      <c r="CO71" s="522"/>
      <c r="CP71" s="16"/>
    </row>
    <row r="72" spans="1:94" ht="12.75" customHeight="1">
      <c r="A72" s="16"/>
      <c r="B72" s="549"/>
      <c r="C72" s="550"/>
      <c r="D72" s="555"/>
      <c r="E72" s="533"/>
      <c r="F72" s="523"/>
      <c r="G72" s="520"/>
      <c r="H72" s="520"/>
      <c r="I72" s="520"/>
      <c r="J72" s="520"/>
      <c r="K72" s="520"/>
      <c r="L72" s="520"/>
      <c r="M72" s="520"/>
      <c r="N72" s="520"/>
      <c r="O72" s="520"/>
      <c r="P72" s="520"/>
      <c r="Q72" s="520"/>
      <c r="R72" s="520"/>
      <c r="S72" s="520"/>
      <c r="T72" s="520"/>
      <c r="U72" s="520"/>
      <c r="V72" s="520"/>
      <c r="W72" s="520"/>
      <c r="X72" s="520"/>
      <c r="Y72" s="520"/>
      <c r="Z72" s="520"/>
      <c r="AA72" s="520"/>
      <c r="AB72" s="520"/>
      <c r="AC72" s="520"/>
      <c r="AD72" s="520"/>
      <c r="AE72" s="520"/>
      <c r="AF72" s="520"/>
      <c r="AG72" s="521"/>
      <c r="AH72" s="524"/>
      <c r="AI72" s="520"/>
      <c r="AJ72" s="521"/>
      <c r="AK72" s="525"/>
      <c r="AL72" s="520"/>
      <c r="AM72" s="520"/>
      <c r="AN72" s="520"/>
      <c r="AO72" s="520"/>
      <c r="AP72" s="520"/>
      <c r="AQ72" s="521"/>
      <c r="AR72" s="523"/>
      <c r="AS72" s="520"/>
      <c r="AT72" s="520"/>
      <c r="AU72" s="520"/>
      <c r="AV72" s="520"/>
      <c r="AW72" s="520"/>
      <c r="AX72" s="520"/>
      <c r="AY72" s="520"/>
      <c r="AZ72" s="520"/>
      <c r="BA72" s="520"/>
      <c r="BB72" s="520"/>
      <c r="BC72" s="520"/>
      <c r="BD72" s="520"/>
      <c r="BE72" s="520"/>
      <c r="BF72" s="520"/>
      <c r="BG72" s="520"/>
      <c r="BH72" s="523"/>
      <c r="BI72" s="520"/>
      <c r="BJ72" s="520"/>
      <c r="BK72" s="520"/>
      <c r="BL72" s="520"/>
      <c r="BM72" s="520"/>
      <c r="BN72" s="520"/>
      <c r="BO72" s="520"/>
      <c r="BP72" s="520"/>
      <c r="BQ72" s="520"/>
      <c r="BR72" s="520"/>
      <c r="BS72" s="520"/>
      <c r="BT72" s="520"/>
      <c r="BU72" s="520"/>
      <c r="BV72" s="520"/>
      <c r="BW72" s="520"/>
      <c r="BX72" s="520"/>
      <c r="BY72" s="520"/>
      <c r="BZ72" s="520"/>
      <c r="CA72" s="520"/>
      <c r="CB72" s="520"/>
      <c r="CC72" s="520"/>
      <c r="CD72" s="520"/>
      <c r="CE72" s="520"/>
      <c r="CF72" s="520"/>
      <c r="CG72" s="520"/>
      <c r="CH72" s="520"/>
      <c r="CI72" s="520"/>
      <c r="CJ72" s="520"/>
      <c r="CK72" s="520"/>
      <c r="CL72" s="520"/>
      <c r="CM72" s="520"/>
      <c r="CN72" s="520"/>
      <c r="CO72" s="522"/>
      <c r="CP72" s="16"/>
    </row>
    <row r="73" spans="1:94" ht="12.75" customHeight="1">
      <c r="A73" s="16"/>
      <c r="B73" s="549"/>
      <c r="C73" s="550"/>
      <c r="D73" s="556" t="s">
        <v>136</v>
      </c>
      <c r="E73" s="557"/>
      <c r="F73" s="519" t="s">
        <v>242</v>
      </c>
      <c r="G73" s="520"/>
      <c r="H73" s="520"/>
      <c r="I73" s="520"/>
      <c r="J73" s="520"/>
      <c r="K73" s="520"/>
      <c r="L73" s="520"/>
      <c r="M73" s="520"/>
      <c r="N73" s="520"/>
      <c r="O73" s="520"/>
      <c r="P73" s="520"/>
      <c r="Q73" s="520"/>
      <c r="R73" s="520"/>
      <c r="S73" s="520"/>
      <c r="T73" s="520"/>
      <c r="U73" s="520"/>
      <c r="V73" s="520"/>
      <c r="W73" s="520"/>
      <c r="X73" s="520"/>
      <c r="Y73" s="520"/>
      <c r="Z73" s="520"/>
      <c r="AA73" s="520"/>
      <c r="AB73" s="520"/>
      <c r="AC73" s="520"/>
      <c r="AD73" s="520"/>
      <c r="AE73" s="520"/>
      <c r="AF73" s="520"/>
      <c r="AG73" s="521"/>
      <c r="AH73" s="524">
        <v>1</v>
      </c>
      <c r="AI73" s="520"/>
      <c r="AJ73" s="521"/>
      <c r="AK73" s="525" t="s">
        <v>122</v>
      </c>
      <c r="AL73" s="520"/>
      <c r="AM73" s="520"/>
      <c r="AN73" s="520"/>
      <c r="AO73" s="520"/>
      <c r="AP73" s="520"/>
      <c r="AQ73" s="521"/>
      <c r="AR73" s="523" t="s">
        <v>243</v>
      </c>
      <c r="AS73" s="520"/>
      <c r="AT73" s="520"/>
      <c r="AU73" s="520"/>
      <c r="AV73" s="520"/>
      <c r="AW73" s="520"/>
      <c r="AX73" s="520"/>
      <c r="AY73" s="520"/>
      <c r="AZ73" s="520"/>
      <c r="BA73" s="520"/>
      <c r="BB73" s="520"/>
      <c r="BC73" s="520"/>
      <c r="BD73" s="520"/>
      <c r="BE73" s="520"/>
      <c r="BF73" s="520"/>
      <c r="BG73" s="521"/>
      <c r="BH73" s="530" t="s">
        <v>244</v>
      </c>
      <c r="BI73" s="520"/>
      <c r="BJ73" s="520"/>
      <c r="BK73" s="520"/>
      <c r="BL73" s="520"/>
      <c r="BM73" s="520"/>
      <c r="BN73" s="520"/>
      <c r="BO73" s="520"/>
      <c r="BP73" s="520"/>
      <c r="BQ73" s="520"/>
      <c r="BR73" s="520"/>
      <c r="BS73" s="520"/>
      <c r="BT73" s="520"/>
      <c r="BU73" s="520"/>
      <c r="BV73" s="520"/>
      <c r="BW73" s="520"/>
      <c r="BX73" s="520"/>
      <c r="BY73" s="520"/>
      <c r="BZ73" s="520"/>
      <c r="CA73" s="520"/>
      <c r="CB73" s="520"/>
      <c r="CC73" s="520"/>
      <c r="CD73" s="520"/>
      <c r="CE73" s="520"/>
      <c r="CF73" s="520"/>
      <c r="CG73" s="520"/>
      <c r="CH73" s="520"/>
      <c r="CI73" s="520"/>
      <c r="CJ73" s="520"/>
      <c r="CK73" s="520"/>
      <c r="CL73" s="520"/>
      <c r="CM73" s="520"/>
      <c r="CN73" s="520"/>
      <c r="CO73" s="522"/>
      <c r="CP73" s="16"/>
    </row>
    <row r="74" spans="1:94" ht="12.75" customHeight="1">
      <c r="A74" s="16"/>
      <c r="B74" s="549"/>
      <c r="C74" s="550"/>
      <c r="D74" s="554"/>
      <c r="E74" s="550"/>
      <c r="F74" s="523" t="s">
        <v>245</v>
      </c>
      <c r="G74" s="520"/>
      <c r="H74" s="520"/>
      <c r="I74" s="520"/>
      <c r="J74" s="520"/>
      <c r="K74" s="520"/>
      <c r="L74" s="520"/>
      <c r="M74" s="520"/>
      <c r="N74" s="520"/>
      <c r="O74" s="520"/>
      <c r="P74" s="520"/>
      <c r="Q74" s="520"/>
      <c r="R74" s="520"/>
      <c r="S74" s="520"/>
      <c r="T74" s="520"/>
      <c r="U74" s="520"/>
      <c r="V74" s="520"/>
      <c r="W74" s="520"/>
      <c r="X74" s="520"/>
      <c r="Y74" s="520"/>
      <c r="Z74" s="520"/>
      <c r="AA74" s="520"/>
      <c r="AB74" s="520"/>
      <c r="AC74" s="520"/>
      <c r="AD74" s="520"/>
      <c r="AE74" s="520"/>
      <c r="AF74" s="520"/>
      <c r="AG74" s="521"/>
      <c r="AH74" s="524">
        <v>0.5</v>
      </c>
      <c r="AI74" s="520"/>
      <c r="AJ74" s="521"/>
      <c r="AK74" s="525" t="s">
        <v>134</v>
      </c>
      <c r="AL74" s="520"/>
      <c r="AM74" s="520"/>
      <c r="AN74" s="520"/>
      <c r="AO74" s="520"/>
      <c r="AP74" s="520"/>
      <c r="AQ74" s="521"/>
      <c r="AR74" s="523" t="s">
        <v>246</v>
      </c>
      <c r="AS74" s="520"/>
      <c r="AT74" s="520"/>
      <c r="AU74" s="520"/>
      <c r="AV74" s="520"/>
      <c r="AW74" s="520"/>
      <c r="AX74" s="520"/>
      <c r="AY74" s="520"/>
      <c r="AZ74" s="520"/>
      <c r="BA74" s="520"/>
      <c r="BB74" s="520"/>
      <c r="BC74" s="520"/>
      <c r="BD74" s="520"/>
      <c r="BE74" s="520"/>
      <c r="BF74" s="520"/>
      <c r="BG74" s="521"/>
      <c r="BH74" s="519" t="s">
        <v>247</v>
      </c>
      <c r="BI74" s="520"/>
      <c r="BJ74" s="520"/>
      <c r="BK74" s="520"/>
      <c r="BL74" s="520"/>
      <c r="BM74" s="520"/>
      <c r="BN74" s="520"/>
      <c r="BO74" s="520"/>
      <c r="BP74" s="520"/>
      <c r="BQ74" s="520"/>
      <c r="BR74" s="520"/>
      <c r="BS74" s="520"/>
      <c r="BT74" s="520"/>
      <c r="BU74" s="520"/>
      <c r="BV74" s="520"/>
      <c r="BW74" s="520"/>
      <c r="BX74" s="520"/>
      <c r="BY74" s="520"/>
      <c r="BZ74" s="520"/>
      <c r="CA74" s="520"/>
      <c r="CB74" s="520"/>
      <c r="CC74" s="520"/>
      <c r="CD74" s="520"/>
      <c r="CE74" s="520"/>
      <c r="CF74" s="520"/>
      <c r="CG74" s="520"/>
      <c r="CH74" s="520"/>
      <c r="CI74" s="520"/>
      <c r="CJ74" s="520"/>
      <c r="CK74" s="520"/>
      <c r="CL74" s="520"/>
      <c r="CM74" s="520"/>
      <c r="CN74" s="520"/>
      <c r="CO74" s="522"/>
      <c r="CP74" s="16"/>
    </row>
    <row r="75" spans="1:94" ht="12.75" customHeight="1">
      <c r="A75" s="16"/>
      <c r="B75" s="551"/>
      <c r="C75" s="533"/>
      <c r="D75" s="555"/>
      <c r="E75" s="533"/>
      <c r="F75" s="523"/>
      <c r="G75" s="520"/>
      <c r="H75" s="520"/>
      <c r="I75" s="520"/>
      <c r="J75" s="520"/>
      <c r="K75" s="520"/>
      <c r="L75" s="520"/>
      <c r="M75" s="520"/>
      <c r="N75" s="520"/>
      <c r="O75" s="520"/>
      <c r="P75" s="520"/>
      <c r="Q75" s="520"/>
      <c r="R75" s="520"/>
      <c r="S75" s="520"/>
      <c r="T75" s="520"/>
      <c r="U75" s="520"/>
      <c r="V75" s="520"/>
      <c r="W75" s="520"/>
      <c r="X75" s="520"/>
      <c r="Y75" s="520"/>
      <c r="Z75" s="520"/>
      <c r="AA75" s="520"/>
      <c r="AB75" s="520"/>
      <c r="AC75" s="520"/>
      <c r="AD75" s="520"/>
      <c r="AE75" s="520"/>
      <c r="AF75" s="520"/>
      <c r="AG75" s="521"/>
      <c r="AH75" s="524"/>
      <c r="AI75" s="520"/>
      <c r="AJ75" s="521"/>
      <c r="AK75" s="525"/>
      <c r="AL75" s="520"/>
      <c r="AM75" s="520"/>
      <c r="AN75" s="520"/>
      <c r="AO75" s="520"/>
      <c r="AP75" s="520"/>
      <c r="AQ75" s="521"/>
      <c r="AR75" s="523"/>
      <c r="AS75" s="520"/>
      <c r="AT75" s="520"/>
      <c r="AU75" s="520"/>
      <c r="AV75" s="520"/>
      <c r="AW75" s="520"/>
      <c r="AX75" s="520"/>
      <c r="AY75" s="520"/>
      <c r="AZ75" s="520"/>
      <c r="BA75" s="520"/>
      <c r="BB75" s="520"/>
      <c r="BC75" s="520"/>
      <c r="BD75" s="520"/>
      <c r="BE75" s="520"/>
      <c r="BF75" s="520"/>
      <c r="BG75" s="521"/>
      <c r="BH75" s="523"/>
      <c r="BI75" s="520"/>
      <c r="BJ75" s="520"/>
      <c r="BK75" s="520"/>
      <c r="BL75" s="520"/>
      <c r="BM75" s="520"/>
      <c r="BN75" s="520"/>
      <c r="BO75" s="520"/>
      <c r="BP75" s="520"/>
      <c r="BQ75" s="520"/>
      <c r="BR75" s="520"/>
      <c r="BS75" s="520"/>
      <c r="BT75" s="520"/>
      <c r="BU75" s="520"/>
      <c r="BV75" s="520"/>
      <c r="BW75" s="520"/>
      <c r="BX75" s="520"/>
      <c r="BY75" s="520"/>
      <c r="BZ75" s="520"/>
      <c r="CA75" s="520"/>
      <c r="CB75" s="520"/>
      <c r="CC75" s="520"/>
      <c r="CD75" s="520"/>
      <c r="CE75" s="520"/>
      <c r="CF75" s="520"/>
      <c r="CG75" s="520"/>
      <c r="CH75" s="520"/>
      <c r="CI75" s="520"/>
      <c r="CJ75" s="520"/>
      <c r="CK75" s="520"/>
      <c r="CL75" s="520"/>
      <c r="CM75" s="520"/>
      <c r="CN75" s="520"/>
      <c r="CO75" s="522"/>
      <c r="CP75" s="16"/>
    </row>
    <row r="76" spans="1:94" ht="12.75" customHeight="1">
      <c r="A76" s="16"/>
      <c r="B76" s="616" t="s">
        <v>14</v>
      </c>
      <c r="C76" s="557"/>
      <c r="D76" s="556" t="s">
        <v>14</v>
      </c>
      <c r="E76" s="557"/>
      <c r="F76" s="523" t="s">
        <v>40</v>
      </c>
      <c r="G76" s="520"/>
      <c r="H76" s="520"/>
      <c r="I76" s="520"/>
      <c r="J76" s="520"/>
      <c r="K76" s="520"/>
      <c r="L76" s="520"/>
      <c r="M76" s="520"/>
      <c r="N76" s="520"/>
      <c r="O76" s="520"/>
      <c r="P76" s="520"/>
      <c r="Q76" s="520"/>
      <c r="R76" s="520"/>
      <c r="S76" s="520"/>
      <c r="T76" s="520"/>
      <c r="U76" s="520"/>
      <c r="V76" s="520"/>
      <c r="W76" s="520"/>
      <c r="X76" s="520"/>
      <c r="Y76" s="520"/>
      <c r="Z76" s="520"/>
      <c r="AA76" s="520"/>
      <c r="AB76" s="520"/>
      <c r="AC76" s="520"/>
      <c r="AD76" s="520"/>
      <c r="AE76" s="520"/>
      <c r="AF76" s="520"/>
      <c r="AG76" s="521"/>
      <c r="AH76" s="524">
        <v>1</v>
      </c>
      <c r="AI76" s="520"/>
      <c r="AJ76" s="521"/>
      <c r="AK76" s="525" t="s">
        <v>122</v>
      </c>
      <c r="AL76" s="520"/>
      <c r="AM76" s="520"/>
      <c r="AN76" s="520"/>
      <c r="AO76" s="520"/>
      <c r="AP76" s="520"/>
      <c r="AQ76" s="521"/>
      <c r="AR76" s="519" t="s">
        <v>248</v>
      </c>
      <c r="AS76" s="520"/>
      <c r="AT76" s="520"/>
      <c r="AU76" s="520"/>
      <c r="AV76" s="520"/>
      <c r="AW76" s="520"/>
      <c r="AX76" s="520"/>
      <c r="AY76" s="520"/>
      <c r="AZ76" s="520"/>
      <c r="BA76" s="520"/>
      <c r="BB76" s="520"/>
      <c r="BC76" s="520"/>
      <c r="BD76" s="520"/>
      <c r="BE76" s="520"/>
      <c r="BF76" s="520"/>
      <c r="BG76" s="521"/>
      <c r="BH76" s="519" t="s">
        <v>249</v>
      </c>
      <c r="BI76" s="520"/>
      <c r="BJ76" s="520"/>
      <c r="BK76" s="520"/>
      <c r="BL76" s="520"/>
      <c r="BM76" s="520"/>
      <c r="BN76" s="520"/>
      <c r="BO76" s="520"/>
      <c r="BP76" s="520"/>
      <c r="BQ76" s="520"/>
      <c r="BR76" s="520"/>
      <c r="BS76" s="520"/>
      <c r="BT76" s="520"/>
      <c r="BU76" s="520"/>
      <c r="BV76" s="520"/>
      <c r="BW76" s="520"/>
      <c r="BX76" s="520"/>
      <c r="BY76" s="520"/>
      <c r="BZ76" s="520"/>
      <c r="CA76" s="520"/>
      <c r="CB76" s="520"/>
      <c r="CC76" s="520"/>
      <c r="CD76" s="520"/>
      <c r="CE76" s="520"/>
      <c r="CF76" s="520"/>
      <c r="CG76" s="520"/>
      <c r="CH76" s="520"/>
      <c r="CI76" s="520"/>
      <c r="CJ76" s="520"/>
      <c r="CK76" s="520"/>
      <c r="CL76" s="520"/>
      <c r="CM76" s="520"/>
      <c r="CN76" s="520"/>
      <c r="CO76" s="522"/>
      <c r="CP76" s="16"/>
    </row>
    <row r="77" spans="1:94" ht="12.75" customHeight="1">
      <c r="A77" s="16"/>
      <c r="B77" s="549"/>
      <c r="C77" s="550"/>
      <c r="D77" s="554"/>
      <c r="E77" s="550"/>
      <c r="F77" s="523" t="s">
        <v>250</v>
      </c>
      <c r="G77" s="520"/>
      <c r="H77" s="520"/>
      <c r="I77" s="520"/>
      <c r="J77" s="520"/>
      <c r="K77" s="520"/>
      <c r="L77" s="520"/>
      <c r="M77" s="520"/>
      <c r="N77" s="520"/>
      <c r="O77" s="520"/>
      <c r="P77" s="520"/>
      <c r="Q77" s="520"/>
      <c r="R77" s="520"/>
      <c r="S77" s="520"/>
      <c r="T77" s="520"/>
      <c r="U77" s="520"/>
      <c r="V77" s="520"/>
      <c r="W77" s="520"/>
      <c r="X77" s="520"/>
      <c r="Y77" s="520"/>
      <c r="Z77" s="520"/>
      <c r="AA77" s="520"/>
      <c r="AB77" s="520"/>
      <c r="AC77" s="520"/>
      <c r="AD77" s="520"/>
      <c r="AE77" s="520"/>
      <c r="AF77" s="520"/>
      <c r="AG77" s="521"/>
      <c r="AH77" s="524">
        <v>0.2</v>
      </c>
      <c r="AI77" s="520"/>
      <c r="AJ77" s="521"/>
      <c r="AK77" s="525" t="s">
        <v>251</v>
      </c>
      <c r="AL77" s="520"/>
      <c r="AM77" s="520"/>
      <c r="AN77" s="520"/>
      <c r="AO77" s="520"/>
      <c r="AP77" s="520"/>
      <c r="AQ77" s="521"/>
      <c r="AR77" s="519" t="s">
        <v>252</v>
      </c>
      <c r="AS77" s="520"/>
      <c r="AT77" s="520"/>
      <c r="AU77" s="520"/>
      <c r="AV77" s="520"/>
      <c r="AW77" s="520"/>
      <c r="AX77" s="520"/>
      <c r="AY77" s="520"/>
      <c r="AZ77" s="520"/>
      <c r="BA77" s="520"/>
      <c r="BB77" s="520"/>
      <c r="BC77" s="520"/>
      <c r="BD77" s="520"/>
      <c r="BE77" s="520"/>
      <c r="BF77" s="520"/>
      <c r="BG77" s="521"/>
      <c r="BH77" s="519" t="s">
        <v>253</v>
      </c>
      <c r="BI77" s="520"/>
      <c r="BJ77" s="520"/>
      <c r="BK77" s="520"/>
      <c r="BL77" s="520"/>
      <c r="BM77" s="520"/>
      <c r="BN77" s="520"/>
      <c r="BO77" s="520"/>
      <c r="BP77" s="520"/>
      <c r="BQ77" s="520"/>
      <c r="BR77" s="520"/>
      <c r="BS77" s="520"/>
      <c r="BT77" s="520"/>
      <c r="BU77" s="520"/>
      <c r="BV77" s="520"/>
      <c r="BW77" s="520"/>
      <c r="BX77" s="520"/>
      <c r="BY77" s="520"/>
      <c r="BZ77" s="520"/>
      <c r="CA77" s="520"/>
      <c r="CB77" s="520"/>
      <c r="CC77" s="520"/>
      <c r="CD77" s="520"/>
      <c r="CE77" s="520"/>
      <c r="CF77" s="520"/>
      <c r="CG77" s="520"/>
      <c r="CH77" s="520"/>
      <c r="CI77" s="520"/>
      <c r="CJ77" s="520"/>
      <c r="CK77" s="520"/>
      <c r="CL77" s="520"/>
      <c r="CM77" s="520"/>
      <c r="CN77" s="520"/>
      <c r="CO77" s="522"/>
      <c r="CP77" s="16"/>
    </row>
    <row r="78" spans="1:94" ht="12.75" customHeight="1">
      <c r="A78" s="16"/>
      <c r="B78" s="549"/>
      <c r="C78" s="550"/>
      <c r="D78" s="554"/>
      <c r="E78" s="550"/>
      <c r="F78" s="523" t="s">
        <v>254</v>
      </c>
      <c r="G78" s="520"/>
      <c r="H78" s="520"/>
      <c r="I78" s="520"/>
      <c r="J78" s="520"/>
      <c r="K78" s="520"/>
      <c r="L78" s="520"/>
      <c r="M78" s="520"/>
      <c r="N78" s="520"/>
      <c r="O78" s="520"/>
      <c r="P78" s="520"/>
      <c r="Q78" s="520"/>
      <c r="R78" s="520"/>
      <c r="S78" s="520"/>
      <c r="T78" s="520"/>
      <c r="U78" s="520"/>
      <c r="V78" s="520"/>
      <c r="W78" s="520"/>
      <c r="X78" s="520"/>
      <c r="Y78" s="520"/>
      <c r="Z78" s="520"/>
      <c r="AA78" s="520"/>
      <c r="AB78" s="520"/>
      <c r="AC78" s="520"/>
      <c r="AD78" s="520"/>
      <c r="AE78" s="520"/>
      <c r="AF78" s="520"/>
      <c r="AG78" s="521"/>
      <c r="AH78" s="524">
        <v>1</v>
      </c>
      <c r="AI78" s="520"/>
      <c r="AJ78" s="521"/>
      <c r="AK78" s="525" t="s">
        <v>255</v>
      </c>
      <c r="AL78" s="520"/>
      <c r="AM78" s="520"/>
      <c r="AN78" s="520"/>
      <c r="AO78" s="520"/>
      <c r="AP78" s="520"/>
      <c r="AQ78" s="521"/>
      <c r="AR78" s="519" t="s">
        <v>137</v>
      </c>
      <c r="AS78" s="520"/>
      <c r="AT78" s="520"/>
      <c r="AU78" s="520"/>
      <c r="AV78" s="520"/>
      <c r="AW78" s="520"/>
      <c r="AX78" s="520"/>
      <c r="AY78" s="520"/>
      <c r="AZ78" s="520"/>
      <c r="BA78" s="520"/>
      <c r="BB78" s="520"/>
      <c r="BC78" s="520"/>
      <c r="BD78" s="520"/>
      <c r="BE78" s="520"/>
      <c r="BF78" s="520"/>
      <c r="BG78" s="521"/>
      <c r="BH78" s="523" t="s">
        <v>256</v>
      </c>
      <c r="BI78" s="520"/>
      <c r="BJ78" s="520"/>
      <c r="BK78" s="520"/>
      <c r="BL78" s="520"/>
      <c r="BM78" s="520"/>
      <c r="BN78" s="520"/>
      <c r="BO78" s="520"/>
      <c r="BP78" s="520"/>
      <c r="BQ78" s="520"/>
      <c r="BR78" s="520"/>
      <c r="BS78" s="520"/>
      <c r="BT78" s="520"/>
      <c r="BU78" s="520"/>
      <c r="BV78" s="520"/>
      <c r="BW78" s="520"/>
      <c r="BX78" s="520"/>
      <c r="BY78" s="520"/>
      <c r="BZ78" s="520"/>
      <c r="CA78" s="520"/>
      <c r="CB78" s="520"/>
      <c r="CC78" s="520"/>
      <c r="CD78" s="520"/>
      <c r="CE78" s="520"/>
      <c r="CF78" s="520"/>
      <c r="CG78" s="520"/>
      <c r="CH78" s="520"/>
      <c r="CI78" s="520"/>
      <c r="CJ78" s="520"/>
      <c r="CK78" s="520"/>
      <c r="CL78" s="520"/>
      <c r="CM78" s="520"/>
      <c r="CN78" s="520"/>
      <c r="CO78" s="522"/>
      <c r="CP78" s="16"/>
    </row>
    <row r="79" spans="1:94" ht="12.75" customHeight="1">
      <c r="A79" s="16"/>
      <c r="B79" s="549"/>
      <c r="C79" s="550"/>
      <c r="D79" s="554"/>
      <c r="E79" s="550"/>
      <c r="F79" s="523" t="s">
        <v>138</v>
      </c>
      <c r="G79" s="520"/>
      <c r="H79" s="520"/>
      <c r="I79" s="520"/>
      <c r="J79" s="520"/>
      <c r="K79" s="520"/>
      <c r="L79" s="520"/>
      <c r="M79" s="520"/>
      <c r="N79" s="520"/>
      <c r="O79" s="520"/>
      <c r="P79" s="520"/>
      <c r="Q79" s="520"/>
      <c r="R79" s="520"/>
      <c r="S79" s="520"/>
      <c r="T79" s="520"/>
      <c r="U79" s="520"/>
      <c r="V79" s="520"/>
      <c r="W79" s="520"/>
      <c r="X79" s="520"/>
      <c r="Y79" s="520"/>
      <c r="Z79" s="520"/>
      <c r="AA79" s="520"/>
      <c r="AB79" s="520"/>
      <c r="AC79" s="520"/>
      <c r="AD79" s="520"/>
      <c r="AE79" s="520"/>
      <c r="AF79" s="520"/>
      <c r="AG79" s="521"/>
      <c r="AH79" s="524">
        <v>0.1</v>
      </c>
      <c r="AI79" s="520"/>
      <c r="AJ79" s="521"/>
      <c r="AK79" s="525" t="s">
        <v>257</v>
      </c>
      <c r="AL79" s="520"/>
      <c r="AM79" s="520"/>
      <c r="AN79" s="520"/>
      <c r="AO79" s="520"/>
      <c r="AP79" s="520"/>
      <c r="AQ79" s="521"/>
      <c r="AR79" s="523" t="s">
        <v>258</v>
      </c>
      <c r="AS79" s="520"/>
      <c r="AT79" s="520"/>
      <c r="AU79" s="520"/>
      <c r="AV79" s="520"/>
      <c r="AW79" s="520"/>
      <c r="AX79" s="520"/>
      <c r="AY79" s="520"/>
      <c r="AZ79" s="520"/>
      <c r="BA79" s="520"/>
      <c r="BB79" s="520"/>
      <c r="BC79" s="520"/>
      <c r="BD79" s="520"/>
      <c r="BE79" s="520"/>
      <c r="BF79" s="520"/>
      <c r="BG79" s="521"/>
      <c r="BH79" s="523" t="s">
        <v>259</v>
      </c>
      <c r="BI79" s="520"/>
      <c r="BJ79" s="520"/>
      <c r="BK79" s="520"/>
      <c r="BL79" s="520"/>
      <c r="BM79" s="520"/>
      <c r="BN79" s="520"/>
      <c r="BO79" s="520"/>
      <c r="BP79" s="520"/>
      <c r="BQ79" s="520"/>
      <c r="BR79" s="520"/>
      <c r="BS79" s="520"/>
      <c r="BT79" s="520"/>
      <c r="BU79" s="520"/>
      <c r="BV79" s="520"/>
      <c r="BW79" s="520"/>
      <c r="BX79" s="520"/>
      <c r="BY79" s="520"/>
      <c r="BZ79" s="520"/>
      <c r="CA79" s="520"/>
      <c r="CB79" s="520"/>
      <c r="CC79" s="520"/>
      <c r="CD79" s="520"/>
      <c r="CE79" s="520"/>
      <c r="CF79" s="520"/>
      <c r="CG79" s="520"/>
      <c r="CH79" s="520"/>
      <c r="CI79" s="520"/>
      <c r="CJ79" s="520"/>
      <c r="CK79" s="520"/>
      <c r="CL79" s="520"/>
      <c r="CM79" s="520"/>
      <c r="CN79" s="520"/>
      <c r="CO79" s="522"/>
      <c r="CP79" s="16"/>
    </row>
    <row r="80" spans="1:94" ht="12.75" customHeight="1">
      <c r="A80" s="16"/>
      <c r="B80" s="549"/>
      <c r="C80" s="550"/>
      <c r="D80" s="554"/>
      <c r="E80" s="550"/>
      <c r="F80" s="523" t="s">
        <v>260</v>
      </c>
      <c r="G80" s="520"/>
      <c r="H80" s="520"/>
      <c r="I80" s="520"/>
      <c r="J80" s="520"/>
      <c r="K80" s="520"/>
      <c r="L80" s="520"/>
      <c r="M80" s="520"/>
      <c r="N80" s="520"/>
      <c r="O80" s="520"/>
      <c r="P80" s="520"/>
      <c r="Q80" s="520"/>
      <c r="R80" s="520"/>
      <c r="S80" s="520"/>
      <c r="T80" s="520"/>
      <c r="U80" s="520"/>
      <c r="V80" s="520"/>
      <c r="W80" s="520"/>
      <c r="X80" s="520"/>
      <c r="Y80" s="520"/>
      <c r="Z80" s="520"/>
      <c r="AA80" s="520"/>
      <c r="AB80" s="520"/>
      <c r="AC80" s="520"/>
      <c r="AD80" s="520"/>
      <c r="AE80" s="520"/>
      <c r="AF80" s="520"/>
      <c r="AG80" s="521"/>
      <c r="AH80" s="524">
        <v>0.5</v>
      </c>
      <c r="AI80" s="520"/>
      <c r="AJ80" s="521"/>
      <c r="AK80" s="525" t="s">
        <v>261</v>
      </c>
      <c r="AL80" s="520"/>
      <c r="AM80" s="520"/>
      <c r="AN80" s="520"/>
      <c r="AO80" s="520"/>
      <c r="AP80" s="520"/>
      <c r="AQ80" s="521"/>
      <c r="AR80" s="523" t="s">
        <v>262</v>
      </c>
      <c r="AS80" s="520"/>
      <c r="AT80" s="520"/>
      <c r="AU80" s="520"/>
      <c r="AV80" s="520"/>
      <c r="AW80" s="520"/>
      <c r="AX80" s="520"/>
      <c r="AY80" s="520"/>
      <c r="AZ80" s="520"/>
      <c r="BA80" s="520"/>
      <c r="BB80" s="520"/>
      <c r="BC80" s="520"/>
      <c r="BD80" s="520"/>
      <c r="BE80" s="520"/>
      <c r="BF80" s="520"/>
      <c r="BG80" s="521"/>
      <c r="BH80" s="519" t="s">
        <v>263</v>
      </c>
      <c r="BI80" s="520"/>
      <c r="BJ80" s="520"/>
      <c r="BK80" s="520"/>
      <c r="BL80" s="520"/>
      <c r="BM80" s="520"/>
      <c r="BN80" s="520"/>
      <c r="BO80" s="520"/>
      <c r="BP80" s="520"/>
      <c r="BQ80" s="520"/>
      <c r="BR80" s="520"/>
      <c r="BS80" s="520"/>
      <c r="BT80" s="520"/>
      <c r="BU80" s="520"/>
      <c r="BV80" s="520"/>
      <c r="BW80" s="520"/>
      <c r="BX80" s="520"/>
      <c r="BY80" s="520"/>
      <c r="BZ80" s="520"/>
      <c r="CA80" s="520"/>
      <c r="CB80" s="520"/>
      <c r="CC80" s="520"/>
      <c r="CD80" s="520"/>
      <c r="CE80" s="520"/>
      <c r="CF80" s="520"/>
      <c r="CG80" s="520"/>
      <c r="CH80" s="520"/>
      <c r="CI80" s="520"/>
      <c r="CJ80" s="520"/>
      <c r="CK80" s="520"/>
      <c r="CL80" s="520"/>
      <c r="CM80" s="520"/>
      <c r="CN80" s="520"/>
      <c r="CO80" s="522"/>
      <c r="CP80" s="16"/>
    </row>
    <row r="81" spans="1:94" ht="12.75" customHeight="1">
      <c r="A81" s="16"/>
      <c r="B81" s="551"/>
      <c r="C81" s="533"/>
      <c r="D81" s="555"/>
      <c r="E81" s="533"/>
      <c r="F81" s="523"/>
      <c r="G81" s="520"/>
      <c r="H81" s="520"/>
      <c r="I81" s="520"/>
      <c r="J81" s="520"/>
      <c r="K81" s="520"/>
      <c r="L81" s="520"/>
      <c r="M81" s="520"/>
      <c r="N81" s="520"/>
      <c r="O81" s="520"/>
      <c r="P81" s="520"/>
      <c r="Q81" s="520"/>
      <c r="R81" s="520"/>
      <c r="S81" s="520"/>
      <c r="T81" s="520"/>
      <c r="U81" s="520"/>
      <c r="V81" s="520"/>
      <c r="W81" s="520"/>
      <c r="X81" s="520"/>
      <c r="Y81" s="520"/>
      <c r="Z81" s="520"/>
      <c r="AA81" s="520"/>
      <c r="AB81" s="520"/>
      <c r="AC81" s="520"/>
      <c r="AD81" s="520"/>
      <c r="AE81" s="520"/>
      <c r="AF81" s="520"/>
      <c r="AG81" s="521"/>
      <c r="AH81" s="524"/>
      <c r="AI81" s="520"/>
      <c r="AJ81" s="521"/>
      <c r="AK81" s="525"/>
      <c r="AL81" s="520"/>
      <c r="AM81" s="520"/>
      <c r="AN81" s="520"/>
      <c r="AO81" s="520"/>
      <c r="AP81" s="520"/>
      <c r="AQ81" s="521"/>
      <c r="AR81" s="523"/>
      <c r="AS81" s="520"/>
      <c r="AT81" s="520"/>
      <c r="AU81" s="520"/>
      <c r="AV81" s="520"/>
      <c r="AW81" s="520"/>
      <c r="AX81" s="520"/>
      <c r="AY81" s="520"/>
      <c r="AZ81" s="520"/>
      <c r="BA81" s="520"/>
      <c r="BB81" s="520"/>
      <c r="BC81" s="520"/>
      <c r="BD81" s="520"/>
      <c r="BE81" s="520"/>
      <c r="BF81" s="520"/>
      <c r="BG81" s="521"/>
      <c r="BH81" s="523"/>
      <c r="BI81" s="520"/>
      <c r="BJ81" s="520"/>
      <c r="BK81" s="520"/>
      <c r="BL81" s="520"/>
      <c r="BM81" s="520"/>
      <c r="BN81" s="520"/>
      <c r="BO81" s="520"/>
      <c r="BP81" s="520"/>
      <c r="BQ81" s="520"/>
      <c r="BR81" s="520"/>
      <c r="BS81" s="520"/>
      <c r="BT81" s="520"/>
      <c r="BU81" s="520"/>
      <c r="BV81" s="520"/>
      <c r="BW81" s="520"/>
      <c r="BX81" s="520"/>
      <c r="BY81" s="520"/>
      <c r="BZ81" s="520"/>
      <c r="CA81" s="520"/>
      <c r="CB81" s="520"/>
      <c r="CC81" s="520"/>
      <c r="CD81" s="520"/>
      <c r="CE81" s="520"/>
      <c r="CF81" s="520"/>
      <c r="CG81" s="520"/>
      <c r="CH81" s="520"/>
      <c r="CI81" s="520"/>
      <c r="CJ81" s="520"/>
      <c r="CK81" s="520"/>
      <c r="CL81" s="520"/>
      <c r="CM81" s="520"/>
      <c r="CN81" s="520"/>
      <c r="CO81" s="522"/>
      <c r="CP81" s="16"/>
    </row>
    <row r="82" spans="1:94" ht="12.75" customHeight="1">
      <c r="A82" s="16"/>
      <c r="B82" s="616" t="s">
        <v>264</v>
      </c>
      <c r="C82" s="557"/>
      <c r="D82" s="556" t="s">
        <v>23</v>
      </c>
      <c r="E82" s="557"/>
      <c r="F82" s="619" t="s">
        <v>265</v>
      </c>
      <c r="G82" s="520"/>
      <c r="H82" s="520"/>
      <c r="I82" s="520"/>
      <c r="J82" s="520"/>
      <c r="K82" s="520"/>
      <c r="L82" s="520"/>
      <c r="M82" s="520"/>
      <c r="N82" s="520"/>
      <c r="O82" s="520"/>
      <c r="P82" s="520"/>
      <c r="Q82" s="520"/>
      <c r="R82" s="520"/>
      <c r="S82" s="520"/>
      <c r="T82" s="520"/>
      <c r="U82" s="520"/>
      <c r="V82" s="520"/>
      <c r="W82" s="520"/>
      <c r="X82" s="520"/>
      <c r="Y82" s="520"/>
      <c r="Z82" s="520"/>
      <c r="AA82" s="520"/>
      <c r="AB82" s="520"/>
      <c r="AC82" s="520"/>
      <c r="AD82" s="520"/>
      <c r="AE82" s="520"/>
      <c r="AF82" s="520"/>
      <c r="AG82" s="521"/>
      <c r="AH82" s="524">
        <v>1</v>
      </c>
      <c r="AI82" s="520"/>
      <c r="AJ82" s="521"/>
      <c r="AK82" s="525" t="s">
        <v>122</v>
      </c>
      <c r="AL82" s="520"/>
      <c r="AM82" s="520"/>
      <c r="AN82" s="520"/>
      <c r="AO82" s="520"/>
      <c r="AP82" s="520"/>
      <c r="AQ82" s="521"/>
      <c r="AR82" s="519" t="s">
        <v>139</v>
      </c>
      <c r="AS82" s="520"/>
      <c r="AT82" s="520"/>
      <c r="AU82" s="520"/>
      <c r="AV82" s="520"/>
      <c r="AW82" s="520"/>
      <c r="AX82" s="520"/>
      <c r="AY82" s="520"/>
      <c r="AZ82" s="520"/>
      <c r="BA82" s="520"/>
      <c r="BB82" s="520"/>
      <c r="BC82" s="520"/>
      <c r="BD82" s="520"/>
      <c r="BE82" s="520"/>
      <c r="BF82" s="520"/>
      <c r="BG82" s="521"/>
      <c r="BH82" s="519" t="s">
        <v>266</v>
      </c>
      <c r="BI82" s="520"/>
      <c r="BJ82" s="520"/>
      <c r="BK82" s="520"/>
      <c r="BL82" s="520"/>
      <c r="BM82" s="520"/>
      <c r="BN82" s="520"/>
      <c r="BO82" s="520"/>
      <c r="BP82" s="520"/>
      <c r="BQ82" s="520"/>
      <c r="BR82" s="520"/>
      <c r="BS82" s="520"/>
      <c r="BT82" s="520"/>
      <c r="BU82" s="520"/>
      <c r="BV82" s="520"/>
      <c r="BW82" s="520"/>
      <c r="BX82" s="520"/>
      <c r="BY82" s="520"/>
      <c r="BZ82" s="520"/>
      <c r="CA82" s="520"/>
      <c r="CB82" s="520"/>
      <c r="CC82" s="520"/>
      <c r="CD82" s="520"/>
      <c r="CE82" s="520"/>
      <c r="CF82" s="520"/>
      <c r="CG82" s="520"/>
      <c r="CH82" s="520"/>
      <c r="CI82" s="520"/>
      <c r="CJ82" s="520"/>
      <c r="CK82" s="520"/>
      <c r="CL82" s="520"/>
      <c r="CM82" s="520"/>
      <c r="CN82" s="520"/>
      <c r="CO82" s="522"/>
      <c r="CP82" s="16"/>
    </row>
    <row r="83" spans="1:94" ht="12.75" customHeight="1">
      <c r="A83" s="16"/>
      <c r="B83" s="549"/>
      <c r="C83" s="550"/>
      <c r="D83" s="554"/>
      <c r="E83" s="550"/>
      <c r="F83" s="523" t="s">
        <v>250</v>
      </c>
      <c r="G83" s="520"/>
      <c r="H83" s="520"/>
      <c r="I83" s="520"/>
      <c r="J83" s="520"/>
      <c r="K83" s="520"/>
      <c r="L83" s="520"/>
      <c r="M83" s="520"/>
      <c r="N83" s="520"/>
      <c r="O83" s="520"/>
      <c r="P83" s="520"/>
      <c r="Q83" s="520"/>
      <c r="R83" s="520"/>
      <c r="S83" s="520"/>
      <c r="T83" s="520"/>
      <c r="U83" s="520"/>
      <c r="V83" s="520"/>
      <c r="W83" s="520"/>
      <c r="X83" s="520"/>
      <c r="Y83" s="520"/>
      <c r="Z83" s="520"/>
      <c r="AA83" s="520"/>
      <c r="AB83" s="520"/>
      <c r="AC83" s="520"/>
      <c r="AD83" s="520"/>
      <c r="AE83" s="520"/>
      <c r="AF83" s="520"/>
      <c r="AG83" s="521"/>
      <c r="AH83" s="524">
        <v>0.3</v>
      </c>
      <c r="AI83" s="520"/>
      <c r="AJ83" s="521"/>
      <c r="AK83" s="525" t="s">
        <v>267</v>
      </c>
      <c r="AL83" s="520"/>
      <c r="AM83" s="520"/>
      <c r="AN83" s="520"/>
      <c r="AO83" s="520"/>
      <c r="AP83" s="520"/>
      <c r="AQ83" s="521"/>
      <c r="AR83" s="519" t="s">
        <v>268</v>
      </c>
      <c r="AS83" s="520"/>
      <c r="AT83" s="520"/>
      <c r="AU83" s="520"/>
      <c r="AV83" s="520"/>
      <c r="AW83" s="520"/>
      <c r="AX83" s="520"/>
      <c r="AY83" s="520"/>
      <c r="AZ83" s="520"/>
      <c r="BA83" s="520"/>
      <c r="BB83" s="520"/>
      <c r="BC83" s="520"/>
      <c r="BD83" s="520"/>
      <c r="BE83" s="520"/>
      <c r="BF83" s="520"/>
      <c r="BG83" s="521"/>
      <c r="BH83" s="519" t="s">
        <v>269</v>
      </c>
      <c r="BI83" s="520"/>
      <c r="BJ83" s="520"/>
      <c r="BK83" s="520"/>
      <c r="BL83" s="520"/>
      <c r="BM83" s="520"/>
      <c r="BN83" s="520"/>
      <c r="BO83" s="520"/>
      <c r="BP83" s="520"/>
      <c r="BQ83" s="520"/>
      <c r="BR83" s="520"/>
      <c r="BS83" s="520"/>
      <c r="BT83" s="520"/>
      <c r="BU83" s="520"/>
      <c r="BV83" s="520"/>
      <c r="BW83" s="520"/>
      <c r="BX83" s="520"/>
      <c r="BY83" s="520"/>
      <c r="BZ83" s="520"/>
      <c r="CA83" s="520"/>
      <c r="CB83" s="520"/>
      <c r="CC83" s="520"/>
      <c r="CD83" s="520"/>
      <c r="CE83" s="520"/>
      <c r="CF83" s="520"/>
      <c r="CG83" s="520"/>
      <c r="CH83" s="520"/>
      <c r="CI83" s="520"/>
      <c r="CJ83" s="520"/>
      <c r="CK83" s="520"/>
      <c r="CL83" s="520"/>
      <c r="CM83" s="520"/>
      <c r="CN83" s="520"/>
      <c r="CO83" s="522"/>
      <c r="CP83" s="16"/>
    </row>
    <row r="84" spans="1:94" ht="12.75" customHeight="1">
      <c r="A84" s="16"/>
      <c r="B84" s="549"/>
      <c r="C84" s="550"/>
      <c r="D84" s="554"/>
      <c r="E84" s="550"/>
      <c r="F84" s="523" t="s">
        <v>140</v>
      </c>
      <c r="G84" s="520"/>
      <c r="H84" s="520"/>
      <c r="I84" s="520"/>
      <c r="J84" s="520"/>
      <c r="K84" s="520"/>
      <c r="L84" s="520"/>
      <c r="M84" s="520"/>
      <c r="N84" s="520"/>
      <c r="O84" s="520"/>
      <c r="P84" s="520"/>
      <c r="Q84" s="520"/>
      <c r="R84" s="520"/>
      <c r="S84" s="520"/>
      <c r="T84" s="520"/>
      <c r="U84" s="520"/>
      <c r="V84" s="520"/>
      <c r="W84" s="520"/>
      <c r="X84" s="520"/>
      <c r="Y84" s="520"/>
      <c r="Z84" s="520"/>
      <c r="AA84" s="520"/>
      <c r="AB84" s="520"/>
      <c r="AC84" s="520"/>
      <c r="AD84" s="520"/>
      <c r="AE84" s="520"/>
      <c r="AF84" s="520"/>
      <c r="AG84" s="521"/>
      <c r="AH84" s="524">
        <v>0.1</v>
      </c>
      <c r="AI84" s="520"/>
      <c r="AJ84" s="521"/>
      <c r="AK84" s="525" t="s">
        <v>270</v>
      </c>
      <c r="AL84" s="520"/>
      <c r="AM84" s="520"/>
      <c r="AN84" s="520"/>
      <c r="AO84" s="520"/>
      <c r="AP84" s="520"/>
      <c r="AQ84" s="521"/>
      <c r="AR84" s="523" t="s">
        <v>131</v>
      </c>
      <c r="AS84" s="520"/>
      <c r="AT84" s="520"/>
      <c r="AU84" s="520"/>
      <c r="AV84" s="520"/>
      <c r="AW84" s="520"/>
      <c r="AX84" s="520"/>
      <c r="AY84" s="520"/>
      <c r="AZ84" s="520"/>
      <c r="BA84" s="520"/>
      <c r="BB84" s="520"/>
      <c r="BC84" s="520"/>
      <c r="BD84" s="520"/>
      <c r="BE84" s="520"/>
      <c r="BF84" s="520"/>
      <c r="BG84" s="521"/>
      <c r="BH84" s="519" t="s">
        <v>271</v>
      </c>
      <c r="BI84" s="520"/>
      <c r="BJ84" s="520"/>
      <c r="BK84" s="520"/>
      <c r="BL84" s="520"/>
      <c r="BM84" s="520"/>
      <c r="BN84" s="520"/>
      <c r="BO84" s="520"/>
      <c r="BP84" s="520"/>
      <c r="BQ84" s="520"/>
      <c r="BR84" s="520"/>
      <c r="BS84" s="520"/>
      <c r="BT84" s="520"/>
      <c r="BU84" s="520"/>
      <c r="BV84" s="520"/>
      <c r="BW84" s="520"/>
      <c r="BX84" s="520"/>
      <c r="BY84" s="520"/>
      <c r="BZ84" s="520"/>
      <c r="CA84" s="520"/>
      <c r="CB84" s="520"/>
      <c r="CC84" s="520"/>
      <c r="CD84" s="520"/>
      <c r="CE84" s="520"/>
      <c r="CF84" s="520"/>
      <c r="CG84" s="520"/>
      <c r="CH84" s="520"/>
      <c r="CI84" s="520"/>
      <c r="CJ84" s="520"/>
      <c r="CK84" s="520"/>
      <c r="CL84" s="520"/>
      <c r="CM84" s="520"/>
      <c r="CN84" s="520"/>
      <c r="CO84" s="522"/>
      <c r="CP84" s="16"/>
    </row>
    <row r="85" spans="1:94" ht="12.75" customHeight="1">
      <c r="A85" s="16"/>
      <c r="B85" s="549"/>
      <c r="C85" s="550"/>
      <c r="D85" s="554"/>
      <c r="E85" s="550"/>
      <c r="F85" s="523" t="s">
        <v>46</v>
      </c>
      <c r="G85" s="520"/>
      <c r="H85" s="520"/>
      <c r="I85" s="520"/>
      <c r="J85" s="520"/>
      <c r="K85" s="520"/>
      <c r="L85" s="520"/>
      <c r="M85" s="520"/>
      <c r="N85" s="520"/>
      <c r="O85" s="520"/>
      <c r="P85" s="520"/>
      <c r="Q85" s="520"/>
      <c r="R85" s="520"/>
      <c r="S85" s="520"/>
      <c r="T85" s="520"/>
      <c r="U85" s="520"/>
      <c r="V85" s="520"/>
      <c r="W85" s="520"/>
      <c r="X85" s="520"/>
      <c r="Y85" s="520"/>
      <c r="Z85" s="520"/>
      <c r="AA85" s="520"/>
      <c r="AB85" s="520"/>
      <c r="AC85" s="520"/>
      <c r="AD85" s="520"/>
      <c r="AE85" s="520"/>
      <c r="AF85" s="520"/>
      <c r="AG85" s="521"/>
      <c r="AH85" s="524">
        <v>0.1</v>
      </c>
      <c r="AI85" s="520"/>
      <c r="AJ85" s="521"/>
      <c r="AK85" s="525" t="s">
        <v>272</v>
      </c>
      <c r="AL85" s="520"/>
      <c r="AM85" s="520"/>
      <c r="AN85" s="520"/>
      <c r="AO85" s="520"/>
      <c r="AP85" s="520"/>
      <c r="AQ85" s="521"/>
      <c r="AR85" s="523" t="s">
        <v>273</v>
      </c>
      <c r="AS85" s="520"/>
      <c r="AT85" s="520"/>
      <c r="AU85" s="520"/>
      <c r="AV85" s="520"/>
      <c r="AW85" s="520"/>
      <c r="AX85" s="520"/>
      <c r="AY85" s="520"/>
      <c r="AZ85" s="520"/>
      <c r="BA85" s="520"/>
      <c r="BB85" s="520"/>
      <c r="BC85" s="520"/>
      <c r="BD85" s="520"/>
      <c r="BE85" s="520"/>
      <c r="BF85" s="520"/>
      <c r="BG85" s="521"/>
      <c r="BH85" s="523" t="s">
        <v>274</v>
      </c>
      <c r="BI85" s="520"/>
      <c r="BJ85" s="520"/>
      <c r="BK85" s="520"/>
      <c r="BL85" s="520"/>
      <c r="BM85" s="520"/>
      <c r="BN85" s="520"/>
      <c r="BO85" s="520"/>
      <c r="BP85" s="520"/>
      <c r="BQ85" s="520"/>
      <c r="BR85" s="520"/>
      <c r="BS85" s="520"/>
      <c r="BT85" s="520"/>
      <c r="BU85" s="520"/>
      <c r="BV85" s="520"/>
      <c r="BW85" s="520"/>
      <c r="BX85" s="520"/>
      <c r="BY85" s="520"/>
      <c r="BZ85" s="520"/>
      <c r="CA85" s="520"/>
      <c r="CB85" s="520"/>
      <c r="CC85" s="520"/>
      <c r="CD85" s="520"/>
      <c r="CE85" s="520"/>
      <c r="CF85" s="520"/>
      <c r="CG85" s="520"/>
      <c r="CH85" s="520"/>
      <c r="CI85" s="520"/>
      <c r="CJ85" s="520"/>
      <c r="CK85" s="520"/>
      <c r="CL85" s="520"/>
      <c r="CM85" s="520"/>
      <c r="CN85" s="520"/>
      <c r="CO85" s="522"/>
      <c r="CP85" s="16"/>
    </row>
    <row r="86" spans="1:94" ht="12.75" customHeight="1">
      <c r="A86" s="16"/>
      <c r="B86" s="549"/>
      <c r="C86" s="550"/>
      <c r="D86" s="554"/>
      <c r="E86" s="550"/>
      <c r="F86" s="523" t="s">
        <v>275</v>
      </c>
      <c r="G86" s="520"/>
      <c r="H86" s="520"/>
      <c r="I86" s="520"/>
      <c r="J86" s="520"/>
      <c r="K86" s="520"/>
      <c r="L86" s="520"/>
      <c r="M86" s="520"/>
      <c r="N86" s="520"/>
      <c r="O86" s="520"/>
      <c r="P86" s="520"/>
      <c r="Q86" s="520"/>
      <c r="R86" s="520"/>
      <c r="S86" s="520"/>
      <c r="T86" s="520"/>
      <c r="U86" s="520"/>
      <c r="V86" s="520"/>
      <c r="W86" s="520"/>
      <c r="X86" s="520"/>
      <c r="Y86" s="520"/>
      <c r="Z86" s="520"/>
      <c r="AA86" s="520"/>
      <c r="AB86" s="520"/>
      <c r="AC86" s="520"/>
      <c r="AD86" s="520"/>
      <c r="AE86" s="520"/>
      <c r="AF86" s="520"/>
      <c r="AG86" s="521"/>
      <c r="AH86" s="524">
        <v>1</v>
      </c>
      <c r="AI86" s="520"/>
      <c r="AJ86" s="521"/>
      <c r="AK86" s="525" t="s">
        <v>122</v>
      </c>
      <c r="AL86" s="520"/>
      <c r="AM86" s="520"/>
      <c r="AN86" s="520"/>
      <c r="AO86" s="520"/>
      <c r="AP86" s="520"/>
      <c r="AQ86" s="521"/>
      <c r="AR86" s="523" t="s">
        <v>141</v>
      </c>
      <c r="AS86" s="520"/>
      <c r="AT86" s="520"/>
      <c r="AU86" s="520"/>
      <c r="AV86" s="520"/>
      <c r="AW86" s="520"/>
      <c r="AX86" s="520"/>
      <c r="AY86" s="520"/>
      <c r="AZ86" s="520"/>
      <c r="BA86" s="520"/>
      <c r="BB86" s="520"/>
      <c r="BC86" s="520"/>
      <c r="BD86" s="520"/>
      <c r="BE86" s="520"/>
      <c r="BF86" s="520"/>
      <c r="BG86" s="521"/>
      <c r="BH86" s="519" t="s">
        <v>142</v>
      </c>
      <c r="BI86" s="520"/>
      <c r="BJ86" s="520"/>
      <c r="BK86" s="520"/>
      <c r="BL86" s="520"/>
      <c r="BM86" s="520"/>
      <c r="BN86" s="520"/>
      <c r="BO86" s="520"/>
      <c r="BP86" s="520"/>
      <c r="BQ86" s="520"/>
      <c r="BR86" s="520"/>
      <c r="BS86" s="520"/>
      <c r="BT86" s="520"/>
      <c r="BU86" s="520"/>
      <c r="BV86" s="520"/>
      <c r="BW86" s="520"/>
      <c r="BX86" s="520"/>
      <c r="BY86" s="520"/>
      <c r="BZ86" s="520"/>
      <c r="CA86" s="520"/>
      <c r="CB86" s="520"/>
      <c r="CC86" s="520"/>
      <c r="CD86" s="520"/>
      <c r="CE86" s="520"/>
      <c r="CF86" s="520"/>
      <c r="CG86" s="520"/>
      <c r="CH86" s="520"/>
      <c r="CI86" s="520"/>
      <c r="CJ86" s="520"/>
      <c r="CK86" s="520"/>
      <c r="CL86" s="520"/>
      <c r="CM86" s="520"/>
      <c r="CN86" s="520"/>
      <c r="CO86" s="522"/>
      <c r="CP86" s="16"/>
    </row>
    <row r="87" spans="1:94" ht="12.75" customHeight="1">
      <c r="A87" s="16"/>
      <c r="B87" s="549"/>
      <c r="C87" s="550"/>
      <c r="D87" s="554"/>
      <c r="E87" s="550"/>
      <c r="F87" s="523" t="s">
        <v>48</v>
      </c>
      <c r="G87" s="520"/>
      <c r="H87" s="520"/>
      <c r="I87" s="520"/>
      <c r="J87" s="520"/>
      <c r="K87" s="520"/>
      <c r="L87" s="520"/>
      <c r="M87" s="520"/>
      <c r="N87" s="520"/>
      <c r="O87" s="520"/>
      <c r="P87" s="520"/>
      <c r="Q87" s="520"/>
      <c r="R87" s="520"/>
      <c r="S87" s="520"/>
      <c r="T87" s="520"/>
      <c r="U87" s="520"/>
      <c r="V87" s="520"/>
      <c r="W87" s="520"/>
      <c r="X87" s="520"/>
      <c r="Y87" s="520"/>
      <c r="Z87" s="520"/>
      <c r="AA87" s="520"/>
      <c r="AB87" s="520"/>
      <c r="AC87" s="520"/>
      <c r="AD87" s="520"/>
      <c r="AE87" s="520"/>
      <c r="AF87" s="520"/>
      <c r="AG87" s="521"/>
      <c r="AH87" s="524">
        <v>1</v>
      </c>
      <c r="AI87" s="520"/>
      <c r="AJ87" s="521"/>
      <c r="AK87" s="525" t="s">
        <v>134</v>
      </c>
      <c r="AL87" s="520"/>
      <c r="AM87" s="520"/>
      <c r="AN87" s="520"/>
      <c r="AO87" s="520"/>
      <c r="AP87" s="520"/>
      <c r="AQ87" s="521"/>
      <c r="AR87" s="523" t="s">
        <v>135</v>
      </c>
      <c r="AS87" s="520"/>
      <c r="AT87" s="520"/>
      <c r="AU87" s="520"/>
      <c r="AV87" s="520"/>
      <c r="AW87" s="520"/>
      <c r="AX87" s="520"/>
      <c r="AY87" s="520"/>
      <c r="AZ87" s="520"/>
      <c r="BA87" s="520"/>
      <c r="BB87" s="520"/>
      <c r="BC87" s="520"/>
      <c r="BD87" s="520"/>
      <c r="BE87" s="520"/>
      <c r="BF87" s="520"/>
      <c r="BG87" s="521"/>
      <c r="BH87" s="519" t="s">
        <v>276</v>
      </c>
      <c r="BI87" s="520"/>
      <c r="BJ87" s="520"/>
      <c r="BK87" s="520"/>
      <c r="BL87" s="520"/>
      <c r="BM87" s="520"/>
      <c r="BN87" s="520"/>
      <c r="BO87" s="520"/>
      <c r="BP87" s="520"/>
      <c r="BQ87" s="520"/>
      <c r="BR87" s="520"/>
      <c r="BS87" s="520"/>
      <c r="BT87" s="520"/>
      <c r="BU87" s="520"/>
      <c r="BV87" s="520"/>
      <c r="BW87" s="520"/>
      <c r="BX87" s="520"/>
      <c r="BY87" s="520"/>
      <c r="BZ87" s="520"/>
      <c r="CA87" s="520"/>
      <c r="CB87" s="520"/>
      <c r="CC87" s="520"/>
      <c r="CD87" s="520"/>
      <c r="CE87" s="520"/>
      <c r="CF87" s="520"/>
      <c r="CG87" s="520"/>
      <c r="CH87" s="520"/>
      <c r="CI87" s="520"/>
      <c r="CJ87" s="520"/>
      <c r="CK87" s="520"/>
      <c r="CL87" s="520"/>
      <c r="CM87" s="520"/>
      <c r="CN87" s="520"/>
      <c r="CO87" s="522"/>
      <c r="CP87" s="16"/>
    </row>
    <row r="88" spans="1:94" ht="12.75" customHeight="1">
      <c r="A88" s="16"/>
      <c r="B88" s="549"/>
      <c r="C88" s="550"/>
      <c r="D88" s="555"/>
      <c r="E88" s="533"/>
      <c r="F88" s="523"/>
      <c r="G88" s="520"/>
      <c r="H88" s="520"/>
      <c r="I88" s="520"/>
      <c r="J88" s="520"/>
      <c r="K88" s="520"/>
      <c r="L88" s="520"/>
      <c r="M88" s="520"/>
      <c r="N88" s="520"/>
      <c r="O88" s="520"/>
      <c r="P88" s="520"/>
      <c r="Q88" s="520"/>
      <c r="R88" s="520"/>
      <c r="S88" s="520"/>
      <c r="T88" s="520"/>
      <c r="U88" s="520"/>
      <c r="V88" s="520"/>
      <c r="W88" s="520"/>
      <c r="X88" s="520"/>
      <c r="Y88" s="520"/>
      <c r="Z88" s="520"/>
      <c r="AA88" s="520"/>
      <c r="AB88" s="520"/>
      <c r="AC88" s="520"/>
      <c r="AD88" s="520"/>
      <c r="AE88" s="520"/>
      <c r="AF88" s="520"/>
      <c r="AG88" s="521"/>
      <c r="AH88" s="524"/>
      <c r="AI88" s="520"/>
      <c r="AJ88" s="521"/>
      <c r="AK88" s="525"/>
      <c r="AL88" s="520"/>
      <c r="AM88" s="520"/>
      <c r="AN88" s="520"/>
      <c r="AO88" s="520"/>
      <c r="AP88" s="520"/>
      <c r="AQ88" s="521"/>
      <c r="AR88" s="523"/>
      <c r="AS88" s="520"/>
      <c r="AT88" s="520"/>
      <c r="AU88" s="520"/>
      <c r="AV88" s="520"/>
      <c r="AW88" s="520"/>
      <c r="AX88" s="520"/>
      <c r="AY88" s="520"/>
      <c r="AZ88" s="520"/>
      <c r="BA88" s="520"/>
      <c r="BB88" s="520"/>
      <c r="BC88" s="520"/>
      <c r="BD88" s="520"/>
      <c r="BE88" s="520"/>
      <c r="BF88" s="520"/>
      <c r="BG88" s="521"/>
      <c r="BH88" s="523"/>
      <c r="BI88" s="520"/>
      <c r="BJ88" s="520"/>
      <c r="BK88" s="520"/>
      <c r="BL88" s="520"/>
      <c r="BM88" s="520"/>
      <c r="BN88" s="520"/>
      <c r="BO88" s="520"/>
      <c r="BP88" s="520"/>
      <c r="BQ88" s="520"/>
      <c r="BR88" s="520"/>
      <c r="BS88" s="520"/>
      <c r="BT88" s="520"/>
      <c r="BU88" s="520"/>
      <c r="BV88" s="520"/>
      <c r="BW88" s="520"/>
      <c r="BX88" s="520"/>
      <c r="BY88" s="520"/>
      <c r="BZ88" s="520"/>
      <c r="CA88" s="520"/>
      <c r="CB88" s="520"/>
      <c r="CC88" s="520"/>
      <c r="CD88" s="520"/>
      <c r="CE88" s="520"/>
      <c r="CF88" s="520"/>
      <c r="CG88" s="520"/>
      <c r="CH88" s="520"/>
      <c r="CI88" s="520"/>
      <c r="CJ88" s="520"/>
      <c r="CK88" s="520"/>
      <c r="CL88" s="520"/>
      <c r="CM88" s="520"/>
      <c r="CN88" s="520"/>
      <c r="CO88" s="522"/>
      <c r="CP88" s="16"/>
    </row>
    <row r="89" spans="1:94" ht="12.75" customHeight="1">
      <c r="A89" s="16"/>
      <c r="B89" s="549"/>
      <c r="C89" s="550"/>
      <c r="D89" s="556" t="s">
        <v>277</v>
      </c>
      <c r="E89" s="557"/>
      <c r="F89" s="523" t="s">
        <v>278</v>
      </c>
      <c r="G89" s="520"/>
      <c r="H89" s="520"/>
      <c r="I89" s="520"/>
      <c r="J89" s="520"/>
      <c r="K89" s="520"/>
      <c r="L89" s="520"/>
      <c r="M89" s="520"/>
      <c r="N89" s="520"/>
      <c r="O89" s="520"/>
      <c r="P89" s="520"/>
      <c r="Q89" s="520"/>
      <c r="R89" s="520"/>
      <c r="S89" s="520"/>
      <c r="T89" s="520"/>
      <c r="U89" s="520"/>
      <c r="V89" s="520"/>
      <c r="W89" s="520"/>
      <c r="X89" s="520"/>
      <c r="Y89" s="520"/>
      <c r="Z89" s="520"/>
      <c r="AA89" s="520"/>
      <c r="AB89" s="520"/>
      <c r="AC89" s="520"/>
      <c r="AD89" s="520"/>
      <c r="AE89" s="520"/>
      <c r="AF89" s="520"/>
      <c r="AG89" s="521"/>
      <c r="AH89" s="524">
        <v>1</v>
      </c>
      <c r="AI89" s="520"/>
      <c r="AJ89" s="521"/>
      <c r="AK89" s="525" t="s">
        <v>122</v>
      </c>
      <c r="AL89" s="520"/>
      <c r="AM89" s="520"/>
      <c r="AN89" s="520"/>
      <c r="AO89" s="520"/>
      <c r="AP89" s="520"/>
      <c r="AQ89" s="521"/>
      <c r="AR89" s="519" t="s">
        <v>143</v>
      </c>
      <c r="AS89" s="520"/>
      <c r="AT89" s="520"/>
      <c r="AU89" s="520"/>
      <c r="AV89" s="520"/>
      <c r="AW89" s="520"/>
      <c r="AX89" s="520"/>
      <c r="AY89" s="520"/>
      <c r="AZ89" s="520"/>
      <c r="BA89" s="520"/>
      <c r="BB89" s="520"/>
      <c r="BC89" s="520"/>
      <c r="BD89" s="520"/>
      <c r="BE89" s="520"/>
      <c r="BF89" s="520"/>
      <c r="BG89" s="521"/>
      <c r="BH89" s="519" t="s">
        <v>279</v>
      </c>
      <c r="BI89" s="520"/>
      <c r="BJ89" s="520"/>
      <c r="BK89" s="520"/>
      <c r="BL89" s="520"/>
      <c r="BM89" s="520"/>
      <c r="BN89" s="520"/>
      <c r="BO89" s="520"/>
      <c r="BP89" s="520"/>
      <c r="BQ89" s="520"/>
      <c r="BR89" s="520"/>
      <c r="BS89" s="520"/>
      <c r="BT89" s="520"/>
      <c r="BU89" s="520"/>
      <c r="BV89" s="520"/>
      <c r="BW89" s="520"/>
      <c r="BX89" s="520"/>
      <c r="BY89" s="520"/>
      <c r="BZ89" s="520"/>
      <c r="CA89" s="520"/>
      <c r="CB89" s="520"/>
      <c r="CC89" s="520"/>
      <c r="CD89" s="520"/>
      <c r="CE89" s="520"/>
      <c r="CF89" s="520"/>
      <c r="CG89" s="520"/>
      <c r="CH89" s="520"/>
      <c r="CI89" s="520"/>
      <c r="CJ89" s="520"/>
      <c r="CK89" s="520"/>
      <c r="CL89" s="520"/>
      <c r="CM89" s="520"/>
      <c r="CN89" s="520"/>
      <c r="CO89" s="522"/>
      <c r="CP89" s="16"/>
    </row>
    <row r="90" spans="1:94" ht="12.75" customHeight="1">
      <c r="A90" s="16"/>
      <c r="B90" s="549"/>
      <c r="C90" s="550"/>
      <c r="D90" s="554"/>
      <c r="E90" s="550"/>
      <c r="F90" s="523" t="s">
        <v>250</v>
      </c>
      <c r="G90" s="520"/>
      <c r="H90" s="520"/>
      <c r="I90" s="520"/>
      <c r="J90" s="520"/>
      <c r="K90" s="520"/>
      <c r="L90" s="520"/>
      <c r="M90" s="520"/>
      <c r="N90" s="520"/>
      <c r="O90" s="520"/>
      <c r="P90" s="520"/>
      <c r="Q90" s="520"/>
      <c r="R90" s="520"/>
      <c r="S90" s="520"/>
      <c r="T90" s="520"/>
      <c r="U90" s="520"/>
      <c r="V90" s="520"/>
      <c r="W90" s="520"/>
      <c r="X90" s="520"/>
      <c r="Y90" s="520"/>
      <c r="Z90" s="520"/>
      <c r="AA90" s="520"/>
      <c r="AB90" s="520"/>
      <c r="AC90" s="520"/>
      <c r="AD90" s="520"/>
      <c r="AE90" s="520"/>
      <c r="AF90" s="520"/>
      <c r="AG90" s="521"/>
      <c r="AH90" s="524">
        <v>0.2</v>
      </c>
      <c r="AI90" s="520"/>
      <c r="AJ90" s="521"/>
      <c r="AK90" s="525" t="s">
        <v>280</v>
      </c>
      <c r="AL90" s="520"/>
      <c r="AM90" s="520"/>
      <c r="AN90" s="520"/>
      <c r="AO90" s="520"/>
      <c r="AP90" s="520"/>
      <c r="AQ90" s="521"/>
      <c r="AR90" s="519" t="s">
        <v>281</v>
      </c>
      <c r="AS90" s="520"/>
      <c r="AT90" s="520"/>
      <c r="AU90" s="520"/>
      <c r="AV90" s="520"/>
      <c r="AW90" s="520"/>
      <c r="AX90" s="520"/>
      <c r="AY90" s="520"/>
      <c r="AZ90" s="520"/>
      <c r="BA90" s="520"/>
      <c r="BB90" s="520"/>
      <c r="BC90" s="520"/>
      <c r="BD90" s="520"/>
      <c r="BE90" s="520"/>
      <c r="BF90" s="520"/>
      <c r="BG90" s="521"/>
      <c r="BH90" s="519" t="s">
        <v>282</v>
      </c>
      <c r="BI90" s="520"/>
      <c r="BJ90" s="520"/>
      <c r="BK90" s="520"/>
      <c r="BL90" s="520"/>
      <c r="BM90" s="520"/>
      <c r="BN90" s="520"/>
      <c r="BO90" s="520"/>
      <c r="BP90" s="520"/>
      <c r="BQ90" s="520"/>
      <c r="BR90" s="520"/>
      <c r="BS90" s="520"/>
      <c r="BT90" s="520"/>
      <c r="BU90" s="520"/>
      <c r="BV90" s="520"/>
      <c r="BW90" s="520"/>
      <c r="BX90" s="520"/>
      <c r="BY90" s="520"/>
      <c r="BZ90" s="520"/>
      <c r="CA90" s="520"/>
      <c r="CB90" s="520"/>
      <c r="CC90" s="520"/>
      <c r="CD90" s="520"/>
      <c r="CE90" s="520"/>
      <c r="CF90" s="520"/>
      <c r="CG90" s="520"/>
      <c r="CH90" s="520"/>
      <c r="CI90" s="520"/>
      <c r="CJ90" s="520"/>
      <c r="CK90" s="520"/>
      <c r="CL90" s="520"/>
      <c r="CM90" s="520"/>
      <c r="CN90" s="520"/>
      <c r="CO90" s="522"/>
      <c r="CP90" s="16"/>
    </row>
    <row r="91" spans="1:94" ht="12.75" customHeight="1">
      <c r="A91" s="16"/>
      <c r="B91" s="549"/>
      <c r="C91" s="550"/>
      <c r="D91" s="554"/>
      <c r="E91" s="550"/>
      <c r="F91" s="523" t="s">
        <v>140</v>
      </c>
      <c r="G91" s="520"/>
      <c r="H91" s="520"/>
      <c r="I91" s="520"/>
      <c r="J91" s="520"/>
      <c r="K91" s="520"/>
      <c r="L91" s="520"/>
      <c r="M91" s="520"/>
      <c r="N91" s="520"/>
      <c r="O91" s="520"/>
      <c r="P91" s="520"/>
      <c r="Q91" s="520"/>
      <c r="R91" s="520"/>
      <c r="S91" s="520"/>
      <c r="T91" s="520"/>
      <c r="U91" s="520"/>
      <c r="V91" s="520"/>
      <c r="W91" s="520"/>
      <c r="X91" s="520"/>
      <c r="Y91" s="520"/>
      <c r="Z91" s="520"/>
      <c r="AA91" s="520"/>
      <c r="AB91" s="520"/>
      <c r="AC91" s="520"/>
      <c r="AD91" s="520"/>
      <c r="AE91" s="520"/>
      <c r="AF91" s="520"/>
      <c r="AG91" s="521"/>
      <c r="AH91" s="524">
        <v>0.1</v>
      </c>
      <c r="AI91" s="520"/>
      <c r="AJ91" s="521"/>
      <c r="AK91" s="525" t="s">
        <v>283</v>
      </c>
      <c r="AL91" s="520"/>
      <c r="AM91" s="520"/>
      <c r="AN91" s="520"/>
      <c r="AO91" s="520"/>
      <c r="AP91" s="520"/>
      <c r="AQ91" s="521"/>
      <c r="AR91" s="523" t="s">
        <v>131</v>
      </c>
      <c r="AS91" s="520"/>
      <c r="AT91" s="520"/>
      <c r="AU91" s="520"/>
      <c r="AV91" s="520"/>
      <c r="AW91" s="520"/>
      <c r="AX91" s="520"/>
      <c r="AY91" s="520"/>
      <c r="AZ91" s="520"/>
      <c r="BA91" s="520"/>
      <c r="BB91" s="520"/>
      <c r="BC91" s="520"/>
      <c r="BD91" s="520"/>
      <c r="BE91" s="520"/>
      <c r="BF91" s="520"/>
      <c r="BG91" s="521"/>
      <c r="BH91" s="519" t="s">
        <v>284</v>
      </c>
      <c r="BI91" s="520"/>
      <c r="BJ91" s="520"/>
      <c r="BK91" s="520"/>
      <c r="BL91" s="520"/>
      <c r="BM91" s="520"/>
      <c r="BN91" s="520"/>
      <c r="BO91" s="520"/>
      <c r="BP91" s="520"/>
      <c r="BQ91" s="520"/>
      <c r="BR91" s="520"/>
      <c r="BS91" s="520"/>
      <c r="BT91" s="520"/>
      <c r="BU91" s="520"/>
      <c r="BV91" s="520"/>
      <c r="BW91" s="520"/>
      <c r="BX91" s="520"/>
      <c r="BY91" s="520"/>
      <c r="BZ91" s="520"/>
      <c r="CA91" s="520"/>
      <c r="CB91" s="520"/>
      <c r="CC91" s="520"/>
      <c r="CD91" s="520"/>
      <c r="CE91" s="520"/>
      <c r="CF91" s="520"/>
      <c r="CG91" s="520"/>
      <c r="CH91" s="520"/>
      <c r="CI91" s="520"/>
      <c r="CJ91" s="520"/>
      <c r="CK91" s="520"/>
      <c r="CL91" s="520"/>
      <c r="CM91" s="520"/>
      <c r="CN91" s="520"/>
      <c r="CO91" s="522"/>
      <c r="CP91" s="16"/>
    </row>
    <row r="92" spans="1:94" ht="12.75" customHeight="1">
      <c r="A92" s="16"/>
      <c r="B92" s="549"/>
      <c r="C92" s="550"/>
      <c r="D92" s="554"/>
      <c r="E92" s="550"/>
      <c r="F92" s="523" t="s">
        <v>46</v>
      </c>
      <c r="G92" s="520"/>
      <c r="H92" s="520"/>
      <c r="I92" s="520"/>
      <c r="J92" s="520"/>
      <c r="K92" s="520"/>
      <c r="L92" s="520"/>
      <c r="M92" s="520"/>
      <c r="N92" s="520"/>
      <c r="O92" s="520"/>
      <c r="P92" s="520"/>
      <c r="Q92" s="520"/>
      <c r="R92" s="520"/>
      <c r="S92" s="520"/>
      <c r="T92" s="520"/>
      <c r="U92" s="520"/>
      <c r="V92" s="520"/>
      <c r="W92" s="520"/>
      <c r="X92" s="520"/>
      <c r="Y92" s="520"/>
      <c r="Z92" s="520"/>
      <c r="AA92" s="520"/>
      <c r="AB92" s="520"/>
      <c r="AC92" s="520"/>
      <c r="AD92" s="520"/>
      <c r="AE92" s="520"/>
      <c r="AF92" s="520"/>
      <c r="AG92" s="521"/>
      <c r="AH92" s="524">
        <v>0.1</v>
      </c>
      <c r="AI92" s="520"/>
      <c r="AJ92" s="521"/>
      <c r="AK92" s="525" t="s">
        <v>285</v>
      </c>
      <c r="AL92" s="520"/>
      <c r="AM92" s="520"/>
      <c r="AN92" s="520"/>
      <c r="AO92" s="520"/>
      <c r="AP92" s="520"/>
      <c r="AQ92" s="521"/>
      <c r="AR92" s="523" t="s">
        <v>286</v>
      </c>
      <c r="AS92" s="520"/>
      <c r="AT92" s="520"/>
      <c r="AU92" s="520"/>
      <c r="AV92" s="520"/>
      <c r="AW92" s="520"/>
      <c r="AX92" s="520"/>
      <c r="AY92" s="520"/>
      <c r="AZ92" s="520"/>
      <c r="BA92" s="520"/>
      <c r="BB92" s="520"/>
      <c r="BC92" s="520"/>
      <c r="BD92" s="520"/>
      <c r="BE92" s="520"/>
      <c r="BF92" s="520"/>
      <c r="BG92" s="521"/>
      <c r="BH92" s="523" t="s">
        <v>287</v>
      </c>
      <c r="BI92" s="520"/>
      <c r="BJ92" s="520"/>
      <c r="BK92" s="520"/>
      <c r="BL92" s="520"/>
      <c r="BM92" s="520"/>
      <c r="BN92" s="520"/>
      <c r="BO92" s="520"/>
      <c r="BP92" s="520"/>
      <c r="BQ92" s="520"/>
      <c r="BR92" s="520"/>
      <c r="BS92" s="520"/>
      <c r="BT92" s="520"/>
      <c r="BU92" s="520"/>
      <c r="BV92" s="520"/>
      <c r="BW92" s="520"/>
      <c r="BX92" s="520"/>
      <c r="BY92" s="520"/>
      <c r="BZ92" s="520"/>
      <c r="CA92" s="520"/>
      <c r="CB92" s="520"/>
      <c r="CC92" s="520"/>
      <c r="CD92" s="520"/>
      <c r="CE92" s="520"/>
      <c r="CF92" s="520"/>
      <c r="CG92" s="520"/>
      <c r="CH92" s="520"/>
      <c r="CI92" s="520"/>
      <c r="CJ92" s="520"/>
      <c r="CK92" s="520"/>
      <c r="CL92" s="520"/>
      <c r="CM92" s="520"/>
      <c r="CN92" s="520"/>
      <c r="CO92" s="522"/>
      <c r="CP92" s="16"/>
    </row>
    <row r="93" spans="1:94" ht="12.75" customHeight="1">
      <c r="A93" s="16"/>
      <c r="B93" s="549"/>
      <c r="C93" s="550"/>
      <c r="D93" s="554"/>
      <c r="E93" s="550"/>
      <c r="F93" s="523" t="s">
        <v>288</v>
      </c>
      <c r="G93" s="520"/>
      <c r="H93" s="520"/>
      <c r="I93" s="520"/>
      <c r="J93" s="520"/>
      <c r="K93" s="520"/>
      <c r="L93" s="520"/>
      <c r="M93" s="520"/>
      <c r="N93" s="520"/>
      <c r="O93" s="520"/>
      <c r="P93" s="520"/>
      <c r="Q93" s="520"/>
      <c r="R93" s="520"/>
      <c r="S93" s="520"/>
      <c r="T93" s="520"/>
      <c r="U93" s="520"/>
      <c r="V93" s="520"/>
      <c r="W93" s="520"/>
      <c r="X93" s="520"/>
      <c r="Y93" s="520"/>
      <c r="Z93" s="520"/>
      <c r="AA93" s="520"/>
      <c r="AB93" s="520"/>
      <c r="AC93" s="520"/>
      <c r="AD93" s="520"/>
      <c r="AE93" s="520"/>
      <c r="AF93" s="520"/>
      <c r="AG93" s="521"/>
      <c r="AH93" s="524">
        <v>1</v>
      </c>
      <c r="AI93" s="520"/>
      <c r="AJ93" s="521"/>
      <c r="AK93" s="525" t="s">
        <v>122</v>
      </c>
      <c r="AL93" s="520"/>
      <c r="AM93" s="520"/>
      <c r="AN93" s="520"/>
      <c r="AO93" s="520"/>
      <c r="AP93" s="520"/>
      <c r="AQ93" s="521"/>
      <c r="AR93" s="523" t="s">
        <v>141</v>
      </c>
      <c r="AS93" s="520"/>
      <c r="AT93" s="520"/>
      <c r="AU93" s="520"/>
      <c r="AV93" s="520"/>
      <c r="AW93" s="520"/>
      <c r="AX93" s="520"/>
      <c r="AY93" s="520"/>
      <c r="AZ93" s="520"/>
      <c r="BA93" s="520"/>
      <c r="BB93" s="520"/>
      <c r="BC93" s="520"/>
      <c r="BD93" s="520"/>
      <c r="BE93" s="520"/>
      <c r="BF93" s="520"/>
      <c r="BG93" s="521"/>
      <c r="BH93" s="519" t="s">
        <v>144</v>
      </c>
      <c r="BI93" s="520"/>
      <c r="BJ93" s="520"/>
      <c r="BK93" s="520"/>
      <c r="BL93" s="520"/>
      <c r="BM93" s="520"/>
      <c r="BN93" s="520"/>
      <c r="BO93" s="520"/>
      <c r="BP93" s="520"/>
      <c r="BQ93" s="520"/>
      <c r="BR93" s="520"/>
      <c r="BS93" s="520"/>
      <c r="BT93" s="520"/>
      <c r="BU93" s="520"/>
      <c r="BV93" s="520"/>
      <c r="BW93" s="520"/>
      <c r="BX93" s="520"/>
      <c r="BY93" s="520"/>
      <c r="BZ93" s="520"/>
      <c r="CA93" s="520"/>
      <c r="CB93" s="520"/>
      <c r="CC93" s="520"/>
      <c r="CD93" s="520"/>
      <c r="CE93" s="520"/>
      <c r="CF93" s="520"/>
      <c r="CG93" s="520"/>
      <c r="CH93" s="520"/>
      <c r="CI93" s="520"/>
      <c r="CJ93" s="520"/>
      <c r="CK93" s="520"/>
      <c r="CL93" s="520"/>
      <c r="CM93" s="520"/>
      <c r="CN93" s="520"/>
      <c r="CO93" s="522"/>
      <c r="CP93" s="16"/>
    </row>
    <row r="94" spans="1:94" ht="12.75" customHeight="1">
      <c r="A94" s="16"/>
      <c r="B94" s="549"/>
      <c r="C94" s="550"/>
      <c r="D94" s="554"/>
      <c r="E94" s="550"/>
      <c r="F94" s="523" t="s">
        <v>48</v>
      </c>
      <c r="G94" s="520"/>
      <c r="H94" s="520"/>
      <c r="I94" s="520"/>
      <c r="J94" s="520"/>
      <c r="K94" s="520"/>
      <c r="L94" s="520"/>
      <c r="M94" s="520"/>
      <c r="N94" s="520"/>
      <c r="O94" s="520"/>
      <c r="P94" s="520"/>
      <c r="Q94" s="520"/>
      <c r="R94" s="520"/>
      <c r="S94" s="520"/>
      <c r="T94" s="520"/>
      <c r="U94" s="520"/>
      <c r="V94" s="520"/>
      <c r="W94" s="520"/>
      <c r="X94" s="520"/>
      <c r="Y94" s="520"/>
      <c r="Z94" s="520"/>
      <c r="AA94" s="520"/>
      <c r="AB94" s="520"/>
      <c r="AC94" s="520"/>
      <c r="AD94" s="520"/>
      <c r="AE94" s="520"/>
      <c r="AF94" s="520"/>
      <c r="AG94" s="521"/>
      <c r="AH94" s="524">
        <v>1</v>
      </c>
      <c r="AI94" s="520"/>
      <c r="AJ94" s="521"/>
      <c r="AK94" s="525" t="s">
        <v>289</v>
      </c>
      <c r="AL94" s="520"/>
      <c r="AM94" s="520"/>
      <c r="AN94" s="520"/>
      <c r="AO94" s="520"/>
      <c r="AP94" s="520"/>
      <c r="AQ94" s="521"/>
      <c r="AR94" s="523" t="s">
        <v>135</v>
      </c>
      <c r="AS94" s="520"/>
      <c r="AT94" s="520"/>
      <c r="AU94" s="520"/>
      <c r="AV94" s="520"/>
      <c r="AW94" s="520"/>
      <c r="AX94" s="520"/>
      <c r="AY94" s="520"/>
      <c r="AZ94" s="520"/>
      <c r="BA94" s="520"/>
      <c r="BB94" s="520"/>
      <c r="BC94" s="520"/>
      <c r="BD94" s="520"/>
      <c r="BE94" s="520"/>
      <c r="BF94" s="520"/>
      <c r="BG94" s="521"/>
      <c r="BH94" s="523" t="s">
        <v>145</v>
      </c>
      <c r="BI94" s="520"/>
      <c r="BJ94" s="520"/>
      <c r="BK94" s="520"/>
      <c r="BL94" s="520"/>
      <c r="BM94" s="520"/>
      <c r="BN94" s="520"/>
      <c r="BO94" s="520"/>
      <c r="BP94" s="520"/>
      <c r="BQ94" s="520"/>
      <c r="BR94" s="520"/>
      <c r="BS94" s="520"/>
      <c r="BT94" s="520"/>
      <c r="BU94" s="520"/>
      <c r="BV94" s="520"/>
      <c r="BW94" s="520"/>
      <c r="BX94" s="520"/>
      <c r="BY94" s="520"/>
      <c r="BZ94" s="520"/>
      <c r="CA94" s="520"/>
      <c r="CB94" s="520"/>
      <c r="CC94" s="520"/>
      <c r="CD94" s="520"/>
      <c r="CE94" s="520"/>
      <c r="CF94" s="520"/>
      <c r="CG94" s="520"/>
      <c r="CH94" s="520"/>
      <c r="CI94" s="520"/>
      <c r="CJ94" s="520"/>
      <c r="CK94" s="520"/>
      <c r="CL94" s="520"/>
      <c r="CM94" s="520"/>
      <c r="CN94" s="520"/>
      <c r="CO94" s="522"/>
      <c r="CP94" s="16"/>
    </row>
    <row r="95" spans="1:94" ht="12.75" customHeight="1">
      <c r="A95" s="16"/>
      <c r="B95" s="549"/>
      <c r="C95" s="550"/>
      <c r="D95" s="555"/>
      <c r="E95" s="533"/>
      <c r="F95" s="523"/>
      <c r="G95" s="520"/>
      <c r="H95" s="520"/>
      <c r="I95" s="520"/>
      <c r="J95" s="520"/>
      <c r="K95" s="520"/>
      <c r="L95" s="520"/>
      <c r="M95" s="520"/>
      <c r="N95" s="520"/>
      <c r="O95" s="520"/>
      <c r="P95" s="520"/>
      <c r="Q95" s="520"/>
      <c r="R95" s="520"/>
      <c r="S95" s="520"/>
      <c r="T95" s="520"/>
      <c r="U95" s="520"/>
      <c r="V95" s="520"/>
      <c r="W95" s="520"/>
      <c r="X95" s="520"/>
      <c r="Y95" s="520"/>
      <c r="Z95" s="520"/>
      <c r="AA95" s="520"/>
      <c r="AB95" s="520"/>
      <c r="AC95" s="520"/>
      <c r="AD95" s="520"/>
      <c r="AE95" s="520"/>
      <c r="AF95" s="520"/>
      <c r="AG95" s="521"/>
      <c r="AH95" s="524"/>
      <c r="AI95" s="520"/>
      <c r="AJ95" s="521"/>
      <c r="AK95" s="525"/>
      <c r="AL95" s="520"/>
      <c r="AM95" s="520"/>
      <c r="AN95" s="520"/>
      <c r="AO95" s="520"/>
      <c r="AP95" s="520"/>
      <c r="AQ95" s="521"/>
      <c r="AR95" s="523"/>
      <c r="AS95" s="520"/>
      <c r="AT95" s="520"/>
      <c r="AU95" s="520"/>
      <c r="AV95" s="520"/>
      <c r="AW95" s="520"/>
      <c r="AX95" s="520"/>
      <c r="AY95" s="520"/>
      <c r="AZ95" s="520"/>
      <c r="BA95" s="520"/>
      <c r="BB95" s="520"/>
      <c r="BC95" s="520"/>
      <c r="BD95" s="520"/>
      <c r="BE95" s="520"/>
      <c r="BF95" s="520"/>
      <c r="BG95" s="521"/>
      <c r="BH95" s="523"/>
      <c r="BI95" s="520"/>
      <c r="BJ95" s="520"/>
      <c r="BK95" s="520"/>
      <c r="BL95" s="520"/>
      <c r="BM95" s="520"/>
      <c r="BN95" s="520"/>
      <c r="BO95" s="520"/>
      <c r="BP95" s="520"/>
      <c r="BQ95" s="520"/>
      <c r="BR95" s="520"/>
      <c r="BS95" s="520"/>
      <c r="BT95" s="520"/>
      <c r="BU95" s="520"/>
      <c r="BV95" s="520"/>
      <c r="BW95" s="520"/>
      <c r="BX95" s="520"/>
      <c r="BY95" s="520"/>
      <c r="BZ95" s="520"/>
      <c r="CA95" s="520"/>
      <c r="CB95" s="520"/>
      <c r="CC95" s="520"/>
      <c r="CD95" s="520"/>
      <c r="CE95" s="520"/>
      <c r="CF95" s="520"/>
      <c r="CG95" s="520"/>
      <c r="CH95" s="520"/>
      <c r="CI95" s="520"/>
      <c r="CJ95" s="520"/>
      <c r="CK95" s="520"/>
      <c r="CL95" s="520"/>
      <c r="CM95" s="520"/>
      <c r="CN95" s="520"/>
      <c r="CO95" s="522"/>
      <c r="CP95" s="16"/>
    </row>
    <row r="96" spans="1:94" ht="12.75" customHeight="1">
      <c r="A96" s="16"/>
      <c r="B96" s="549"/>
      <c r="C96" s="550"/>
      <c r="D96" s="618" t="s">
        <v>25</v>
      </c>
      <c r="E96" s="557"/>
      <c r="F96" s="523" t="s">
        <v>146</v>
      </c>
      <c r="G96" s="520"/>
      <c r="H96" s="520"/>
      <c r="I96" s="520"/>
      <c r="J96" s="520"/>
      <c r="K96" s="520"/>
      <c r="L96" s="520"/>
      <c r="M96" s="520"/>
      <c r="N96" s="520"/>
      <c r="O96" s="520"/>
      <c r="P96" s="520"/>
      <c r="Q96" s="520"/>
      <c r="R96" s="520"/>
      <c r="S96" s="520"/>
      <c r="T96" s="520"/>
      <c r="U96" s="520"/>
      <c r="V96" s="520"/>
      <c r="W96" s="520"/>
      <c r="X96" s="520"/>
      <c r="Y96" s="520"/>
      <c r="Z96" s="520"/>
      <c r="AA96" s="520"/>
      <c r="AB96" s="520"/>
      <c r="AC96" s="520"/>
      <c r="AD96" s="520"/>
      <c r="AE96" s="520"/>
      <c r="AF96" s="520"/>
      <c r="AG96" s="521"/>
      <c r="AH96" s="524">
        <v>1</v>
      </c>
      <c r="AI96" s="520"/>
      <c r="AJ96" s="521"/>
      <c r="AK96" s="525" t="s">
        <v>290</v>
      </c>
      <c r="AL96" s="520"/>
      <c r="AM96" s="520"/>
      <c r="AN96" s="520"/>
      <c r="AO96" s="520"/>
      <c r="AP96" s="520"/>
      <c r="AQ96" s="521"/>
      <c r="AR96" s="523" t="s">
        <v>135</v>
      </c>
      <c r="AS96" s="520"/>
      <c r="AT96" s="520"/>
      <c r="AU96" s="520"/>
      <c r="AV96" s="520"/>
      <c r="AW96" s="520"/>
      <c r="AX96" s="520"/>
      <c r="AY96" s="520"/>
      <c r="AZ96" s="520"/>
      <c r="BA96" s="520"/>
      <c r="BB96" s="520"/>
      <c r="BC96" s="520"/>
      <c r="BD96" s="520"/>
      <c r="BE96" s="520"/>
      <c r="BF96" s="520"/>
      <c r="BG96" s="521"/>
      <c r="BH96" s="523" t="s">
        <v>291</v>
      </c>
      <c r="BI96" s="520"/>
      <c r="BJ96" s="520"/>
      <c r="BK96" s="520"/>
      <c r="BL96" s="520"/>
      <c r="BM96" s="520"/>
      <c r="BN96" s="520"/>
      <c r="BO96" s="520"/>
      <c r="BP96" s="520"/>
      <c r="BQ96" s="520"/>
      <c r="BR96" s="520"/>
      <c r="BS96" s="520"/>
      <c r="BT96" s="520"/>
      <c r="BU96" s="520"/>
      <c r="BV96" s="520"/>
      <c r="BW96" s="520"/>
      <c r="BX96" s="520"/>
      <c r="BY96" s="520"/>
      <c r="BZ96" s="520"/>
      <c r="CA96" s="520"/>
      <c r="CB96" s="520"/>
      <c r="CC96" s="520"/>
      <c r="CD96" s="520"/>
      <c r="CE96" s="520"/>
      <c r="CF96" s="520"/>
      <c r="CG96" s="520"/>
      <c r="CH96" s="520"/>
      <c r="CI96" s="520"/>
      <c r="CJ96" s="520"/>
      <c r="CK96" s="520"/>
      <c r="CL96" s="520"/>
      <c r="CM96" s="520"/>
      <c r="CN96" s="520"/>
      <c r="CO96" s="522"/>
      <c r="CP96" s="16"/>
    </row>
    <row r="97" spans="1:94" ht="12.75" customHeight="1">
      <c r="A97" s="16"/>
      <c r="B97" s="549"/>
      <c r="C97" s="550"/>
      <c r="D97" s="554"/>
      <c r="E97" s="550"/>
      <c r="F97" s="523"/>
      <c r="G97" s="520"/>
      <c r="H97" s="520"/>
      <c r="I97" s="520"/>
      <c r="J97" s="520"/>
      <c r="K97" s="520"/>
      <c r="L97" s="520"/>
      <c r="M97" s="520"/>
      <c r="N97" s="520"/>
      <c r="O97" s="520"/>
      <c r="P97" s="520"/>
      <c r="Q97" s="520"/>
      <c r="R97" s="520"/>
      <c r="S97" s="520"/>
      <c r="T97" s="520"/>
      <c r="U97" s="520"/>
      <c r="V97" s="520"/>
      <c r="W97" s="520"/>
      <c r="X97" s="520"/>
      <c r="Y97" s="520"/>
      <c r="Z97" s="520"/>
      <c r="AA97" s="520"/>
      <c r="AB97" s="520"/>
      <c r="AC97" s="520"/>
      <c r="AD97" s="520"/>
      <c r="AE97" s="520"/>
      <c r="AF97" s="520"/>
      <c r="AG97" s="521"/>
      <c r="AH97" s="524"/>
      <c r="AI97" s="520"/>
      <c r="AJ97" s="521"/>
      <c r="AK97" s="525"/>
      <c r="AL97" s="520"/>
      <c r="AM97" s="520"/>
      <c r="AN97" s="520"/>
      <c r="AO97" s="520"/>
      <c r="AP97" s="520"/>
      <c r="AQ97" s="521"/>
      <c r="AR97" s="523"/>
      <c r="AS97" s="520"/>
      <c r="AT97" s="520"/>
      <c r="AU97" s="520"/>
      <c r="AV97" s="520"/>
      <c r="AW97" s="520"/>
      <c r="AX97" s="520"/>
      <c r="AY97" s="520"/>
      <c r="AZ97" s="520"/>
      <c r="BA97" s="520"/>
      <c r="BB97" s="520"/>
      <c r="BC97" s="520"/>
      <c r="BD97" s="520"/>
      <c r="BE97" s="520"/>
      <c r="BF97" s="520"/>
      <c r="BG97" s="521"/>
      <c r="BH97" s="523"/>
      <c r="BI97" s="520"/>
      <c r="BJ97" s="520"/>
      <c r="BK97" s="520"/>
      <c r="BL97" s="520"/>
      <c r="BM97" s="520"/>
      <c r="BN97" s="520"/>
      <c r="BO97" s="520"/>
      <c r="BP97" s="520"/>
      <c r="BQ97" s="520"/>
      <c r="BR97" s="520"/>
      <c r="BS97" s="520"/>
      <c r="BT97" s="520"/>
      <c r="BU97" s="520"/>
      <c r="BV97" s="520"/>
      <c r="BW97" s="520"/>
      <c r="BX97" s="520"/>
      <c r="BY97" s="520"/>
      <c r="BZ97" s="520"/>
      <c r="CA97" s="520"/>
      <c r="CB97" s="520"/>
      <c r="CC97" s="520"/>
      <c r="CD97" s="520"/>
      <c r="CE97" s="520"/>
      <c r="CF97" s="520"/>
      <c r="CG97" s="520"/>
      <c r="CH97" s="520"/>
      <c r="CI97" s="520"/>
      <c r="CJ97" s="520"/>
      <c r="CK97" s="520"/>
      <c r="CL97" s="520"/>
      <c r="CM97" s="520"/>
      <c r="CN97" s="520"/>
      <c r="CO97" s="522"/>
      <c r="CP97" s="16"/>
    </row>
    <row r="98" spans="1:94" ht="12.75" customHeight="1">
      <c r="A98" s="16"/>
      <c r="B98" s="583"/>
      <c r="C98" s="518"/>
      <c r="D98" s="585"/>
      <c r="E98" s="518"/>
      <c r="F98" s="526"/>
      <c r="G98" s="527"/>
      <c r="H98" s="527"/>
      <c r="I98" s="527"/>
      <c r="J98" s="527"/>
      <c r="K98" s="527"/>
      <c r="L98" s="527"/>
      <c r="M98" s="527"/>
      <c r="N98" s="527"/>
      <c r="O98" s="527"/>
      <c r="P98" s="527"/>
      <c r="Q98" s="527"/>
      <c r="R98" s="527"/>
      <c r="S98" s="527"/>
      <c r="T98" s="527"/>
      <c r="U98" s="527"/>
      <c r="V98" s="527"/>
      <c r="W98" s="527"/>
      <c r="X98" s="527"/>
      <c r="Y98" s="527"/>
      <c r="Z98" s="527"/>
      <c r="AA98" s="527"/>
      <c r="AB98" s="527"/>
      <c r="AC98" s="527"/>
      <c r="AD98" s="527"/>
      <c r="AE98" s="527"/>
      <c r="AF98" s="527"/>
      <c r="AG98" s="529"/>
      <c r="AH98" s="620"/>
      <c r="AI98" s="527"/>
      <c r="AJ98" s="529"/>
      <c r="AK98" s="516"/>
      <c r="AL98" s="517"/>
      <c r="AM98" s="517"/>
      <c r="AN98" s="517"/>
      <c r="AO98" s="517"/>
      <c r="AP98" s="517"/>
      <c r="AQ98" s="518"/>
      <c r="AR98" s="526"/>
      <c r="AS98" s="527"/>
      <c r="AT98" s="527"/>
      <c r="AU98" s="527"/>
      <c r="AV98" s="527"/>
      <c r="AW98" s="527"/>
      <c r="AX98" s="527"/>
      <c r="AY98" s="527"/>
      <c r="AZ98" s="527"/>
      <c r="BA98" s="527"/>
      <c r="BB98" s="527"/>
      <c r="BC98" s="527"/>
      <c r="BD98" s="527"/>
      <c r="BE98" s="527"/>
      <c r="BF98" s="527"/>
      <c r="BG98" s="529"/>
      <c r="BH98" s="526"/>
      <c r="BI98" s="527"/>
      <c r="BJ98" s="527"/>
      <c r="BK98" s="527"/>
      <c r="BL98" s="527"/>
      <c r="BM98" s="527"/>
      <c r="BN98" s="527"/>
      <c r="BO98" s="527"/>
      <c r="BP98" s="527"/>
      <c r="BQ98" s="527"/>
      <c r="BR98" s="527"/>
      <c r="BS98" s="527"/>
      <c r="BT98" s="527"/>
      <c r="BU98" s="527"/>
      <c r="BV98" s="527"/>
      <c r="BW98" s="527"/>
      <c r="BX98" s="527"/>
      <c r="BY98" s="527"/>
      <c r="BZ98" s="527"/>
      <c r="CA98" s="527"/>
      <c r="CB98" s="527"/>
      <c r="CC98" s="527"/>
      <c r="CD98" s="527"/>
      <c r="CE98" s="527"/>
      <c r="CF98" s="527"/>
      <c r="CG98" s="527"/>
      <c r="CH98" s="527"/>
      <c r="CI98" s="527"/>
      <c r="CJ98" s="527"/>
      <c r="CK98" s="527"/>
      <c r="CL98" s="527"/>
      <c r="CM98" s="527"/>
      <c r="CN98" s="527"/>
      <c r="CO98" s="528"/>
      <c r="CP98" s="16"/>
    </row>
    <row r="99" spans="1:94"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row>
    <row r="100" spans="1:94"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row>
    <row r="101" spans="1:94" ht="12.75" customHeight="1">
      <c r="A101" s="16"/>
      <c r="B101" s="16"/>
      <c r="C101" s="17" t="s">
        <v>147</v>
      </c>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row>
    <row r="102" spans="1:94"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row>
    <row r="103" spans="1:94" ht="12.75" customHeight="1">
      <c r="A103" s="16"/>
      <c r="B103" s="16"/>
      <c r="C103" s="16" t="s">
        <v>292</v>
      </c>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row>
    <row r="104" spans="1:94" ht="12.75" customHeight="1">
      <c r="A104" s="16"/>
      <c r="B104" s="16"/>
      <c r="C104" s="16" t="s">
        <v>148</v>
      </c>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row>
    <row r="105" spans="1:94"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row>
    <row r="106" spans="1:94" ht="12.75" customHeight="1">
      <c r="A106" s="16"/>
      <c r="B106" s="16"/>
      <c r="C106" s="16" t="s">
        <v>293</v>
      </c>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row>
    <row r="107" spans="1:94" ht="12.75" customHeight="1">
      <c r="A107" s="16"/>
      <c r="B107" s="16"/>
      <c r="C107" s="16" t="s">
        <v>149</v>
      </c>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row>
    <row r="108" spans="1:94"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row>
    <row r="109" spans="1:94"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row>
    <row r="110" spans="1:94"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row>
    <row r="111" spans="1:94"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row>
    <row r="112" spans="1:94"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row>
    <row r="113" spans="1:94"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row>
    <row r="114" spans="1:9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row>
    <row r="115" spans="1:94"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row>
    <row r="116" spans="1:94"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row>
    <row r="117" spans="1:94"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row>
    <row r="118" spans="1:94"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row>
    <row r="119" spans="1:94"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row>
    <row r="120" spans="1:94"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row>
    <row r="121" spans="1:94"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row>
    <row r="122" spans="1:94"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row>
    <row r="123" spans="1:94"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row>
    <row r="124" spans="1:9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row>
    <row r="125" spans="1:94" ht="12.75" customHeight="1">
      <c r="A125" s="38"/>
      <c r="B125" s="38"/>
      <c r="C125" s="17" t="s">
        <v>150</v>
      </c>
      <c r="D125" s="17"/>
      <c r="E125" s="17"/>
      <c r="F125" s="17"/>
      <c r="G125" s="17"/>
      <c r="H125" s="38"/>
      <c r="I125" s="38"/>
      <c r="J125" s="38"/>
      <c r="K125" s="38"/>
      <c r="L125" s="38"/>
      <c r="M125" s="38"/>
      <c r="N125" s="38"/>
      <c r="O125" s="39"/>
      <c r="P125" s="39"/>
      <c r="Q125" s="39"/>
      <c r="R125" s="39"/>
      <c r="S125" s="39"/>
      <c r="T125" s="39"/>
      <c r="U125" s="40"/>
      <c r="V125" s="40"/>
      <c r="W125" s="40"/>
      <c r="X125" s="40"/>
      <c r="Y125" s="38"/>
      <c r="Z125" s="38"/>
      <c r="AA125" s="39"/>
      <c r="AB125" s="39"/>
      <c r="AC125" s="39"/>
      <c r="AD125" s="39"/>
      <c r="AE125" s="39"/>
      <c r="AF125" s="39"/>
      <c r="AG125" s="40"/>
      <c r="AH125" s="40"/>
      <c r="AI125" s="40"/>
      <c r="AJ125" s="40"/>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row>
    <row r="126" spans="1:94" ht="12.75" customHeight="1">
      <c r="A126" s="38"/>
      <c r="B126" s="38"/>
      <c r="C126" s="17"/>
      <c r="D126" s="17"/>
      <c r="E126" s="17"/>
      <c r="F126" s="17"/>
      <c r="G126" s="17"/>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row>
    <row r="127" spans="1:94" ht="12.75" customHeight="1">
      <c r="A127" s="38"/>
      <c r="B127" s="38"/>
      <c r="C127" s="16" t="s">
        <v>151</v>
      </c>
      <c r="D127" s="17"/>
      <c r="E127" s="17"/>
      <c r="F127" s="17"/>
      <c r="G127" s="17"/>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row>
    <row r="128" spans="1:94" ht="12.75" customHeight="1">
      <c r="A128" s="38"/>
      <c r="B128" s="38"/>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row>
    <row r="129" spans="1:94" ht="12.75" customHeight="1">
      <c r="A129" s="38"/>
      <c r="B129" s="38"/>
      <c r="C129" s="41" t="s">
        <v>152</v>
      </c>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3"/>
      <c r="AC129" s="41" t="s">
        <v>153</v>
      </c>
      <c r="AD129" s="42"/>
      <c r="AE129" s="42"/>
      <c r="AF129" s="42"/>
      <c r="AG129" s="42"/>
      <c r="AH129" s="42"/>
      <c r="AI129" s="42"/>
      <c r="AJ129" s="42"/>
      <c r="AK129" s="42"/>
      <c r="AL129" s="42"/>
      <c r="AM129" s="42"/>
      <c r="AN129" s="42"/>
      <c r="AO129" s="42"/>
      <c r="AP129" s="42"/>
      <c r="AQ129" s="44"/>
      <c r="AR129" s="38"/>
      <c r="AS129" s="38"/>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row>
    <row r="130" spans="1:94" ht="12.75" customHeight="1">
      <c r="A130" s="38"/>
      <c r="B130" s="38"/>
      <c r="C130" s="45"/>
      <c r="D130" s="46"/>
      <c r="E130" s="46"/>
      <c r="F130" s="46"/>
      <c r="G130" s="47"/>
      <c r="H130" s="47"/>
      <c r="I130" s="47"/>
      <c r="J130" s="47"/>
      <c r="K130" s="47"/>
      <c r="L130" s="47"/>
      <c r="M130" s="47"/>
      <c r="N130" s="48"/>
      <c r="O130" s="49"/>
      <c r="P130" s="49"/>
      <c r="Q130" s="49"/>
      <c r="R130" s="49"/>
      <c r="S130" s="49"/>
      <c r="T130" s="50"/>
      <c r="U130" s="50"/>
      <c r="V130" s="50"/>
      <c r="W130" s="50"/>
      <c r="X130" s="50"/>
      <c r="Y130" s="50"/>
      <c r="Z130" s="50"/>
      <c r="AA130" s="50"/>
      <c r="AB130" s="51"/>
      <c r="AC130" s="52"/>
      <c r="AD130" s="50"/>
      <c r="AE130" s="50"/>
      <c r="AF130" s="50"/>
      <c r="AG130" s="50"/>
      <c r="AH130" s="50"/>
      <c r="AI130" s="50"/>
      <c r="AJ130" s="50"/>
      <c r="AK130" s="50"/>
      <c r="AL130" s="50"/>
      <c r="AM130" s="50"/>
      <c r="AN130" s="50"/>
      <c r="AO130" s="50"/>
      <c r="AP130" s="50"/>
      <c r="AQ130" s="51"/>
      <c r="AR130" s="38"/>
      <c r="AS130" s="38"/>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row>
    <row r="131" spans="1:94" ht="12.75" customHeight="1">
      <c r="A131" s="38"/>
      <c r="B131" s="38"/>
      <c r="C131" s="53"/>
      <c r="D131" s="54"/>
      <c r="E131" s="54"/>
      <c r="F131" s="54"/>
      <c r="G131" s="54"/>
      <c r="H131" s="54"/>
      <c r="I131" s="54"/>
      <c r="J131" s="54"/>
      <c r="K131" s="54"/>
      <c r="L131" s="54"/>
      <c r="M131" s="54"/>
      <c r="N131" s="54"/>
      <c r="O131" s="54"/>
      <c r="P131" s="54"/>
      <c r="Q131" s="54"/>
      <c r="R131" s="54"/>
      <c r="S131" s="54"/>
      <c r="T131" s="55"/>
      <c r="U131" s="55"/>
      <c r="V131" s="55"/>
      <c r="W131" s="55"/>
      <c r="X131" s="55"/>
      <c r="Y131" s="55"/>
      <c r="Z131" s="55"/>
      <c r="AA131" s="55"/>
      <c r="AB131" s="56"/>
      <c r="AC131" s="57"/>
      <c r="AD131" s="55"/>
      <c r="AE131" s="55"/>
      <c r="AF131" s="55"/>
      <c r="AG131" s="55"/>
      <c r="AH131" s="55"/>
      <c r="AI131" s="55"/>
      <c r="AJ131" s="55"/>
      <c r="AK131" s="55"/>
      <c r="AL131" s="55"/>
      <c r="AM131" s="55"/>
      <c r="AN131" s="55"/>
      <c r="AO131" s="55"/>
      <c r="AP131" s="55"/>
      <c r="AQ131" s="56"/>
      <c r="AR131" s="38"/>
      <c r="AS131" s="37" t="s">
        <v>154</v>
      </c>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row>
    <row r="132" spans="1:94" ht="12.75" customHeight="1">
      <c r="A132" s="38"/>
      <c r="B132" s="38"/>
      <c r="C132" s="53"/>
      <c r="D132" s="54"/>
      <c r="E132" s="54"/>
      <c r="F132" s="54"/>
      <c r="G132" s="54"/>
      <c r="H132" s="54"/>
      <c r="I132" s="54"/>
      <c r="J132" s="54"/>
      <c r="K132" s="54"/>
      <c r="L132" s="54"/>
      <c r="M132" s="54"/>
      <c r="N132" s="54"/>
      <c r="O132" s="54"/>
      <c r="P132" s="54"/>
      <c r="Q132" s="54"/>
      <c r="R132" s="54"/>
      <c r="S132" s="54"/>
      <c r="T132" s="55"/>
      <c r="U132" s="55"/>
      <c r="V132" s="55"/>
      <c r="W132" s="55"/>
      <c r="X132" s="55"/>
      <c r="Y132" s="55"/>
      <c r="Z132" s="55"/>
      <c r="AA132" s="55"/>
      <c r="AB132" s="56"/>
      <c r="AC132" s="57"/>
      <c r="AD132" s="55"/>
      <c r="AE132" s="55"/>
      <c r="AF132" s="55"/>
      <c r="AG132" s="55"/>
      <c r="AH132" s="55"/>
      <c r="AI132" s="55"/>
      <c r="AJ132" s="55"/>
      <c r="AK132" s="55"/>
      <c r="AL132" s="55"/>
      <c r="AM132" s="55"/>
      <c r="AN132" s="55"/>
      <c r="AO132" s="55"/>
      <c r="AP132" s="55"/>
      <c r="AQ132" s="56"/>
      <c r="AR132" s="38"/>
      <c r="AS132" s="16"/>
      <c r="AT132" s="16" t="s">
        <v>155</v>
      </c>
      <c r="AU132" s="16"/>
      <c r="AV132" s="16" t="s">
        <v>156</v>
      </c>
      <c r="AW132" s="16"/>
      <c r="AX132" s="16"/>
      <c r="AY132" s="16"/>
      <c r="AZ132" s="16"/>
      <c r="BA132" s="16"/>
      <c r="BB132" s="16"/>
      <c r="BC132" s="38"/>
      <c r="BD132" s="38"/>
      <c r="BE132" s="38"/>
      <c r="BF132" s="38"/>
      <c r="BG132" s="38"/>
      <c r="BH132" s="38"/>
      <c r="BI132" s="16"/>
      <c r="BJ132" s="16"/>
      <c r="BK132" s="16"/>
      <c r="BL132" s="16"/>
      <c r="BM132" s="16"/>
      <c r="BN132" s="16"/>
      <c r="BO132" s="16"/>
      <c r="BP132" s="16"/>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row>
    <row r="133" spans="1:94" ht="12.75" customHeight="1">
      <c r="A133" s="38"/>
      <c r="B133" s="38"/>
      <c r="C133" s="53"/>
      <c r="D133" s="54"/>
      <c r="E133" s="54"/>
      <c r="F133" s="58"/>
      <c r="G133" s="58"/>
      <c r="H133" s="58"/>
      <c r="I133" s="58"/>
      <c r="J133" s="54"/>
      <c r="K133" s="54"/>
      <c r="L133" s="54"/>
      <c r="M133" s="54"/>
      <c r="N133" s="54"/>
      <c r="O133" s="54"/>
      <c r="P133" s="54"/>
      <c r="Q133" s="54"/>
      <c r="R133" s="59"/>
      <c r="S133" s="1"/>
      <c r="T133" s="55"/>
      <c r="U133" s="55"/>
      <c r="V133" s="55"/>
      <c r="W133" s="55"/>
      <c r="X133" s="55"/>
      <c r="Y133" s="55"/>
      <c r="Z133" s="55"/>
      <c r="AA133" s="55"/>
      <c r="AB133" s="56"/>
      <c r="AC133" s="57"/>
      <c r="AD133" s="55"/>
      <c r="AE133" s="55"/>
      <c r="AF133" s="55"/>
      <c r="AG133" s="55"/>
      <c r="AH133" s="55"/>
      <c r="AI133" s="55"/>
      <c r="AJ133" s="55"/>
      <c r="AK133" s="55"/>
      <c r="AL133" s="55"/>
      <c r="AM133" s="55"/>
      <c r="AN133" s="55"/>
      <c r="AO133" s="55"/>
      <c r="AP133" s="55"/>
      <c r="AQ133" s="56"/>
      <c r="AR133" s="38"/>
      <c r="AS133" s="16"/>
      <c r="AT133" s="16"/>
      <c r="AU133" s="16"/>
      <c r="AV133" s="16" t="s">
        <v>157</v>
      </c>
      <c r="AW133" s="16"/>
      <c r="AX133" s="16"/>
      <c r="AY133" s="16"/>
      <c r="AZ133" s="16"/>
      <c r="BA133" s="16"/>
      <c r="BB133" s="16"/>
      <c r="BC133" s="38"/>
      <c r="BD133" s="38"/>
      <c r="BE133" s="38"/>
      <c r="BF133" s="38"/>
      <c r="BG133" s="38"/>
      <c r="BH133" s="38"/>
      <c r="BI133" s="16"/>
      <c r="BJ133" s="16"/>
      <c r="BK133" s="16"/>
      <c r="BL133" s="16"/>
      <c r="BM133" s="16"/>
      <c r="BN133" s="16"/>
      <c r="BO133" s="16"/>
      <c r="BP133" s="16"/>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row>
    <row r="134" spans="1:94" ht="12.75" customHeight="1">
      <c r="A134" s="38"/>
      <c r="B134" s="38"/>
      <c r="C134" s="53"/>
      <c r="D134" s="54"/>
      <c r="E134" s="54"/>
      <c r="F134" s="54"/>
      <c r="G134" s="54"/>
      <c r="H134" s="58"/>
      <c r="I134" s="58"/>
      <c r="J134" s="58"/>
      <c r="K134" s="54"/>
      <c r="L134" s="54"/>
      <c r="M134" s="54"/>
      <c r="N134" s="54"/>
      <c r="O134" s="54"/>
      <c r="P134" s="54"/>
      <c r="Q134" s="54"/>
      <c r="R134" s="59"/>
      <c r="S134" s="54"/>
      <c r="T134" s="55"/>
      <c r="U134" s="55"/>
      <c r="V134" s="55"/>
      <c r="W134" s="55"/>
      <c r="X134" s="55"/>
      <c r="Y134" s="55"/>
      <c r="Z134" s="55"/>
      <c r="AA134" s="55"/>
      <c r="AB134" s="56"/>
      <c r="AC134" s="57"/>
      <c r="AD134" s="55"/>
      <c r="AE134" s="55"/>
      <c r="AF134" s="55"/>
      <c r="AG134" s="55"/>
      <c r="AH134" s="55"/>
      <c r="AI134" s="55"/>
      <c r="AJ134" s="55"/>
      <c r="AK134" s="55"/>
      <c r="AL134" s="55"/>
      <c r="AM134" s="55"/>
      <c r="AN134" s="55"/>
      <c r="AO134" s="55"/>
      <c r="AP134" s="55"/>
      <c r="AQ134" s="56"/>
      <c r="AR134" s="38"/>
      <c r="AS134" s="16"/>
      <c r="AT134" s="16" t="s">
        <v>158</v>
      </c>
      <c r="AU134" s="16"/>
      <c r="AV134" s="16" t="s">
        <v>159</v>
      </c>
      <c r="AW134" s="16"/>
      <c r="AX134" s="16"/>
      <c r="AY134" s="16"/>
      <c r="AZ134" s="16"/>
      <c r="BA134" s="16"/>
      <c r="BB134" s="16"/>
      <c r="BC134" s="38"/>
      <c r="BD134" s="38"/>
      <c r="BE134" s="38"/>
      <c r="BF134" s="38"/>
      <c r="BG134" s="38"/>
      <c r="BH134" s="38"/>
      <c r="BI134" s="16"/>
      <c r="BJ134" s="16"/>
      <c r="BK134" s="16"/>
      <c r="BL134" s="16"/>
      <c r="BM134" s="16"/>
      <c r="BN134" s="16"/>
      <c r="BO134" s="16"/>
      <c r="BP134" s="16"/>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c r="CM134" s="38"/>
      <c r="CN134" s="38"/>
      <c r="CO134" s="38"/>
      <c r="CP134" s="38"/>
    </row>
    <row r="135" spans="1:94" ht="12.75" customHeight="1">
      <c r="A135" s="38"/>
      <c r="B135" s="38"/>
      <c r="C135" s="53"/>
      <c r="D135" s="54"/>
      <c r="E135" s="54"/>
      <c r="F135" s="54"/>
      <c r="G135" s="58"/>
      <c r="H135" s="58"/>
      <c r="I135" s="58"/>
      <c r="J135" s="58"/>
      <c r="K135" s="54"/>
      <c r="L135" s="54"/>
      <c r="M135" s="54"/>
      <c r="N135" s="54"/>
      <c r="O135" s="54"/>
      <c r="P135" s="54"/>
      <c r="Q135" s="54"/>
      <c r="R135" s="59"/>
      <c r="S135" s="54"/>
      <c r="T135" s="55"/>
      <c r="U135" s="55"/>
      <c r="V135" s="55"/>
      <c r="W135" s="55"/>
      <c r="X135" s="55"/>
      <c r="Y135" s="55"/>
      <c r="Z135" s="55"/>
      <c r="AA135" s="55"/>
      <c r="AB135" s="56"/>
      <c r="AC135" s="57"/>
      <c r="AD135" s="55"/>
      <c r="AE135" s="55"/>
      <c r="AF135" s="55"/>
      <c r="AG135" s="55"/>
      <c r="AH135" s="55"/>
      <c r="AI135" s="55"/>
      <c r="AJ135" s="55"/>
      <c r="AK135" s="55"/>
      <c r="AL135" s="55"/>
      <c r="AM135" s="55"/>
      <c r="AN135" s="55"/>
      <c r="AO135" s="55"/>
      <c r="AP135" s="55"/>
      <c r="AQ135" s="56"/>
      <c r="AR135" s="38"/>
      <c r="AS135" s="16"/>
      <c r="AT135" s="16"/>
      <c r="AU135" s="16"/>
      <c r="AV135" s="16" t="s">
        <v>160</v>
      </c>
      <c r="AW135" s="16"/>
      <c r="AX135" s="16"/>
      <c r="AY135" s="16"/>
      <c r="AZ135" s="16"/>
      <c r="BA135" s="16"/>
      <c r="BB135" s="16"/>
      <c r="BC135" s="38"/>
      <c r="BD135" s="38"/>
      <c r="BE135" s="38"/>
      <c r="BF135" s="38"/>
      <c r="BG135" s="38"/>
      <c r="BH135" s="38"/>
      <c r="BI135" s="16"/>
      <c r="BJ135" s="16"/>
      <c r="BK135" s="16"/>
      <c r="BL135" s="16"/>
      <c r="BM135" s="16"/>
      <c r="BN135" s="16"/>
      <c r="BO135" s="16"/>
      <c r="BP135" s="16"/>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38"/>
      <c r="CN135" s="38"/>
      <c r="CO135" s="38"/>
      <c r="CP135" s="38"/>
    </row>
    <row r="136" spans="1:94" ht="12.75" customHeight="1">
      <c r="A136" s="38"/>
      <c r="B136" s="38"/>
      <c r="C136" s="53"/>
      <c r="D136" s="54"/>
      <c r="E136" s="54"/>
      <c r="F136" s="54"/>
      <c r="G136" s="58"/>
      <c r="H136" s="58"/>
      <c r="I136" s="58"/>
      <c r="J136" s="58"/>
      <c r="K136" s="54"/>
      <c r="L136" s="54"/>
      <c r="M136" s="54"/>
      <c r="N136" s="54"/>
      <c r="O136" s="54"/>
      <c r="P136" s="54"/>
      <c r="Q136" s="54"/>
      <c r="R136" s="59"/>
      <c r="S136" s="54"/>
      <c r="T136" s="55"/>
      <c r="U136" s="55"/>
      <c r="V136" s="55"/>
      <c r="W136" s="55"/>
      <c r="X136" s="55"/>
      <c r="Y136" s="55"/>
      <c r="Z136" s="55"/>
      <c r="AA136" s="55"/>
      <c r="AB136" s="56"/>
      <c r="AC136" s="57"/>
      <c r="AD136" s="55"/>
      <c r="AE136" s="55"/>
      <c r="AF136" s="55"/>
      <c r="AG136" s="55"/>
      <c r="AH136" s="55"/>
      <c r="AI136" s="55"/>
      <c r="AJ136" s="55"/>
      <c r="AK136" s="55"/>
      <c r="AL136" s="55"/>
      <c r="AM136" s="55"/>
      <c r="AN136" s="55"/>
      <c r="AO136" s="55"/>
      <c r="AP136" s="55"/>
      <c r="AQ136" s="56"/>
      <c r="AR136" s="38"/>
      <c r="AS136" s="38"/>
      <c r="AT136" s="16" t="s">
        <v>161</v>
      </c>
      <c r="AU136" s="16"/>
      <c r="AV136" s="16" t="s">
        <v>162</v>
      </c>
      <c r="AW136" s="16"/>
      <c r="AX136" s="16"/>
      <c r="AY136" s="38"/>
      <c r="AZ136" s="38"/>
      <c r="BA136" s="38"/>
      <c r="BB136" s="38"/>
      <c r="BC136" s="38"/>
      <c r="BD136" s="38"/>
      <c r="BE136" s="38"/>
      <c r="BF136" s="38"/>
      <c r="BG136" s="38"/>
      <c r="BH136" s="38"/>
      <c r="BI136" s="16"/>
      <c r="BJ136" s="16"/>
      <c r="BK136" s="16"/>
      <c r="BL136" s="16"/>
      <c r="BM136" s="16"/>
      <c r="BN136" s="16"/>
      <c r="BO136" s="16"/>
      <c r="BP136" s="16"/>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38"/>
      <c r="CN136" s="38"/>
      <c r="CO136" s="38"/>
      <c r="CP136" s="38"/>
    </row>
    <row r="137" spans="1:94" ht="12.75" customHeight="1">
      <c r="A137" s="38"/>
      <c r="B137" s="38"/>
      <c r="C137" s="53"/>
      <c r="D137" s="54"/>
      <c r="E137" s="54"/>
      <c r="F137" s="54"/>
      <c r="G137" s="58"/>
      <c r="H137" s="58"/>
      <c r="I137" s="58"/>
      <c r="J137" s="58"/>
      <c r="K137" s="54"/>
      <c r="L137" s="54"/>
      <c r="M137" s="54"/>
      <c r="N137" s="54"/>
      <c r="O137" s="54"/>
      <c r="P137" s="54"/>
      <c r="Q137" s="54"/>
      <c r="R137" s="59"/>
      <c r="S137" s="54"/>
      <c r="T137" s="55"/>
      <c r="U137" s="55"/>
      <c r="V137" s="55"/>
      <c r="W137" s="55"/>
      <c r="X137" s="55"/>
      <c r="Y137" s="55"/>
      <c r="Z137" s="55"/>
      <c r="AA137" s="55"/>
      <c r="AB137" s="56"/>
      <c r="AC137" s="57"/>
      <c r="AD137" s="55"/>
      <c r="AE137" s="55"/>
      <c r="AF137" s="55"/>
      <c r="AG137" s="55"/>
      <c r="AH137" s="55"/>
      <c r="AI137" s="55"/>
      <c r="AJ137" s="55"/>
      <c r="AK137" s="55"/>
      <c r="AL137" s="55"/>
      <c r="AM137" s="55"/>
      <c r="AN137" s="55"/>
      <c r="AO137" s="55"/>
      <c r="AP137" s="55"/>
      <c r="AQ137" s="56"/>
      <c r="AR137" s="38"/>
      <c r="AS137" s="38"/>
      <c r="AT137" s="16"/>
      <c r="AU137" s="16"/>
      <c r="AV137" s="16" t="s">
        <v>163</v>
      </c>
      <c r="AW137" s="16"/>
      <c r="AX137" s="16"/>
      <c r="AY137" s="16"/>
      <c r="AZ137" s="16"/>
      <c r="BA137" s="16"/>
      <c r="BB137" s="16"/>
      <c r="BC137" s="16"/>
      <c r="BD137" s="16"/>
      <c r="BE137" s="16"/>
      <c r="BF137" s="16"/>
      <c r="BG137" s="16"/>
      <c r="BH137" s="16"/>
      <c r="BI137" s="16"/>
      <c r="BJ137" s="16"/>
      <c r="BK137" s="16"/>
      <c r="BL137" s="16"/>
      <c r="BM137" s="16"/>
      <c r="BN137" s="16"/>
      <c r="BO137" s="16"/>
      <c r="BP137" s="16"/>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38"/>
      <c r="CN137" s="38"/>
      <c r="CO137" s="38"/>
      <c r="CP137" s="38"/>
    </row>
    <row r="138" spans="1:94" ht="12.75" customHeight="1">
      <c r="A138" s="38"/>
      <c r="B138" s="38"/>
      <c r="C138" s="53"/>
      <c r="D138" s="54"/>
      <c r="E138" s="54"/>
      <c r="F138" s="54"/>
      <c r="G138" s="58"/>
      <c r="H138" s="58"/>
      <c r="I138" s="58"/>
      <c r="J138" s="58"/>
      <c r="K138" s="54"/>
      <c r="L138" s="54"/>
      <c r="M138" s="54"/>
      <c r="N138" s="54"/>
      <c r="O138" s="54"/>
      <c r="P138" s="54"/>
      <c r="Q138" s="54"/>
      <c r="R138" s="59"/>
      <c r="S138" s="54"/>
      <c r="T138" s="55"/>
      <c r="U138" s="55"/>
      <c r="V138" s="55"/>
      <c r="W138" s="55"/>
      <c r="X138" s="55"/>
      <c r="Y138" s="55"/>
      <c r="Z138" s="55"/>
      <c r="AA138" s="55"/>
      <c r="AB138" s="56"/>
      <c r="AC138" s="57"/>
      <c r="AD138" s="55"/>
      <c r="AE138" s="55"/>
      <c r="AF138" s="55"/>
      <c r="AG138" s="55"/>
      <c r="AH138" s="55"/>
      <c r="AI138" s="55"/>
      <c r="AJ138" s="55"/>
      <c r="AK138" s="55"/>
      <c r="AL138" s="55"/>
      <c r="AM138" s="55"/>
      <c r="AN138" s="55"/>
      <c r="AO138" s="55"/>
      <c r="AP138" s="55"/>
      <c r="AQ138" s="56"/>
      <c r="AR138" s="38"/>
      <c r="AS138" s="38"/>
      <c r="AT138" s="16" t="s">
        <v>164</v>
      </c>
      <c r="AU138" s="16"/>
      <c r="AV138" s="16" t="s">
        <v>165</v>
      </c>
      <c r="AW138" s="16"/>
      <c r="AX138" s="16"/>
      <c r="AY138" s="16"/>
      <c r="AZ138" s="16"/>
      <c r="BA138" s="16"/>
      <c r="BB138" s="16"/>
      <c r="BC138" s="16"/>
      <c r="BD138" s="16"/>
      <c r="BE138" s="16"/>
      <c r="BF138" s="16"/>
      <c r="BG138" s="16"/>
      <c r="BH138" s="16"/>
      <c r="BI138" s="16"/>
      <c r="BJ138" s="16"/>
      <c r="BK138" s="16"/>
      <c r="BL138" s="16"/>
      <c r="BM138" s="16"/>
      <c r="BN138" s="16"/>
      <c r="BO138" s="16"/>
      <c r="BP138" s="16"/>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c r="CM138" s="38"/>
      <c r="CN138" s="38"/>
      <c r="CO138" s="38"/>
      <c r="CP138" s="38"/>
    </row>
    <row r="139" spans="1:94" ht="12.75" customHeight="1">
      <c r="A139" s="38"/>
      <c r="B139" s="38"/>
      <c r="C139" s="53"/>
      <c r="D139" s="54"/>
      <c r="E139" s="54"/>
      <c r="F139" s="54"/>
      <c r="G139" s="54"/>
      <c r="H139" s="54"/>
      <c r="I139" s="54"/>
      <c r="J139" s="54"/>
      <c r="K139" s="54"/>
      <c r="L139" s="54"/>
      <c r="M139" s="54"/>
      <c r="N139" s="54"/>
      <c r="O139" s="54"/>
      <c r="P139" s="54"/>
      <c r="Q139" s="54"/>
      <c r="R139" s="54"/>
      <c r="S139" s="54"/>
      <c r="T139" s="55"/>
      <c r="U139" s="55"/>
      <c r="V139" s="55"/>
      <c r="W139" s="55"/>
      <c r="X139" s="55"/>
      <c r="Y139" s="55"/>
      <c r="Z139" s="55"/>
      <c r="AA139" s="55"/>
      <c r="AB139" s="56"/>
      <c r="AC139" s="57"/>
      <c r="AD139" s="55"/>
      <c r="AE139" s="55"/>
      <c r="AF139" s="55"/>
      <c r="AG139" s="55"/>
      <c r="AH139" s="55"/>
      <c r="AI139" s="55"/>
      <c r="AJ139" s="55"/>
      <c r="AK139" s="55"/>
      <c r="AL139" s="55"/>
      <c r="AM139" s="55"/>
      <c r="AN139" s="55"/>
      <c r="AO139" s="55"/>
      <c r="AP139" s="55"/>
      <c r="AQ139" s="56"/>
      <c r="AR139" s="38"/>
      <c r="AS139" s="38"/>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38"/>
      <c r="CN139" s="38"/>
      <c r="CO139" s="38"/>
      <c r="CP139" s="38"/>
    </row>
    <row r="140" spans="1:94" ht="12.75" customHeight="1">
      <c r="A140" s="38"/>
      <c r="B140" s="38"/>
      <c r="C140" s="53"/>
      <c r="D140" s="54"/>
      <c r="E140" s="54"/>
      <c r="F140" s="54"/>
      <c r="G140" s="54"/>
      <c r="H140" s="60"/>
      <c r="I140" s="54"/>
      <c r="J140" s="54"/>
      <c r="K140" s="54"/>
      <c r="L140" s="54"/>
      <c r="M140" s="54"/>
      <c r="N140" s="54"/>
      <c r="O140" s="54"/>
      <c r="P140" s="54"/>
      <c r="Q140" s="54"/>
      <c r="R140" s="54"/>
      <c r="S140" s="54"/>
      <c r="T140" s="55"/>
      <c r="U140" s="55"/>
      <c r="V140" s="55"/>
      <c r="W140" s="55"/>
      <c r="X140" s="55"/>
      <c r="Y140" s="55"/>
      <c r="Z140" s="55"/>
      <c r="AA140" s="55"/>
      <c r="AB140" s="56"/>
      <c r="AC140" s="57"/>
      <c r="AD140" s="55"/>
      <c r="AE140" s="55"/>
      <c r="AF140" s="55"/>
      <c r="AG140" s="55"/>
      <c r="AH140" s="55"/>
      <c r="AI140" s="55"/>
      <c r="AJ140" s="55"/>
      <c r="AK140" s="55"/>
      <c r="AL140" s="55"/>
      <c r="AM140" s="55"/>
      <c r="AN140" s="55"/>
      <c r="AO140" s="55"/>
      <c r="AP140" s="55"/>
      <c r="AQ140" s="56"/>
      <c r="AR140" s="38"/>
      <c r="AS140" s="38"/>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38"/>
      <c r="CN140" s="38"/>
      <c r="CO140" s="38"/>
      <c r="CP140" s="38"/>
    </row>
    <row r="141" spans="1:94" ht="12.75" customHeight="1">
      <c r="A141" s="38"/>
      <c r="B141" s="38"/>
      <c r="C141" s="53"/>
      <c r="D141" s="54"/>
      <c r="E141" s="54"/>
      <c r="F141" s="54"/>
      <c r="G141" s="60"/>
      <c r="H141" s="60"/>
      <c r="I141" s="54"/>
      <c r="J141" s="54"/>
      <c r="K141" s="54"/>
      <c r="L141" s="54"/>
      <c r="M141" s="54"/>
      <c r="N141" s="54"/>
      <c r="O141" s="54"/>
      <c r="P141" s="54"/>
      <c r="Q141" s="54"/>
      <c r="R141" s="54"/>
      <c r="S141" s="54"/>
      <c r="T141" s="55"/>
      <c r="U141" s="55"/>
      <c r="V141" s="55"/>
      <c r="W141" s="55"/>
      <c r="X141" s="55"/>
      <c r="Y141" s="55"/>
      <c r="Z141" s="55"/>
      <c r="AA141" s="55"/>
      <c r="AB141" s="56"/>
      <c r="AC141" s="57"/>
      <c r="AD141" s="55"/>
      <c r="AE141" s="55"/>
      <c r="AF141" s="55"/>
      <c r="AG141" s="55"/>
      <c r="AH141" s="55"/>
      <c r="AI141" s="55"/>
      <c r="AJ141" s="55"/>
      <c r="AK141" s="55"/>
      <c r="AL141" s="55"/>
      <c r="AM141" s="55"/>
      <c r="AN141" s="55"/>
      <c r="AO141" s="55"/>
      <c r="AP141" s="55"/>
      <c r="AQ141" s="56"/>
      <c r="AR141" s="39"/>
      <c r="AS141" s="39"/>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38"/>
      <c r="CN141" s="38"/>
      <c r="CO141" s="38"/>
      <c r="CP141" s="38"/>
    </row>
    <row r="142" spans="1:94" ht="12.75" customHeight="1">
      <c r="A142" s="38"/>
      <c r="B142" s="38"/>
      <c r="C142" s="53"/>
      <c r="D142" s="54"/>
      <c r="E142" s="54"/>
      <c r="F142" s="54"/>
      <c r="G142" s="60"/>
      <c r="H142" s="60"/>
      <c r="I142" s="54"/>
      <c r="J142" s="54"/>
      <c r="K142" s="54"/>
      <c r="L142" s="54"/>
      <c r="M142" s="54"/>
      <c r="N142" s="54"/>
      <c r="O142" s="54"/>
      <c r="P142" s="54"/>
      <c r="Q142" s="54"/>
      <c r="R142" s="54"/>
      <c r="S142" s="54"/>
      <c r="T142" s="55"/>
      <c r="U142" s="55"/>
      <c r="V142" s="55"/>
      <c r="W142" s="55"/>
      <c r="X142" s="55"/>
      <c r="Y142" s="55"/>
      <c r="Z142" s="55"/>
      <c r="AA142" s="55"/>
      <c r="AB142" s="56"/>
      <c r="AC142" s="57"/>
      <c r="AD142" s="55"/>
      <c r="AE142" s="55"/>
      <c r="AF142" s="55"/>
      <c r="AG142" s="55"/>
      <c r="AH142" s="55"/>
      <c r="AI142" s="55"/>
      <c r="AJ142" s="55"/>
      <c r="AK142" s="55"/>
      <c r="AL142" s="55"/>
      <c r="AM142" s="55"/>
      <c r="AN142" s="55"/>
      <c r="AO142" s="55"/>
      <c r="AP142" s="55"/>
      <c r="AQ142" s="56"/>
      <c r="AR142" s="39"/>
      <c r="AS142" s="39"/>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c r="CP142" s="38"/>
    </row>
    <row r="143" spans="1:94" ht="12.75" customHeight="1">
      <c r="A143" s="38"/>
      <c r="B143" s="38"/>
      <c r="C143" s="53"/>
      <c r="D143" s="54"/>
      <c r="E143" s="54"/>
      <c r="F143" s="54"/>
      <c r="G143" s="60"/>
      <c r="H143" s="60"/>
      <c r="I143" s="54"/>
      <c r="J143" s="54"/>
      <c r="K143" s="54"/>
      <c r="L143" s="54"/>
      <c r="M143" s="54"/>
      <c r="N143" s="54"/>
      <c r="O143" s="54"/>
      <c r="P143" s="54"/>
      <c r="Q143" s="54"/>
      <c r="R143" s="54"/>
      <c r="S143" s="54"/>
      <c r="T143" s="55"/>
      <c r="U143" s="55"/>
      <c r="V143" s="55"/>
      <c r="W143" s="55"/>
      <c r="X143" s="55"/>
      <c r="Y143" s="55"/>
      <c r="Z143" s="55"/>
      <c r="AA143" s="55"/>
      <c r="AB143" s="56"/>
      <c r="AC143" s="57"/>
      <c r="AD143" s="55"/>
      <c r="AE143" s="55"/>
      <c r="AF143" s="55"/>
      <c r="AG143" s="55"/>
      <c r="AH143" s="55"/>
      <c r="AI143" s="55"/>
      <c r="AJ143" s="55"/>
      <c r="AK143" s="55"/>
      <c r="AL143" s="55"/>
      <c r="AM143" s="55"/>
      <c r="AN143" s="55"/>
      <c r="AO143" s="55"/>
      <c r="AP143" s="55"/>
      <c r="AQ143" s="56"/>
      <c r="AR143" s="38"/>
      <c r="AS143" s="38"/>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row>
    <row r="144" spans="1:94" ht="12.75" customHeight="1">
      <c r="A144" s="38"/>
      <c r="B144" s="38"/>
      <c r="C144" s="53"/>
      <c r="D144" s="54"/>
      <c r="E144" s="54"/>
      <c r="F144" s="54"/>
      <c r="G144" s="60"/>
      <c r="H144" s="60"/>
      <c r="I144" s="54"/>
      <c r="J144" s="54"/>
      <c r="K144" s="54"/>
      <c r="L144" s="54"/>
      <c r="M144" s="54"/>
      <c r="N144" s="54"/>
      <c r="O144" s="54"/>
      <c r="P144" s="54"/>
      <c r="Q144" s="54"/>
      <c r="R144" s="54"/>
      <c r="S144" s="54"/>
      <c r="T144" s="55"/>
      <c r="U144" s="55"/>
      <c r="V144" s="55"/>
      <c r="W144" s="55"/>
      <c r="X144" s="55"/>
      <c r="Y144" s="55"/>
      <c r="Z144" s="55"/>
      <c r="AA144" s="55"/>
      <c r="AB144" s="56"/>
      <c r="AC144" s="57"/>
      <c r="AD144" s="55"/>
      <c r="AE144" s="55"/>
      <c r="AF144" s="55"/>
      <c r="AG144" s="55"/>
      <c r="AH144" s="55"/>
      <c r="AI144" s="55"/>
      <c r="AJ144" s="55"/>
      <c r="AK144" s="55"/>
      <c r="AL144" s="55"/>
      <c r="AM144" s="55"/>
      <c r="AN144" s="55"/>
      <c r="AO144" s="55"/>
      <c r="AP144" s="55"/>
      <c r="AQ144" s="56"/>
      <c r="AR144" s="38"/>
      <c r="AS144" s="38"/>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row>
    <row r="145" spans="1:94" ht="12.75" customHeight="1">
      <c r="A145" s="38"/>
      <c r="B145" s="38"/>
      <c r="C145" s="53"/>
      <c r="D145" s="54"/>
      <c r="E145" s="54"/>
      <c r="F145" s="55"/>
      <c r="G145" s="55"/>
      <c r="H145" s="55"/>
      <c r="I145" s="55"/>
      <c r="J145" s="55"/>
      <c r="K145" s="55"/>
      <c r="L145" s="55"/>
      <c r="M145" s="55"/>
      <c r="N145" s="55"/>
      <c r="O145" s="55"/>
      <c r="P145" s="55"/>
      <c r="Q145" s="55"/>
      <c r="R145" s="55"/>
      <c r="S145" s="55"/>
      <c r="T145" s="55"/>
      <c r="U145" s="55"/>
      <c r="V145" s="55"/>
      <c r="W145" s="55"/>
      <c r="X145" s="55"/>
      <c r="Y145" s="55"/>
      <c r="Z145" s="55"/>
      <c r="AA145" s="55"/>
      <c r="AB145" s="56"/>
      <c r="AC145" s="57"/>
      <c r="AD145" s="55"/>
      <c r="AE145" s="55"/>
      <c r="AF145" s="55"/>
      <c r="AG145" s="55"/>
      <c r="AH145" s="55"/>
      <c r="AI145" s="55"/>
      <c r="AJ145" s="55"/>
      <c r="AK145" s="55"/>
      <c r="AL145" s="55"/>
      <c r="AM145" s="55"/>
      <c r="AN145" s="55"/>
      <c r="AO145" s="55"/>
      <c r="AP145" s="55"/>
      <c r="AQ145" s="56"/>
      <c r="AR145" s="38"/>
      <c r="AS145" s="38"/>
      <c r="AT145" s="16"/>
      <c r="AU145" s="16"/>
      <c r="AV145" s="16"/>
      <c r="AW145" s="16"/>
      <c r="AX145" s="61"/>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62"/>
      <c r="CO145" s="38"/>
      <c r="CP145" s="38"/>
    </row>
    <row r="146" spans="1:94" ht="12.75" customHeight="1">
      <c r="A146" s="38"/>
      <c r="B146" s="38"/>
      <c r="C146" s="47"/>
      <c r="D146" s="47"/>
      <c r="E146" s="47"/>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38"/>
      <c r="AS146" s="38"/>
      <c r="AT146" s="38"/>
      <c r="AU146" s="38"/>
      <c r="AV146" s="38"/>
      <c r="AW146" s="38"/>
      <c r="AX146" s="53"/>
      <c r="AY146" s="54"/>
      <c r="AZ146" s="54"/>
      <c r="BA146" s="54"/>
      <c r="BB146" s="54"/>
      <c r="BC146" s="54"/>
      <c r="BD146" s="54"/>
      <c r="BE146" s="58"/>
      <c r="BF146" s="63"/>
      <c r="BG146" s="64"/>
      <c r="BH146" s="65"/>
      <c r="BI146" s="65"/>
      <c r="BJ146" s="65"/>
      <c r="BK146" s="65"/>
      <c r="BL146" s="65"/>
      <c r="BM146" s="65"/>
      <c r="BN146" s="65"/>
      <c r="BO146" s="65"/>
      <c r="BP146" s="65" t="s">
        <v>166</v>
      </c>
      <c r="BQ146" s="65"/>
      <c r="BR146" s="65"/>
      <c r="BS146" s="65"/>
      <c r="BT146" s="65"/>
      <c r="BU146" s="65"/>
      <c r="BV146" s="65"/>
      <c r="BW146" s="65"/>
      <c r="BX146" s="65"/>
      <c r="BY146" s="65"/>
      <c r="BZ146" s="65"/>
      <c r="CA146" s="65"/>
      <c r="CB146" s="65"/>
      <c r="CC146" s="65"/>
      <c r="CD146" s="65"/>
      <c r="CE146" s="65"/>
      <c r="CF146" s="65"/>
      <c r="CG146" s="65"/>
      <c r="CH146" s="66"/>
      <c r="CI146" s="54"/>
      <c r="CJ146" s="54"/>
      <c r="CK146" s="54"/>
      <c r="CL146" s="54"/>
      <c r="CM146" s="54"/>
      <c r="CN146" s="67"/>
      <c r="CO146" s="38"/>
      <c r="CP146" s="38"/>
    </row>
    <row r="147" spans="1:94" ht="12.75" customHeight="1">
      <c r="A147" s="38"/>
      <c r="B147" s="38"/>
      <c r="C147" s="54"/>
      <c r="D147" s="54"/>
      <c r="E147" s="60"/>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38"/>
      <c r="AS147" s="38"/>
      <c r="AT147" s="38"/>
      <c r="AU147" s="38"/>
      <c r="AV147" s="38"/>
      <c r="AW147" s="38"/>
      <c r="AX147" s="53"/>
      <c r="AY147" s="54"/>
      <c r="AZ147" s="54"/>
      <c r="BA147" s="54"/>
      <c r="BB147" s="54"/>
      <c r="BC147" s="54"/>
      <c r="BD147" s="54"/>
      <c r="BE147" s="58"/>
      <c r="BF147" s="58"/>
      <c r="BG147" s="58"/>
      <c r="BH147" s="58"/>
      <c r="BI147" s="58"/>
      <c r="BJ147" s="58"/>
      <c r="BK147" s="58"/>
      <c r="BL147" s="58"/>
      <c r="BM147" s="58"/>
      <c r="BN147" s="58"/>
      <c r="BO147" s="58"/>
      <c r="BP147" s="58"/>
      <c r="BQ147" s="58"/>
      <c r="BR147" s="58"/>
      <c r="BS147" s="58"/>
      <c r="BT147" s="58"/>
      <c r="BU147" s="54"/>
      <c r="BV147" s="54"/>
      <c r="BW147" s="54"/>
      <c r="BX147" s="54"/>
      <c r="BY147" s="54"/>
      <c r="BZ147" s="54"/>
      <c r="CA147" s="54"/>
      <c r="CB147" s="54"/>
      <c r="CC147" s="54"/>
      <c r="CD147" s="54"/>
      <c r="CE147" s="54"/>
      <c r="CF147" s="54"/>
      <c r="CG147" s="54"/>
      <c r="CH147" s="54"/>
      <c r="CI147" s="54"/>
      <c r="CJ147" s="54"/>
      <c r="CK147" s="54"/>
      <c r="CL147" s="54"/>
      <c r="CM147" s="54"/>
      <c r="CN147" s="67"/>
      <c r="CO147" s="38"/>
      <c r="CP147" s="38"/>
    </row>
    <row r="148" spans="1:94" ht="12.75" customHeight="1">
      <c r="A148" s="38"/>
      <c r="B148" s="38"/>
      <c r="C148" s="61"/>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51"/>
      <c r="AW148" s="38"/>
      <c r="AX148" s="53"/>
      <c r="AY148" s="54"/>
      <c r="AZ148" s="58" t="s">
        <v>167</v>
      </c>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c r="CF148" s="58"/>
      <c r="CG148" s="58"/>
      <c r="CH148" s="58"/>
      <c r="CI148" s="58"/>
      <c r="CJ148" s="58"/>
      <c r="CK148" s="58"/>
      <c r="CL148" s="58"/>
      <c r="CM148" s="58"/>
      <c r="CN148" s="63"/>
      <c r="CO148" s="38"/>
      <c r="CP148" s="38"/>
    </row>
    <row r="149" spans="1:94" ht="12.75" customHeight="1">
      <c r="A149" s="38"/>
      <c r="B149" s="38"/>
      <c r="C149" s="53"/>
      <c r="D149" s="54"/>
      <c r="E149" s="54"/>
      <c r="F149" s="54"/>
      <c r="G149" s="54"/>
      <c r="H149" s="54"/>
      <c r="I149" s="54"/>
      <c r="J149" s="58"/>
      <c r="K149" s="63"/>
      <c r="L149" s="617" t="s">
        <v>168</v>
      </c>
      <c r="M149" s="520"/>
      <c r="N149" s="520"/>
      <c r="O149" s="520"/>
      <c r="P149" s="520"/>
      <c r="Q149" s="520"/>
      <c r="R149" s="520"/>
      <c r="S149" s="520"/>
      <c r="T149" s="520"/>
      <c r="U149" s="520"/>
      <c r="V149" s="520"/>
      <c r="W149" s="520"/>
      <c r="X149" s="520"/>
      <c r="Y149" s="520"/>
      <c r="Z149" s="520"/>
      <c r="AA149" s="520"/>
      <c r="AB149" s="520"/>
      <c r="AC149" s="520"/>
      <c r="AD149" s="520"/>
      <c r="AE149" s="520"/>
      <c r="AF149" s="520"/>
      <c r="AG149" s="520"/>
      <c r="AH149" s="520"/>
      <c r="AI149" s="520"/>
      <c r="AJ149" s="520"/>
      <c r="AK149" s="520"/>
      <c r="AL149" s="520"/>
      <c r="AM149" s="521"/>
      <c r="AN149" s="54"/>
      <c r="AO149" s="54"/>
      <c r="AP149" s="54"/>
      <c r="AQ149" s="54"/>
      <c r="AR149" s="54"/>
      <c r="AS149" s="54"/>
      <c r="AT149" s="54"/>
      <c r="AU149" s="54"/>
      <c r="AV149" s="56"/>
      <c r="AW149" s="38"/>
      <c r="AX149" s="53"/>
      <c r="AY149" s="54"/>
      <c r="AZ149" s="61"/>
      <c r="BA149" s="47"/>
      <c r="BB149" s="47"/>
      <c r="BC149" s="47"/>
      <c r="BD149" s="47"/>
      <c r="BE149" s="49"/>
      <c r="BF149" s="49"/>
      <c r="BG149" s="49"/>
      <c r="BH149" s="49"/>
      <c r="BI149" s="49"/>
      <c r="BJ149" s="49"/>
      <c r="BK149" s="49"/>
      <c r="BL149" s="49"/>
      <c r="BM149" s="49"/>
      <c r="BN149" s="49"/>
      <c r="BO149" s="49"/>
      <c r="BP149" s="49"/>
      <c r="BQ149" s="49"/>
      <c r="BR149" s="49"/>
      <c r="BS149" s="49"/>
      <c r="BT149" s="49"/>
      <c r="BU149" s="47"/>
      <c r="BV149" s="47"/>
      <c r="BW149" s="47"/>
      <c r="BX149" s="47"/>
      <c r="BY149" s="47"/>
      <c r="BZ149" s="47"/>
      <c r="CA149" s="47"/>
      <c r="CB149" s="47"/>
      <c r="CC149" s="47"/>
      <c r="CD149" s="47"/>
      <c r="CE149" s="47"/>
      <c r="CF149" s="47"/>
      <c r="CG149" s="47"/>
      <c r="CH149" s="47"/>
      <c r="CI149" s="47"/>
      <c r="CJ149" s="47"/>
      <c r="CK149" s="62"/>
      <c r="CL149" s="54"/>
      <c r="CM149" s="54"/>
      <c r="CN149" s="67"/>
      <c r="CO149" s="38"/>
      <c r="CP149" s="38"/>
    </row>
    <row r="150" spans="1:94" ht="12.75" customHeight="1">
      <c r="A150" s="38"/>
      <c r="B150" s="38"/>
      <c r="C150" s="53"/>
      <c r="D150" s="54"/>
      <c r="E150" s="54"/>
      <c r="F150" s="54"/>
      <c r="G150" s="54"/>
      <c r="H150" s="54"/>
      <c r="I150" s="54"/>
      <c r="J150" s="58"/>
      <c r="K150" s="58"/>
      <c r="L150" s="58"/>
      <c r="M150" s="58"/>
      <c r="N150" s="58"/>
      <c r="O150" s="58"/>
      <c r="P150" s="58"/>
      <c r="Q150" s="58"/>
      <c r="R150" s="58"/>
      <c r="S150" s="58"/>
      <c r="T150" s="58"/>
      <c r="U150" s="58"/>
      <c r="V150" s="58"/>
      <c r="W150" s="58"/>
      <c r="X150" s="58"/>
      <c r="Y150" s="58"/>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6"/>
      <c r="AW150" s="38"/>
      <c r="AX150" s="53"/>
      <c r="AY150" s="54"/>
      <c r="AZ150" s="69"/>
      <c r="BA150" s="58"/>
      <c r="BB150" s="58"/>
      <c r="BC150" s="58"/>
      <c r="BD150" s="54"/>
      <c r="BE150" s="54"/>
      <c r="BF150" s="54"/>
      <c r="BG150" s="70"/>
      <c r="BH150" s="70" t="s">
        <v>169</v>
      </c>
      <c r="BI150" s="58" t="s">
        <v>170</v>
      </c>
      <c r="BJ150" s="58"/>
      <c r="BK150" s="58"/>
      <c r="BL150" s="58"/>
      <c r="BM150" s="1"/>
      <c r="BN150" s="58"/>
      <c r="BO150" s="58"/>
      <c r="BP150" s="54"/>
      <c r="BQ150" s="70"/>
      <c r="BR150" s="70"/>
      <c r="BS150" s="70"/>
      <c r="BT150" s="70"/>
      <c r="BU150" s="70"/>
      <c r="BV150" s="58"/>
      <c r="BW150" s="70"/>
      <c r="BX150" s="58"/>
      <c r="BY150" s="70" t="s">
        <v>171</v>
      </c>
      <c r="BZ150" s="64"/>
      <c r="CA150" s="65"/>
      <c r="CB150" s="65"/>
      <c r="CC150" s="65"/>
      <c r="CD150" s="65"/>
      <c r="CE150" s="65"/>
      <c r="CF150" s="65"/>
      <c r="CG150" s="65"/>
      <c r="CH150" s="71"/>
      <c r="CI150" s="72"/>
      <c r="CJ150" s="73"/>
      <c r="CK150" s="74"/>
      <c r="CL150" s="73"/>
      <c r="CM150" s="54"/>
      <c r="CN150" s="67"/>
      <c r="CO150" s="38"/>
      <c r="CP150" s="38"/>
    </row>
    <row r="151" spans="1:94" ht="12.75" customHeight="1">
      <c r="A151" s="38"/>
      <c r="B151" s="38"/>
      <c r="C151" s="53"/>
      <c r="D151" s="54"/>
      <c r="E151" s="61"/>
      <c r="F151" s="47"/>
      <c r="G151" s="47"/>
      <c r="H151" s="47"/>
      <c r="I151" s="47"/>
      <c r="J151" s="49"/>
      <c r="K151" s="49"/>
      <c r="L151" s="49"/>
      <c r="M151" s="49"/>
      <c r="N151" s="49"/>
      <c r="O151" s="49"/>
      <c r="P151" s="49"/>
      <c r="Q151" s="49"/>
      <c r="R151" s="49"/>
      <c r="S151" s="49"/>
      <c r="T151" s="49"/>
      <c r="U151" s="49"/>
      <c r="V151" s="49"/>
      <c r="W151" s="49"/>
      <c r="X151" s="49"/>
      <c r="Y151" s="49"/>
      <c r="Z151" s="47"/>
      <c r="AA151" s="47"/>
      <c r="AB151" s="47"/>
      <c r="AC151" s="47"/>
      <c r="AD151" s="47"/>
      <c r="AE151" s="47"/>
      <c r="AF151" s="47"/>
      <c r="AG151" s="47"/>
      <c r="AH151" s="47"/>
      <c r="AI151" s="47"/>
      <c r="AJ151" s="47"/>
      <c r="AK151" s="47"/>
      <c r="AL151" s="47"/>
      <c r="AM151" s="47"/>
      <c r="AN151" s="47"/>
      <c r="AO151" s="47"/>
      <c r="AP151" s="47"/>
      <c r="AQ151" s="47"/>
      <c r="AR151" s="47"/>
      <c r="AS151" s="47"/>
      <c r="AT151" s="62"/>
      <c r="AU151" s="54"/>
      <c r="AV151" s="56"/>
      <c r="AW151" s="38"/>
      <c r="AX151" s="53"/>
      <c r="AY151" s="54"/>
      <c r="AZ151" s="69"/>
      <c r="BA151" s="54"/>
      <c r="BB151" s="54"/>
      <c r="BC151" s="54"/>
      <c r="BD151" s="54"/>
      <c r="BE151" s="54"/>
      <c r="BF151" s="58"/>
      <c r="BG151" s="58"/>
      <c r="BH151" s="58"/>
      <c r="BI151" s="58"/>
      <c r="BJ151" s="58"/>
      <c r="BK151" s="58"/>
      <c r="BL151" s="58"/>
      <c r="BM151" s="58"/>
      <c r="BN151" s="58"/>
      <c r="BO151" s="58"/>
      <c r="BP151" s="54"/>
      <c r="BQ151" s="58"/>
      <c r="BR151" s="58"/>
      <c r="BS151" s="58"/>
      <c r="BT151" s="58"/>
      <c r="BU151" s="58"/>
      <c r="BV151" s="54"/>
      <c r="BW151" s="54"/>
      <c r="BX151" s="58"/>
      <c r="BY151" s="54"/>
      <c r="BZ151" s="54"/>
      <c r="CA151" s="54"/>
      <c r="CB151" s="54"/>
      <c r="CC151" s="54"/>
      <c r="CD151" s="54"/>
      <c r="CE151" s="54"/>
      <c r="CF151" s="54"/>
      <c r="CG151" s="54"/>
      <c r="CH151" s="54"/>
      <c r="CI151" s="54"/>
      <c r="CJ151" s="54"/>
      <c r="CK151" s="67"/>
      <c r="CL151" s="54"/>
      <c r="CM151" s="54"/>
      <c r="CN151" s="67"/>
      <c r="CO151" s="38"/>
      <c r="CP151" s="38"/>
    </row>
    <row r="152" spans="1:94" ht="12.75" customHeight="1">
      <c r="A152" s="38"/>
      <c r="B152" s="38"/>
      <c r="C152" s="53"/>
      <c r="D152" s="54"/>
      <c r="E152" s="69"/>
      <c r="F152" s="58"/>
      <c r="G152" s="58"/>
      <c r="H152" s="58"/>
      <c r="I152" s="54"/>
      <c r="J152" s="54"/>
      <c r="K152" s="54"/>
      <c r="L152" s="54"/>
      <c r="M152" s="70" t="s">
        <v>169</v>
      </c>
      <c r="N152" s="64" t="s">
        <v>172</v>
      </c>
      <c r="O152" s="65"/>
      <c r="P152" s="65"/>
      <c r="Q152" s="66"/>
      <c r="R152" s="75" t="s">
        <v>77</v>
      </c>
      <c r="S152" s="64" t="s">
        <v>173</v>
      </c>
      <c r="T152" s="66"/>
      <c r="U152" s="54"/>
      <c r="V152" s="58"/>
      <c r="W152" s="58"/>
      <c r="X152" s="58"/>
      <c r="Y152" s="54"/>
      <c r="Z152" s="54"/>
      <c r="AA152" s="54"/>
      <c r="AB152" s="54"/>
      <c r="AC152" s="70" t="s">
        <v>171</v>
      </c>
      <c r="AD152" s="64" t="s">
        <v>174</v>
      </c>
      <c r="AE152" s="65"/>
      <c r="AF152" s="65"/>
      <c r="AG152" s="65"/>
      <c r="AH152" s="68"/>
      <c r="AI152" s="65"/>
      <c r="AJ152" s="66"/>
      <c r="AK152" s="58"/>
      <c r="AL152" s="58"/>
      <c r="AM152" s="58"/>
      <c r="AN152" s="58"/>
      <c r="AO152" s="58"/>
      <c r="AP152" s="58"/>
      <c r="AQ152" s="58"/>
      <c r="AR152" s="54"/>
      <c r="AS152" s="54"/>
      <c r="AT152" s="67"/>
      <c r="AU152" s="54"/>
      <c r="AV152" s="56"/>
      <c r="AW152" s="38"/>
      <c r="AX152" s="53"/>
      <c r="AY152" s="54"/>
      <c r="AZ152" s="69"/>
      <c r="BA152" s="58"/>
      <c r="BB152" s="58"/>
      <c r="BC152" s="58"/>
      <c r="BD152" s="58"/>
      <c r="BE152" s="58"/>
      <c r="BF152" s="58"/>
      <c r="BG152" s="70"/>
      <c r="BH152" s="70" t="s">
        <v>175</v>
      </c>
      <c r="BI152" s="64"/>
      <c r="BJ152" s="65"/>
      <c r="BK152" s="65"/>
      <c r="BL152" s="66"/>
      <c r="BM152" s="58"/>
      <c r="BN152" s="58"/>
      <c r="BO152" s="58"/>
      <c r="BP152" s="58"/>
      <c r="BQ152" s="58"/>
      <c r="BR152" s="58"/>
      <c r="BS152" s="58"/>
      <c r="BT152" s="58"/>
      <c r="BU152" s="58"/>
      <c r="BV152" s="58"/>
      <c r="BW152" s="58"/>
      <c r="BX152" s="58"/>
      <c r="BY152" s="70" t="s">
        <v>176</v>
      </c>
      <c r="BZ152" s="64"/>
      <c r="CA152" s="65"/>
      <c r="CB152" s="66"/>
      <c r="CC152" s="69" t="s">
        <v>177</v>
      </c>
      <c r="CD152" s="58"/>
      <c r="CE152" s="58"/>
      <c r="CF152" s="58"/>
      <c r="CG152" s="58"/>
      <c r="CH152" s="73"/>
      <c r="CI152" s="73"/>
      <c r="CJ152" s="58"/>
      <c r="CK152" s="63"/>
      <c r="CL152" s="58"/>
      <c r="CM152" s="54"/>
      <c r="CN152" s="67"/>
      <c r="CO152" s="38"/>
      <c r="CP152" s="38"/>
    </row>
    <row r="153" spans="1:94" ht="12.75" customHeight="1">
      <c r="A153" s="38"/>
      <c r="B153" s="38"/>
      <c r="C153" s="53"/>
      <c r="D153" s="54"/>
      <c r="E153" s="69"/>
      <c r="F153" s="54"/>
      <c r="G153" s="54"/>
      <c r="H153" s="54"/>
      <c r="I153" s="54"/>
      <c r="J153" s="54"/>
      <c r="K153" s="58"/>
      <c r="L153" s="58"/>
      <c r="M153" s="58"/>
      <c r="N153" s="58"/>
      <c r="O153" s="58"/>
      <c r="P153" s="58"/>
      <c r="Q153" s="58"/>
      <c r="R153" s="58"/>
      <c r="S153" s="58"/>
      <c r="T153" s="58"/>
      <c r="U153" s="54"/>
      <c r="V153" s="58"/>
      <c r="W153" s="58"/>
      <c r="X153" s="58"/>
      <c r="Y153" s="58"/>
      <c r="Z153" s="58"/>
      <c r="AA153" s="54"/>
      <c r="AB153" s="54"/>
      <c r="AC153" s="54"/>
      <c r="AD153" s="54"/>
      <c r="AE153" s="54"/>
      <c r="AF153" s="54"/>
      <c r="AG153" s="54"/>
      <c r="AH153" s="54"/>
      <c r="AI153" s="54"/>
      <c r="AJ153" s="54"/>
      <c r="AK153" s="54"/>
      <c r="AL153" s="54"/>
      <c r="AM153" s="54"/>
      <c r="AN153" s="54"/>
      <c r="AO153" s="54"/>
      <c r="AP153" s="54"/>
      <c r="AQ153" s="54"/>
      <c r="AR153" s="54"/>
      <c r="AS153" s="54"/>
      <c r="AT153" s="67"/>
      <c r="AU153" s="54"/>
      <c r="AV153" s="56"/>
      <c r="AW153" s="38"/>
      <c r="AX153" s="76"/>
      <c r="AY153" s="59"/>
      <c r="AZ153" s="77"/>
      <c r="BA153" s="59"/>
      <c r="BB153" s="59"/>
      <c r="BC153" s="59"/>
      <c r="BD153" s="59"/>
      <c r="BE153" s="54"/>
      <c r="BF153" s="59"/>
      <c r="BG153" s="59"/>
      <c r="BH153" s="59"/>
      <c r="BI153" s="59"/>
      <c r="BJ153" s="59"/>
      <c r="BK153" s="54"/>
      <c r="BL153" s="59"/>
      <c r="BM153" s="59"/>
      <c r="BN153" s="59"/>
      <c r="BO153" s="59"/>
      <c r="BP153" s="59"/>
      <c r="BQ153" s="58"/>
      <c r="BR153" s="59"/>
      <c r="BS153" s="59"/>
      <c r="BT153" s="59"/>
      <c r="BU153" s="59"/>
      <c r="BV153" s="59"/>
      <c r="BW153" s="58"/>
      <c r="BX153" s="58"/>
      <c r="BY153" s="58"/>
      <c r="BZ153" s="58"/>
      <c r="CA153" s="58"/>
      <c r="CB153" s="58"/>
      <c r="CC153" s="58"/>
      <c r="CD153" s="58"/>
      <c r="CE153" s="58"/>
      <c r="CF153" s="58"/>
      <c r="CG153" s="58"/>
      <c r="CH153" s="58"/>
      <c r="CI153" s="58"/>
      <c r="CJ153" s="58"/>
      <c r="CK153" s="63"/>
      <c r="CL153" s="58"/>
      <c r="CM153" s="58"/>
      <c r="CN153" s="63"/>
      <c r="CO153" s="38"/>
      <c r="CP153" s="38"/>
    </row>
    <row r="154" spans="1:94" ht="12.75" customHeight="1">
      <c r="A154" s="38"/>
      <c r="B154" s="38"/>
      <c r="C154" s="53"/>
      <c r="D154" s="54"/>
      <c r="E154" s="69"/>
      <c r="F154" s="58"/>
      <c r="G154" s="58"/>
      <c r="H154" s="58"/>
      <c r="I154" s="58"/>
      <c r="J154" s="58"/>
      <c r="K154" s="58"/>
      <c r="L154" s="58"/>
      <c r="M154" s="70" t="s">
        <v>178</v>
      </c>
      <c r="N154" s="78" t="s">
        <v>179</v>
      </c>
      <c r="O154" s="65"/>
      <c r="P154" s="65"/>
      <c r="Q154" s="66"/>
      <c r="R154" s="58"/>
      <c r="S154" s="58"/>
      <c r="T154" s="58"/>
      <c r="U154" s="58"/>
      <c r="V154" s="58"/>
      <c r="W154" s="58"/>
      <c r="X154" s="58"/>
      <c r="Y154" s="58"/>
      <c r="Z154" s="58"/>
      <c r="AA154" s="58"/>
      <c r="AB154" s="58"/>
      <c r="AC154" s="58"/>
      <c r="AD154" s="58"/>
      <c r="AE154" s="58"/>
      <c r="AF154" s="58"/>
      <c r="AG154" s="58"/>
      <c r="AH154" s="58"/>
      <c r="AI154" s="58"/>
      <c r="AJ154" s="58"/>
      <c r="AK154" s="54"/>
      <c r="AL154" s="58"/>
      <c r="AM154" s="608" t="s">
        <v>180</v>
      </c>
      <c r="AN154" s="520"/>
      <c r="AO154" s="520"/>
      <c r="AP154" s="520"/>
      <c r="AQ154" s="521"/>
      <c r="AR154" s="54"/>
      <c r="AS154" s="54"/>
      <c r="AT154" s="67"/>
      <c r="AU154" s="54"/>
      <c r="AV154" s="56"/>
      <c r="AW154" s="38"/>
      <c r="AX154" s="77"/>
      <c r="AY154" s="79"/>
      <c r="AZ154" s="69"/>
      <c r="BA154" s="58"/>
      <c r="BB154" s="58"/>
      <c r="BC154" s="58"/>
      <c r="BD154" s="58"/>
      <c r="BE154" s="58"/>
      <c r="BF154" s="54"/>
      <c r="BG154" s="70"/>
      <c r="BH154" s="70" t="s">
        <v>181</v>
      </c>
      <c r="BI154" s="64"/>
      <c r="BJ154" s="65"/>
      <c r="BK154" s="65"/>
      <c r="BL154" s="66"/>
      <c r="BM154" s="1"/>
      <c r="BN154" s="1"/>
      <c r="BO154" s="1"/>
      <c r="BP154" s="80"/>
      <c r="BQ154" s="58"/>
      <c r="BR154" s="58"/>
      <c r="BS154" s="58"/>
      <c r="BT154" s="58"/>
      <c r="BU154" s="58"/>
      <c r="BV154" s="58"/>
      <c r="BW154" s="58"/>
      <c r="BX154" s="58"/>
      <c r="BY154" s="70" t="s">
        <v>182</v>
      </c>
      <c r="BZ154" s="58"/>
      <c r="CA154" s="58"/>
      <c r="CB154" s="58"/>
      <c r="CC154" s="58"/>
      <c r="CD154" s="58"/>
      <c r="CE154" s="58"/>
      <c r="CF154" s="58"/>
      <c r="CG154" s="80"/>
      <c r="CH154" s="80"/>
      <c r="CI154" s="80"/>
      <c r="CJ154" s="54"/>
      <c r="CK154" s="67"/>
      <c r="CL154" s="54"/>
      <c r="CM154" s="54"/>
      <c r="CN154" s="67"/>
      <c r="CO154" s="38"/>
      <c r="CP154" s="38"/>
    </row>
    <row r="155" spans="1:94" ht="12.75" customHeight="1">
      <c r="A155" s="38"/>
      <c r="B155" s="38"/>
      <c r="C155" s="53"/>
      <c r="D155" s="54"/>
      <c r="E155" s="81"/>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3"/>
      <c r="AU155" s="58"/>
      <c r="AV155" s="63"/>
      <c r="AW155" s="38"/>
      <c r="AX155" s="53"/>
      <c r="AY155" s="58"/>
      <c r="AZ155" s="69"/>
      <c r="BA155" s="58"/>
      <c r="BB155" s="58"/>
      <c r="BC155" s="58"/>
      <c r="BD155" s="58"/>
      <c r="BE155" s="54"/>
      <c r="BF155" s="54"/>
      <c r="BG155" s="54"/>
      <c r="BH155" s="54"/>
      <c r="BI155" s="54"/>
      <c r="BJ155" s="54"/>
      <c r="BK155" s="54"/>
      <c r="BL155" s="59"/>
      <c r="BM155" s="1"/>
      <c r="BN155" s="1"/>
      <c r="BO155" s="1"/>
      <c r="BP155" s="84"/>
      <c r="BQ155" s="80"/>
      <c r="BR155" s="80"/>
      <c r="BS155" s="80"/>
      <c r="BT155" s="80"/>
      <c r="BU155" s="80"/>
      <c r="BV155" s="80"/>
      <c r="BW155" s="80"/>
      <c r="BX155" s="58"/>
      <c r="BY155" s="80"/>
      <c r="BZ155" s="80"/>
      <c r="CA155" s="80"/>
      <c r="CB155" s="80"/>
      <c r="CC155" s="80"/>
      <c r="CD155" s="80"/>
      <c r="CE155" s="80"/>
      <c r="CF155" s="80"/>
      <c r="CG155" s="80"/>
      <c r="CH155" s="80"/>
      <c r="CI155" s="80"/>
      <c r="CJ155" s="59"/>
      <c r="CK155" s="85"/>
      <c r="CL155" s="59"/>
      <c r="CM155" s="59"/>
      <c r="CN155" s="86"/>
      <c r="CO155" s="38"/>
      <c r="CP155" s="38"/>
    </row>
    <row r="156" spans="1:94" ht="12.75" customHeight="1">
      <c r="A156" s="38"/>
      <c r="B156" s="38"/>
      <c r="C156" s="76"/>
      <c r="D156" s="59"/>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63"/>
      <c r="AW156" s="38"/>
      <c r="AX156" s="69"/>
      <c r="AY156" s="58"/>
      <c r="AZ156" s="69"/>
      <c r="BA156" s="80"/>
      <c r="BB156" s="80"/>
      <c r="BC156" s="80"/>
      <c r="BD156" s="80"/>
      <c r="BE156" s="80"/>
      <c r="BF156" s="80"/>
      <c r="BG156" s="58"/>
      <c r="BH156" s="70" t="s">
        <v>183</v>
      </c>
      <c r="BI156" s="87"/>
      <c r="BJ156" s="88"/>
      <c r="BK156" s="88"/>
      <c r="BL156" s="88"/>
      <c r="BM156" s="89"/>
      <c r="BN156" s="68"/>
      <c r="BO156" s="2"/>
      <c r="BP156" s="58"/>
      <c r="BQ156" s="58"/>
      <c r="BR156" s="58"/>
      <c r="BS156" s="58"/>
      <c r="BT156" s="58"/>
      <c r="BU156" s="58"/>
      <c r="BV156" s="58"/>
      <c r="BW156" s="58"/>
      <c r="BX156" s="58"/>
      <c r="BY156" s="58"/>
      <c r="BZ156" s="58"/>
      <c r="CA156" s="58"/>
      <c r="CB156" s="58"/>
      <c r="CC156" s="58"/>
      <c r="CD156" s="58"/>
      <c r="CE156" s="58"/>
      <c r="CF156" s="58"/>
      <c r="CG156" s="58"/>
      <c r="CH156" s="58"/>
      <c r="CI156" s="58"/>
      <c r="CJ156" s="58"/>
      <c r="CK156" s="67"/>
      <c r="CL156" s="58"/>
      <c r="CM156" s="58"/>
      <c r="CN156" s="63"/>
      <c r="CO156" s="38"/>
      <c r="CP156" s="38"/>
    </row>
    <row r="157" spans="1:94" ht="12.75" customHeight="1">
      <c r="A157" s="38"/>
      <c r="B157" s="38"/>
      <c r="C157" s="77"/>
      <c r="D157" s="79"/>
      <c r="E157" s="566" t="s">
        <v>184</v>
      </c>
      <c r="F157" s="520"/>
      <c r="G157" s="520"/>
      <c r="H157" s="520"/>
      <c r="I157" s="521"/>
      <c r="J157" s="54"/>
      <c r="K157" s="566" t="s">
        <v>185</v>
      </c>
      <c r="L157" s="520"/>
      <c r="M157" s="520"/>
      <c r="N157" s="520"/>
      <c r="O157" s="521"/>
      <c r="P157" s="54"/>
      <c r="Q157" s="566" t="s">
        <v>186</v>
      </c>
      <c r="R157" s="520"/>
      <c r="S157" s="520"/>
      <c r="T157" s="520"/>
      <c r="U157" s="521"/>
      <c r="V157" s="58"/>
      <c r="W157" s="566" t="s">
        <v>187</v>
      </c>
      <c r="X157" s="520"/>
      <c r="Y157" s="520"/>
      <c r="Z157" s="520"/>
      <c r="AA157" s="521"/>
      <c r="AB157" s="58"/>
      <c r="AC157" s="58"/>
      <c r="AD157" s="58"/>
      <c r="AE157" s="58"/>
      <c r="AF157" s="58"/>
      <c r="AG157" s="58"/>
      <c r="AH157" s="58"/>
      <c r="AI157" s="58"/>
      <c r="AJ157" s="58"/>
      <c r="AK157" s="58"/>
      <c r="AL157" s="58"/>
      <c r="AM157" s="58"/>
      <c r="AN157" s="58"/>
      <c r="AO157" s="58"/>
      <c r="AP157" s="58"/>
      <c r="AQ157" s="58"/>
      <c r="AR157" s="58"/>
      <c r="AS157" s="58"/>
      <c r="AT157" s="58"/>
      <c r="AU157" s="58"/>
      <c r="AV157" s="63"/>
      <c r="AW157" s="38"/>
      <c r="AX157" s="69"/>
      <c r="AY157" s="58"/>
      <c r="AZ157" s="81"/>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c r="BY157" s="82"/>
      <c r="BZ157" s="82"/>
      <c r="CA157" s="82"/>
      <c r="CB157" s="82"/>
      <c r="CC157" s="82"/>
      <c r="CD157" s="82"/>
      <c r="CE157" s="82"/>
      <c r="CF157" s="82"/>
      <c r="CG157" s="82"/>
      <c r="CH157" s="82"/>
      <c r="CI157" s="82"/>
      <c r="CJ157" s="82"/>
      <c r="CK157" s="83"/>
      <c r="CL157" s="58"/>
      <c r="CM157" s="58"/>
      <c r="CN157" s="63"/>
      <c r="CO157" s="38"/>
      <c r="CP157" s="38"/>
    </row>
    <row r="158" spans="1:94" ht="12.75" customHeight="1">
      <c r="A158" s="38"/>
      <c r="B158" s="38"/>
      <c r="C158" s="53"/>
      <c r="D158" s="58"/>
      <c r="E158" s="58"/>
      <c r="F158" s="58"/>
      <c r="G158" s="58"/>
      <c r="H158" s="58"/>
      <c r="I158" s="58"/>
      <c r="J158" s="58"/>
      <c r="K158" s="54"/>
      <c r="L158" s="58"/>
      <c r="M158" s="54"/>
      <c r="N158" s="58"/>
      <c r="O158" s="58"/>
      <c r="P158" s="58"/>
      <c r="Q158" s="59"/>
      <c r="R158" s="1"/>
      <c r="S158" s="1"/>
      <c r="T158" s="1"/>
      <c r="U158" s="80"/>
      <c r="V158" s="80"/>
      <c r="W158" s="80"/>
      <c r="X158" s="80"/>
      <c r="Y158" s="80"/>
      <c r="Z158" s="80"/>
      <c r="AA158" s="80"/>
      <c r="AB158" s="80"/>
      <c r="AC158" s="80"/>
      <c r="AD158" s="80"/>
      <c r="AE158" s="80"/>
      <c r="AF158" s="80"/>
      <c r="AG158" s="80"/>
      <c r="AH158" s="80"/>
      <c r="AI158" s="80"/>
      <c r="AJ158" s="80"/>
      <c r="AK158" s="80"/>
      <c r="AL158" s="80"/>
      <c r="AM158" s="80"/>
      <c r="AN158" s="80"/>
      <c r="AO158" s="54"/>
      <c r="AP158" s="54"/>
      <c r="AQ158" s="54"/>
      <c r="AR158" s="54"/>
      <c r="AS158" s="54"/>
      <c r="AT158" s="54"/>
      <c r="AU158" s="54"/>
      <c r="AV158" s="56"/>
      <c r="AW158" s="38"/>
      <c r="AX158" s="69"/>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58"/>
      <c r="CC158" s="58"/>
      <c r="CD158" s="58"/>
      <c r="CE158" s="58"/>
      <c r="CF158" s="58"/>
      <c r="CG158" s="58"/>
      <c r="CH158" s="58"/>
      <c r="CI158" s="58"/>
      <c r="CJ158" s="58"/>
      <c r="CK158" s="58"/>
      <c r="CL158" s="58"/>
      <c r="CM158" s="58"/>
      <c r="CN158" s="63"/>
      <c r="CO158" s="38"/>
      <c r="CP158" s="38"/>
    </row>
    <row r="159" spans="1:94" ht="12.75" customHeight="1">
      <c r="A159" s="38"/>
      <c r="B159" s="38"/>
      <c r="C159" s="69"/>
      <c r="D159" s="58"/>
      <c r="E159" s="90" t="s">
        <v>188</v>
      </c>
      <c r="F159" s="49"/>
      <c r="G159" s="49"/>
      <c r="H159" s="49"/>
      <c r="I159" s="49"/>
      <c r="J159" s="47"/>
      <c r="K159" s="47"/>
      <c r="L159" s="47"/>
      <c r="M159" s="47"/>
      <c r="N159" s="47"/>
      <c r="O159" s="47"/>
      <c r="P159" s="47"/>
      <c r="Q159" s="91"/>
      <c r="R159" s="48"/>
      <c r="S159" s="48"/>
      <c r="T159" s="48"/>
      <c r="U159" s="92"/>
      <c r="V159" s="93"/>
      <c r="W159" s="93"/>
      <c r="X159" s="93"/>
      <c r="Y159" s="93"/>
      <c r="Z159" s="93"/>
      <c r="AA159" s="93"/>
      <c r="AB159" s="93"/>
      <c r="AC159" s="93"/>
      <c r="AD159" s="93"/>
      <c r="AE159" s="93"/>
      <c r="AF159" s="93"/>
      <c r="AG159" s="93"/>
      <c r="AH159" s="93"/>
      <c r="AI159" s="93"/>
      <c r="AJ159" s="93"/>
      <c r="AK159" s="93"/>
      <c r="AL159" s="93"/>
      <c r="AM159" s="93"/>
      <c r="AN159" s="93"/>
      <c r="AO159" s="91"/>
      <c r="AP159" s="91"/>
      <c r="AQ159" s="91"/>
      <c r="AR159" s="91"/>
      <c r="AS159" s="94"/>
      <c r="AT159" s="91"/>
      <c r="AU159" s="62"/>
      <c r="AV159" s="56"/>
      <c r="AW159" s="38"/>
      <c r="AX159" s="69"/>
      <c r="AY159" s="58"/>
      <c r="AZ159" s="58" t="s">
        <v>189</v>
      </c>
      <c r="BA159" s="95"/>
      <c r="BB159" s="95"/>
      <c r="BC159" s="58"/>
      <c r="BD159" s="58"/>
      <c r="BE159" s="58"/>
      <c r="BF159" s="54"/>
      <c r="BG159" s="54"/>
      <c r="BH159" s="54"/>
      <c r="BI159" s="54"/>
      <c r="BJ159" s="54"/>
      <c r="BK159" s="54"/>
      <c r="BL159" s="59"/>
      <c r="BM159" s="1"/>
      <c r="BN159" s="1"/>
      <c r="BO159" s="54"/>
      <c r="BP159" s="96"/>
      <c r="BQ159" s="58"/>
      <c r="BR159" s="58"/>
      <c r="BS159" s="58"/>
      <c r="BT159" s="58"/>
      <c r="BU159" s="58"/>
      <c r="BV159" s="58"/>
      <c r="BW159" s="58"/>
      <c r="BX159" s="58"/>
      <c r="BY159" s="54"/>
      <c r="BZ159" s="54"/>
      <c r="CA159" s="54"/>
      <c r="CB159" s="54"/>
      <c r="CC159" s="97"/>
      <c r="CD159" s="96"/>
      <c r="CE159" s="98"/>
      <c r="CF159" s="58"/>
      <c r="CG159" s="58"/>
      <c r="CH159" s="58"/>
      <c r="CI159" s="58"/>
      <c r="CJ159" s="58"/>
      <c r="CK159" s="54"/>
      <c r="CL159" s="58"/>
      <c r="CM159" s="58"/>
      <c r="CN159" s="63"/>
      <c r="CO159" s="38"/>
      <c r="CP159" s="38"/>
    </row>
    <row r="160" spans="1:94" ht="12.75" customHeight="1">
      <c r="A160" s="38"/>
      <c r="B160" s="38"/>
      <c r="C160" s="69"/>
      <c r="D160" s="58"/>
      <c r="E160" s="69"/>
      <c r="F160" s="99"/>
      <c r="G160" s="100"/>
      <c r="H160" s="101" t="s">
        <v>0</v>
      </c>
      <c r="I160" s="102"/>
      <c r="J160" s="103" t="s">
        <v>190</v>
      </c>
      <c r="K160" s="104"/>
      <c r="L160" s="105"/>
      <c r="M160" s="106"/>
      <c r="N160" s="106"/>
      <c r="O160" s="107"/>
      <c r="P160" s="606" t="s">
        <v>191</v>
      </c>
      <c r="Q160" s="520"/>
      <c r="R160" s="520"/>
      <c r="S160" s="520"/>
      <c r="T160" s="520"/>
      <c r="U160" s="520"/>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520"/>
      <c r="AQ160" s="520"/>
      <c r="AR160" s="520"/>
      <c r="AS160" s="607"/>
      <c r="AT160" s="108"/>
      <c r="AU160" s="67"/>
      <c r="AV160" s="56"/>
      <c r="AW160" s="38"/>
      <c r="AX160" s="69"/>
      <c r="AY160" s="58"/>
      <c r="AZ160" s="90"/>
      <c r="BA160" s="94"/>
      <c r="BB160" s="94"/>
      <c r="BC160" s="109"/>
      <c r="BD160" s="49"/>
      <c r="BE160" s="49"/>
      <c r="BF160" s="47"/>
      <c r="BG160" s="47"/>
      <c r="BH160" s="47"/>
      <c r="BI160" s="47"/>
      <c r="BJ160" s="47"/>
      <c r="BK160" s="47"/>
      <c r="BL160" s="91"/>
      <c r="BM160" s="48"/>
      <c r="BN160" s="48"/>
      <c r="BO160" s="47"/>
      <c r="BP160" s="110"/>
      <c r="BQ160" s="49"/>
      <c r="BR160" s="49"/>
      <c r="BS160" s="49"/>
      <c r="BT160" s="49"/>
      <c r="BU160" s="49"/>
      <c r="BV160" s="49"/>
      <c r="BW160" s="49"/>
      <c r="BX160" s="49"/>
      <c r="BY160" s="47"/>
      <c r="BZ160" s="47"/>
      <c r="CA160" s="47"/>
      <c r="CB160" s="47"/>
      <c r="CC160" s="111"/>
      <c r="CD160" s="110"/>
      <c r="CE160" s="49"/>
      <c r="CF160" s="49"/>
      <c r="CG160" s="49"/>
      <c r="CH160" s="49"/>
      <c r="CI160" s="49"/>
      <c r="CJ160" s="49"/>
      <c r="CK160" s="62"/>
      <c r="CL160" s="58"/>
      <c r="CM160" s="58"/>
      <c r="CN160" s="63"/>
      <c r="CO160" s="38"/>
      <c r="CP160" s="38"/>
    </row>
    <row r="161" spans="1:94" ht="12.75" customHeight="1">
      <c r="A161" s="38"/>
      <c r="B161" s="38"/>
      <c r="C161" s="69"/>
      <c r="D161" s="58"/>
      <c r="E161" s="69"/>
      <c r="F161" s="112"/>
      <c r="G161" s="86"/>
      <c r="H161" s="69"/>
      <c r="I161" s="113" t="s">
        <v>122</v>
      </c>
      <c r="J161" s="90" t="s">
        <v>192</v>
      </c>
      <c r="K161" s="49"/>
      <c r="L161" s="49"/>
      <c r="M161" s="47"/>
      <c r="N161" s="47"/>
      <c r="O161" s="62"/>
      <c r="P161" s="61" t="s">
        <v>193</v>
      </c>
      <c r="Q161" s="47"/>
      <c r="R161" s="47"/>
      <c r="S161" s="91"/>
      <c r="T161" s="48"/>
      <c r="U161" s="48"/>
      <c r="V161" s="47"/>
      <c r="W161" s="110"/>
      <c r="X161" s="49"/>
      <c r="Y161" s="58"/>
      <c r="Z161" s="58"/>
      <c r="AA161" s="58"/>
      <c r="AB161" s="58"/>
      <c r="AC161" s="58"/>
      <c r="AD161" s="58"/>
      <c r="AE161" s="58"/>
      <c r="AF161" s="54"/>
      <c r="AG161" s="47"/>
      <c r="AH161" s="47"/>
      <c r="AI161" s="47"/>
      <c r="AJ161" s="111"/>
      <c r="AK161" s="110"/>
      <c r="AL161" s="114"/>
      <c r="AM161" s="49"/>
      <c r="AN161" s="49"/>
      <c r="AO161" s="49"/>
      <c r="AP161" s="49"/>
      <c r="AQ161" s="49"/>
      <c r="AR161" s="47"/>
      <c r="AS161" s="58"/>
      <c r="AT161" s="115"/>
      <c r="AU161" s="67"/>
      <c r="AV161" s="56"/>
      <c r="AW161" s="38"/>
      <c r="AX161" s="69"/>
      <c r="AY161" s="58"/>
      <c r="AZ161" s="69"/>
      <c r="BA161" s="58"/>
      <c r="BB161" s="58"/>
      <c r="BC161" s="58"/>
      <c r="BD161" s="54"/>
      <c r="BE161" s="54"/>
      <c r="BF161" s="54"/>
      <c r="BG161" s="58"/>
      <c r="BH161" s="70" t="s">
        <v>194</v>
      </c>
      <c r="BI161" s="58" t="s">
        <v>195</v>
      </c>
      <c r="BJ161" s="58"/>
      <c r="BK161" s="58"/>
      <c r="BL161" s="58"/>
      <c r="BM161" s="1"/>
      <c r="BN161" s="58"/>
      <c r="BO161" s="58"/>
      <c r="BP161" s="54"/>
      <c r="BQ161" s="70"/>
      <c r="BR161" s="70"/>
      <c r="BS161" s="70"/>
      <c r="BT161" s="70"/>
      <c r="BU161" s="70"/>
      <c r="BV161" s="58"/>
      <c r="BW161" s="70"/>
      <c r="BX161" s="70"/>
      <c r="BY161" s="70" t="s">
        <v>196</v>
      </c>
      <c r="BZ161" s="64"/>
      <c r="CA161" s="65"/>
      <c r="CB161" s="65"/>
      <c r="CC161" s="65"/>
      <c r="CD161" s="65"/>
      <c r="CE161" s="65"/>
      <c r="CF161" s="65"/>
      <c r="CG161" s="65"/>
      <c r="CH161" s="71"/>
      <c r="CI161" s="72"/>
      <c r="CJ161" s="73"/>
      <c r="CK161" s="67"/>
      <c r="CL161" s="58"/>
      <c r="CM161" s="58"/>
      <c r="CN161" s="63"/>
      <c r="CO161" s="38"/>
      <c r="CP161" s="38"/>
    </row>
    <row r="162" spans="1:94" ht="12.75" customHeight="1">
      <c r="A162" s="38"/>
      <c r="B162" s="38"/>
      <c r="C162" s="53"/>
      <c r="D162" s="58"/>
      <c r="E162" s="69"/>
      <c r="F162" s="112"/>
      <c r="G162" s="86"/>
      <c r="H162" s="69"/>
      <c r="I162" s="113" t="s">
        <v>197</v>
      </c>
      <c r="J162" s="69" t="s">
        <v>198</v>
      </c>
      <c r="K162" s="58"/>
      <c r="L162" s="58"/>
      <c r="M162" s="54"/>
      <c r="N162" s="54"/>
      <c r="O162" s="67"/>
      <c r="P162" s="53" t="s">
        <v>199</v>
      </c>
      <c r="Q162" s="54"/>
      <c r="R162" s="54"/>
      <c r="S162" s="59"/>
      <c r="T162" s="1"/>
      <c r="U162" s="1"/>
      <c r="V162" s="54"/>
      <c r="W162" s="96"/>
      <c r="X162" s="58"/>
      <c r="Y162" s="58"/>
      <c r="Z162" s="58"/>
      <c r="AA162" s="58"/>
      <c r="AB162" s="58"/>
      <c r="AC162" s="58"/>
      <c r="AD162" s="58"/>
      <c r="AE162" s="58"/>
      <c r="AF162" s="54"/>
      <c r="AG162" s="54"/>
      <c r="AH162" s="54"/>
      <c r="AI162" s="54"/>
      <c r="AJ162" s="97"/>
      <c r="AK162" s="96"/>
      <c r="AL162" s="98"/>
      <c r="AM162" s="58"/>
      <c r="AN162" s="58"/>
      <c r="AO162" s="58"/>
      <c r="AP162" s="58"/>
      <c r="AQ162" s="58"/>
      <c r="AR162" s="54"/>
      <c r="AS162" s="58"/>
      <c r="AT162" s="115"/>
      <c r="AU162" s="67"/>
      <c r="AV162" s="56"/>
      <c r="AW162" s="38"/>
      <c r="AX162" s="53"/>
      <c r="AY162" s="58"/>
      <c r="AZ162" s="69"/>
      <c r="BA162" s="54"/>
      <c r="BB162" s="54"/>
      <c r="BC162" s="54"/>
      <c r="BD162" s="54"/>
      <c r="BE162" s="54"/>
      <c r="BF162" s="58"/>
      <c r="BG162" s="58"/>
      <c r="BH162" s="58"/>
      <c r="BI162" s="58"/>
      <c r="BJ162" s="58"/>
      <c r="BK162" s="58"/>
      <c r="BL162" s="58"/>
      <c r="BM162" s="58"/>
      <c r="BN162" s="58"/>
      <c r="BO162" s="58"/>
      <c r="BP162" s="54"/>
      <c r="BQ162" s="58"/>
      <c r="BR162" s="58"/>
      <c r="BS162" s="58"/>
      <c r="BT162" s="58"/>
      <c r="BU162" s="58"/>
      <c r="BV162" s="54"/>
      <c r="BW162" s="54"/>
      <c r="BX162" s="54"/>
      <c r="BY162" s="54"/>
      <c r="BZ162" s="54"/>
      <c r="CA162" s="54"/>
      <c r="CB162" s="54"/>
      <c r="CC162" s="54"/>
      <c r="CD162" s="54"/>
      <c r="CE162" s="54"/>
      <c r="CF162" s="54"/>
      <c r="CG162" s="54"/>
      <c r="CH162" s="54"/>
      <c r="CI162" s="54"/>
      <c r="CJ162" s="54"/>
      <c r="CK162" s="67"/>
      <c r="CL162" s="58"/>
      <c r="CM162" s="58"/>
      <c r="CN162" s="63"/>
      <c r="CO162" s="38"/>
      <c r="CP162" s="38"/>
    </row>
    <row r="163" spans="1:94" ht="12.75" customHeight="1">
      <c r="A163" s="38"/>
      <c r="B163" s="38"/>
      <c r="C163" s="69"/>
      <c r="D163" s="58"/>
      <c r="E163" s="69"/>
      <c r="F163" s="112"/>
      <c r="G163" s="86"/>
      <c r="H163" s="69"/>
      <c r="I163" s="63"/>
      <c r="J163" s="116"/>
      <c r="K163" s="58"/>
      <c r="L163" s="58"/>
      <c r="M163" s="54"/>
      <c r="N163" s="54"/>
      <c r="O163" s="67"/>
      <c r="P163" s="53"/>
      <c r="Q163" s="54"/>
      <c r="R163" s="54"/>
      <c r="S163" s="59"/>
      <c r="T163" s="1"/>
      <c r="U163" s="1"/>
      <c r="V163" s="54"/>
      <c r="W163" s="96"/>
      <c r="X163" s="58"/>
      <c r="Y163" s="58"/>
      <c r="Z163" s="58"/>
      <c r="AA163" s="58"/>
      <c r="AB163" s="58"/>
      <c r="AC163" s="58"/>
      <c r="AD163" s="58"/>
      <c r="AE163" s="58"/>
      <c r="AF163" s="54"/>
      <c r="AG163" s="54"/>
      <c r="AH163" s="54"/>
      <c r="AI163" s="54"/>
      <c r="AJ163" s="97"/>
      <c r="AK163" s="96"/>
      <c r="AL163" s="58"/>
      <c r="AM163" s="58"/>
      <c r="AN163" s="58"/>
      <c r="AO163" s="58"/>
      <c r="AP163" s="58"/>
      <c r="AQ163" s="58"/>
      <c r="AR163" s="54"/>
      <c r="AS163" s="58"/>
      <c r="AT163" s="115"/>
      <c r="AU163" s="67"/>
      <c r="AV163" s="56"/>
      <c r="AW163" s="38"/>
      <c r="AX163" s="69"/>
      <c r="AY163" s="58"/>
      <c r="AZ163" s="69"/>
      <c r="BA163" s="58"/>
      <c r="BB163" s="58"/>
      <c r="BC163" s="58"/>
      <c r="BD163" s="58"/>
      <c r="BE163" s="58"/>
      <c r="BF163" s="58"/>
      <c r="BG163" s="58"/>
      <c r="BH163" s="70" t="s">
        <v>181</v>
      </c>
      <c r="BI163" s="64"/>
      <c r="BJ163" s="65"/>
      <c r="BK163" s="65"/>
      <c r="BL163" s="66"/>
      <c r="BM163" s="58"/>
      <c r="BN163" s="58"/>
      <c r="BO163" s="58"/>
      <c r="BP163" s="58"/>
      <c r="BQ163" s="58"/>
      <c r="BR163" s="58"/>
      <c r="BS163" s="58"/>
      <c r="BT163" s="58"/>
      <c r="BU163" s="58"/>
      <c r="BV163" s="58"/>
      <c r="BW163" s="58"/>
      <c r="BX163" s="58"/>
      <c r="BY163" s="70" t="s">
        <v>200</v>
      </c>
      <c r="BZ163" s="64"/>
      <c r="CA163" s="65"/>
      <c r="CB163" s="66"/>
      <c r="CC163" s="69" t="s">
        <v>201</v>
      </c>
      <c r="CD163" s="58"/>
      <c r="CE163" s="58"/>
      <c r="CF163" s="58"/>
      <c r="CG163" s="58"/>
      <c r="CH163" s="73"/>
      <c r="CI163" s="73"/>
      <c r="CJ163" s="58"/>
      <c r="CK163" s="67"/>
      <c r="CL163" s="54"/>
      <c r="CM163" s="54"/>
      <c r="CN163" s="67"/>
      <c r="CO163" s="38"/>
      <c r="CP163" s="38"/>
    </row>
    <row r="164" spans="1:94" ht="12.75" customHeight="1">
      <c r="A164" s="38"/>
      <c r="B164" s="38"/>
      <c r="C164" s="69"/>
      <c r="D164" s="58"/>
      <c r="E164" s="69"/>
      <c r="F164" s="117"/>
      <c r="G164" s="118"/>
      <c r="H164" s="81"/>
      <c r="I164" s="83"/>
      <c r="J164" s="81"/>
      <c r="K164" s="82"/>
      <c r="L164" s="82"/>
      <c r="M164" s="119"/>
      <c r="N164" s="119"/>
      <c r="O164" s="120"/>
      <c r="P164" s="121"/>
      <c r="Q164" s="119"/>
      <c r="R164" s="119"/>
      <c r="S164" s="122"/>
      <c r="T164" s="123"/>
      <c r="U164" s="123"/>
      <c r="V164" s="119"/>
      <c r="W164" s="124"/>
      <c r="X164" s="82"/>
      <c r="Y164" s="82"/>
      <c r="Z164" s="82"/>
      <c r="AA164" s="82"/>
      <c r="AB164" s="82"/>
      <c r="AC164" s="82"/>
      <c r="AD164" s="82"/>
      <c r="AE164" s="82"/>
      <c r="AF164" s="119"/>
      <c r="AG164" s="119"/>
      <c r="AH164" s="119"/>
      <c r="AI164" s="119"/>
      <c r="AJ164" s="125"/>
      <c r="AK164" s="124"/>
      <c r="AL164" s="82"/>
      <c r="AM164" s="82"/>
      <c r="AN164" s="82"/>
      <c r="AO164" s="82"/>
      <c r="AP164" s="82"/>
      <c r="AQ164" s="82"/>
      <c r="AR164" s="119"/>
      <c r="AS164" s="82"/>
      <c r="AT164" s="108"/>
      <c r="AU164" s="67"/>
      <c r="AV164" s="56"/>
      <c r="AW164" s="38"/>
      <c r="AX164" s="69"/>
      <c r="AY164" s="58"/>
      <c r="AZ164" s="69"/>
      <c r="BA164" s="58"/>
      <c r="BB164" s="58"/>
      <c r="BC164" s="58"/>
      <c r="BD164" s="58"/>
      <c r="BE164" s="54"/>
      <c r="BF164" s="54"/>
      <c r="BG164" s="54"/>
      <c r="BH164" s="54"/>
      <c r="BI164" s="54"/>
      <c r="BJ164" s="54"/>
      <c r="BK164" s="54"/>
      <c r="BL164" s="59"/>
      <c r="BM164" s="1"/>
      <c r="BN164" s="1"/>
      <c r="BO164" s="1"/>
      <c r="BP164" s="54"/>
      <c r="BQ164" s="96"/>
      <c r="BR164" s="58"/>
      <c r="BS164" s="58"/>
      <c r="BT164" s="58"/>
      <c r="BU164" s="58"/>
      <c r="BV164" s="58"/>
      <c r="BW164" s="58"/>
      <c r="BX164" s="58"/>
      <c r="BY164" s="54"/>
      <c r="BZ164" s="54"/>
      <c r="CA164" s="54"/>
      <c r="CB164" s="54"/>
      <c r="CC164" s="54"/>
      <c r="CD164" s="97"/>
      <c r="CE164" s="96"/>
      <c r="CF164" s="54"/>
      <c r="CG164" s="54"/>
      <c r="CH164" s="54"/>
      <c r="CI164" s="54"/>
      <c r="CJ164" s="54"/>
      <c r="CK164" s="67"/>
      <c r="CL164" s="54"/>
      <c r="CM164" s="54"/>
      <c r="CN164" s="67"/>
      <c r="CO164" s="38"/>
      <c r="CP164" s="38"/>
    </row>
    <row r="165" spans="1:94" ht="12.75" customHeight="1">
      <c r="A165" s="38"/>
      <c r="B165" s="38"/>
      <c r="C165" s="69"/>
      <c r="D165" s="58"/>
      <c r="E165" s="81"/>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c r="AB165" s="119"/>
      <c r="AC165" s="119"/>
      <c r="AD165" s="119"/>
      <c r="AE165" s="119"/>
      <c r="AF165" s="119"/>
      <c r="AG165" s="119"/>
      <c r="AH165" s="119"/>
      <c r="AI165" s="119"/>
      <c r="AJ165" s="119"/>
      <c r="AK165" s="119"/>
      <c r="AL165" s="119"/>
      <c r="AM165" s="119"/>
      <c r="AN165" s="119"/>
      <c r="AO165" s="119"/>
      <c r="AP165" s="119"/>
      <c r="AQ165" s="119"/>
      <c r="AR165" s="119"/>
      <c r="AS165" s="119"/>
      <c r="AT165" s="126"/>
      <c r="AU165" s="120"/>
      <c r="AV165" s="56"/>
      <c r="AW165" s="38"/>
      <c r="AX165" s="69"/>
      <c r="AY165" s="58"/>
      <c r="AZ165" s="69"/>
      <c r="BA165" s="58"/>
      <c r="BB165" s="58"/>
      <c r="BC165" s="58"/>
      <c r="BD165" s="58"/>
      <c r="BE165" s="58"/>
      <c r="BF165" s="58"/>
      <c r="BG165" s="70"/>
      <c r="BH165" s="70" t="s">
        <v>202</v>
      </c>
      <c r="BI165" s="64"/>
      <c r="BJ165" s="65"/>
      <c r="BK165" s="65"/>
      <c r="BL165" s="127"/>
      <c r="BM165" s="58"/>
      <c r="BN165" s="58"/>
      <c r="BO165" s="58"/>
      <c r="BP165" s="58"/>
      <c r="BQ165" s="58"/>
      <c r="BR165" s="58"/>
      <c r="BS165" s="58"/>
      <c r="BT165" s="58"/>
      <c r="BU165" s="58"/>
      <c r="BV165" s="58"/>
      <c r="BW165" s="58"/>
      <c r="BX165" s="58"/>
      <c r="BY165" s="70" t="s">
        <v>203</v>
      </c>
      <c r="BZ165" s="64"/>
      <c r="CA165" s="65"/>
      <c r="CB165" s="66"/>
      <c r="CC165" s="69" t="s">
        <v>201</v>
      </c>
      <c r="CD165" s="58"/>
      <c r="CE165" s="58"/>
      <c r="CF165" s="59"/>
      <c r="CG165" s="59"/>
      <c r="CH165" s="59"/>
      <c r="CI165" s="58"/>
      <c r="CJ165" s="59"/>
      <c r="CK165" s="85"/>
      <c r="CL165" s="59"/>
      <c r="CM165" s="54"/>
      <c r="CN165" s="85"/>
      <c r="CO165" s="38"/>
      <c r="CP165" s="38"/>
    </row>
    <row r="166" spans="1:94" ht="12.75" customHeight="1">
      <c r="A166" s="38"/>
      <c r="B166" s="38"/>
      <c r="C166" s="69"/>
      <c r="D166" s="58"/>
      <c r="E166" s="49"/>
      <c r="F166" s="49"/>
      <c r="G166" s="49"/>
      <c r="H166" s="49"/>
      <c r="I166" s="49"/>
      <c r="J166" s="47"/>
      <c r="K166" s="47"/>
      <c r="L166" s="47"/>
      <c r="M166" s="47"/>
      <c r="N166" s="47"/>
      <c r="O166" s="47"/>
      <c r="P166" s="47"/>
      <c r="Q166" s="91"/>
      <c r="R166" s="48"/>
      <c r="S166" s="48"/>
      <c r="T166" s="48"/>
      <c r="U166" s="47"/>
      <c r="V166" s="110"/>
      <c r="W166" s="49"/>
      <c r="X166" s="49"/>
      <c r="Y166" s="49"/>
      <c r="Z166" s="49"/>
      <c r="AA166" s="49"/>
      <c r="AB166" s="49"/>
      <c r="AC166" s="49"/>
      <c r="AD166" s="47"/>
      <c r="AE166" s="47"/>
      <c r="AF166" s="47"/>
      <c r="AG166" s="47"/>
      <c r="AH166" s="47"/>
      <c r="AI166" s="111"/>
      <c r="AJ166" s="110"/>
      <c r="AK166" s="47"/>
      <c r="AL166" s="47"/>
      <c r="AM166" s="47"/>
      <c r="AN166" s="47"/>
      <c r="AO166" s="47"/>
      <c r="AP166" s="47"/>
      <c r="AQ166" s="47"/>
      <c r="AR166" s="47"/>
      <c r="AS166" s="54"/>
      <c r="AT166" s="54"/>
      <c r="AU166" s="54"/>
      <c r="AV166" s="56"/>
      <c r="AW166" s="38"/>
      <c r="AX166" s="69"/>
      <c r="AY166" s="58"/>
      <c r="AZ166" s="81"/>
      <c r="BA166" s="82"/>
      <c r="BB166" s="82"/>
      <c r="BC166" s="82"/>
      <c r="BD166" s="82"/>
      <c r="BE166" s="82"/>
      <c r="BF166" s="82"/>
      <c r="BG166" s="82"/>
      <c r="BH166" s="82"/>
      <c r="BI166" s="82"/>
      <c r="BJ166" s="82"/>
      <c r="BK166" s="82"/>
      <c r="BL166" s="82"/>
      <c r="BM166" s="82"/>
      <c r="BN166" s="82"/>
      <c r="BO166" s="82"/>
      <c r="BP166" s="82"/>
      <c r="BQ166" s="82"/>
      <c r="BR166" s="82"/>
      <c r="BS166" s="82"/>
      <c r="BT166" s="82"/>
      <c r="BU166" s="82"/>
      <c r="BV166" s="82"/>
      <c r="BW166" s="82"/>
      <c r="BX166" s="82"/>
      <c r="BY166" s="82"/>
      <c r="BZ166" s="82"/>
      <c r="CA166" s="82"/>
      <c r="CB166" s="82"/>
      <c r="CC166" s="82"/>
      <c r="CD166" s="82"/>
      <c r="CE166" s="82"/>
      <c r="CF166" s="82"/>
      <c r="CG166" s="82"/>
      <c r="CH166" s="82"/>
      <c r="CI166" s="82"/>
      <c r="CJ166" s="82"/>
      <c r="CK166" s="83"/>
      <c r="CL166" s="58"/>
      <c r="CM166" s="58"/>
      <c r="CN166" s="63"/>
      <c r="CO166" s="38"/>
      <c r="CP166" s="38"/>
    </row>
    <row r="167" spans="1:94" ht="12.75" customHeight="1">
      <c r="A167" s="38"/>
      <c r="B167" s="38"/>
      <c r="C167" s="69"/>
      <c r="D167" s="58"/>
      <c r="E167" s="58"/>
      <c r="F167" s="58"/>
      <c r="G167" s="58"/>
      <c r="H167" s="58"/>
      <c r="I167" s="58"/>
      <c r="J167" s="58"/>
      <c r="K167" s="58"/>
      <c r="L167" s="58"/>
      <c r="M167" s="58"/>
      <c r="N167" s="58"/>
      <c r="O167" s="58"/>
      <c r="P167" s="58"/>
      <c r="Q167" s="58"/>
      <c r="R167" s="58"/>
      <c r="S167" s="58"/>
      <c r="T167" s="58"/>
      <c r="U167" s="58"/>
      <c r="V167" s="58"/>
      <c r="W167" s="58"/>
      <c r="X167" s="58"/>
      <c r="Y167" s="59"/>
      <c r="Z167" s="59"/>
      <c r="AA167" s="59"/>
      <c r="AB167" s="59"/>
      <c r="AC167" s="59"/>
      <c r="AD167" s="54"/>
      <c r="AE167" s="59"/>
      <c r="AF167" s="59"/>
      <c r="AG167" s="566" t="s">
        <v>204</v>
      </c>
      <c r="AH167" s="520"/>
      <c r="AI167" s="521"/>
      <c r="AJ167" s="58"/>
      <c r="AK167" s="566" t="s">
        <v>205</v>
      </c>
      <c r="AL167" s="520"/>
      <c r="AM167" s="521"/>
      <c r="AN167" s="58"/>
      <c r="AO167" s="566" t="s">
        <v>206</v>
      </c>
      <c r="AP167" s="520"/>
      <c r="AQ167" s="521"/>
      <c r="AR167" s="54"/>
      <c r="AS167" s="566" t="s">
        <v>207</v>
      </c>
      <c r="AT167" s="520"/>
      <c r="AU167" s="521"/>
      <c r="AV167" s="56"/>
      <c r="AW167" s="38"/>
      <c r="AX167" s="69"/>
      <c r="AY167" s="58"/>
      <c r="AZ167" s="58"/>
      <c r="BA167" s="58"/>
      <c r="BB167" s="58"/>
      <c r="BC167" s="58"/>
      <c r="BD167" s="58"/>
      <c r="BE167" s="58"/>
      <c r="BF167" s="58"/>
      <c r="BG167" s="58"/>
      <c r="BH167" s="58"/>
      <c r="BI167" s="58"/>
      <c r="BJ167" s="58"/>
      <c r="BK167" s="58"/>
      <c r="BL167" s="58"/>
      <c r="BM167" s="58"/>
      <c r="BN167" s="58"/>
      <c r="BO167" s="58"/>
      <c r="BP167" s="58"/>
      <c r="BQ167" s="58"/>
      <c r="BR167" s="58"/>
      <c r="BS167" s="58"/>
      <c r="BT167" s="58"/>
      <c r="BU167" s="58"/>
      <c r="BV167" s="58"/>
      <c r="BW167" s="58"/>
      <c r="BX167" s="58"/>
      <c r="BY167" s="58"/>
      <c r="BZ167" s="58"/>
      <c r="CA167" s="58"/>
      <c r="CB167" s="58"/>
      <c r="CC167" s="58"/>
      <c r="CD167" s="58"/>
      <c r="CE167" s="58"/>
      <c r="CF167" s="58"/>
      <c r="CG167" s="58"/>
      <c r="CH167" s="58"/>
      <c r="CI167" s="58"/>
      <c r="CJ167" s="58"/>
      <c r="CK167" s="58"/>
      <c r="CL167" s="58"/>
      <c r="CM167" s="58"/>
      <c r="CN167" s="63"/>
      <c r="CO167" s="38"/>
      <c r="CP167" s="38"/>
    </row>
    <row r="168" spans="1:94" ht="12.75" customHeight="1">
      <c r="A168" s="38"/>
      <c r="B168" s="38"/>
      <c r="C168" s="121"/>
      <c r="D168" s="128"/>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129"/>
      <c r="AW168" s="38"/>
      <c r="AX168" s="69"/>
      <c r="AY168" s="58"/>
      <c r="AZ168" s="608" t="s">
        <v>208</v>
      </c>
      <c r="BA168" s="520"/>
      <c r="BB168" s="520"/>
      <c r="BC168" s="520"/>
      <c r="BD168" s="521"/>
      <c r="BE168" s="58"/>
      <c r="BF168" s="608" t="s">
        <v>209</v>
      </c>
      <c r="BG168" s="520"/>
      <c r="BH168" s="520"/>
      <c r="BI168" s="520"/>
      <c r="BJ168" s="521"/>
      <c r="BK168" s="58"/>
      <c r="BL168" s="38"/>
      <c r="BM168" s="38"/>
      <c r="BN168" s="38"/>
      <c r="BO168" s="38"/>
      <c r="BP168" s="38"/>
      <c r="BQ168" s="58"/>
      <c r="BR168" s="58"/>
      <c r="BS168" s="58"/>
      <c r="BT168" s="58"/>
      <c r="BU168" s="58"/>
      <c r="BV168" s="58"/>
      <c r="BW168" s="58"/>
      <c r="BX168" s="58"/>
      <c r="BY168" s="58"/>
      <c r="BZ168" s="58"/>
      <c r="CA168" s="58"/>
      <c r="CB168" s="58"/>
      <c r="CC168" s="58"/>
      <c r="CD168" s="58"/>
      <c r="CE168" s="58"/>
      <c r="CF168" s="58"/>
      <c r="CG168" s="58"/>
      <c r="CH168" s="58"/>
      <c r="CI168" s="58"/>
      <c r="CJ168" s="58"/>
      <c r="CK168" s="58"/>
      <c r="CL168" s="58"/>
      <c r="CM168" s="58"/>
      <c r="CN168" s="63"/>
      <c r="CO168" s="38"/>
      <c r="CP168" s="38"/>
    </row>
    <row r="169" spans="1:94" ht="12.75" customHeight="1">
      <c r="A169" s="38"/>
      <c r="B169" s="38"/>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50"/>
      <c r="AW169" s="38"/>
      <c r="AX169" s="121"/>
      <c r="AY169" s="128"/>
      <c r="AZ169" s="82"/>
      <c r="BA169" s="82"/>
      <c r="BB169" s="82"/>
      <c r="BC169" s="82"/>
      <c r="BD169" s="82"/>
      <c r="BE169" s="82"/>
      <c r="BF169" s="82"/>
      <c r="BG169" s="82"/>
      <c r="BH169" s="82"/>
      <c r="BI169" s="82"/>
      <c r="BJ169" s="82"/>
      <c r="BK169" s="82"/>
      <c r="BL169" s="82"/>
      <c r="BM169" s="82"/>
      <c r="BN169" s="82"/>
      <c r="BO169" s="82"/>
      <c r="BP169" s="82"/>
      <c r="BQ169" s="82"/>
      <c r="BR169" s="82"/>
      <c r="BS169" s="82"/>
      <c r="BT169" s="82"/>
      <c r="BU169" s="82"/>
      <c r="BV169" s="82"/>
      <c r="BW169" s="82"/>
      <c r="BX169" s="82"/>
      <c r="BY169" s="82"/>
      <c r="BZ169" s="82"/>
      <c r="CA169" s="82"/>
      <c r="CB169" s="82"/>
      <c r="CC169" s="82"/>
      <c r="CD169" s="82"/>
      <c r="CE169" s="82"/>
      <c r="CF169" s="82"/>
      <c r="CG169" s="82"/>
      <c r="CH169" s="82"/>
      <c r="CI169" s="82"/>
      <c r="CJ169" s="82"/>
      <c r="CK169" s="82"/>
      <c r="CL169" s="82"/>
      <c r="CM169" s="82"/>
      <c r="CN169" s="83"/>
      <c r="CO169" s="38"/>
      <c r="CP169" s="38"/>
    </row>
    <row r="170" spans="1:94"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row>
    <row r="171" spans="1:94"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row>
    <row r="172" spans="1:94"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row>
    <row r="173" spans="1:94"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row>
    <row r="174" spans="1:9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row>
    <row r="175" spans="1:94" ht="12.75" customHeight="1">
      <c r="A175" s="16"/>
      <c r="B175" s="16"/>
      <c r="C175" s="16"/>
      <c r="D175" s="16"/>
      <c r="E175" s="16"/>
      <c r="F175" s="16"/>
      <c r="G175" s="16"/>
      <c r="H175" s="16"/>
      <c r="I175" s="16"/>
      <c r="J175" s="16"/>
      <c r="K175" s="16"/>
      <c r="L175" s="16"/>
      <c r="M175" s="16"/>
      <c r="N175" s="16"/>
      <c r="O175" s="567" t="s">
        <v>210</v>
      </c>
      <c r="P175" s="568"/>
      <c r="Q175" s="568"/>
      <c r="R175" s="568"/>
      <c r="S175" s="568"/>
      <c r="T175" s="569"/>
      <c r="U175" s="570">
        <v>1.1000000000000001</v>
      </c>
      <c r="V175" s="568"/>
      <c r="W175" s="569"/>
      <c r="X175" s="570">
        <v>2.2000000000000002</v>
      </c>
      <c r="Y175" s="568"/>
      <c r="Z175" s="569"/>
      <c r="AA175" s="570">
        <v>3.3</v>
      </c>
      <c r="AB175" s="568"/>
      <c r="AC175" s="571"/>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row>
    <row r="176" spans="1:94" ht="12.75" customHeight="1">
      <c r="A176" s="16"/>
      <c r="B176" s="16"/>
      <c r="C176" s="572" t="s">
        <v>7</v>
      </c>
      <c r="D176" s="573"/>
      <c r="E176" s="573"/>
      <c r="F176" s="573"/>
      <c r="G176" s="573"/>
      <c r="H176" s="573"/>
      <c r="I176" s="573"/>
      <c r="J176" s="573"/>
      <c r="K176" s="573"/>
      <c r="L176" s="573"/>
      <c r="M176" s="573"/>
      <c r="N176" s="573"/>
      <c r="O176" s="573"/>
      <c r="P176" s="573"/>
      <c r="Q176" s="573"/>
      <c r="R176" s="573"/>
      <c r="S176" s="573"/>
      <c r="T176" s="574"/>
      <c r="U176" s="576" t="s">
        <v>12</v>
      </c>
      <c r="V176" s="573"/>
      <c r="W176" s="574"/>
      <c r="X176" s="576" t="s">
        <v>13</v>
      </c>
      <c r="Y176" s="573"/>
      <c r="Z176" s="574"/>
      <c r="AA176" s="576" t="s">
        <v>14</v>
      </c>
      <c r="AB176" s="573"/>
      <c r="AC176" s="593"/>
      <c r="AD176" s="610" t="s">
        <v>17</v>
      </c>
      <c r="AE176" s="573"/>
      <c r="AF176" s="573"/>
      <c r="AG176" s="573"/>
      <c r="AH176" s="573"/>
      <c r="AI176" s="573"/>
      <c r="AJ176" s="573"/>
      <c r="AK176" s="574"/>
      <c r="AL176" s="612" t="s">
        <v>12</v>
      </c>
      <c r="AM176" s="613"/>
      <c r="AN176" s="613"/>
      <c r="AO176" s="613"/>
      <c r="AP176" s="613"/>
      <c r="AQ176" s="613"/>
      <c r="AR176" s="613"/>
      <c r="AS176" s="613"/>
      <c r="AT176" s="613"/>
      <c r="AU176" s="613"/>
      <c r="AV176" s="613"/>
      <c r="AW176" s="614"/>
      <c r="AX176" s="612" t="s">
        <v>14</v>
      </c>
      <c r="AY176" s="613"/>
      <c r="AZ176" s="613"/>
      <c r="BA176" s="613"/>
      <c r="BB176" s="614"/>
      <c r="BC176" s="612" t="s">
        <v>13</v>
      </c>
      <c r="BD176" s="613"/>
      <c r="BE176" s="613"/>
      <c r="BF176" s="613"/>
      <c r="BG176" s="613"/>
      <c r="BH176" s="613"/>
      <c r="BI176" s="613"/>
      <c r="BJ176" s="613"/>
      <c r="BK176" s="613"/>
      <c r="BL176" s="613"/>
      <c r="BM176" s="613"/>
      <c r="BN176" s="613"/>
      <c r="BO176" s="615"/>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row>
    <row r="177" spans="1:94" ht="12.75" customHeight="1">
      <c r="A177" s="16"/>
      <c r="B177" s="16"/>
      <c r="C177" s="549"/>
      <c r="D177" s="575"/>
      <c r="E177" s="575"/>
      <c r="F177" s="575"/>
      <c r="G177" s="575"/>
      <c r="H177" s="575"/>
      <c r="I177" s="575"/>
      <c r="J177" s="575"/>
      <c r="K177" s="575"/>
      <c r="L177" s="575"/>
      <c r="M177" s="575"/>
      <c r="N177" s="575"/>
      <c r="O177" s="575"/>
      <c r="P177" s="575"/>
      <c r="Q177" s="575"/>
      <c r="R177" s="575"/>
      <c r="S177" s="575"/>
      <c r="T177" s="550"/>
      <c r="U177" s="554"/>
      <c r="V177" s="575"/>
      <c r="W177" s="550"/>
      <c r="X177" s="554"/>
      <c r="Y177" s="575"/>
      <c r="Z177" s="550"/>
      <c r="AA177" s="554"/>
      <c r="AB177" s="575"/>
      <c r="AC177" s="594"/>
      <c r="AD177" s="601"/>
      <c r="AE177" s="611"/>
      <c r="AF177" s="611"/>
      <c r="AG177" s="611"/>
      <c r="AH177" s="611"/>
      <c r="AI177" s="611"/>
      <c r="AJ177" s="611"/>
      <c r="AK177" s="602"/>
      <c r="AL177" s="609" t="s">
        <v>21</v>
      </c>
      <c r="AM177" s="520"/>
      <c r="AN177" s="520"/>
      <c r="AO177" s="520"/>
      <c r="AP177" s="520"/>
      <c r="AQ177" s="520"/>
      <c r="AR177" s="520"/>
      <c r="AS177" s="520"/>
      <c r="AT177" s="520"/>
      <c r="AU177" s="521"/>
      <c r="AV177" s="609" t="s">
        <v>22</v>
      </c>
      <c r="AW177" s="521"/>
      <c r="AX177" s="609" t="s">
        <v>14</v>
      </c>
      <c r="AY177" s="520"/>
      <c r="AZ177" s="520"/>
      <c r="BA177" s="520"/>
      <c r="BB177" s="521"/>
      <c r="BC177" s="609" t="s">
        <v>23</v>
      </c>
      <c r="BD177" s="520"/>
      <c r="BE177" s="520"/>
      <c r="BF177" s="520"/>
      <c r="BG177" s="520"/>
      <c r="BH177" s="521"/>
      <c r="BI177" s="609" t="s">
        <v>24</v>
      </c>
      <c r="BJ177" s="520"/>
      <c r="BK177" s="520"/>
      <c r="BL177" s="520"/>
      <c r="BM177" s="520"/>
      <c r="BN177" s="521"/>
      <c r="BO177" s="596" t="s">
        <v>25</v>
      </c>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row>
    <row r="178" spans="1:94" ht="12.75" customHeight="1">
      <c r="A178" s="16"/>
      <c r="B178" s="16"/>
      <c r="C178" s="549"/>
      <c r="D178" s="575"/>
      <c r="E178" s="575"/>
      <c r="F178" s="575"/>
      <c r="G178" s="575"/>
      <c r="H178" s="575"/>
      <c r="I178" s="575"/>
      <c r="J178" s="575"/>
      <c r="K178" s="575"/>
      <c r="L178" s="575"/>
      <c r="M178" s="575"/>
      <c r="N178" s="575"/>
      <c r="O178" s="575"/>
      <c r="P178" s="575"/>
      <c r="Q178" s="575"/>
      <c r="R178" s="575"/>
      <c r="S178" s="575"/>
      <c r="T178" s="550"/>
      <c r="U178" s="554"/>
      <c r="V178" s="575"/>
      <c r="W178" s="550"/>
      <c r="X178" s="554"/>
      <c r="Y178" s="575"/>
      <c r="Z178" s="550"/>
      <c r="AA178" s="554"/>
      <c r="AB178" s="575"/>
      <c r="AC178" s="594"/>
      <c r="AD178" s="599" t="s">
        <v>29</v>
      </c>
      <c r="AE178" s="557"/>
      <c r="AF178" s="603" t="s">
        <v>28</v>
      </c>
      <c r="AG178" s="557"/>
      <c r="AH178" s="603" t="s">
        <v>27</v>
      </c>
      <c r="AI178" s="557"/>
      <c r="AJ178" s="605" t="s">
        <v>2</v>
      </c>
      <c r="AK178" s="557"/>
      <c r="AL178" s="563" t="s">
        <v>211</v>
      </c>
      <c r="AM178" s="563" t="s">
        <v>212</v>
      </c>
      <c r="AN178" s="563" t="s">
        <v>294</v>
      </c>
      <c r="AO178" s="563" t="s">
        <v>295</v>
      </c>
      <c r="AP178" s="563" t="s">
        <v>34</v>
      </c>
      <c r="AQ178" s="563" t="s">
        <v>35</v>
      </c>
      <c r="AR178" s="563" t="s">
        <v>36</v>
      </c>
      <c r="AS178" s="563" t="s">
        <v>37</v>
      </c>
      <c r="AT178" s="563" t="s">
        <v>296</v>
      </c>
      <c r="AU178" s="563" t="s">
        <v>39</v>
      </c>
      <c r="AV178" s="563" t="s">
        <v>40</v>
      </c>
      <c r="AW178" s="563" t="s">
        <v>297</v>
      </c>
      <c r="AX178" s="563" t="s">
        <v>40</v>
      </c>
      <c r="AY178" s="563" t="s">
        <v>298</v>
      </c>
      <c r="AZ178" s="563" t="s">
        <v>299</v>
      </c>
      <c r="BA178" s="563" t="s">
        <v>43</v>
      </c>
      <c r="BB178" s="563" t="s">
        <v>44</v>
      </c>
      <c r="BC178" s="563" t="s">
        <v>40</v>
      </c>
      <c r="BD178" s="563" t="s">
        <v>250</v>
      </c>
      <c r="BE178" s="563" t="s">
        <v>36</v>
      </c>
      <c r="BF178" s="563" t="s">
        <v>46</v>
      </c>
      <c r="BG178" s="563" t="s">
        <v>47</v>
      </c>
      <c r="BH178" s="563" t="s">
        <v>48</v>
      </c>
      <c r="BI178" s="563" t="s">
        <v>40</v>
      </c>
      <c r="BJ178" s="563" t="s">
        <v>250</v>
      </c>
      <c r="BK178" s="563" t="s">
        <v>36</v>
      </c>
      <c r="BL178" s="563" t="s">
        <v>46</v>
      </c>
      <c r="BM178" s="563" t="s">
        <v>47</v>
      </c>
      <c r="BN178" s="563" t="s">
        <v>48</v>
      </c>
      <c r="BO178" s="597"/>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row>
    <row r="179" spans="1:94" ht="12.75" customHeight="1">
      <c r="A179" s="16"/>
      <c r="B179" s="16"/>
      <c r="C179" s="549"/>
      <c r="D179" s="575"/>
      <c r="E179" s="575"/>
      <c r="F179" s="575"/>
      <c r="G179" s="575"/>
      <c r="H179" s="575"/>
      <c r="I179" s="575"/>
      <c r="J179" s="575"/>
      <c r="K179" s="575"/>
      <c r="L179" s="575"/>
      <c r="M179" s="575"/>
      <c r="N179" s="575"/>
      <c r="O179" s="575"/>
      <c r="P179" s="575"/>
      <c r="Q179" s="575"/>
      <c r="R179" s="575"/>
      <c r="S179" s="575"/>
      <c r="T179" s="550"/>
      <c r="U179" s="554"/>
      <c r="V179" s="575"/>
      <c r="W179" s="550"/>
      <c r="X179" s="554"/>
      <c r="Y179" s="575"/>
      <c r="Z179" s="550"/>
      <c r="AA179" s="554"/>
      <c r="AB179" s="575"/>
      <c r="AC179" s="594"/>
      <c r="AD179" s="600"/>
      <c r="AE179" s="550"/>
      <c r="AF179" s="554"/>
      <c r="AG179" s="550"/>
      <c r="AH179" s="554"/>
      <c r="AI179" s="550"/>
      <c r="AJ179" s="554"/>
      <c r="AK179" s="550"/>
      <c r="AL179" s="564"/>
      <c r="AM179" s="564"/>
      <c r="AN179" s="564"/>
      <c r="AO179" s="564"/>
      <c r="AP179" s="564"/>
      <c r="AQ179" s="564"/>
      <c r="AR179" s="564"/>
      <c r="AS179" s="564"/>
      <c r="AT179" s="564"/>
      <c r="AU179" s="564"/>
      <c r="AV179" s="564"/>
      <c r="AW179" s="564"/>
      <c r="AX179" s="564"/>
      <c r="AY179" s="564"/>
      <c r="AZ179" s="564"/>
      <c r="BA179" s="564"/>
      <c r="BB179" s="564"/>
      <c r="BC179" s="564"/>
      <c r="BD179" s="564"/>
      <c r="BE179" s="564"/>
      <c r="BF179" s="564"/>
      <c r="BG179" s="564"/>
      <c r="BH179" s="564"/>
      <c r="BI179" s="564"/>
      <c r="BJ179" s="564"/>
      <c r="BK179" s="564"/>
      <c r="BL179" s="564"/>
      <c r="BM179" s="564"/>
      <c r="BN179" s="564"/>
      <c r="BO179" s="597"/>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row>
    <row r="180" spans="1:94" ht="12.75" customHeight="1">
      <c r="A180" s="16"/>
      <c r="B180" s="16"/>
      <c r="C180" s="549"/>
      <c r="D180" s="575"/>
      <c r="E180" s="575"/>
      <c r="F180" s="575"/>
      <c r="G180" s="575"/>
      <c r="H180" s="575"/>
      <c r="I180" s="575"/>
      <c r="J180" s="575"/>
      <c r="K180" s="575"/>
      <c r="L180" s="575"/>
      <c r="M180" s="575"/>
      <c r="N180" s="575"/>
      <c r="O180" s="575"/>
      <c r="P180" s="575"/>
      <c r="Q180" s="575"/>
      <c r="R180" s="575"/>
      <c r="S180" s="575"/>
      <c r="T180" s="550"/>
      <c r="U180" s="554"/>
      <c r="V180" s="575"/>
      <c r="W180" s="550"/>
      <c r="X180" s="554"/>
      <c r="Y180" s="575"/>
      <c r="Z180" s="550"/>
      <c r="AA180" s="554"/>
      <c r="AB180" s="575"/>
      <c r="AC180" s="594"/>
      <c r="AD180" s="600"/>
      <c r="AE180" s="550"/>
      <c r="AF180" s="554"/>
      <c r="AG180" s="550"/>
      <c r="AH180" s="554"/>
      <c r="AI180" s="550"/>
      <c r="AJ180" s="554"/>
      <c r="AK180" s="550"/>
      <c r="AL180" s="564"/>
      <c r="AM180" s="564"/>
      <c r="AN180" s="564"/>
      <c r="AO180" s="564"/>
      <c r="AP180" s="564"/>
      <c r="AQ180" s="564"/>
      <c r="AR180" s="564"/>
      <c r="AS180" s="564"/>
      <c r="AT180" s="564"/>
      <c r="AU180" s="564"/>
      <c r="AV180" s="564"/>
      <c r="AW180" s="564"/>
      <c r="AX180" s="564"/>
      <c r="AY180" s="564"/>
      <c r="AZ180" s="564"/>
      <c r="BA180" s="564"/>
      <c r="BB180" s="564"/>
      <c r="BC180" s="564"/>
      <c r="BD180" s="564"/>
      <c r="BE180" s="564"/>
      <c r="BF180" s="564"/>
      <c r="BG180" s="564"/>
      <c r="BH180" s="564"/>
      <c r="BI180" s="564"/>
      <c r="BJ180" s="564"/>
      <c r="BK180" s="564"/>
      <c r="BL180" s="564"/>
      <c r="BM180" s="564"/>
      <c r="BN180" s="564"/>
      <c r="BO180" s="597"/>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row>
    <row r="181" spans="1:94" ht="12.75" customHeight="1">
      <c r="A181" s="16"/>
      <c r="B181" s="16"/>
      <c r="C181" s="549"/>
      <c r="D181" s="575"/>
      <c r="E181" s="575"/>
      <c r="F181" s="575"/>
      <c r="G181" s="575"/>
      <c r="H181" s="575"/>
      <c r="I181" s="575"/>
      <c r="J181" s="575"/>
      <c r="K181" s="575"/>
      <c r="L181" s="575"/>
      <c r="M181" s="575"/>
      <c r="N181" s="575"/>
      <c r="O181" s="575"/>
      <c r="P181" s="575"/>
      <c r="Q181" s="575"/>
      <c r="R181" s="575"/>
      <c r="S181" s="575"/>
      <c r="T181" s="550"/>
      <c r="U181" s="554"/>
      <c r="V181" s="575"/>
      <c r="W181" s="550"/>
      <c r="X181" s="554"/>
      <c r="Y181" s="575"/>
      <c r="Z181" s="550"/>
      <c r="AA181" s="554"/>
      <c r="AB181" s="575"/>
      <c r="AC181" s="594"/>
      <c r="AD181" s="600"/>
      <c r="AE181" s="550"/>
      <c r="AF181" s="554"/>
      <c r="AG181" s="550"/>
      <c r="AH181" s="554"/>
      <c r="AI181" s="550"/>
      <c r="AJ181" s="554"/>
      <c r="AK181" s="550"/>
      <c r="AL181" s="564"/>
      <c r="AM181" s="564"/>
      <c r="AN181" s="564"/>
      <c r="AO181" s="564"/>
      <c r="AP181" s="564"/>
      <c r="AQ181" s="564"/>
      <c r="AR181" s="564"/>
      <c r="AS181" s="564"/>
      <c r="AT181" s="564"/>
      <c r="AU181" s="564"/>
      <c r="AV181" s="564"/>
      <c r="AW181" s="564"/>
      <c r="AX181" s="564"/>
      <c r="AY181" s="564"/>
      <c r="AZ181" s="564"/>
      <c r="BA181" s="564"/>
      <c r="BB181" s="564"/>
      <c r="BC181" s="564"/>
      <c r="BD181" s="564"/>
      <c r="BE181" s="564"/>
      <c r="BF181" s="564"/>
      <c r="BG181" s="564"/>
      <c r="BH181" s="564"/>
      <c r="BI181" s="564"/>
      <c r="BJ181" s="564"/>
      <c r="BK181" s="564"/>
      <c r="BL181" s="564"/>
      <c r="BM181" s="564"/>
      <c r="BN181" s="564"/>
      <c r="BO181" s="597"/>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row>
    <row r="182" spans="1:94" ht="12.75" customHeight="1">
      <c r="A182" s="16"/>
      <c r="B182" s="16"/>
      <c r="C182" s="549"/>
      <c r="D182" s="575"/>
      <c r="E182" s="575"/>
      <c r="F182" s="575"/>
      <c r="G182" s="575"/>
      <c r="H182" s="575"/>
      <c r="I182" s="575"/>
      <c r="J182" s="575"/>
      <c r="K182" s="575"/>
      <c r="L182" s="575"/>
      <c r="M182" s="575"/>
      <c r="N182" s="575"/>
      <c r="O182" s="575"/>
      <c r="P182" s="575"/>
      <c r="Q182" s="575"/>
      <c r="R182" s="575"/>
      <c r="S182" s="575"/>
      <c r="T182" s="550"/>
      <c r="U182" s="554"/>
      <c r="V182" s="575"/>
      <c r="W182" s="550"/>
      <c r="X182" s="554"/>
      <c r="Y182" s="575"/>
      <c r="Z182" s="550"/>
      <c r="AA182" s="554"/>
      <c r="AB182" s="575"/>
      <c r="AC182" s="594"/>
      <c r="AD182" s="600"/>
      <c r="AE182" s="550"/>
      <c r="AF182" s="554"/>
      <c r="AG182" s="550"/>
      <c r="AH182" s="554"/>
      <c r="AI182" s="550"/>
      <c r="AJ182" s="554"/>
      <c r="AK182" s="550"/>
      <c r="AL182" s="564"/>
      <c r="AM182" s="564"/>
      <c r="AN182" s="564"/>
      <c r="AO182" s="564"/>
      <c r="AP182" s="564"/>
      <c r="AQ182" s="564"/>
      <c r="AR182" s="564"/>
      <c r="AS182" s="564"/>
      <c r="AT182" s="564"/>
      <c r="AU182" s="564"/>
      <c r="AV182" s="564"/>
      <c r="AW182" s="564"/>
      <c r="AX182" s="564"/>
      <c r="AY182" s="564"/>
      <c r="AZ182" s="564"/>
      <c r="BA182" s="564"/>
      <c r="BB182" s="564"/>
      <c r="BC182" s="564"/>
      <c r="BD182" s="564"/>
      <c r="BE182" s="564"/>
      <c r="BF182" s="564"/>
      <c r="BG182" s="564"/>
      <c r="BH182" s="564"/>
      <c r="BI182" s="564"/>
      <c r="BJ182" s="564"/>
      <c r="BK182" s="564"/>
      <c r="BL182" s="564"/>
      <c r="BM182" s="564"/>
      <c r="BN182" s="564"/>
      <c r="BO182" s="597"/>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row>
    <row r="183" spans="1:94" ht="12.75" customHeight="1">
      <c r="A183" s="16"/>
      <c r="B183" s="16"/>
      <c r="C183" s="549"/>
      <c r="D183" s="575"/>
      <c r="E183" s="575"/>
      <c r="F183" s="575"/>
      <c r="G183" s="575"/>
      <c r="H183" s="575"/>
      <c r="I183" s="575"/>
      <c r="J183" s="575"/>
      <c r="K183" s="575"/>
      <c r="L183" s="575"/>
      <c r="M183" s="575"/>
      <c r="N183" s="575"/>
      <c r="O183" s="575"/>
      <c r="P183" s="575"/>
      <c r="Q183" s="575"/>
      <c r="R183" s="575"/>
      <c r="S183" s="575"/>
      <c r="T183" s="550"/>
      <c r="U183" s="554"/>
      <c r="V183" s="575"/>
      <c r="W183" s="550"/>
      <c r="X183" s="554"/>
      <c r="Y183" s="575"/>
      <c r="Z183" s="550"/>
      <c r="AA183" s="554"/>
      <c r="AB183" s="575"/>
      <c r="AC183" s="594"/>
      <c r="AD183" s="600"/>
      <c r="AE183" s="550"/>
      <c r="AF183" s="554"/>
      <c r="AG183" s="550"/>
      <c r="AH183" s="554"/>
      <c r="AI183" s="550"/>
      <c r="AJ183" s="554"/>
      <c r="AK183" s="550"/>
      <c r="AL183" s="564"/>
      <c r="AM183" s="564"/>
      <c r="AN183" s="564"/>
      <c r="AO183" s="564"/>
      <c r="AP183" s="564"/>
      <c r="AQ183" s="564"/>
      <c r="AR183" s="564"/>
      <c r="AS183" s="564"/>
      <c r="AT183" s="564"/>
      <c r="AU183" s="564"/>
      <c r="AV183" s="564"/>
      <c r="AW183" s="564"/>
      <c r="AX183" s="564"/>
      <c r="AY183" s="564"/>
      <c r="AZ183" s="564"/>
      <c r="BA183" s="564"/>
      <c r="BB183" s="564"/>
      <c r="BC183" s="564"/>
      <c r="BD183" s="564"/>
      <c r="BE183" s="564"/>
      <c r="BF183" s="564"/>
      <c r="BG183" s="564"/>
      <c r="BH183" s="564"/>
      <c r="BI183" s="564"/>
      <c r="BJ183" s="564"/>
      <c r="BK183" s="564"/>
      <c r="BL183" s="564"/>
      <c r="BM183" s="564"/>
      <c r="BN183" s="564"/>
      <c r="BO183" s="597"/>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row>
    <row r="184" spans="1:94" ht="12.75" customHeight="1">
      <c r="A184" s="16"/>
      <c r="B184" s="16"/>
      <c r="C184" s="549"/>
      <c r="D184" s="575"/>
      <c r="E184" s="575"/>
      <c r="F184" s="575"/>
      <c r="G184" s="575"/>
      <c r="H184" s="575"/>
      <c r="I184" s="575"/>
      <c r="J184" s="575"/>
      <c r="K184" s="575"/>
      <c r="L184" s="575"/>
      <c r="M184" s="575"/>
      <c r="N184" s="575"/>
      <c r="O184" s="575"/>
      <c r="P184" s="575"/>
      <c r="Q184" s="575"/>
      <c r="R184" s="575"/>
      <c r="S184" s="575"/>
      <c r="T184" s="550"/>
      <c r="U184" s="554"/>
      <c r="V184" s="575"/>
      <c r="W184" s="550"/>
      <c r="X184" s="554"/>
      <c r="Y184" s="575"/>
      <c r="Z184" s="550"/>
      <c r="AA184" s="554"/>
      <c r="AB184" s="575"/>
      <c r="AC184" s="594"/>
      <c r="AD184" s="600"/>
      <c r="AE184" s="550"/>
      <c r="AF184" s="554"/>
      <c r="AG184" s="550"/>
      <c r="AH184" s="554"/>
      <c r="AI184" s="550"/>
      <c r="AJ184" s="554"/>
      <c r="AK184" s="550"/>
      <c r="AL184" s="564"/>
      <c r="AM184" s="564"/>
      <c r="AN184" s="564"/>
      <c r="AO184" s="564"/>
      <c r="AP184" s="564"/>
      <c r="AQ184" s="564"/>
      <c r="AR184" s="564"/>
      <c r="AS184" s="564"/>
      <c r="AT184" s="564"/>
      <c r="AU184" s="564"/>
      <c r="AV184" s="564"/>
      <c r="AW184" s="564"/>
      <c r="AX184" s="564"/>
      <c r="AY184" s="564"/>
      <c r="AZ184" s="564"/>
      <c r="BA184" s="564"/>
      <c r="BB184" s="564"/>
      <c r="BC184" s="564"/>
      <c r="BD184" s="564"/>
      <c r="BE184" s="564"/>
      <c r="BF184" s="564"/>
      <c r="BG184" s="564"/>
      <c r="BH184" s="564"/>
      <c r="BI184" s="564"/>
      <c r="BJ184" s="564"/>
      <c r="BK184" s="564"/>
      <c r="BL184" s="564"/>
      <c r="BM184" s="564"/>
      <c r="BN184" s="564"/>
      <c r="BO184" s="597"/>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row>
    <row r="185" spans="1:94" ht="12.75" customHeight="1">
      <c r="A185" s="16"/>
      <c r="B185" s="16"/>
      <c r="C185" s="549"/>
      <c r="D185" s="575"/>
      <c r="E185" s="575"/>
      <c r="F185" s="575"/>
      <c r="G185" s="575"/>
      <c r="H185" s="575"/>
      <c r="I185" s="575"/>
      <c r="J185" s="575"/>
      <c r="K185" s="575"/>
      <c r="L185" s="575"/>
      <c r="M185" s="575"/>
      <c r="N185" s="575"/>
      <c r="O185" s="575"/>
      <c r="P185" s="575"/>
      <c r="Q185" s="575"/>
      <c r="R185" s="575"/>
      <c r="S185" s="575"/>
      <c r="T185" s="550"/>
      <c r="U185" s="554"/>
      <c r="V185" s="575"/>
      <c r="W185" s="550"/>
      <c r="X185" s="554"/>
      <c r="Y185" s="575"/>
      <c r="Z185" s="550"/>
      <c r="AA185" s="554"/>
      <c r="AB185" s="575"/>
      <c r="AC185" s="594"/>
      <c r="AD185" s="600"/>
      <c r="AE185" s="550"/>
      <c r="AF185" s="554"/>
      <c r="AG185" s="550"/>
      <c r="AH185" s="554"/>
      <c r="AI185" s="550"/>
      <c r="AJ185" s="554"/>
      <c r="AK185" s="550"/>
      <c r="AL185" s="564"/>
      <c r="AM185" s="564"/>
      <c r="AN185" s="564"/>
      <c r="AO185" s="564"/>
      <c r="AP185" s="564"/>
      <c r="AQ185" s="564"/>
      <c r="AR185" s="564"/>
      <c r="AS185" s="564"/>
      <c r="AT185" s="564"/>
      <c r="AU185" s="564"/>
      <c r="AV185" s="564"/>
      <c r="AW185" s="564"/>
      <c r="AX185" s="564"/>
      <c r="AY185" s="564"/>
      <c r="AZ185" s="564"/>
      <c r="BA185" s="564"/>
      <c r="BB185" s="564"/>
      <c r="BC185" s="564"/>
      <c r="BD185" s="564"/>
      <c r="BE185" s="564"/>
      <c r="BF185" s="564"/>
      <c r="BG185" s="564"/>
      <c r="BH185" s="564"/>
      <c r="BI185" s="564"/>
      <c r="BJ185" s="564"/>
      <c r="BK185" s="564"/>
      <c r="BL185" s="564"/>
      <c r="BM185" s="564"/>
      <c r="BN185" s="564"/>
      <c r="BO185" s="597"/>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row>
    <row r="186" spans="1:94" ht="12.75" customHeight="1">
      <c r="A186" s="16"/>
      <c r="B186" s="16"/>
      <c r="C186" s="549"/>
      <c r="D186" s="575"/>
      <c r="E186" s="575"/>
      <c r="F186" s="575"/>
      <c r="G186" s="575"/>
      <c r="H186" s="575"/>
      <c r="I186" s="575"/>
      <c r="J186" s="575"/>
      <c r="K186" s="575"/>
      <c r="L186" s="575"/>
      <c r="M186" s="575"/>
      <c r="N186" s="575"/>
      <c r="O186" s="575"/>
      <c r="P186" s="575"/>
      <c r="Q186" s="575"/>
      <c r="R186" s="575"/>
      <c r="S186" s="575"/>
      <c r="T186" s="550"/>
      <c r="U186" s="554"/>
      <c r="V186" s="575"/>
      <c r="W186" s="550"/>
      <c r="X186" s="554"/>
      <c r="Y186" s="575"/>
      <c r="Z186" s="550"/>
      <c r="AA186" s="554"/>
      <c r="AB186" s="575"/>
      <c r="AC186" s="594"/>
      <c r="AD186" s="600"/>
      <c r="AE186" s="550"/>
      <c r="AF186" s="554"/>
      <c r="AG186" s="550"/>
      <c r="AH186" s="554"/>
      <c r="AI186" s="550"/>
      <c r="AJ186" s="554"/>
      <c r="AK186" s="550"/>
      <c r="AL186" s="564"/>
      <c r="AM186" s="564"/>
      <c r="AN186" s="564"/>
      <c r="AO186" s="564"/>
      <c r="AP186" s="564"/>
      <c r="AQ186" s="564"/>
      <c r="AR186" s="564"/>
      <c r="AS186" s="564"/>
      <c r="AT186" s="564"/>
      <c r="AU186" s="564"/>
      <c r="AV186" s="564"/>
      <c r="AW186" s="564"/>
      <c r="AX186" s="564"/>
      <c r="AY186" s="564"/>
      <c r="AZ186" s="564"/>
      <c r="BA186" s="564"/>
      <c r="BB186" s="564"/>
      <c r="BC186" s="564"/>
      <c r="BD186" s="564"/>
      <c r="BE186" s="564"/>
      <c r="BF186" s="564"/>
      <c r="BG186" s="564"/>
      <c r="BH186" s="564"/>
      <c r="BI186" s="564"/>
      <c r="BJ186" s="564"/>
      <c r="BK186" s="564"/>
      <c r="BL186" s="564"/>
      <c r="BM186" s="564"/>
      <c r="BN186" s="564"/>
      <c r="BO186" s="597"/>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row>
    <row r="187" spans="1:94" ht="12.75" customHeight="1">
      <c r="A187" s="16"/>
      <c r="B187" s="16"/>
      <c r="C187" s="549"/>
      <c r="D187" s="575"/>
      <c r="E187" s="575"/>
      <c r="F187" s="575"/>
      <c r="G187" s="575"/>
      <c r="H187" s="575"/>
      <c r="I187" s="575"/>
      <c r="J187" s="575"/>
      <c r="K187" s="575"/>
      <c r="L187" s="575"/>
      <c r="M187" s="575"/>
      <c r="N187" s="575"/>
      <c r="O187" s="575"/>
      <c r="P187" s="575"/>
      <c r="Q187" s="575"/>
      <c r="R187" s="575"/>
      <c r="S187" s="575"/>
      <c r="T187" s="550"/>
      <c r="U187" s="554"/>
      <c r="V187" s="575"/>
      <c r="W187" s="550"/>
      <c r="X187" s="554"/>
      <c r="Y187" s="575"/>
      <c r="Z187" s="550"/>
      <c r="AA187" s="554"/>
      <c r="AB187" s="575"/>
      <c r="AC187" s="594"/>
      <c r="AD187" s="600"/>
      <c r="AE187" s="550"/>
      <c r="AF187" s="554"/>
      <c r="AG187" s="550"/>
      <c r="AH187" s="554"/>
      <c r="AI187" s="550"/>
      <c r="AJ187" s="554"/>
      <c r="AK187" s="550"/>
      <c r="AL187" s="564"/>
      <c r="AM187" s="564"/>
      <c r="AN187" s="564"/>
      <c r="AO187" s="564"/>
      <c r="AP187" s="564"/>
      <c r="AQ187" s="564"/>
      <c r="AR187" s="564"/>
      <c r="AS187" s="564"/>
      <c r="AT187" s="564"/>
      <c r="AU187" s="564"/>
      <c r="AV187" s="564"/>
      <c r="AW187" s="564"/>
      <c r="AX187" s="564"/>
      <c r="AY187" s="564"/>
      <c r="AZ187" s="564"/>
      <c r="BA187" s="564"/>
      <c r="BB187" s="564"/>
      <c r="BC187" s="564"/>
      <c r="BD187" s="564"/>
      <c r="BE187" s="564"/>
      <c r="BF187" s="564"/>
      <c r="BG187" s="564"/>
      <c r="BH187" s="564"/>
      <c r="BI187" s="564"/>
      <c r="BJ187" s="564"/>
      <c r="BK187" s="564"/>
      <c r="BL187" s="564"/>
      <c r="BM187" s="564"/>
      <c r="BN187" s="564"/>
      <c r="BO187" s="597"/>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row>
    <row r="188" spans="1:94" ht="12.75" customHeight="1">
      <c r="A188" s="16"/>
      <c r="B188" s="16"/>
      <c r="C188" s="549"/>
      <c r="D188" s="575"/>
      <c r="E188" s="575"/>
      <c r="F188" s="575"/>
      <c r="G188" s="575"/>
      <c r="H188" s="575"/>
      <c r="I188" s="575"/>
      <c r="J188" s="575"/>
      <c r="K188" s="575"/>
      <c r="L188" s="575"/>
      <c r="M188" s="575"/>
      <c r="N188" s="575"/>
      <c r="O188" s="575"/>
      <c r="P188" s="575"/>
      <c r="Q188" s="575"/>
      <c r="R188" s="575"/>
      <c r="S188" s="575"/>
      <c r="T188" s="550"/>
      <c r="U188" s="554"/>
      <c r="V188" s="575"/>
      <c r="W188" s="550"/>
      <c r="X188" s="554"/>
      <c r="Y188" s="575"/>
      <c r="Z188" s="550"/>
      <c r="AA188" s="554"/>
      <c r="AB188" s="575"/>
      <c r="AC188" s="594"/>
      <c r="AD188" s="600"/>
      <c r="AE188" s="550"/>
      <c r="AF188" s="554"/>
      <c r="AG188" s="550"/>
      <c r="AH188" s="554"/>
      <c r="AI188" s="550"/>
      <c r="AJ188" s="554"/>
      <c r="AK188" s="550"/>
      <c r="AL188" s="564"/>
      <c r="AM188" s="564"/>
      <c r="AN188" s="564"/>
      <c r="AO188" s="564"/>
      <c r="AP188" s="564"/>
      <c r="AQ188" s="564"/>
      <c r="AR188" s="564"/>
      <c r="AS188" s="564"/>
      <c r="AT188" s="564"/>
      <c r="AU188" s="564"/>
      <c r="AV188" s="564"/>
      <c r="AW188" s="564"/>
      <c r="AX188" s="564"/>
      <c r="AY188" s="564"/>
      <c r="AZ188" s="564"/>
      <c r="BA188" s="564"/>
      <c r="BB188" s="564"/>
      <c r="BC188" s="564"/>
      <c r="BD188" s="564"/>
      <c r="BE188" s="564"/>
      <c r="BF188" s="564"/>
      <c r="BG188" s="564"/>
      <c r="BH188" s="564"/>
      <c r="BI188" s="564"/>
      <c r="BJ188" s="564"/>
      <c r="BK188" s="564"/>
      <c r="BL188" s="564"/>
      <c r="BM188" s="564"/>
      <c r="BN188" s="564"/>
      <c r="BO188" s="597"/>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row>
    <row r="189" spans="1:94" ht="12.75" customHeight="1">
      <c r="A189" s="16"/>
      <c r="B189" s="16"/>
      <c r="C189" s="549"/>
      <c r="D189" s="575"/>
      <c r="E189" s="575"/>
      <c r="F189" s="575"/>
      <c r="G189" s="575"/>
      <c r="H189" s="575"/>
      <c r="I189" s="575"/>
      <c r="J189" s="575"/>
      <c r="K189" s="575"/>
      <c r="L189" s="575"/>
      <c r="M189" s="575"/>
      <c r="N189" s="575"/>
      <c r="O189" s="575"/>
      <c r="P189" s="575"/>
      <c r="Q189" s="575"/>
      <c r="R189" s="575"/>
      <c r="S189" s="575"/>
      <c r="T189" s="550"/>
      <c r="U189" s="554"/>
      <c r="V189" s="575"/>
      <c r="W189" s="550"/>
      <c r="X189" s="554"/>
      <c r="Y189" s="575"/>
      <c r="Z189" s="550"/>
      <c r="AA189" s="554"/>
      <c r="AB189" s="575"/>
      <c r="AC189" s="594"/>
      <c r="AD189" s="600"/>
      <c r="AE189" s="550"/>
      <c r="AF189" s="554"/>
      <c r="AG189" s="550"/>
      <c r="AH189" s="554"/>
      <c r="AI189" s="550"/>
      <c r="AJ189" s="554"/>
      <c r="AK189" s="550"/>
      <c r="AL189" s="564"/>
      <c r="AM189" s="564"/>
      <c r="AN189" s="564"/>
      <c r="AO189" s="564"/>
      <c r="AP189" s="564"/>
      <c r="AQ189" s="564"/>
      <c r="AR189" s="564"/>
      <c r="AS189" s="564"/>
      <c r="AT189" s="564"/>
      <c r="AU189" s="564"/>
      <c r="AV189" s="564"/>
      <c r="AW189" s="564"/>
      <c r="AX189" s="564"/>
      <c r="AY189" s="564"/>
      <c r="AZ189" s="564"/>
      <c r="BA189" s="564"/>
      <c r="BB189" s="564"/>
      <c r="BC189" s="564"/>
      <c r="BD189" s="564"/>
      <c r="BE189" s="564"/>
      <c r="BF189" s="564"/>
      <c r="BG189" s="564"/>
      <c r="BH189" s="564"/>
      <c r="BI189" s="564"/>
      <c r="BJ189" s="564"/>
      <c r="BK189" s="564"/>
      <c r="BL189" s="564"/>
      <c r="BM189" s="564"/>
      <c r="BN189" s="564"/>
      <c r="BO189" s="597"/>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row>
    <row r="190" spans="1:94" ht="12.75" customHeight="1">
      <c r="A190" s="16"/>
      <c r="B190" s="16"/>
      <c r="C190" s="551"/>
      <c r="D190" s="532"/>
      <c r="E190" s="532"/>
      <c r="F190" s="532"/>
      <c r="G190" s="532"/>
      <c r="H190" s="532"/>
      <c r="I190" s="532"/>
      <c r="J190" s="532"/>
      <c r="K190" s="532"/>
      <c r="L190" s="532"/>
      <c r="M190" s="532"/>
      <c r="N190" s="532"/>
      <c r="O190" s="532"/>
      <c r="P190" s="532"/>
      <c r="Q190" s="532"/>
      <c r="R190" s="532"/>
      <c r="S190" s="532"/>
      <c r="T190" s="533"/>
      <c r="U190" s="555"/>
      <c r="V190" s="532"/>
      <c r="W190" s="533"/>
      <c r="X190" s="555"/>
      <c r="Y190" s="532"/>
      <c r="Z190" s="533"/>
      <c r="AA190" s="555"/>
      <c r="AB190" s="532"/>
      <c r="AC190" s="595"/>
      <c r="AD190" s="601"/>
      <c r="AE190" s="602"/>
      <c r="AF190" s="604"/>
      <c r="AG190" s="602"/>
      <c r="AH190" s="604"/>
      <c r="AI190" s="602"/>
      <c r="AJ190" s="604"/>
      <c r="AK190" s="602"/>
      <c r="AL190" s="565"/>
      <c r="AM190" s="565"/>
      <c r="AN190" s="565"/>
      <c r="AO190" s="565"/>
      <c r="AP190" s="565"/>
      <c r="AQ190" s="565"/>
      <c r="AR190" s="565"/>
      <c r="AS190" s="565"/>
      <c r="AT190" s="565"/>
      <c r="AU190" s="565"/>
      <c r="AV190" s="565"/>
      <c r="AW190" s="565"/>
      <c r="AX190" s="565"/>
      <c r="AY190" s="565"/>
      <c r="AZ190" s="565"/>
      <c r="BA190" s="565"/>
      <c r="BB190" s="565"/>
      <c r="BC190" s="565"/>
      <c r="BD190" s="565"/>
      <c r="BE190" s="565"/>
      <c r="BF190" s="565"/>
      <c r="BG190" s="565"/>
      <c r="BH190" s="565"/>
      <c r="BI190" s="565"/>
      <c r="BJ190" s="565"/>
      <c r="BK190" s="565"/>
      <c r="BL190" s="565"/>
      <c r="BM190" s="565"/>
      <c r="BN190" s="565"/>
      <c r="BO190" s="598"/>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row>
    <row r="191" spans="1:94" ht="12.75" customHeight="1">
      <c r="A191" s="16"/>
      <c r="B191" s="16"/>
      <c r="C191" s="581" t="s">
        <v>213</v>
      </c>
      <c r="D191" s="582"/>
      <c r="E191" s="582"/>
      <c r="F191" s="582"/>
      <c r="G191" s="582"/>
      <c r="H191" s="582"/>
      <c r="I191" s="582"/>
      <c r="J191" s="582"/>
      <c r="K191" s="582"/>
      <c r="L191" s="582"/>
      <c r="M191" s="582"/>
      <c r="N191" s="582"/>
      <c r="O191" s="582"/>
      <c r="P191" s="582"/>
      <c r="Q191" s="582"/>
      <c r="R191" s="582"/>
      <c r="S191" s="582"/>
      <c r="T191" s="557"/>
      <c r="U191" s="584">
        <v>1</v>
      </c>
      <c r="V191" s="582"/>
      <c r="W191" s="557"/>
      <c r="X191" s="584"/>
      <c r="Y191" s="582"/>
      <c r="Z191" s="557"/>
      <c r="AA191" s="584"/>
      <c r="AB191" s="582"/>
      <c r="AC191" s="586"/>
      <c r="AD191" s="588">
        <f>IF(U191=1,AL191+AM191+(AN191*0.2)+(AO191*0.3)+(AP191*0.1)+(AQ191*0.5)+(AR191*0.1)+(ROUNDUP(AS191/5,0)*0.1)+(AT191*0.5)+AU191+AV191+(AW191*0.5), IF(AA191=1, AX191+(AY191*0.2)+(AZ191*1)+(ROUNDUP(BA191/3,0)*0.1)+(BB191*0.5), (BC191*1)+(BD191*0.3)+(BE191*0.1)+(ROUNDUP(BF191/3,0)*0.1)+(BG191*1)+(BH191*1)+(BI191*1)+(BJ191*0.2)+(BK191*0.1)+(ROUNDUP(BL191/3,0)*0.1)+(BM191*1)+(BN191*1)+(BO191*1)))</f>
        <v>3.2</v>
      </c>
      <c r="AE191" s="557"/>
      <c r="AF191" s="590"/>
      <c r="AG191" s="557"/>
      <c r="AH191" s="590"/>
      <c r="AI191" s="557"/>
      <c r="AJ191" s="591">
        <f>IF(U191=1,AD191/U175,IF(X191=1,AD191/X175,IF(AA191=1,AD191/AA175,0))) *IF(AF191&lt;&gt;"",AF191,1) *IF(AH191&lt;&gt;"",AH191,1)</f>
        <v>2.9090909090909092</v>
      </c>
      <c r="AK191" s="557"/>
      <c r="AL191" s="592">
        <v>1</v>
      </c>
      <c r="AM191" s="577">
        <v>1</v>
      </c>
      <c r="AN191" s="577">
        <v>1</v>
      </c>
      <c r="AO191" s="577">
        <v>1</v>
      </c>
      <c r="AP191" s="577">
        <v>2</v>
      </c>
      <c r="AQ191" s="577">
        <v>1</v>
      </c>
      <c r="AR191" s="577"/>
      <c r="AS191" s="577"/>
      <c r="AT191" s="577"/>
      <c r="AU191" s="577"/>
      <c r="AV191" s="577"/>
      <c r="AW191" s="577"/>
      <c r="AX191" s="577"/>
      <c r="AY191" s="577"/>
      <c r="AZ191" s="577"/>
      <c r="BA191" s="577"/>
      <c r="BB191" s="577"/>
      <c r="BC191" s="577"/>
      <c r="BD191" s="577"/>
      <c r="BE191" s="577"/>
      <c r="BF191" s="577"/>
      <c r="BG191" s="577"/>
      <c r="BH191" s="577"/>
      <c r="BI191" s="577"/>
      <c r="BJ191" s="577"/>
      <c r="BK191" s="577"/>
      <c r="BL191" s="577"/>
      <c r="BM191" s="577"/>
      <c r="BN191" s="577"/>
      <c r="BO191" s="579"/>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row>
    <row r="192" spans="1:94" ht="12.75" customHeight="1">
      <c r="A192" s="16"/>
      <c r="B192" s="16"/>
      <c r="C192" s="583"/>
      <c r="D192" s="517"/>
      <c r="E192" s="517"/>
      <c r="F192" s="517"/>
      <c r="G192" s="517"/>
      <c r="H192" s="517"/>
      <c r="I192" s="517"/>
      <c r="J192" s="517"/>
      <c r="K192" s="517"/>
      <c r="L192" s="517"/>
      <c r="M192" s="517"/>
      <c r="N192" s="517"/>
      <c r="O192" s="517"/>
      <c r="P192" s="517"/>
      <c r="Q192" s="517"/>
      <c r="R192" s="517"/>
      <c r="S192" s="517"/>
      <c r="T192" s="518"/>
      <c r="U192" s="585"/>
      <c r="V192" s="517"/>
      <c r="W192" s="518"/>
      <c r="X192" s="585"/>
      <c r="Y192" s="517"/>
      <c r="Z192" s="518"/>
      <c r="AA192" s="585"/>
      <c r="AB192" s="517"/>
      <c r="AC192" s="587"/>
      <c r="AD192" s="589"/>
      <c r="AE192" s="518"/>
      <c r="AF192" s="585"/>
      <c r="AG192" s="518"/>
      <c r="AH192" s="585"/>
      <c r="AI192" s="518"/>
      <c r="AJ192" s="585"/>
      <c r="AK192" s="518"/>
      <c r="AL192" s="578"/>
      <c r="AM192" s="578"/>
      <c r="AN192" s="578"/>
      <c r="AO192" s="578"/>
      <c r="AP192" s="578"/>
      <c r="AQ192" s="578"/>
      <c r="AR192" s="578"/>
      <c r="AS192" s="578"/>
      <c r="AT192" s="578"/>
      <c r="AU192" s="578"/>
      <c r="AV192" s="578"/>
      <c r="AW192" s="578"/>
      <c r="AX192" s="578"/>
      <c r="AY192" s="578"/>
      <c r="AZ192" s="578"/>
      <c r="BA192" s="578"/>
      <c r="BB192" s="578"/>
      <c r="BC192" s="578"/>
      <c r="BD192" s="578"/>
      <c r="BE192" s="578"/>
      <c r="BF192" s="578"/>
      <c r="BG192" s="578"/>
      <c r="BH192" s="578"/>
      <c r="BI192" s="578"/>
      <c r="BJ192" s="578"/>
      <c r="BK192" s="578"/>
      <c r="BL192" s="578"/>
      <c r="BM192" s="578"/>
      <c r="BN192" s="578"/>
      <c r="BO192" s="580"/>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row>
    <row r="193" spans="1:94"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row>
    <row r="194" spans="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row>
    <row r="195" spans="1:94" ht="12.75" customHeight="1">
      <c r="A195" s="16"/>
      <c r="B195" s="16"/>
      <c r="C195" s="130" t="s">
        <v>300</v>
      </c>
      <c r="D195" s="131"/>
      <c r="E195" s="16"/>
      <c r="F195" s="16"/>
      <c r="G195" s="19" t="s">
        <v>301</v>
      </c>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row>
    <row r="196" spans="1:94" ht="12.75" customHeight="1">
      <c r="A196" s="16"/>
      <c r="B196" s="16"/>
      <c r="C196" s="131"/>
      <c r="D196" s="131"/>
      <c r="E196" s="16"/>
      <c r="F196" s="16"/>
      <c r="G196" s="16"/>
      <c r="H196" s="16" t="s">
        <v>302</v>
      </c>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row>
    <row r="197" spans="1:94"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row>
    <row r="198" spans="1:94" ht="12.75" customHeight="1">
      <c r="A198" s="16"/>
      <c r="B198" s="16"/>
      <c r="C198" s="16"/>
      <c r="D198" s="16"/>
      <c r="E198" s="16"/>
      <c r="F198" s="16"/>
      <c r="G198" s="19" t="s">
        <v>303</v>
      </c>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row>
    <row r="199" spans="1:94" ht="12.75" customHeight="1">
      <c r="A199" s="16"/>
      <c r="B199" s="16"/>
      <c r="C199" s="16"/>
      <c r="D199" s="16"/>
      <c r="E199" s="16"/>
      <c r="F199" s="16"/>
      <c r="G199" s="16"/>
      <c r="H199" s="16" t="s">
        <v>304</v>
      </c>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row>
    <row r="200" spans="1:94" ht="12.75" customHeight="1">
      <c r="A200" s="16"/>
      <c r="B200" s="16"/>
      <c r="C200" s="16"/>
      <c r="D200" s="16"/>
      <c r="E200" s="16"/>
      <c r="F200" s="16"/>
      <c r="G200" s="16"/>
      <c r="H200" s="16" t="s">
        <v>305</v>
      </c>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row>
    <row r="201" spans="1:94"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row>
    <row r="202" spans="1:94"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row>
    <row r="203" spans="1:94"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row>
    <row r="204" spans="1:9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row>
    <row r="205" spans="1:94"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row>
    <row r="206" spans="1:94"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row>
    <row r="207" spans="1:94"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row>
    <row r="208" spans="1:94"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row>
    <row r="209" spans="1:94"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row>
    <row r="210" spans="1:94"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row>
    <row r="211" spans="1:94"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row>
    <row r="212" spans="1:94"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row>
    <row r="213" spans="1:94"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row>
    <row r="214" spans="1:9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row>
    <row r="215" spans="1:94"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row>
    <row r="216" spans="1:94"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row>
    <row r="217" spans="1:94"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row>
    <row r="218" spans="1:94"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row>
    <row r="219" spans="1:94"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row>
    <row r="220" spans="1:94"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row>
    <row r="221" spans="1:94"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row>
    <row r="222" spans="1:94"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row>
    <row r="223" spans="1:94"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row>
    <row r="224" spans="1:9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row>
    <row r="225" spans="1:94"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row>
    <row r="226" spans="1:94"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row>
    <row r="227" spans="1:94"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row>
    <row r="228" spans="1:94"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row>
    <row r="229" spans="1:94"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row>
    <row r="230" spans="1:94"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row>
    <row r="231" spans="1:94"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row>
    <row r="232" spans="1:94"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row>
    <row r="233" spans="1:94"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row>
    <row r="234" spans="1:9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row>
    <row r="235" spans="1:94"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row>
    <row r="236" spans="1:94"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row>
    <row r="237" spans="1:94"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row>
    <row r="238" spans="1:94"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row>
    <row r="239" spans="1:94"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row>
    <row r="240" spans="1:94"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row>
    <row r="241" spans="1:94"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row>
    <row r="242" spans="1:94"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row>
    <row r="243" spans="1:94"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row>
    <row r="244" spans="1:9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row>
    <row r="245" spans="1:94"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row>
    <row r="246" spans="1:94"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row>
    <row r="247" spans="1:94"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row>
    <row r="248" spans="1:94"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row>
    <row r="249" spans="1:94"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row>
    <row r="250" spans="1:94"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row>
    <row r="251" spans="1:94"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row>
    <row r="252" spans="1:94"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row>
    <row r="253" spans="1:94"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row>
    <row r="254" spans="1:9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row>
    <row r="255" spans="1:94"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row>
    <row r="256" spans="1:94"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row>
    <row r="257" spans="1:94"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row>
    <row r="258" spans="1:94"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row>
    <row r="259" spans="1:94"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row>
    <row r="260" spans="1:94"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row>
    <row r="261" spans="1:94"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row>
    <row r="262" spans="1:94"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row>
    <row r="263" spans="1:94"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row>
    <row r="264" spans="1:9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row>
    <row r="265" spans="1:94"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row>
    <row r="266" spans="1:94"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row>
    <row r="267" spans="1:94"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row>
    <row r="268" spans="1:94"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row>
    <row r="269" spans="1:94"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row>
    <row r="270" spans="1:94"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row>
    <row r="271" spans="1:94"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row>
    <row r="272" spans="1:94"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row>
    <row r="273" spans="1:94"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row>
    <row r="274" spans="1:9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row>
    <row r="275" spans="1:94"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row>
    <row r="276" spans="1:94"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row>
    <row r="277" spans="1:94"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row>
    <row r="278" spans="1:94"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row>
    <row r="279" spans="1:94"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row>
    <row r="280" spans="1:94"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row>
    <row r="281" spans="1:94"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row>
    <row r="282" spans="1:94"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row>
    <row r="283" spans="1:94"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row>
    <row r="284" spans="1:9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row>
    <row r="285" spans="1:94"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row>
    <row r="286" spans="1:94"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row>
    <row r="287" spans="1:94"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row>
    <row r="288" spans="1:94"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row>
    <row r="289" spans="1:94"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row>
    <row r="290" spans="1:94"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row>
    <row r="291" spans="1:94"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row>
    <row r="292" spans="1:94"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row>
    <row r="293" spans="1:94"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row>
    <row r="294" spans="1: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row>
    <row r="295" spans="1:94"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row>
    <row r="296" spans="1:94"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row>
    <row r="297" spans="1:94"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row>
    <row r="298" spans="1:94"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row>
    <row r="299" spans="1:94"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row>
    <row r="300" spans="1:94"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row>
    <row r="301" spans="1:94"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row>
    <row r="302" spans="1:94"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row>
    <row r="303" spans="1:94"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row>
    <row r="304" spans="1:9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row>
    <row r="305" spans="1:94"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row>
    <row r="306" spans="1:94"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row>
    <row r="307" spans="1:94"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row>
    <row r="308" spans="1:94"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row>
    <row r="309" spans="1:94"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row>
    <row r="310" spans="1:94"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row>
    <row r="311" spans="1:94"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row>
    <row r="312" spans="1:94"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row>
    <row r="313" spans="1:94"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row>
    <row r="314" spans="1:9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row>
    <row r="315" spans="1:94"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row>
    <row r="316" spans="1:94"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row>
    <row r="317" spans="1:94"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row>
    <row r="318" spans="1:94"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row>
    <row r="319" spans="1:94"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row>
    <row r="320" spans="1:94"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row>
    <row r="321" spans="1:94"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row>
    <row r="322" spans="1:94"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row>
    <row r="323" spans="1:94"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row>
    <row r="324" spans="1:9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row>
    <row r="325" spans="1:94"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row>
    <row r="326" spans="1:94"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row>
    <row r="327" spans="1:94"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row>
    <row r="328" spans="1:94"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row>
    <row r="329" spans="1:94"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row>
    <row r="330" spans="1:94"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row>
    <row r="331" spans="1:94"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row>
    <row r="332" spans="1:94"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row>
    <row r="333" spans="1:94"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row>
    <row r="334" spans="1:9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row>
    <row r="335" spans="1:94"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row>
    <row r="336" spans="1:94"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row>
    <row r="337" spans="1:94"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row>
    <row r="338" spans="1:94"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row>
    <row r="339" spans="1:94"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row>
    <row r="340" spans="1:94"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row>
    <row r="341" spans="1:94"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row>
    <row r="342" spans="1:94"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row>
    <row r="343" spans="1:94"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row>
    <row r="344" spans="1:9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row>
    <row r="345" spans="1:94"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row>
    <row r="346" spans="1:94"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row>
    <row r="347" spans="1:94"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row>
    <row r="348" spans="1:94"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row>
    <row r="349" spans="1:94"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row>
    <row r="350" spans="1:94"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row>
    <row r="351" spans="1:94"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row>
    <row r="352" spans="1:94"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row>
    <row r="353" spans="1:94"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row>
    <row r="354" spans="1:9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row>
    <row r="355" spans="1:94"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row>
    <row r="356" spans="1:94"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row>
    <row r="357" spans="1:94"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row>
    <row r="358" spans="1:94"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row>
    <row r="359" spans="1:94"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row>
    <row r="360" spans="1:94"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row>
    <row r="361" spans="1:94"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row>
    <row r="362" spans="1:94"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row>
    <row r="363" spans="1:94"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row>
    <row r="364" spans="1:9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row>
    <row r="365" spans="1:94"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row>
    <row r="366" spans="1:94"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row>
    <row r="367" spans="1:94"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row>
    <row r="368" spans="1:94"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row>
    <row r="369" spans="1:94"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row>
    <row r="370" spans="1:94"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row>
    <row r="371" spans="1:94"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row>
    <row r="372" spans="1:94"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row>
    <row r="373" spans="1:94"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row>
    <row r="374" spans="1:9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row>
    <row r="375" spans="1:94"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row>
    <row r="376" spans="1:94"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row>
    <row r="377" spans="1:94"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row>
    <row r="378" spans="1:94"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row>
    <row r="379" spans="1:94"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row>
    <row r="380" spans="1:94"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row>
    <row r="381" spans="1:94"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row>
    <row r="382" spans="1:94"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row>
    <row r="383" spans="1:94"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row>
    <row r="384" spans="1:9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row>
    <row r="385" spans="1:94"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row>
    <row r="386" spans="1:94"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row>
    <row r="387" spans="1:94"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row>
    <row r="388" spans="1:94"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row>
    <row r="389" spans="1:94"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row>
    <row r="390" spans="1:94"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row>
    <row r="391" spans="1:94"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row>
    <row r="392" spans="1:94"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row>
    <row r="393" spans="1:94"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row>
    <row r="394" spans="1: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row>
    <row r="395" spans="1:94"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row>
    <row r="396" spans="1:94"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row>
    <row r="397" spans="1:94"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row>
    <row r="398" spans="1:94"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row>
    <row r="399" spans="1:94"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row>
    <row r="400" spans="1:94"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row>
    <row r="401" spans="1:94"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row>
    <row r="402" spans="1:94"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row>
    <row r="403" spans="1:94"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row>
    <row r="404" spans="1:9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row>
    <row r="405" spans="1:94"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row>
    <row r="406" spans="1:94"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row>
    <row r="407" spans="1:94"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row>
    <row r="408" spans="1:94"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row>
    <row r="409" spans="1:94"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row>
    <row r="410" spans="1:94"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row>
    <row r="411" spans="1:94"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row>
    <row r="412" spans="1:94"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row>
    <row r="413" spans="1:94"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row>
    <row r="414" spans="1:9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row>
    <row r="415" spans="1:94"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row>
    <row r="416" spans="1:94"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row>
    <row r="417" spans="1:94"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row>
    <row r="418" spans="1:94"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row>
    <row r="419" spans="1:94"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row>
    <row r="420" spans="1:94"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row>
    <row r="421" spans="1:94"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row>
    <row r="422" spans="1:94"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row>
    <row r="423" spans="1:94"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row>
    <row r="424" spans="1:9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row>
    <row r="425" spans="1:94"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row>
    <row r="426" spans="1:94"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row>
    <row r="427" spans="1:94"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row>
    <row r="428" spans="1:94"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row>
    <row r="429" spans="1:94"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row>
    <row r="430" spans="1:94"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row>
    <row r="431" spans="1:94"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row>
    <row r="432" spans="1:94"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row>
    <row r="433" spans="1:94"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row>
    <row r="434" spans="1:9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row>
    <row r="435" spans="1:94"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row>
    <row r="436" spans="1:94"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row>
    <row r="437" spans="1:94"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row>
    <row r="438" spans="1:94"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row>
    <row r="439" spans="1:94"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row>
    <row r="440" spans="1:94"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row>
    <row r="441" spans="1:94"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row>
    <row r="442" spans="1:94"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row>
    <row r="443" spans="1:94"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row>
    <row r="444" spans="1:9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row>
    <row r="445" spans="1:94"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row>
    <row r="446" spans="1:94"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row>
    <row r="447" spans="1:94"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row>
    <row r="448" spans="1:94"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row>
    <row r="449" spans="1:94"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row>
    <row r="450" spans="1:94"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row>
    <row r="451" spans="1:94"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row>
    <row r="452" spans="1:94"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row>
    <row r="453" spans="1:94"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row>
    <row r="454" spans="1:9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row>
    <row r="455" spans="1:94"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row>
    <row r="456" spans="1:94"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row>
    <row r="457" spans="1:94"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row>
    <row r="458" spans="1:94"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row>
    <row r="459" spans="1:94"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row>
    <row r="460" spans="1:94"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row>
    <row r="461" spans="1:94"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row>
    <row r="462" spans="1:94"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row>
    <row r="463" spans="1:94"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row>
    <row r="464" spans="1:9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row>
    <row r="465" spans="1:94"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row>
    <row r="466" spans="1:94"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row>
    <row r="467" spans="1:94"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row>
    <row r="468" spans="1:94"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row>
    <row r="469" spans="1:94"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row>
    <row r="470" spans="1:94"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row>
    <row r="471" spans="1:94"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row>
    <row r="472" spans="1:94"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row>
    <row r="473" spans="1:94"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row>
    <row r="474" spans="1:9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row>
    <row r="475" spans="1:94"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row>
    <row r="476" spans="1:94"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row>
    <row r="477" spans="1:94"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row>
    <row r="478" spans="1:94"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row>
    <row r="479" spans="1:94"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row>
    <row r="480" spans="1:94"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row>
    <row r="481" spans="1:94"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row>
    <row r="482" spans="1:94"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row>
    <row r="483" spans="1:94"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row>
    <row r="484" spans="1:9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row>
    <row r="485" spans="1:94"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row>
    <row r="486" spans="1:94"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row>
    <row r="487" spans="1:94"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row>
    <row r="488" spans="1:94"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row>
    <row r="489" spans="1:94"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row>
    <row r="490" spans="1:94"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row>
    <row r="491" spans="1:94"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row>
    <row r="492" spans="1:94"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row>
    <row r="493" spans="1:94"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row>
    <row r="494" spans="1: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row>
    <row r="495" spans="1:94"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row>
    <row r="496" spans="1:94"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row>
    <row r="497" spans="1:94"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row>
    <row r="498" spans="1:94"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row>
    <row r="499" spans="1:94"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row>
    <row r="500" spans="1:94"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row>
    <row r="501" spans="1:94"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row>
    <row r="502" spans="1:94"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row>
    <row r="503" spans="1:94"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row>
    <row r="504" spans="1:9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row>
    <row r="505" spans="1:94"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row>
    <row r="506" spans="1:94"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row>
    <row r="507" spans="1:94"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row>
    <row r="508" spans="1:94"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row>
    <row r="509" spans="1:94"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row>
    <row r="510" spans="1:94"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row>
    <row r="511" spans="1:94"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row>
    <row r="512" spans="1:94"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row>
    <row r="513" spans="1:94"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row>
    <row r="514" spans="1:9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row>
    <row r="515" spans="1:94"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row>
    <row r="516" spans="1:94"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row>
    <row r="517" spans="1:94"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row>
    <row r="518" spans="1:94"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row>
    <row r="519" spans="1:94"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row>
    <row r="520" spans="1:94"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row>
    <row r="521" spans="1:94"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row>
    <row r="522" spans="1:94"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row>
    <row r="523" spans="1:94"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row>
    <row r="524" spans="1:9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row>
    <row r="525" spans="1:94"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row>
    <row r="526" spans="1:94"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row>
    <row r="527" spans="1:94"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row>
    <row r="528" spans="1:94"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row>
    <row r="529" spans="1:94"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row>
    <row r="530" spans="1:94"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row>
    <row r="531" spans="1:94"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row>
    <row r="532" spans="1:94"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row>
    <row r="533" spans="1:94"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row>
    <row r="534" spans="1:9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row>
    <row r="535" spans="1:94"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row>
    <row r="536" spans="1:94"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row>
    <row r="537" spans="1:94"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row>
    <row r="538" spans="1:94"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row>
    <row r="539" spans="1:94"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row>
    <row r="540" spans="1:94"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row>
    <row r="541" spans="1:94"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row>
    <row r="542" spans="1:94"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row>
    <row r="543" spans="1:94"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row>
    <row r="544" spans="1:9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row>
    <row r="545" spans="1:94"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row>
    <row r="546" spans="1:94"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row>
    <row r="547" spans="1:94"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row>
    <row r="548" spans="1:94"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row>
    <row r="549" spans="1:94"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row>
    <row r="550" spans="1:94"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row>
    <row r="551" spans="1:94"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row>
    <row r="552" spans="1:94"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row>
    <row r="553" spans="1:94"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row>
    <row r="554" spans="1:9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row>
    <row r="555" spans="1:94"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row>
    <row r="556" spans="1:94"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row>
    <row r="557" spans="1:94"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row>
    <row r="558" spans="1:94"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row>
    <row r="559" spans="1:94"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row>
    <row r="560" spans="1:94"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row>
    <row r="561" spans="1:94"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row>
    <row r="562" spans="1:94"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row>
    <row r="563" spans="1:94"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row>
    <row r="564" spans="1:9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row>
    <row r="565" spans="1:94"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row>
    <row r="566" spans="1:94"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row>
    <row r="567" spans="1:94"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row>
    <row r="568" spans="1:94"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row>
    <row r="569" spans="1:94"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row>
    <row r="570" spans="1:94"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row>
    <row r="571" spans="1:94"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row>
    <row r="572" spans="1:94"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row>
    <row r="573" spans="1:94"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row>
    <row r="574" spans="1:9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row>
    <row r="575" spans="1:94"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row>
    <row r="576" spans="1:94"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row>
    <row r="577" spans="1:94"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row>
    <row r="578" spans="1:94"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row>
    <row r="579" spans="1:94"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row>
    <row r="580" spans="1:94"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row>
    <row r="581" spans="1:94"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row>
    <row r="582" spans="1:94"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row>
    <row r="583" spans="1:94"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row>
    <row r="584" spans="1:9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row>
    <row r="585" spans="1:94"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row>
    <row r="586" spans="1:94"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row>
    <row r="587" spans="1:94"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row>
    <row r="588" spans="1:94"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row>
    <row r="589" spans="1:94"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row>
    <row r="590" spans="1:94"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row>
    <row r="591" spans="1:94"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row>
    <row r="592" spans="1:94"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row>
    <row r="593" spans="1:94"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row>
    <row r="594" spans="1: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row>
    <row r="595" spans="1:94"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row>
    <row r="596" spans="1:94"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row>
    <row r="597" spans="1:94"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row>
    <row r="598" spans="1:94"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row>
    <row r="599" spans="1:94"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row>
    <row r="600" spans="1:94"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row>
    <row r="601" spans="1:94"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row>
    <row r="602" spans="1:94"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row>
    <row r="603" spans="1:94"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row>
    <row r="604" spans="1:9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row>
    <row r="605" spans="1:94"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row>
    <row r="606" spans="1:94"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row>
    <row r="607" spans="1:94"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row>
    <row r="608" spans="1:94"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row>
    <row r="609" spans="1:94"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row>
    <row r="610" spans="1:94"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row>
    <row r="611" spans="1:94"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row>
    <row r="612" spans="1:94"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row>
    <row r="613" spans="1:94"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row>
    <row r="614" spans="1:9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row>
    <row r="615" spans="1:94"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row>
    <row r="616" spans="1:94"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row>
    <row r="617" spans="1:94"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row>
    <row r="618" spans="1:94"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row>
    <row r="619" spans="1:94"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row>
    <row r="620" spans="1:94"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row>
    <row r="621" spans="1:94"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row>
    <row r="622" spans="1:94"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row>
    <row r="623" spans="1:94"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row>
    <row r="624" spans="1:9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row>
    <row r="625" spans="1:94"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row>
    <row r="626" spans="1:94"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row>
    <row r="627" spans="1:94"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row>
    <row r="628" spans="1:94"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row>
    <row r="629" spans="1:94"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row>
    <row r="630" spans="1:94"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row>
    <row r="631" spans="1:94"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row>
    <row r="632" spans="1:94"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row>
    <row r="633" spans="1:94"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row>
    <row r="634" spans="1:9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row>
    <row r="635" spans="1:94"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row>
    <row r="636" spans="1:94"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row>
    <row r="637" spans="1:94"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row>
    <row r="638" spans="1:94"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row>
    <row r="639" spans="1:94"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row>
    <row r="640" spans="1:94"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row>
    <row r="641" spans="1:94"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row>
    <row r="642" spans="1:94"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row>
    <row r="643" spans="1:94"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row>
    <row r="644" spans="1:9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row>
    <row r="645" spans="1:94"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row>
    <row r="646" spans="1:94"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row>
    <row r="647" spans="1:94"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row>
    <row r="648" spans="1:94"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row>
    <row r="649" spans="1:94"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row>
    <row r="650" spans="1:94"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row>
    <row r="651" spans="1:94"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row>
    <row r="652" spans="1:94"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row>
    <row r="653" spans="1:94"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row>
    <row r="654" spans="1:9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row>
    <row r="655" spans="1:94"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row>
    <row r="656" spans="1:94"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row>
    <row r="657" spans="1:94"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row>
    <row r="658" spans="1:94"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row>
    <row r="659" spans="1:94"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row>
    <row r="660" spans="1:94"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row>
    <row r="661" spans="1:94"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16"/>
    </row>
    <row r="662" spans="1:94"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c r="CL662" s="16"/>
      <c r="CM662" s="16"/>
      <c r="CN662" s="16"/>
      <c r="CO662" s="16"/>
      <c r="CP662" s="16"/>
    </row>
    <row r="663" spans="1:94"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c r="CL663" s="16"/>
      <c r="CM663" s="16"/>
      <c r="CN663" s="16"/>
      <c r="CO663" s="16"/>
      <c r="CP663" s="16"/>
    </row>
    <row r="664" spans="1:9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16"/>
    </row>
    <row r="665" spans="1:94"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16"/>
    </row>
    <row r="666" spans="1:94"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16"/>
    </row>
    <row r="667" spans="1:94"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16"/>
    </row>
    <row r="668" spans="1:94"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16"/>
    </row>
    <row r="669" spans="1:94"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16"/>
    </row>
    <row r="670" spans="1:94"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16"/>
    </row>
    <row r="671" spans="1:94"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16"/>
    </row>
    <row r="672" spans="1:94"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c r="CL672" s="16"/>
      <c r="CM672" s="16"/>
      <c r="CN672" s="16"/>
      <c r="CO672" s="16"/>
      <c r="CP672" s="16"/>
    </row>
    <row r="673" spans="1:94"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16"/>
    </row>
    <row r="674" spans="1:9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c r="CL674" s="16"/>
      <c r="CM674" s="16"/>
      <c r="CN674" s="16"/>
      <c r="CO674" s="16"/>
      <c r="CP674" s="16"/>
    </row>
    <row r="675" spans="1:94"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16"/>
    </row>
    <row r="676" spans="1:94"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c r="BA676" s="16"/>
      <c r="BB676" s="16"/>
      <c r="BC676" s="16"/>
      <c r="BD676" s="16"/>
      <c r="BE676" s="16"/>
      <c r="BF676" s="16"/>
      <c r="BG676" s="16"/>
      <c r="BH676" s="16"/>
      <c r="BI676" s="16"/>
      <c r="BJ676" s="16"/>
      <c r="BK676" s="16"/>
      <c r="BL676" s="16"/>
      <c r="BM676" s="16"/>
      <c r="BN676" s="16"/>
      <c r="BO676" s="16"/>
      <c r="BP676" s="16"/>
      <c r="BQ676" s="16"/>
      <c r="BR676" s="16"/>
      <c r="BS676" s="16"/>
      <c r="BT676" s="16"/>
      <c r="BU676" s="16"/>
      <c r="BV676" s="16"/>
      <c r="BW676" s="16"/>
      <c r="BX676" s="16"/>
      <c r="BY676" s="16"/>
      <c r="BZ676" s="16"/>
      <c r="CA676" s="16"/>
      <c r="CB676" s="16"/>
      <c r="CC676" s="16"/>
      <c r="CD676" s="16"/>
      <c r="CE676" s="16"/>
      <c r="CF676" s="16"/>
      <c r="CG676" s="16"/>
      <c r="CH676" s="16"/>
      <c r="CI676" s="16"/>
      <c r="CJ676" s="16"/>
      <c r="CK676" s="16"/>
      <c r="CL676" s="16"/>
      <c r="CM676" s="16"/>
      <c r="CN676" s="16"/>
      <c r="CO676" s="16"/>
      <c r="CP676" s="16"/>
    </row>
    <row r="677" spans="1:94"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c r="BA677" s="16"/>
      <c r="BB677" s="16"/>
      <c r="BC677" s="16"/>
      <c r="BD677" s="16"/>
      <c r="BE677" s="16"/>
      <c r="BF677" s="16"/>
      <c r="BG677" s="16"/>
      <c r="BH677" s="16"/>
      <c r="BI677" s="16"/>
      <c r="BJ677" s="16"/>
      <c r="BK677" s="16"/>
      <c r="BL677" s="16"/>
      <c r="BM677" s="16"/>
      <c r="BN677" s="16"/>
      <c r="BO677" s="16"/>
      <c r="BP677" s="16"/>
      <c r="BQ677" s="16"/>
      <c r="BR677" s="16"/>
      <c r="BS677" s="16"/>
      <c r="BT677" s="16"/>
      <c r="BU677" s="16"/>
      <c r="BV677" s="16"/>
      <c r="BW677" s="16"/>
      <c r="BX677" s="16"/>
      <c r="BY677" s="16"/>
      <c r="BZ677" s="16"/>
      <c r="CA677" s="16"/>
      <c r="CB677" s="16"/>
      <c r="CC677" s="16"/>
      <c r="CD677" s="16"/>
      <c r="CE677" s="16"/>
      <c r="CF677" s="16"/>
      <c r="CG677" s="16"/>
      <c r="CH677" s="16"/>
      <c r="CI677" s="16"/>
      <c r="CJ677" s="16"/>
      <c r="CK677" s="16"/>
      <c r="CL677" s="16"/>
      <c r="CM677" s="16"/>
      <c r="CN677" s="16"/>
      <c r="CO677" s="16"/>
      <c r="CP677" s="16"/>
    </row>
    <row r="678" spans="1:94"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c r="BA678" s="16"/>
      <c r="BB678" s="16"/>
      <c r="BC678" s="16"/>
      <c r="BD678" s="16"/>
      <c r="BE678" s="16"/>
      <c r="BF678" s="16"/>
      <c r="BG678" s="16"/>
      <c r="BH678" s="16"/>
      <c r="BI678" s="16"/>
      <c r="BJ678" s="16"/>
      <c r="BK678" s="16"/>
      <c r="BL678" s="16"/>
      <c r="BM678" s="16"/>
      <c r="BN678" s="16"/>
      <c r="BO678" s="16"/>
      <c r="BP678" s="16"/>
      <c r="BQ678" s="16"/>
      <c r="BR678" s="16"/>
      <c r="BS678" s="16"/>
      <c r="BT678" s="16"/>
      <c r="BU678" s="16"/>
      <c r="BV678" s="16"/>
      <c r="BW678" s="16"/>
      <c r="BX678" s="16"/>
      <c r="BY678" s="16"/>
      <c r="BZ678" s="16"/>
      <c r="CA678" s="16"/>
      <c r="CB678" s="16"/>
      <c r="CC678" s="16"/>
      <c r="CD678" s="16"/>
      <c r="CE678" s="16"/>
      <c r="CF678" s="16"/>
      <c r="CG678" s="16"/>
      <c r="CH678" s="16"/>
      <c r="CI678" s="16"/>
      <c r="CJ678" s="16"/>
      <c r="CK678" s="16"/>
      <c r="CL678" s="16"/>
      <c r="CM678" s="16"/>
      <c r="CN678" s="16"/>
      <c r="CO678" s="16"/>
      <c r="CP678" s="16"/>
    </row>
    <row r="679" spans="1:94"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c r="BA679" s="16"/>
      <c r="BB679" s="16"/>
      <c r="BC679" s="16"/>
      <c r="BD679" s="16"/>
      <c r="BE679" s="16"/>
      <c r="BF679" s="16"/>
      <c r="BG679" s="16"/>
      <c r="BH679" s="16"/>
      <c r="BI679" s="16"/>
      <c r="BJ679" s="16"/>
      <c r="BK679" s="16"/>
      <c r="BL679" s="16"/>
      <c r="BM679" s="16"/>
      <c r="BN679" s="16"/>
      <c r="BO679" s="16"/>
      <c r="BP679" s="16"/>
      <c r="BQ679" s="16"/>
      <c r="BR679" s="16"/>
      <c r="BS679" s="16"/>
      <c r="BT679" s="16"/>
      <c r="BU679" s="16"/>
      <c r="BV679" s="16"/>
      <c r="BW679" s="16"/>
      <c r="BX679" s="16"/>
      <c r="BY679" s="16"/>
      <c r="BZ679" s="16"/>
      <c r="CA679" s="16"/>
      <c r="CB679" s="16"/>
      <c r="CC679" s="16"/>
      <c r="CD679" s="16"/>
      <c r="CE679" s="16"/>
      <c r="CF679" s="16"/>
      <c r="CG679" s="16"/>
      <c r="CH679" s="16"/>
      <c r="CI679" s="16"/>
      <c r="CJ679" s="16"/>
      <c r="CK679" s="16"/>
      <c r="CL679" s="16"/>
      <c r="CM679" s="16"/>
      <c r="CN679" s="16"/>
      <c r="CO679" s="16"/>
      <c r="CP679" s="16"/>
    </row>
    <row r="680" spans="1:94"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c r="BA680" s="16"/>
      <c r="BB680" s="16"/>
      <c r="BC680" s="16"/>
      <c r="BD680" s="16"/>
      <c r="BE680" s="16"/>
      <c r="BF680" s="16"/>
      <c r="BG680" s="16"/>
      <c r="BH680" s="16"/>
      <c r="BI680" s="16"/>
      <c r="BJ680" s="16"/>
      <c r="BK680" s="16"/>
      <c r="BL680" s="16"/>
      <c r="BM680" s="16"/>
      <c r="BN680" s="16"/>
      <c r="BO680" s="16"/>
      <c r="BP680" s="16"/>
      <c r="BQ680" s="16"/>
      <c r="BR680" s="16"/>
      <c r="BS680" s="16"/>
      <c r="BT680" s="16"/>
      <c r="BU680" s="16"/>
      <c r="BV680" s="16"/>
      <c r="BW680" s="16"/>
      <c r="BX680" s="16"/>
      <c r="BY680" s="16"/>
      <c r="BZ680" s="16"/>
      <c r="CA680" s="16"/>
      <c r="CB680" s="16"/>
      <c r="CC680" s="16"/>
      <c r="CD680" s="16"/>
      <c r="CE680" s="16"/>
      <c r="CF680" s="16"/>
      <c r="CG680" s="16"/>
      <c r="CH680" s="16"/>
      <c r="CI680" s="16"/>
      <c r="CJ680" s="16"/>
      <c r="CK680" s="16"/>
      <c r="CL680" s="16"/>
      <c r="CM680" s="16"/>
      <c r="CN680" s="16"/>
      <c r="CO680" s="16"/>
      <c r="CP680" s="16"/>
    </row>
    <row r="681" spans="1:94"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c r="BA681" s="16"/>
      <c r="BB681" s="16"/>
      <c r="BC681" s="16"/>
      <c r="BD681" s="16"/>
      <c r="BE681" s="16"/>
      <c r="BF681" s="16"/>
      <c r="BG681" s="16"/>
      <c r="BH681" s="16"/>
      <c r="BI681" s="16"/>
      <c r="BJ681" s="16"/>
      <c r="BK681" s="16"/>
      <c r="BL681" s="16"/>
      <c r="BM681" s="16"/>
      <c r="BN681" s="16"/>
      <c r="BO681" s="16"/>
      <c r="BP681" s="16"/>
      <c r="BQ681" s="16"/>
      <c r="BR681" s="16"/>
      <c r="BS681" s="16"/>
      <c r="BT681" s="16"/>
      <c r="BU681" s="16"/>
      <c r="BV681" s="16"/>
      <c r="BW681" s="16"/>
      <c r="BX681" s="16"/>
      <c r="BY681" s="16"/>
      <c r="BZ681" s="16"/>
      <c r="CA681" s="16"/>
      <c r="CB681" s="16"/>
      <c r="CC681" s="16"/>
      <c r="CD681" s="16"/>
      <c r="CE681" s="16"/>
      <c r="CF681" s="16"/>
      <c r="CG681" s="16"/>
      <c r="CH681" s="16"/>
      <c r="CI681" s="16"/>
      <c r="CJ681" s="16"/>
      <c r="CK681" s="16"/>
      <c r="CL681" s="16"/>
      <c r="CM681" s="16"/>
      <c r="CN681" s="16"/>
      <c r="CO681" s="16"/>
      <c r="CP681" s="16"/>
    </row>
    <row r="682" spans="1:94"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c r="BA682" s="16"/>
      <c r="BB682" s="16"/>
      <c r="BC682" s="16"/>
      <c r="BD682" s="16"/>
      <c r="BE682" s="16"/>
      <c r="BF682" s="16"/>
      <c r="BG682" s="16"/>
      <c r="BH682" s="16"/>
      <c r="BI682" s="16"/>
      <c r="BJ682" s="16"/>
      <c r="BK682" s="16"/>
      <c r="BL682" s="16"/>
      <c r="BM682" s="16"/>
      <c r="BN682" s="16"/>
      <c r="BO682" s="16"/>
      <c r="BP682" s="16"/>
      <c r="BQ682" s="16"/>
      <c r="BR682" s="16"/>
      <c r="BS682" s="16"/>
      <c r="BT682" s="16"/>
      <c r="BU682" s="16"/>
      <c r="BV682" s="16"/>
      <c r="BW682" s="16"/>
      <c r="BX682" s="16"/>
      <c r="BY682" s="16"/>
      <c r="BZ682" s="16"/>
      <c r="CA682" s="16"/>
      <c r="CB682" s="16"/>
      <c r="CC682" s="16"/>
      <c r="CD682" s="16"/>
      <c r="CE682" s="16"/>
      <c r="CF682" s="16"/>
      <c r="CG682" s="16"/>
      <c r="CH682" s="16"/>
      <c r="CI682" s="16"/>
      <c r="CJ682" s="16"/>
      <c r="CK682" s="16"/>
      <c r="CL682" s="16"/>
      <c r="CM682" s="16"/>
      <c r="CN682" s="16"/>
      <c r="CO682" s="16"/>
      <c r="CP682" s="16"/>
    </row>
    <row r="683" spans="1:94"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c r="BA683" s="16"/>
      <c r="BB683" s="16"/>
      <c r="BC683" s="16"/>
      <c r="BD683" s="16"/>
      <c r="BE683" s="16"/>
      <c r="BF683" s="16"/>
      <c r="BG683" s="16"/>
      <c r="BH683" s="16"/>
      <c r="BI683" s="16"/>
      <c r="BJ683" s="16"/>
      <c r="BK683" s="16"/>
      <c r="BL683" s="16"/>
      <c r="BM683" s="16"/>
      <c r="BN683" s="16"/>
      <c r="BO683" s="16"/>
      <c r="BP683" s="16"/>
      <c r="BQ683" s="16"/>
      <c r="BR683" s="16"/>
      <c r="BS683" s="16"/>
      <c r="BT683" s="16"/>
      <c r="BU683" s="16"/>
      <c r="BV683" s="16"/>
      <c r="BW683" s="16"/>
      <c r="BX683" s="16"/>
      <c r="BY683" s="16"/>
      <c r="BZ683" s="16"/>
      <c r="CA683" s="16"/>
      <c r="CB683" s="16"/>
      <c r="CC683" s="16"/>
      <c r="CD683" s="16"/>
      <c r="CE683" s="16"/>
      <c r="CF683" s="16"/>
      <c r="CG683" s="16"/>
      <c r="CH683" s="16"/>
      <c r="CI683" s="16"/>
      <c r="CJ683" s="16"/>
      <c r="CK683" s="16"/>
      <c r="CL683" s="16"/>
      <c r="CM683" s="16"/>
      <c r="CN683" s="16"/>
      <c r="CO683" s="16"/>
      <c r="CP683" s="16"/>
    </row>
    <row r="684" spans="1:9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c r="BA684" s="16"/>
      <c r="BB684" s="16"/>
      <c r="BC684" s="16"/>
      <c r="BD684" s="16"/>
      <c r="BE684" s="16"/>
      <c r="BF684" s="16"/>
      <c r="BG684" s="16"/>
      <c r="BH684" s="16"/>
      <c r="BI684" s="16"/>
      <c r="BJ684" s="16"/>
      <c r="BK684" s="16"/>
      <c r="BL684" s="16"/>
      <c r="BM684" s="16"/>
      <c r="BN684" s="16"/>
      <c r="BO684" s="16"/>
      <c r="BP684" s="16"/>
      <c r="BQ684" s="16"/>
      <c r="BR684" s="16"/>
      <c r="BS684" s="16"/>
      <c r="BT684" s="16"/>
      <c r="BU684" s="16"/>
      <c r="BV684" s="16"/>
      <c r="BW684" s="16"/>
      <c r="BX684" s="16"/>
      <c r="BY684" s="16"/>
      <c r="BZ684" s="16"/>
      <c r="CA684" s="16"/>
      <c r="CB684" s="16"/>
      <c r="CC684" s="16"/>
      <c r="CD684" s="16"/>
      <c r="CE684" s="16"/>
      <c r="CF684" s="16"/>
      <c r="CG684" s="16"/>
      <c r="CH684" s="16"/>
      <c r="CI684" s="16"/>
      <c r="CJ684" s="16"/>
      <c r="CK684" s="16"/>
      <c r="CL684" s="16"/>
      <c r="CM684" s="16"/>
      <c r="CN684" s="16"/>
      <c r="CO684" s="16"/>
      <c r="CP684" s="16"/>
    </row>
    <row r="685" spans="1:94"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c r="BA685" s="16"/>
      <c r="BB685" s="16"/>
      <c r="BC685" s="16"/>
      <c r="BD685" s="16"/>
      <c r="BE685" s="16"/>
      <c r="BF685" s="16"/>
      <c r="BG685" s="16"/>
      <c r="BH685" s="16"/>
      <c r="BI685" s="16"/>
      <c r="BJ685" s="16"/>
      <c r="BK685" s="16"/>
      <c r="BL685" s="16"/>
      <c r="BM685" s="16"/>
      <c r="BN685" s="16"/>
      <c r="BO685" s="16"/>
      <c r="BP685" s="16"/>
      <c r="BQ685" s="16"/>
      <c r="BR685" s="16"/>
      <c r="BS685" s="16"/>
      <c r="BT685" s="16"/>
      <c r="BU685" s="16"/>
      <c r="BV685" s="16"/>
      <c r="BW685" s="16"/>
      <c r="BX685" s="16"/>
      <c r="BY685" s="16"/>
      <c r="BZ685" s="16"/>
      <c r="CA685" s="16"/>
      <c r="CB685" s="16"/>
      <c r="CC685" s="16"/>
      <c r="CD685" s="16"/>
      <c r="CE685" s="16"/>
      <c r="CF685" s="16"/>
      <c r="CG685" s="16"/>
      <c r="CH685" s="16"/>
      <c r="CI685" s="16"/>
      <c r="CJ685" s="16"/>
      <c r="CK685" s="16"/>
      <c r="CL685" s="16"/>
      <c r="CM685" s="16"/>
      <c r="CN685" s="16"/>
      <c r="CO685" s="16"/>
      <c r="CP685" s="16"/>
    </row>
    <row r="686" spans="1:94"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c r="BA686" s="16"/>
      <c r="BB686" s="16"/>
      <c r="BC686" s="16"/>
      <c r="BD686" s="16"/>
      <c r="BE686" s="16"/>
      <c r="BF686" s="16"/>
      <c r="BG686" s="16"/>
      <c r="BH686" s="16"/>
      <c r="BI686" s="16"/>
      <c r="BJ686" s="16"/>
      <c r="BK686" s="16"/>
      <c r="BL686" s="16"/>
      <c r="BM686" s="16"/>
      <c r="BN686" s="16"/>
      <c r="BO686" s="16"/>
      <c r="BP686" s="16"/>
      <c r="BQ686" s="16"/>
      <c r="BR686" s="16"/>
      <c r="BS686" s="16"/>
      <c r="BT686" s="16"/>
      <c r="BU686" s="16"/>
      <c r="BV686" s="16"/>
      <c r="BW686" s="16"/>
      <c r="BX686" s="16"/>
      <c r="BY686" s="16"/>
      <c r="BZ686" s="16"/>
      <c r="CA686" s="16"/>
      <c r="CB686" s="16"/>
      <c r="CC686" s="16"/>
      <c r="CD686" s="16"/>
      <c r="CE686" s="16"/>
      <c r="CF686" s="16"/>
      <c r="CG686" s="16"/>
      <c r="CH686" s="16"/>
      <c r="CI686" s="16"/>
      <c r="CJ686" s="16"/>
      <c r="CK686" s="16"/>
      <c r="CL686" s="16"/>
      <c r="CM686" s="16"/>
      <c r="CN686" s="16"/>
      <c r="CO686" s="16"/>
      <c r="CP686" s="16"/>
    </row>
    <row r="687" spans="1:94"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c r="BA687" s="16"/>
      <c r="BB687" s="16"/>
      <c r="BC687" s="16"/>
      <c r="BD687" s="16"/>
      <c r="BE687" s="16"/>
      <c r="BF687" s="16"/>
      <c r="BG687" s="16"/>
      <c r="BH687" s="16"/>
      <c r="BI687" s="16"/>
      <c r="BJ687" s="16"/>
      <c r="BK687" s="16"/>
      <c r="BL687" s="16"/>
      <c r="BM687" s="16"/>
      <c r="BN687" s="16"/>
      <c r="BO687" s="16"/>
      <c r="BP687" s="16"/>
      <c r="BQ687" s="16"/>
      <c r="BR687" s="16"/>
      <c r="BS687" s="16"/>
      <c r="BT687" s="16"/>
      <c r="BU687" s="16"/>
      <c r="BV687" s="16"/>
      <c r="BW687" s="16"/>
      <c r="BX687" s="16"/>
      <c r="BY687" s="16"/>
      <c r="BZ687" s="16"/>
      <c r="CA687" s="16"/>
      <c r="CB687" s="16"/>
      <c r="CC687" s="16"/>
      <c r="CD687" s="16"/>
      <c r="CE687" s="16"/>
      <c r="CF687" s="16"/>
      <c r="CG687" s="16"/>
      <c r="CH687" s="16"/>
      <c r="CI687" s="16"/>
      <c r="CJ687" s="16"/>
      <c r="CK687" s="16"/>
      <c r="CL687" s="16"/>
      <c r="CM687" s="16"/>
      <c r="CN687" s="16"/>
      <c r="CO687" s="16"/>
      <c r="CP687" s="16"/>
    </row>
    <row r="688" spans="1:94"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c r="BA688" s="16"/>
      <c r="BB688" s="16"/>
      <c r="BC688" s="16"/>
      <c r="BD688" s="16"/>
      <c r="BE688" s="16"/>
      <c r="BF688" s="16"/>
      <c r="BG688" s="16"/>
      <c r="BH688" s="16"/>
      <c r="BI688" s="16"/>
      <c r="BJ688" s="16"/>
      <c r="BK688" s="16"/>
      <c r="BL688" s="16"/>
      <c r="BM688" s="16"/>
      <c r="BN688" s="16"/>
      <c r="BO688" s="16"/>
      <c r="BP688" s="16"/>
      <c r="BQ688" s="16"/>
      <c r="BR688" s="16"/>
      <c r="BS688" s="16"/>
      <c r="BT688" s="16"/>
      <c r="BU688" s="16"/>
      <c r="BV688" s="16"/>
      <c r="BW688" s="16"/>
      <c r="BX688" s="16"/>
      <c r="BY688" s="16"/>
      <c r="BZ688" s="16"/>
      <c r="CA688" s="16"/>
      <c r="CB688" s="16"/>
      <c r="CC688" s="16"/>
      <c r="CD688" s="16"/>
      <c r="CE688" s="16"/>
      <c r="CF688" s="16"/>
      <c r="CG688" s="16"/>
      <c r="CH688" s="16"/>
      <c r="CI688" s="16"/>
      <c r="CJ688" s="16"/>
      <c r="CK688" s="16"/>
      <c r="CL688" s="16"/>
      <c r="CM688" s="16"/>
      <c r="CN688" s="16"/>
      <c r="CO688" s="16"/>
      <c r="CP688" s="16"/>
    </row>
    <row r="689" spans="1:94"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c r="BA689" s="16"/>
      <c r="BB689" s="16"/>
      <c r="BC689" s="16"/>
      <c r="BD689" s="16"/>
      <c r="BE689" s="16"/>
      <c r="BF689" s="16"/>
      <c r="BG689" s="16"/>
      <c r="BH689" s="16"/>
      <c r="BI689" s="16"/>
      <c r="BJ689" s="16"/>
      <c r="BK689" s="16"/>
      <c r="BL689" s="16"/>
      <c r="BM689" s="16"/>
      <c r="BN689" s="16"/>
      <c r="BO689" s="16"/>
      <c r="BP689" s="16"/>
      <c r="BQ689" s="16"/>
      <c r="BR689" s="16"/>
      <c r="BS689" s="16"/>
      <c r="BT689" s="16"/>
      <c r="BU689" s="16"/>
      <c r="BV689" s="16"/>
      <c r="BW689" s="16"/>
      <c r="BX689" s="16"/>
      <c r="BY689" s="16"/>
      <c r="BZ689" s="16"/>
      <c r="CA689" s="16"/>
      <c r="CB689" s="16"/>
      <c r="CC689" s="16"/>
      <c r="CD689" s="16"/>
      <c r="CE689" s="16"/>
      <c r="CF689" s="16"/>
      <c r="CG689" s="16"/>
      <c r="CH689" s="16"/>
      <c r="CI689" s="16"/>
      <c r="CJ689" s="16"/>
      <c r="CK689" s="16"/>
      <c r="CL689" s="16"/>
      <c r="CM689" s="16"/>
      <c r="CN689" s="16"/>
      <c r="CO689" s="16"/>
      <c r="CP689" s="16"/>
    </row>
    <row r="690" spans="1:94"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c r="BA690" s="16"/>
      <c r="BB690" s="16"/>
      <c r="BC690" s="16"/>
      <c r="BD690" s="16"/>
      <c r="BE690" s="16"/>
      <c r="BF690" s="16"/>
      <c r="BG690" s="16"/>
      <c r="BH690" s="16"/>
      <c r="BI690" s="16"/>
      <c r="BJ690" s="16"/>
      <c r="BK690" s="16"/>
      <c r="BL690" s="16"/>
      <c r="BM690" s="16"/>
      <c r="BN690" s="16"/>
      <c r="BO690" s="16"/>
      <c r="BP690" s="16"/>
      <c r="BQ690" s="16"/>
      <c r="BR690" s="16"/>
      <c r="BS690" s="16"/>
      <c r="BT690" s="16"/>
      <c r="BU690" s="16"/>
      <c r="BV690" s="16"/>
      <c r="BW690" s="16"/>
      <c r="BX690" s="16"/>
      <c r="BY690" s="16"/>
      <c r="BZ690" s="16"/>
      <c r="CA690" s="16"/>
      <c r="CB690" s="16"/>
      <c r="CC690" s="16"/>
      <c r="CD690" s="16"/>
      <c r="CE690" s="16"/>
      <c r="CF690" s="16"/>
      <c r="CG690" s="16"/>
      <c r="CH690" s="16"/>
      <c r="CI690" s="16"/>
      <c r="CJ690" s="16"/>
      <c r="CK690" s="16"/>
      <c r="CL690" s="16"/>
      <c r="CM690" s="16"/>
      <c r="CN690" s="16"/>
      <c r="CO690" s="16"/>
      <c r="CP690" s="16"/>
    </row>
    <row r="691" spans="1:94"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c r="BA691" s="16"/>
      <c r="BB691" s="16"/>
      <c r="BC691" s="16"/>
      <c r="BD691" s="16"/>
      <c r="BE691" s="16"/>
      <c r="BF691" s="16"/>
      <c r="BG691" s="16"/>
      <c r="BH691" s="16"/>
      <c r="BI691" s="16"/>
      <c r="BJ691" s="16"/>
      <c r="BK691" s="16"/>
      <c r="BL691" s="16"/>
      <c r="BM691" s="16"/>
      <c r="BN691" s="16"/>
      <c r="BO691" s="16"/>
      <c r="BP691" s="16"/>
      <c r="BQ691" s="16"/>
      <c r="BR691" s="16"/>
      <c r="BS691" s="16"/>
      <c r="BT691" s="16"/>
      <c r="BU691" s="16"/>
      <c r="BV691" s="16"/>
      <c r="BW691" s="16"/>
      <c r="BX691" s="16"/>
      <c r="BY691" s="16"/>
      <c r="BZ691" s="16"/>
      <c r="CA691" s="16"/>
      <c r="CB691" s="16"/>
      <c r="CC691" s="16"/>
      <c r="CD691" s="16"/>
      <c r="CE691" s="16"/>
      <c r="CF691" s="16"/>
      <c r="CG691" s="16"/>
      <c r="CH691" s="16"/>
      <c r="CI691" s="16"/>
      <c r="CJ691" s="16"/>
      <c r="CK691" s="16"/>
      <c r="CL691" s="16"/>
      <c r="CM691" s="16"/>
      <c r="CN691" s="16"/>
      <c r="CO691" s="16"/>
      <c r="CP691" s="16"/>
    </row>
    <row r="692" spans="1:94"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c r="BA692" s="16"/>
      <c r="BB692" s="16"/>
      <c r="BC692" s="16"/>
      <c r="BD692" s="16"/>
      <c r="BE692" s="16"/>
      <c r="BF692" s="16"/>
      <c r="BG692" s="16"/>
      <c r="BH692" s="16"/>
      <c r="BI692" s="16"/>
      <c r="BJ692" s="16"/>
      <c r="BK692" s="16"/>
      <c r="BL692" s="16"/>
      <c r="BM692" s="16"/>
      <c r="BN692" s="16"/>
      <c r="BO692" s="16"/>
      <c r="BP692" s="16"/>
      <c r="BQ692" s="16"/>
      <c r="BR692" s="16"/>
      <c r="BS692" s="16"/>
      <c r="BT692" s="16"/>
      <c r="BU692" s="16"/>
      <c r="BV692" s="16"/>
      <c r="BW692" s="16"/>
      <c r="BX692" s="16"/>
      <c r="BY692" s="16"/>
      <c r="BZ692" s="16"/>
      <c r="CA692" s="16"/>
      <c r="CB692" s="16"/>
      <c r="CC692" s="16"/>
      <c r="CD692" s="16"/>
      <c r="CE692" s="16"/>
      <c r="CF692" s="16"/>
      <c r="CG692" s="16"/>
      <c r="CH692" s="16"/>
      <c r="CI692" s="16"/>
      <c r="CJ692" s="16"/>
      <c r="CK692" s="16"/>
      <c r="CL692" s="16"/>
      <c r="CM692" s="16"/>
      <c r="CN692" s="16"/>
      <c r="CO692" s="16"/>
      <c r="CP692" s="16"/>
    </row>
    <row r="693" spans="1:94"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c r="BA693" s="16"/>
      <c r="BB693" s="16"/>
      <c r="BC693" s="16"/>
      <c r="BD693" s="16"/>
      <c r="BE693" s="16"/>
      <c r="BF693" s="16"/>
      <c r="BG693" s="16"/>
      <c r="BH693" s="16"/>
      <c r="BI693" s="16"/>
      <c r="BJ693" s="16"/>
      <c r="BK693" s="16"/>
      <c r="BL693" s="16"/>
      <c r="BM693" s="16"/>
      <c r="BN693" s="16"/>
      <c r="BO693" s="16"/>
      <c r="BP693" s="16"/>
      <c r="BQ693" s="16"/>
      <c r="BR693" s="16"/>
      <c r="BS693" s="16"/>
      <c r="BT693" s="16"/>
      <c r="BU693" s="16"/>
      <c r="BV693" s="16"/>
      <c r="BW693" s="16"/>
      <c r="BX693" s="16"/>
      <c r="BY693" s="16"/>
      <c r="BZ693" s="16"/>
      <c r="CA693" s="16"/>
      <c r="CB693" s="16"/>
      <c r="CC693" s="16"/>
      <c r="CD693" s="16"/>
      <c r="CE693" s="16"/>
      <c r="CF693" s="16"/>
      <c r="CG693" s="16"/>
      <c r="CH693" s="16"/>
      <c r="CI693" s="16"/>
      <c r="CJ693" s="16"/>
      <c r="CK693" s="16"/>
      <c r="CL693" s="16"/>
      <c r="CM693" s="16"/>
      <c r="CN693" s="16"/>
      <c r="CO693" s="16"/>
      <c r="CP693" s="16"/>
    </row>
    <row r="694" spans="1: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c r="BA694" s="16"/>
      <c r="BB694" s="16"/>
      <c r="BC694" s="16"/>
      <c r="BD694" s="16"/>
      <c r="BE694" s="16"/>
      <c r="BF694" s="16"/>
      <c r="BG694" s="16"/>
      <c r="BH694" s="16"/>
      <c r="BI694" s="16"/>
      <c r="BJ694" s="16"/>
      <c r="BK694" s="16"/>
      <c r="BL694" s="16"/>
      <c r="BM694" s="16"/>
      <c r="BN694" s="16"/>
      <c r="BO694" s="16"/>
      <c r="BP694" s="16"/>
      <c r="BQ694" s="16"/>
      <c r="BR694" s="16"/>
      <c r="BS694" s="16"/>
      <c r="BT694" s="16"/>
      <c r="BU694" s="16"/>
      <c r="BV694" s="16"/>
      <c r="BW694" s="16"/>
      <c r="BX694" s="16"/>
      <c r="BY694" s="16"/>
      <c r="BZ694" s="16"/>
      <c r="CA694" s="16"/>
      <c r="CB694" s="16"/>
      <c r="CC694" s="16"/>
      <c r="CD694" s="16"/>
      <c r="CE694" s="16"/>
      <c r="CF694" s="16"/>
      <c r="CG694" s="16"/>
      <c r="CH694" s="16"/>
      <c r="CI694" s="16"/>
      <c r="CJ694" s="16"/>
      <c r="CK694" s="16"/>
      <c r="CL694" s="16"/>
      <c r="CM694" s="16"/>
      <c r="CN694" s="16"/>
      <c r="CO694" s="16"/>
      <c r="CP694" s="16"/>
    </row>
    <row r="695" spans="1:94"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c r="BA695" s="16"/>
      <c r="BB695" s="16"/>
      <c r="BC695" s="16"/>
      <c r="BD695" s="16"/>
      <c r="BE695" s="16"/>
      <c r="BF695" s="16"/>
      <c r="BG695" s="16"/>
      <c r="BH695" s="16"/>
      <c r="BI695" s="16"/>
      <c r="BJ695" s="16"/>
      <c r="BK695" s="16"/>
      <c r="BL695" s="16"/>
      <c r="BM695" s="16"/>
      <c r="BN695" s="16"/>
      <c r="BO695" s="16"/>
      <c r="BP695" s="16"/>
      <c r="BQ695" s="16"/>
      <c r="BR695" s="16"/>
      <c r="BS695" s="16"/>
      <c r="BT695" s="16"/>
      <c r="BU695" s="16"/>
      <c r="BV695" s="16"/>
      <c r="BW695" s="16"/>
      <c r="BX695" s="16"/>
      <c r="BY695" s="16"/>
      <c r="BZ695" s="16"/>
      <c r="CA695" s="16"/>
      <c r="CB695" s="16"/>
      <c r="CC695" s="16"/>
      <c r="CD695" s="16"/>
      <c r="CE695" s="16"/>
      <c r="CF695" s="16"/>
      <c r="CG695" s="16"/>
      <c r="CH695" s="16"/>
      <c r="CI695" s="16"/>
      <c r="CJ695" s="16"/>
      <c r="CK695" s="16"/>
      <c r="CL695" s="16"/>
      <c r="CM695" s="16"/>
      <c r="CN695" s="16"/>
      <c r="CO695" s="16"/>
      <c r="CP695" s="16"/>
    </row>
    <row r="696" spans="1:94"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c r="BA696" s="16"/>
      <c r="BB696" s="16"/>
      <c r="BC696" s="16"/>
      <c r="BD696" s="16"/>
      <c r="BE696" s="16"/>
      <c r="BF696" s="16"/>
      <c r="BG696" s="16"/>
      <c r="BH696" s="16"/>
      <c r="BI696" s="16"/>
      <c r="BJ696" s="16"/>
      <c r="BK696" s="16"/>
      <c r="BL696" s="16"/>
      <c r="BM696" s="16"/>
      <c r="BN696" s="16"/>
      <c r="BO696" s="16"/>
      <c r="BP696" s="16"/>
      <c r="BQ696" s="16"/>
      <c r="BR696" s="16"/>
      <c r="BS696" s="16"/>
      <c r="BT696" s="16"/>
      <c r="BU696" s="16"/>
      <c r="BV696" s="16"/>
      <c r="BW696" s="16"/>
      <c r="BX696" s="16"/>
      <c r="BY696" s="16"/>
      <c r="BZ696" s="16"/>
      <c r="CA696" s="16"/>
      <c r="CB696" s="16"/>
      <c r="CC696" s="16"/>
      <c r="CD696" s="16"/>
      <c r="CE696" s="16"/>
      <c r="CF696" s="16"/>
      <c r="CG696" s="16"/>
      <c r="CH696" s="16"/>
      <c r="CI696" s="16"/>
      <c r="CJ696" s="16"/>
      <c r="CK696" s="16"/>
      <c r="CL696" s="16"/>
      <c r="CM696" s="16"/>
      <c r="CN696" s="16"/>
      <c r="CO696" s="16"/>
      <c r="CP696" s="16"/>
    </row>
    <row r="697" spans="1:94"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c r="BA697" s="16"/>
      <c r="BB697" s="16"/>
      <c r="BC697" s="16"/>
      <c r="BD697" s="16"/>
      <c r="BE697" s="16"/>
      <c r="BF697" s="16"/>
      <c r="BG697" s="16"/>
      <c r="BH697" s="16"/>
      <c r="BI697" s="16"/>
      <c r="BJ697" s="16"/>
      <c r="BK697" s="16"/>
      <c r="BL697" s="16"/>
      <c r="BM697" s="16"/>
      <c r="BN697" s="16"/>
      <c r="BO697" s="16"/>
      <c r="BP697" s="16"/>
      <c r="BQ697" s="16"/>
      <c r="BR697" s="16"/>
      <c r="BS697" s="16"/>
      <c r="BT697" s="16"/>
      <c r="BU697" s="16"/>
      <c r="BV697" s="16"/>
      <c r="BW697" s="16"/>
      <c r="BX697" s="16"/>
      <c r="BY697" s="16"/>
      <c r="BZ697" s="16"/>
      <c r="CA697" s="16"/>
      <c r="CB697" s="16"/>
      <c r="CC697" s="16"/>
      <c r="CD697" s="16"/>
      <c r="CE697" s="16"/>
      <c r="CF697" s="16"/>
      <c r="CG697" s="16"/>
      <c r="CH697" s="16"/>
      <c r="CI697" s="16"/>
      <c r="CJ697" s="16"/>
      <c r="CK697" s="16"/>
      <c r="CL697" s="16"/>
      <c r="CM697" s="16"/>
      <c r="CN697" s="16"/>
      <c r="CO697" s="16"/>
      <c r="CP697" s="16"/>
    </row>
    <row r="698" spans="1:94"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c r="BA698" s="16"/>
      <c r="BB698" s="16"/>
      <c r="BC698" s="16"/>
      <c r="BD698" s="16"/>
      <c r="BE698" s="16"/>
      <c r="BF698" s="16"/>
      <c r="BG698" s="16"/>
      <c r="BH698" s="16"/>
      <c r="BI698" s="16"/>
      <c r="BJ698" s="16"/>
      <c r="BK698" s="16"/>
      <c r="BL698" s="16"/>
      <c r="BM698" s="16"/>
      <c r="BN698" s="16"/>
      <c r="BO698" s="16"/>
      <c r="BP698" s="16"/>
      <c r="BQ698" s="16"/>
      <c r="BR698" s="16"/>
      <c r="BS698" s="16"/>
      <c r="BT698" s="16"/>
      <c r="BU698" s="16"/>
      <c r="BV698" s="16"/>
      <c r="BW698" s="16"/>
      <c r="BX698" s="16"/>
      <c r="BY698" s="16"/>
      <c r="BZ698" s="16"/>
      <c r="CA698" s="16"/>
      <c r="CB698" s="16"/>
      <c r="CC698" s="16"/>
      <c r="CD698" s="16"/>
      <c r="CE698" s="16"/>
      <c r="CF698" s="16"/>
      <c r="CG698" s="16"/>
      <c r="CH698" s="16"/>
      <c r="CI698" s="16"/>
      <c r="CJ698" s="16"/>
      <c r="CK698" s="16"/>
      <c r="CL698" s="16"/>
      <c r="CM698" s="16"/>
      <c r="CN698" s="16"/>
      <c r="CO698" s="16"/>
      <c r="CP698" s="16"/>
    </row>
    <row r="699" spans="1:94"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c r="BA699" s="16"/>
      <c r="BB699" s="16"/>
      <c r="BC699" s="16"/>
      <c r="BD699" s="16"/>
      <c r="BE699" s="16"/>
      <c r="BF699" s="16"/>
      <c r="BG699" s="16"/>
      <c r="BH699" s="16"/>
      <c r="BI699" s="16"/>
      <c r="BJ699" s="16"/>
      <c r="BK699" s="16"/>
      <c r="BL699" s="16"/>
      <c r="BM699" s="16"/>
      <c r="BN699" s="16"/>
      <c r="BO699" s="16"/>
      <c r="BP699" s="16"/>
      <c r="BQ699" s="16"/>
      <c r="BR699" s="16"/>
      <c r="BS699" s="16"/>
      <c r="BT699" s="16"/>
      <c r="BU699" s="16"/>
      <c r="BV699" s="16"/>
      <c r="BW699" s="16"/>
      <c r="BX699" s="16"/>
      <c r="BY699" s="16"/>
      <c r="BZ699" s="16"/>
      <c r="CA699" s="16"/>
      <c r="CB699" s="16"/>
      <c r="CC699" s="16"/>
      <c r="CD699" s="16"/>
      <c r="CE699" s="16"/>
      <c r="CF699" s="16"/>
      <c r="CG699" s="16"/>
      <c r="CH699" s="16"/>
      <c r="CI699" s="16"/>
      <c r="CJ699" s="16"/>
      <c r="CK699" s="16"/>
      <c r="CL699" s="16"/>
      <c r="CM699" s="16"/>
      <c r="CN699" s="16"/>
      <c r="CO699" s="16"/>
      <c r="CP699" s="16"/>
    </row>
    <row r="700" spans="1:94"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c r="BA700" s="16"/>
      <c r="BB700" s="16"/>
      <c r="BC700" s="16"/>
      <c r="BD700" s="16"/>
      <c r="BE700" s="16"/>
      <c r="BF700" s="16"/>
      <c r="BG700" s="16"/>
      <c r="BH700" s="16"/>
      <c r="BI700" s="16"/>
      <c r="BJ700" s="16"/>
      <c r="BK700" s="16"/>
      <c r="BL700" s="16"/>
      <c r="BM700" s="16"/>
      <c r="BN700" s="16"/>
      <c r="BO700" s="16"/>
      <c r="BP700" s="16"/>
      <c r="BQ700" s="16"/>
      <c r="BR700" s="16"/>
      <c r="BS700" s="16"/>
      <c r="BT700" s="16"/>
      <c r="BU700" s="16"/>
      <c r="BV700" s="16"/>
      <c r="BW700" s="16"/>
      <c r="BX700" s="16"/>
      <c r="BY700" s="16"/>
      <c r="BZ700" s="16"/>
      <c r="CA700" s="16"/>
      <c r="CB700" s="16"/>
      <c r="CC700" s="16"/>
      <c r="CD700" s="16"/>
      <c r="CE700" s="16"/>
      <c r="CF700" s="16"/>
      <c r="CG700" s="16"/>
      <c r="CH700" s="16"/>
      <c r="CI700" s="16"/>
      <c r="CJ700" s="16"/>
      <c r="CK700" s="16"/>
      <c r="CL700" s="16"/>
      <c r="CM700" s="16"/>
      <c r="CN700" s="16"/>
      <c r="CO700" s="16"/>
      <c r="CP700" s="16"/>
    </row>
    <row r="701" spans="1:94"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c r="BA701" s="16"/>
      <c r="BB701" s="16"/>
      <c r="BC701" s="16"/>
      <c r="BD701" s="16"/>
      <c r="BE701" s="16"/>
      <c r="BF701" s="16"/>
      <c r="BG701" s="16"/>
      <c r="BH701" s="16"/>
      <c r="BI701" s="16"/>
      <c r="BJ701" s="16"/>
      <c r="BK701" s="16"/>
      <c r="BL701" s="16"/>
      <c r="BM701" s="16"/>
      <c r="BN701" s="16"/>
      <c r="BO701" s="16"/>
      <c r="BP701" s="16"/>
      <c r="BQ701" s="16"/>
      <c r="BR701" s="16"/>
      <c r="BS701" s="16"/>
      <c r="BT701" s="16"/>
      <c r="BU701" s="16"/>
      <c r="BV701" s="16"/>
      <c r="BW701" s="16"/>
      <c r="BX701" s="16"/>
      <c r="BY701" s="16"/>
      <c r="BZ701" s="16"/>
      <c r="CA701" s="16"/>
      <c r="CB701" s="16"/>
      <c r="CC701" s="16"/>
      <c r="CD701" s="16"/>
      <c r="CE701" s="16"/>
      <c r="CF701" s="16"/>
      <c r="CG701" s="16"/>
      <c r="CH701" s="16"/>
      <c r="CI701" s="16"/>
      <c r="CJ701" s="16"/>
      <c r="CK701" s="16"/>
      <c r="CL701" s="16"/>
      <c r="CM701" s="16"/>
      <c r="CN701" s="16"/>
      <c r="CO701" s="16"/>
      <c r="CP701" s="16"/>
    </row>
    <row r="702" spans="1:94"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c r="BA702" s="16"/>
      <c r="BB702" s="16"/>
      <c r="BC702" s="16"/>
      <c r="BD702" s="16"/>
      <c r="BE702" s="16"/>
      <c r="BF702" s="16"/>
      <c r="BG702" s="16"/>
      <c r="BH702" s="16"/>
      <c r="BI702" s="16"/>
      <c r="BJ702" s="16"/>
      <c r="BK702" s="16"/>
      <c r="BL702" s="16"/>
      <c r="BM702" s="16"/>
      <c r="BN702" s="16"/>
      <c r="BO702" s="16"/>
      <c r="BP702" s="16"/>
      <c r="BQ702" s="16"/>
      <c r="BR702" s="16"/>
      <c r="BS702" s="16"/>
      <c r="BT702" s="16"/>
      <c r="BU702" s="16"/>
      <c r="BV702" s="16"/>
      <c r="BW702" s="16"/>
      <c r="BX702" s="16"/>
      <c r="BY702" s="16"/>
      <c r="BZ702" s="16"/>
      <c r="CA702" s="16"/>
      <c r="CB702" s="16"/>
      <c r="CC702" s="16"/>
      <c r="CD702" s="16"/>
      <c r="CE702" s="16"/>
      <c r="CF702" s="16"/>
      <c r="CG702" s="16"/>
      <c r="CH702" s="16"/>
      <c r="CI702" s="16"/>
      <c r="CJ702" s="16"/>
      <c r="CK702" s="16"/>
      <c r="CL702" s="16"/>
      <c r="CM702" s="16"/>
      <c r="CN702" s="16"/>
      <c r="CO702" s="16"/>
      <c r="CP702" s="16"/>
    </row>
    <row r="703" spans="1:94"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c r="BA703" s="16"/>
      <c r="BB703" s="16"/>
      <c r="BC703" s="16"/>
      <c r="BD703" s="16"/>
      <c r="BE703" s="16"/>
      <c r="BF703" s="16"/>
      <c r="BG703" s="16"/>
      <c r="BH703" s="16"/>
      <c r="BI703" s="16"/>
      <c r="BJ703" s="16"/>
      <c r="BK703" s="16"/>
      <c r="BL703" s="16"/>
      <c r="BM703" s="16"/>
      <c r="BN703" s="16"/>
      <c r="BO703" s="16"/>
      <c r="BP703" s="16"/>
      <c r="BQ703" s="16"/>
      <c r="BR703" s="16"/>
      <c r="BS703" s="16"/>
      <c r="BT703" s="16"/>
      <c r="BU703" s="16"/>
      <c r="BV703" s="16"/>
      <c r="BW703" s="16"/>
      <c r="BX703" s="16"/>
      <c r="BY703" s="16"/>
      <c r="BZ703" s="16"/>
      <c r="CA703" s="16"/>
      <c r="CB703" s="16"/>
      <c r="CC703" s="16"/>
      <c r="CD703" s="16"/>
      <c r="CE703" s="16"/>
      <c r="CF703" s="16"/>
      <c r="CG703" s="16"/>
      <c r="CH703" s="16"/>
      <c r="CI703" s="16"/>
      <c r="CJ703" s="16"/>
      <c r="CK703" s="16"/>
      <c r="CL703" s="16"/>
      <c r="CM703" s="16"/>
      <c r="CN703" s="16"/>
      <c r="CO703" s="16"/>
      <c r="CP703" s="16"/>
    </row>
    <row r="704" spans="1:9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c r="BA704" s="16"/>
      <c r="BB704" s="16"/>
      <c r="BC704" s="16"/>
      <c r="BD704" s="16"/>
      <c r="BE704" s="16"/>
      <c r="BF704" s="16"/>
      <c r="BG704" s="16"/>
      <c r="BH704" s="16"/>
      <c r="BI704" s="16"/>
      <c r="BJ704" s="16"/>
      <c r="BK704" s="16"/>
      <c r="BL704" s="16"/>
      <c r="BM704" s="16"/>
      <c r="BN704" s="16"/>
      <c r="BO704" s="16"/>
      <c r="BP704" s="16"/>
      <c r="BQ704" s="16"/>
      <c r="BR704" s="16"/>
      <c r="BS704" s="16"/>
      <c r="BT704" s="16"/>
      <c r="BU704" s="16"/>
      <c r="BV704" s="16"/>
      <c r="BW704" s="16"/>
      <c r="BX704" s="16"/>
      <c r="BY704" s="16"/>
      <c r="BZ704" s="16"/>
      <c r="CA704" s="16"/>
      <c r="CB704" s="16"/>
      <c r="CC704" s="16"/>
      <c r="CD704" s="16"/>
      <c r="CE704" s="16"/>
      <c r="CF704" s="16"/>
      <c r="CG704" s="16"/>
      <c r="CH704" s="16"/>
      <c r="CI704" s="16"/>
      <c r="CJ704" s="16"/>
      <c r="CK704" s="16"/>
      <c r="CL704" s="16"/>
      <c r="CM704" s="16"/>
      <c r="CN704" s="16"/>
      <c r="CO704" s="16"/>
      <c r="CP704" s="16"/>
    </row>
    <row r="705" spans="1:94"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c r="BA705" s="16"/>
      <c r="BB705" s="16"/>
      <c r="BC705" s="16"/>
      <c r="BD705" s="16"/>
      <c r="BE705" s="16"/>
      <c r="BF705" s="16"/>
      <c r="BG705" s="16"/>
      <c r="BH705" s="16"/>
      <c r="BI705" s="16"/>
      <c r="BJ705" s="16"/>
      <c r="BK705" s="16"/>
      <c r="BL705" s="16"/>
      <c r="BM705" s="16"/>
      <c r="BN705" s="16"/>
      <c r="BO705" s="16"/>
      <c r="BP705" s="16"/>
      <c r="BQ705" s="16"/>
      <c r="BR705" s="16"/>
      <c r="BS705" s="16"/>
      <c r="BT705" s="16"/>
      <c r="BU705" s="16"/>
      <c r="BV705" s="16"/>
      <c r="BW705" s="16"/>
      <c r="BX705" s="16"/>
      <c r="BY705" s="16"/>
      <c r="BZ705" s="16"/>
      <c r="CA705" s="16"/>
      <c r="CB705" s="16"/>
      <c r="CC705" s="16"/>
      <c r="CD705" s="16"/>
      <c r="CE705" s="16"/>
      <c r="CF705" s="16"/>
      <c r="CG705" s="16"/>
      <c r="CH705" s="16"/>
      <c r="CI705" s="16"/>
      <c r="CJ705" s="16"/>
      <c r="CK705" s="16"/>
      <c r="CL705" s="16"/>
      <c r="CM705" s="16"/>
      <c r="CN705" s="16"/>
      <c r="CO705" s="16"/>
      <c r="CP705" s="16"/>
    </row>
    <row r="706" spans="1:94"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c r="BA706" s="16"/>
      <c r="BB706" s="16"/>
      <c r="BC706" s="16"/>
      <c r="BD706" s="16"/>
      <c r="BE706" s="16"/>
      <c r="BF706" s="16"/>
      <c r="BG706" s="16"/>
      <c r="BH706" s="16"/>
      <c r="BI706" s="16"/>
      <c r="BJ706" s="16"/>
      <c r="BK706" s="16"/>
      <c r="BL706" s="16"/>
      <c r="BM706" s="16"/>
      <c r="BN706" s="16"/>
      <c r="BO706" s="16"/>
      <c r="BP706" s="16"/>
      <c r="BQ706" s="16"/>
      <c r="BR706" s="16"/>
      <c r="BS706" s="16"/>
      <c r="BT706" s="16"/>
      <c r="BU706" s="16"/>
      <c r="BV706" s="16"/>
      <c r="BW706" s="16"/>
      <c r="BX706" s="16"/>
      <c r="BY706" s="16"/>
      <c r="BZ706" s="16"/>
      <c r="CA706" s="16"/>
      <c r="CB706" s="16"/>
      <c r="CC706" s="16"/>
      <c r="CD706" s="16"/>
      <c r="CE706" s="16"/>
      <c r="CF706" s="16"/>
      <c r="CG706" s="16"/>
      <c r="CH706" s="16"/>
      <c r="CI706" s="16"/>
      <c r="CJ706" s="16"/>
      <c r="CK706" s="16"/>
      <c r="CL706" s="16"/>
      <c r="CM706" s="16"/>
      <c r="CN706" s="16"/>
      <c r="CO706" s="16"/>
      <c r="CP706" s="16"/>
    </row>
    <row r="707" spans="1:94"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c r="BA707" s="16"/>
      <c r="BB707" s="16"/>
      <c r="BC707" s="16"/>
      <c r="BD707" s="16"/>
      <c r="BE707" s="16"/>
      <c r="BF707" s="16"/>
      <c r="BG707" s="16"/>
      <c r="BH707" s="16"/>
      <c r="BI707" s="16"/>
      <c r="BJ707" s="16"/>
      <c r="BK707" s="16"/>
      <c r="BL707" s="16"/>
      <c r="BM707" s="16"/>
      <c r="BN707" s="16"/>
      <c r="BO707" s="16"/>
      <c r="BP707" s="16"/>
      <c r="BQ707" s="16"/>
      <c r="BR707" s="16"/>
      <c r="BS707" s="16"/>
      <c r="BT707" s="16"/>
      <c r="BU707" s="16"/>
      <c r="BV707" s="16"/>
      <c r="BW707" s="16"/>
      <c r="BX707" s="16"/>
      <c r="BY707" s="16"/>
      <c r="BZ707" s="16"/>
      <c r="CA707" s="16"/>
      <c r="CB707" s="16"/>
      <c r="CC707" s="16"/>
      <c r="CD707" s="16"/>
      <c r="CE707" s="16"/>
      <c r="CF707" s="16"/>
      <c r="CG707" s="16"/>
      <c r="CH707" s="16"/>
      <c r="CI707" s="16"/>
      <c r="CJ707" s="16"/>
      <c r="CK707" s="16"/>
      <c r="CL707" s="16"/>
      <c r="CM707" s="16"/>
      <c r="CN707" s="16"/>
      <c r="CO707" s="16"/>
      <c r="CP707" s="16"/>
    </row>
    <row r="708" spans="1:94"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c r="BA708" s="16"/>
      <c r="BB708" s="16"/>
      <c r="BC708" s="16"/>
      <c r="BD708" s="16"/>
      <c r="BE708" s="16"/>
      <c r="BF708" s="16"/>
      <c r="BG708" s="16"/>
      <c r="BH708" s="16"/>
      <c r="BI708" s="16"/>
      <c r="BJ708" s="16"/>
      <c r="BK708" s="16"/>
      <c r="BL708" s="16"/>
      <c r="BM708" s="16"/>
      <c r="BN708" s="16"/>
      <c r="BO708" s="16"/>
      <c r="BP708" s="16"/>
      <c r="BQ708" s="16"/>
      <c r="BR708" s="16"/>
      <c r="BS708" s="16"/>
      <c r="BT708" s="16"/>
      <c r="BU708" s="16"/>
      <c r="BV708" s="16"/>
      <c r="BW708" s="16"/>
      <c r="BX708" s="16"/>
      <c r="BY708" s="16"/>
      <c r="BZ708" s="16"/>
      <c r="CA708" s="16"/>
      <c r="CB708" s="16"/>
      <c r="CC708" s="16"/>
      <c r="CD708" s="16"/>
      <c r="CE708" s="16"/>
      <c r="CF708" s="16"/>
      <c r="CG708" s="16"/>
      <c r="CH708" s="16"/>
      <c r="CI708" s="16"/>
      <c r="CJ708" s="16"/>
      <c r="CK708" s="16"/>
      <c r="CL708" s="16"/>
      <c r="CM708" s="16"/>
      <c r="CN708" s="16"/>
      <c r="CO708" s="16"/>
      <c r="CP708" s="16"/>
    </row>
    <row r="709" spans="1:94"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c r="BA709" s="16"/>
      <c r="BB709" s="16"/>
      <c r="BC709" s="16"/>
      <c r="BD709" s="16"/>
      <c r="BE709" s="16"/>
      <c r="BF709" s="16"/>
      <c r="BG709" s="16"/>
      <c r="BH709" s="16"/>
      <c r="BI709" s="16"/>
      <c r="BJ709" s="16"/>
      <c r="BK709" s="16"/>
      <c r="BL709" s="16"/>
      <c r="BM709" s="16"/>
      <c r="BN709" s="16"/>
      <c r="BO709" s="16"/>
      <c r="BP709" s="16"/>
      <c r="BQ709" s="16"/>
      <c r="BR709" s="16"/>
      <c r="BS709" s="16"/>
      <c r="BT709" s="16"/>
      <c r="BU709" s="16"/>
      <c r="BV709" s="16"/>
      <c r="BW709" s="16"/>
      <c r="BX709" s="16"/>
      <c r="BY709" s="16"/>
      <c r="BZ709" s="16"/>
      <c r="CA709" s="16"/>
      <c r="CB709" s="16"/>
      <c r="CC709" s="16"/>
      <c r="CD709" s="16"/>
      <c r="CE709" s="16"/>
      <c r="CF709" s="16"/>
      <c r="CG709" s="16"/>
      <c r="CH709" s="16"/>
      <c r="CI709" s="16"/>
      <c r="CJ709" s="16"/>
      <c r="CK709" s="16"/>
      <c r="CL709" s="16"/>
      <c r="CM709" s="16"/>
      <c r="CN709" s="16"/>
      <c r="CO709" s="16"/>
      <c r="CP709" s="16"/>
    </row>
    <row r="710" spans="1:94"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c r="BA710" s="16"/>
      <c r="BB710" s="16"/>
      <c r="BC710" s="16"/>
      <c r="BD710" s="16"/>
      <c r="BE710" s="16"/>
      <c r="BF710" s="16"/>
      <c r="BG710" s="16"/>
      <c r="BH710" s="16"/>
      <c r="BI710" s="16"/>
      <c r="BJ710" s="16"/>
      <c r="BK710" s="16"/>
      <c r="BL710" s="16"/>
      <c r="BM710" s="16"/>
      <c r="BN710" s="16"/>
      <c r="BO710" s="16"/>
      <c r="BP710" s="16"/>
      <c r="BQ710" s="16"/>
      <c r="BR710" s="16"/>
      <c r="BS710" s="16"/>
      <c r="BT710" s="16"/>
      <c r="BU710" s="16"/>
      <c r="BV710" s="16"/>
      <c r="BW710" s="16"/>
      <c r="BX710" s="16"/>
      <c r="BY710" s="16"/>
      <c r="BZ710" s="16"/>
      <c r="CA710" s="16"/>
      <c r="CB710" s="16"/>
      <c r="CC710" s="16"/>
      <c r="CD710" s="16"/>
      <c r="CE710" s="16"/>
      <c r="CF710" s="16"/>
      <c r="CG710" s="16"/>
      <c r="CH710" s="16"/>
      <c r="CI710" s="16"/>
      <c r="CJ710" s="16"/>
      <c r="CK710" s="16"/>
      <c r="CL710" s="16"/>
      <c r="CM710" s="16"/>
      <c r="CN710" s="16"/>
      <c r="CO710" s="16"/>
      <c r="CP710" s="16"/>
    </row>
    <row r="711" spans="1:94"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c r="BA711" s="16"/>
      <c r="BB711" s="16"/>
      <c r="BC711" s="16"/>
      <c r="BD711" s="16"/>
      <c r="BE711" s="16"/>
      <c r="BF711" s="16"/>
      <c r="BG711" s="16"/>
      <c r="BH711" s="16"/>
      <c r="BI711" s="16"/>
      <c r="BJ711" s="16"/>
      <c r="BK711" s="16"/>
      <c r="BL711" s="16"/>
      <c r="BM711" s="16"/>
      <c r="BN711" s="16"/>
      <c r="BO711" s="16"/>
      <c r="BP711" s="16"/>
      <c r="BQ711" s="16"/>
      <c r="BR711" s="16"/>
      <c r="BS711" s="16"/>
      <c r="BT711" s="16"/>
      <c r="BU711" s="16"/>
      <c r="BV711" s="16"/>
      <c r="BW711" s="16"/>
      <c r="BX711" s="16"/>
      <c r="BY711" s="16"/>
      <c r="BZ711" s="16"/>
      <c r="CA711" s="16"/>
      <c r="CB711" s="16"/>
      <c r="CC711" s="16"/>
      <c r="CD711" s="16"/>
      <c r="CE711" s="16"/>
      <c r="CF711" s="16"/>
      <c r="CG711" s="16"/>
      <c r="CH711" s="16"/>
      <c r="CI711" s="16"/>
      <c r="CJ711" s="16"/>
      <c r="CK711" s="16"/>
      <c r="CL711" s="16"/>
      <c r="CM711" s="16"/>
      <c r="CN711" s="16"/>
      <c r="CO711" s="16"/>
      <c r="CP711" s="16"/>
    </row>
    <row r="712" spans="1:94"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c r="BA712" s="16"/>
      <c r="BB712" s="16"/>
      <c r="BC712" s="16"/>
      <c r="BD712" s="16"/>
      <c r="BE712" s="16"/>
      <c r="BF712" s="16"/>
      <c r="BG712" s="16"/>
      <c r="BH712" s="16"/>
      <c r="BI712" s="16"/>
      <c r="BJ712" s="16"/>
      <c r="BK712" s="16"/>
      <c r="BL712" s="16"/>
      <c r="BM712" s="16"/>
      <c r="BN712" s="16"/>
      <c r="BO712" s="16"/>
      <c r="BP712" s="16"/>
      <c r="BQ712" s="16"/>
      <c r="BR712" s="16"/>
      <c r="BS712" s="16"/>
      <c r="BT712" s="16"/>
      <c r="BU712" s="16"/>
      <c r="BV712" s="16"/>
      <c r="BW712" s="16"/>
      <c r="BX712" s="16"/>
      <c r="BY712" s="16"/>
      <c r="BZ712" s="16"/>
      <c r="CA712" s="16"/>
      <c r="CB712" s="16"/>
      <c r="CC712" s="16"/>
      <c r="CD712" s="16"/>
      <c r="CE712" s="16"/>
      <c r="CF712" s="16"/>
      <c r="CG712" s="16"/>
      <c r="CH712" s="16"/>
      <c r="CI712" s="16"/>
      <c r="CJ712" s="16"/>
      <c r="CK712" s="16"/>
      <c r="CL712" s="16"/>
      <c r="CM712" s="16"/>
      <c r="CN712" s="16"/>
      <c r="CO712" s="16"/>
      <c r="CP712" s="16"/>
    </row>
    <row r="713" spans="1:94"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c r="BA713" s="16"/>
      <c r="BB713" s="16"/>
      <c r="BC713" s="16"/>
      <c r="BD713" s="16"/>
      <c r="BE713" s="16"/>
      <c r="BF713" s="16"/>
      <c r="BG713" s="16"/>
      <c r="BH713" s="16"/>
      <c r="BI713" s="16"/>
      <c r="BJ713" s="16"/>
      <c r="BK713" s="16"/>
      <c r="BL713" s="16"/>
      <c r="BM713" s="16"/>
      <c r="BN713" s="16"/>
      <c r="BO713" s="16"/>
      <c r="BP713" s="16"/>
      <c r="BQ713" s="16"/>
      <c r="BR713" s="16"/>
      <c r="BS713" s="16"/>
      <c r="BT713" s="16"/>
      <c r="BU713" s="16"/>
      <c r="BV713" s="16"/>
      <c r="BW713" s="16"/>
      <c r="BX713" s="16"/>
      <c r="BY713" s="16"/>
      <c r="BZ713" s="16"/>
      <c r="CA713" s="16"/>
      <c r="CB713" s="16"/>
      <c r="CC713" s="16"/>
      <c r="CD713" s="16"/>
      <c r="CE713" s="16"/>
      <c r="CF713" s="16"/>
      <c r="CG713" s="16"/>
      <c r="CH713" s="16"/>
      <c r="CI713" s="16"/>
      <c r="CJ713" s="16"/>
      <c r="CK713" s="16"/>
      <c r="CL713" s="16"/>
      <c r="CM713" s="16"/>
      <c r="CN713" s="16"/>
      <c r="CO713" s="16"/>
      <c r="CP713" s="16"/>
    </row>
    <row r="714" spans="1:9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c r="BA714" s="16"/>
      <c r="BB714" s="16"/>
      <c r="BC714" s="16"/>
      <c r="BD714" s="16"/>
      <c r="BE714" s="16"/>
      <c r="BF714" s="16"/>
      <c r="BG714" s="16"/>
      <c r="BH714" s="16"/>
      <c r="BI714" s="16"/>
      <c r="BJ714" s="16"/>
      <c r="BK714" s="16"/>
      <c r="BL714" s="16"/>
      <c r="BM714" s="16"/>
      <c r="BN714" s="16"/>
      <c r="BO714" s="16"/>
      <c r="BP714" s="16"/>
      <c r="BQ714" s="16"/>
      <c r="BR714" s="16"/>
      <c r="BS714" s="16"/>
      <c r="BT714" s="16"/>
      <c r="BU714" s="16"/>
      <c r="BV714" s="16"/>
      <c r="BW714" s="16"/>
      <c r="BX714" s="16"/>
      <c r="BY714" s="16"/>
      <c r="BZ714" s="16"/>
      <c r="CA714" s="16"/>
      <c r="CB714" s="16"/>
      <c r="CC714" s="16"/>
      <c r="CD714" s="16"/>
      <c r="CE714" s="16"/>
      <c r="CF714" s="16"/>
      <c r="CG714" s="16"/>
      <c r="CH714" s="16"/>
      <c r="CI714" s="16"/>
      <c r="CJ714" s="16"/>
      <c r="CK714" s="16"/>
      <c r="CL714" s="16"/>
      <c r="CM714" s="16"/>
      <c r="CN714" s="16"/>
      <c r="CO714" s="16"/>
      <c r="CP714" s="16"/>
    </row>
    <row r="715" spans="1:94"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c r="BA715" s="16"/>
      <c r="BB715" s="16"/>
      <c r="BC715" s="16"/>
      <c r="BD715" s="16"/>
      <c r="BE715" s="16"/>
      <c r="BF715" s="16"/>
      <c r="BG715" s="16"/>
      <c r="BH715" s="16"/>
      <c r="BI715" s="16"/>
      <c r="BJ715" s="16"/>
      <c r="BK715" s="16"/>
      <c r="BL715" s="16"/>
      <c r="BM715" s="16"/>
      <c r="BN715" s="16"/>
      <c r="BO715" s="16"/>
      <c r="BP715" s="16"/>
      <c r="BQ715" s="16"/>
      <c r="BR715" s="16"/>
      <c r="BS715" s="16"/>
      <c r="BT715" s="16"/>
      <c r="BU715" s="16"/>
      <c r="BV715" s="16"/>
      <c r="BW715" s="16"/>
      <c r="BX715" s="16"/>
      <c r="BY715" s="16"/>
      <c r="BZ715" s="16"/>
      <c r="CA715" s="16"/>
      <c r="CB715" s="16"/>
      <c r="CC715" s="16"/>
      <c r="CD715" s="16"/>
      <c r="CE715" s="16"/>
      <c r="CF715" s="16"/>
      <c r="CG715" s="16"/>
      <c r="CH715" s="16"/>
      <c r="CI715" s="16"/>
      <c r="CJ715" s="16"/>
      <c r="CK715" s="16"/>
      <c r="CL715" s="16"/>
      <c r="CM715" s="16"/>
      <c r="CN715" s="16"/>
      <c r="CO715" s="16"/>
      <c r="CP715" s="16"/>
    </row>
    <row r="716" spans="1:94"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c r="BA716" s="16"/>
      <c r="BB716" s="16"/>
      <c r="BC716" s="16"/>
      <c r="BD716" s="16"/>
      <c r="BE716" s="16"/>
      <c r="BF716" s="16"/>
      <c r="BG716" s="16"/>
      <c r="BH716" s="16"/>
      <c r="BI716" s="16"/>
      <c r="BJ716" s="16"/>
      <c r="BK716" s="16"/>
      <c r="BL716" s="16"/>
      <c r="BM716" s="16"/>
      <c r="BN716" s="16"/>
      <c r="BO716" s="16"/>
      <c r="BP716" s="16"/>
      <c r="BQ716" s="16"/>
      <c r="BR716" s="16"/>
      <c r="BS716" s="16"/>
      <c r="BT716" s="16"/>
      <c r="BU716" s="16"/>
      <c r="BV716" s="16"/>
      <c r="BW716" s="16"/>
      <c r="BX716" s="16"/>
      <c r="BY716" s="16"/>
      <c r="BZ716" s="16"/>
      <c r="CA716" s="16"/>
      <c r="CB716" s="16"/>
      <c r="CC716" s="16"/>
      <c r="CD716" s="16"/>
      <c r="CE716" s="16"/>
      <c r="CF716" s="16"/>
      <c r="CG716" s="16"/>
      <c r="CH716" s="16"/>
      <c r="CI716" s="16"/>
      <c r="CJ716" s="16"/>
      <c r="CK716" s="16"/>
      <c r="CL716" s="16"/>
      <c r="CM716" s="16"/>
      <c r="CN716" s="16"/>
      <c r="CO716" s="16"/>
      <c r="CP716" s="16"/>
    </row>
    <row r="717" spans="1:94"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c r="BA717" s="16"/>
      <c r="BB717" s="16"/>
      <c r="BC717" s="16"/>
      <c r="BD717" s="16"/>
      <c r="BE717" s="16"/>
      <c r="BF717" s="16"/>
      <c r="BG717" s="16"/>
      <c r="BH717" s="16"/>
      <c r="BI717" s="16"/>
      <c r="BJ717" s="16"/>
      <c r="BK717" s="16"/>
      <c r="BL717" s="16"/>
      <c r="BM717" s="16"/>
      <c r="BN717" s="16"/>
      <c r="BO717" s="16"/>
      <c r="BP717" s="16"/>
      <c r="BQ717" s="16"/>
      <c r="BR717" s="16"/>
      <c r="BS717" s="16"/>
      <c r="BT717" s="16"/>
      <c r="BU717" s="16"/>
      <c r="BV717" s="16"/>
      <c r="BW717" s="16"/>
      <c r="BX717" s="16"/>
      <c r="BY717" s="16"/>
      <c r="BZ717" s="16"/>
      <c r="CA717" s="16"/>
      <c r="CB717" s="16"/>
      <c r="CC717" s="16"/>
      <c r="CD717" s="16"/>
      <c r="CE717" s="16"/>
      <c r="CF717" s="16"/>
      <c r="CG717" s="16"/>
      <c r="CH717" s="16"/>
      <c r="CI717" s="16"/>
      <c r="CJ717" s="16"/>
      <c r="CK717" s="16"/>
      <c r="CL717" s="16"/>
      <c r="CM717" s="16"/>
      <c r="CN717" s="16"/>
      <c r="CO717" s="16"/>
      <c r="CP717" s="16"/>
    </row>
    <row r="718" spans="1:94"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c r="BA718" s="16"/>
      <c r="BB718" s="16"/>
      <c r="BC718" s="16"/>
      <c r="BD718" s="16"/>
      <c r="BE718" s="16"/>
      <c r="BF718" s="16"/>
      <c r="BG718" s="16"/>
      <c r="BH718" s="16"/>
      <c r="BI718" s="16"/>
      <c r="BJ718" s="16"/>
      <c r="BK718" s="16"/>
      <c r="BL718" s="16"/>
      <c r="BM718" s="16"/>
      <c r="BN718" s="16"/>
      <c r="BO718" s="16"/>
      <c r="BP718" s="16"/>
      <c r="BQ718" s="16"/>
      <c r="BR718" s="16"/>
      <c r="BS718" s="16"/>
      <c r="BT718" s="16"/>
      <c r="BU718" s="16"/>
      <c r="BV718" s="16"/>
      <c r="BW718" s="16"/>
      <c r="BX718" s="16"/>
      <c r="BY718" s="16"/>
      <c r="BZ718" s="16"/>
      <c r="CA718" s="16"/>
      <c r="CB718" s="16"/>
      <c r="CC718" s="16"/>
      <c r="CD718" s="16"/>
      <c r="CE718" s="16"/>
      <c r="CF718" s="16"/>
      <c r="CG718" s="16"/>
      <c r="CH718" s="16"/>
      <c r="CI718" s="16"/>
      <c r="CJ718" s="16"/>
      <c r="CK718" s="16"/>
      <c r="CL718" s="16"/>
      <c r="CM718" s="16"/>
      <c r="CN718" s="16"/>
      <c r="CO718" s="16"/>
      <c r="CP718" s="16"/>
    </row>
    <row r="719" spans="1:94"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c r="BA719" s="16"/>
      <c r="BB719" s="16"/>
      <c r="BC719" s="16"/>
      <c r="BD719" s="16"/>
      <c r="BE719" s="16"/>
      <c r="BF719" s="16"/>
      <c r="BG719" s="16"/>
      <c r="BH719" s="16"/>
      <c r="BI719" s="16"/>
      <c r="BJ719" s="16"/>
      <c r="BK719" s="16"/>
      <c r="BL719" s="16"/>
      <c r="BM719" s="16"/>
      <c r="BN719" s="16"/>
      <c r="BO719" s="16"/>
      <c r="BP719" s="16"/>
      <c r="BQ719" s="16"/>
      <c r="BR719" s="16"/>
      <c r="BS719" s="16"/>
      <c r="BT719" s="16"/>
      <c r="BU719" s="16"/>
      <c r="BV719" s="16"/>
      <c r="BW719" s="16"/>
      <c r="BX719" s="16"/>
      <c r="BY719" s="16"/>
      <c r="BZ719" s="16"/>
      <c r="CA719" s="16"/>
      <c r="CB719" s="16"/>
      <c r="CC719" s="16"/>
      <c r="CD719" s="16"/>
      <c r="CE719" s="16"/>
      <c r="CF719" s="16"/>
      <c r="CG719" s="16"/>
      <c r="CH719" s="16"/>
      <c r="CI719" s="16"/>
      <c r="CJ719" s="16"/>
      <c r="CK719" s="16"/>
      <c r="CL719" s="16"/>
      <c r="CM719" s="16"/>
      <c r="CN719" s="16"/>
      <c r="CO719" s="16"/>
      <c r="CP719" s="16"/>
    </row>
    <row r="720" spans="1:94"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c r="BA720" s="16"/>
      <c r="BB720" s="16"/>
      <c r="BC720" s="16"/>
      <c r="BD720" s="16"/>
      <c r="BE720" s="16"/>
      <c r="BF720" s="16"/>
      <c r="BG720" s="16"/>
      <c r="BH720" s="16"/>
      <c r="BI720" s="16"/>
      <c r="BJ720" s="16"/>
      <c r="BK720" s="16"/>
      <c r="BL720" s="16"/>
      <c r="BM720" s="16"/>
      <c r="BN720" s="16"/>
      <c r="BO720" s="16"/>
      <c r="BP720" s="16"/>
      <c r="BQ720" s="16"/>
      <c r="BR720" s="16"/>
      <c r="BS720" s="16"/>
      <c r="BT720" s="16"/>
      <c r="BU720" s="16"/>
      <c r="BV720" s="16"/>
      <c r="BW720" s="16"/>
      <c r="BX720" s="16"/>
      <c r="BY720" s="16"/>
      <c r="BZ720" s="16"/>
      <c r="CA720" s="16"/>
      <c r="CB720" s="16"/>
      <c r="CC720" s="16"/>
      <c r="CD720" s="16"/>
      <c r="CE720" s="16"/>
      <c r="CF720" s="16"/>
      <c r="CG720" s="16"/>
      <c r="CH720" s="16"/>
      <c r="CI720" s="16"/>
      <c r="CJ720" s="16"/>
      <c r="CK720" s="16"/>
      <c r="CL720" s="16"/>
      <c r="CM720" s="16"/>
      <c r="CN720" s="16"/>
      <c r="CO720" s="16"/>
      <c r="CP720" s="16"/>
    </row>
    <row r="721" spans="1:94"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c r="BA721" s="16"/>
      <c r="BB721" s="16"/>
      <c r="BC721" s="16"/>
      <c r="BD721" s="16"/>
      <c r="BE721" s="16"/>
      <c r="BF721" s="16"/>
      <c r="BG721" s="16"/>
      <c r="BH721" s="16"/>
      <c r="BI721" s="16"/>
      <c r="BJ721" s="16"/>
      <c r="BK721" s="16"/>
      <c r="BL721" s="16"/>
      <c r="BM721" s="16"/>
      <c r="BN721" s="16"/>
      <c r="BO721" s="16"/>
      <c r="BP721" s="16"/>
      <c r="BQ721" s="16"/>
      <c r="BR721" s="16"/>
      <c r="BS721" s="16"/>
      <c r="BT721" s="16"/>
      <c r="BU721" s="16"/>
      <c r="BV721" s="16"/>
      <c r="BW721" s="16"/>
      <c r="BX721" s="16"/>
      <c r="BY721" s="16"/>
      <c r="BZ721" s="16"/>
      <c r="CA721" s="16"/>
      <c r="CB721" s="16"/>
      <c r="CC721" s="16"/>
      <c r="CD721" s="16"/>
      <c r="CE721" s="16"/>
      <c r="CF721" s="16"/>
      <c r="CG721" s="16"/>
      <c r="CH721" s="16"/>
      <c r="CI721" s="16"/>
      <c r="CJ721" s="16"/>
      <c r="CK721" s="16"/>
      <c r="CL721" s="16"/>
      <c r="CM721" s="16"/>
      <c r="CN721" s="16"/>
      <c r="CO721" s="16"/>
      <c r="CP721" s="16"/>
    </row>
    <row r="722" spans="1:94"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c r="BA722" s="16"/>
      <c r="BB722" s="16"/>
      <c r="BC722" s="16"/>
      <c r="BD722" s="16"/>
      <c r="BE722" s="16"/>
      <c r="BF722" s="16"/>
      <c r="BG722" s="16"/>
      <c r="BH722" s="16"/>
      <c r="BI722" s="16"/>
      <c r="BJ722" s="16"/>
      <c r="BK722" s="16"/>
      <c r="BL722" s="16"/>
      <c r="BM722" s="16"/>
      <c r="BN722" s="16"/>
      <c r="BO722" s="16"/>
      <c r="BP722" s="16"/>
      <c r="BQ722" s="16"/>
      <c r="BR722" s="16"/>
      <c r="BS722" s="16"/>
      <c r="BT722" s="16"/>
      <c r="BU722" s="16"/>
      <c r="BV722" s="16"/>
      <c r="BW722" s="16"/>
      <c r="BX722" s="16"/>
      <c r="BY722" s="16"/>
      <c r="BZ722" s="16"/>
      <c r="CA722" s="16"/>
      <c r="CB722" s="16"/>
      <c r="CC722" s="16"/>
      <c r="CD722" s="16"/>
      <c r="CE722" s="16"/>
      <c r="CF722" s="16"/>
      <c r="CG722" s="16"/>
      <c r="CH722" s="16"/>
      <c r="CI722" s="16"/>
      <c r="CJ722" s="16"/>
      <c r="CK722" s="16"/>
      <c r="CL722" s="16"/>
      <c r="CM722" s="16"/>
      <c r="CN722" s="16"/>
      <c r="CO722" s="16"/>
      <c r="CP722" s="16"/>
    </row>
    <row r="723" spans="1:94"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c r="BA723" s="16"/>
      <c r="BB723" s="16"/>
      <c r="BC723" s="16"/>
      <c r="BD723" s="16"/>
      <c r="BE723" s="16"/>
      <c r="BF723" s="16"/>
      <c r="BG723" s="16"/>
      <c r="BH723" s="16"/>
      <c r="BI723" s="16"/>
      <c r="BJ723" s="16"/>
      <c r="BK723" s="16"/>
      <c r="BL723" s="16"/>
      <c r="BM723" s="16"/>
      <c r="BN723" s="16"/>
      <c r="BO723" s="16"/>
      <c r="BP723" s="16"/>
      <c r="BQ723" s="16"/>
      <c r="BR723" s="16"/>
      <c r="BS723" s="16"/>
      <c r="BT723" s="16"/>
      <c r="BU723" s="16"/>
      <c r="BV723" s="16"/>
      <c r="BW723" s="16"/>
      <c r="BX723" s="16"/>
      <c r="BY723" s="16"/>
      <c r="BZ723" s="16"/>
      <c r="CA723" s="16"/>
      <c r="CB723" s="16"/>
      <c r="CC723" s="16"/>
      <c r="CD723" s="16"/>
      <c r="CE723" s="16"/>
      <c r="CF723" s="16"/>
      <c r="CG723" s="16"/>
      <c r="CH723" s="16"/>
      <c r="CI723" s="16"/>
      <c r="CJ723" s="16"/>
      <c r="CK723" s="16"/>
      <c r="CL723" s="16"/>
      <c r="CM723" s="16"/>
      <c r="CN723" s="16"/>
      <c r="CO723" s="16"/>
      <c r="CP723" s="16"/>
    </row>
    <row r="724" spans="1:9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c r="BA724" s="16"/>
      <c r="BB724" s="16"/>
      <c r="BC724" s="16"/>
      <c r="BD724" s="16"/>
      <c r="BE724" s="16"/>
      <c r="BF724" s="16"/>
      <c r="BG724" s="16"/>
      <c r="BH724" s="16"/>
      <c r="BI724" s="16"/>
      <c r="BJ724" s="16"/>
      <c r="BK724" s="16"/>
      <c r="BL724" s="16"/>
      <c r="BM724" s="16"/>
      <c r="BN724" s="16"/>
      <c r="BO724" s="16"/>
      <c r="BP724" s="16"/>
      <c r="BQ724" s="16"/>
      <c r="BR724" s="16"/>
      <c r="BS724" s="16"/>
      <c r="BT724" s="16"/>
      <c r="BU724" s="16"/>
      <c r="BV724" s="16"/>
      <c r="BW724" s="16"/>
      <c r="BX724" s="16"/>
      <c r="BY724" s="16"/>
      <c r="BZ724" s="16"/>
      <c r="CA724" s="16"/>
      <c r="CB724" s="16"/>
      <c r="CC724" s="16"/>
      <c r="CD724" s="16"/>
      <c r="CE724" s="16"/>
      <c r="CF724" s="16"/>
      <c r="CG724" s="16"/>
      <c r="CH724" s="16"/>
      <c r="CI724" s="16"/>
      <c r="CJ724" s="16"/>
      <c r="CK724" s="16"/>
      <c r="CL724" s="16"/>
      <c r="CM724" s="16"/>
      <c r="CN724" s="16"/>
      <c r="CO724" s="16"/>
      <c r="CP724" s="16"/>
    </row>
    <row r="725" spans="1:94"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c r="BA725" s="16"/>
      <c r="BB725" s="16"/>
      <c r="BC725" s="16"/>
      <c r="BD725" s="16"/>
      <c r="BE725" s="16"/>
      <c r="BF725" s="16"/>
      <c r="BG725" s="16"/>
      <c r="BH725" s="16"/>
      <c r="BI725" s="16"/>
      <c r="BJ725" s="16"/>
      <c r="BK725" s="16"/>
      <c r="BL725" s="16"/>
      <c r="BM725" s="16"/>
      <c r="BN725" s="16"/>
      <c r="BO725" s="16"/>
      <c r="BP725" s="16"/>
      <c r="BQ725" s="16"/>
      <c r="BR725" s="16"/>
      <c r="BS725" s="16"/>
      <c r="BT725" s="16"/>
      <c r="BU725" s="16"/>
      <c r="BV725" s="16"/>
      <c r="BW725" s="16"/>
      <c r="BX725" s="16"/>
      <c r="BY725" s="16"/>
      <c r="BZ725" s="16"/>
      <c r="CA725" s="16"/>
      <c r="CB725" s="16"/>
      <c r="CC725" s="16"/>
      <c r="CD725" s="16"/>
      <c r="CE725" s="16"/>
      <c r="CF725" s="16"/>
      <c r="CG725" s="16"/>
      <c r="CH725" s="16"/>
      <c r="CI725" s="16"/>
      <c r="CJ725" s="16"/>
      <c r="CK725" s="16"/>
      <c r="CL725" s="16"/>
      <c r="CM725" s="16"/>
      <c r="CN725" s="16"/>
      <c r="CO725" s="16"/>
      <c r="CP725" s="16"/>
    </row>
    <row r="726" spans="1:94"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c r="BA726" s="16"/>
      <c r="BB726" s="16"/>
      <c r="BC726" s="16"/>
      <c r="BD726" s="16"/>
      <c r="BE726" s="16"/>
      <c r="BF726" s="16"/>
      <c r="BG726" s="16"/>
      <c r="BH726" s="16"/>
      <c r="BI726" s="16"/>
      <c r="BJ726" s="16"/>
      <c r="BK726" s="16"/>
      <c r="BL726" s="16"/>
      <c r="BM726" s="16"/>
      <c r="BN726" s="16"/>
      <c r="BO726" s="16"/>
      <c r="BP726" s="16"/>
      <c r="BQ726" s="16"/>
      <c r="BR726" s="16"/>
      <c r="BS726" s="16"/>
      <c r="BT726" s="16"/>
      <c r="BU726" s="16"/>
      <c r="BV726" s="16"/>
      <c r="BW726" s="16"/>
      <c r="BX726" s="16"/>
      <c r="BY726" s="16"/>
      <c r="BZ726" s="16"/>
      <c r="CA726" s="16"/>
      <c r="CB726" s="16"/>
      <c r="CC726" s="16"/>
      <c r="CD726" s="16"/>
      <c r="CE726" s="16"/>
      <c r="CF726" s="16"/>
      <c r="CG726" s="16"/>
      <c r="CH726" s="16"/>
      <c r="CI726" s="16"/>
      <c r="CJ726" s="16"/>
      <c r="CK726" s="16"/>
      <c r="CL726" s="16"/>
      <c r="CM726" s="16"/>
      <c r="CN726" s="16"/>
      <c r="CO726" s="16"/>
      <c r="CP726" s="16"/>
    </row>
    <row r="727" spans="1:94"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c r="BA727" s="16"/>
      <c r="BB727" s="16"/>
      <c r="BC727" s="16"/>
      <c r="BD727" s="16"/>
      <c r="BE727" s="16"/>
      <c r="BF727" s="16"/>
      <c r="BG727" s="16"/>
      <c r="BH727" s="16"/>
      <c r="BI727" s="16"/>
      <c r="BJ727" s="16"/>
      <c r="BK727" s="16"/>
      <c r="BL727" s="16"/>
      <c r="BM727" s="16"/>
      <c r="BN727" s="16"/>
      <c r="BO727" s="16"/>
      <c r="BP727" s="16"/>
      <c r="BQ727" s="16"/>
      <c r="BR727" s="16"/>
      <c r="BS727" s="16"/>
      <c r="BT727" s="16"/>
      <c r="BU727" s="16"/>
      <c r="BV727" s="16"/>
      <c r="BW727" s="16"/>
      <c r="BX727" s="16"/>
      <c r="BY727" s="16"/>
      <c r="BZ727" s="16"/>
      <c r="CA727" s="16"/>
      <c r="CB727" s="16"/>
      <c r="CC727" s="16"/>
      <c r="CD727" s="16"/>
      <c r="CE727" s="16"/>
      <c r="CF727" s="16"/>
      <c r="CG727" s="16"/>
      <c r="CH727" s="16"/>
      <c r="CI727" s="16"/>
      <c r="CJ727" s="16"/>
      <c r="CK727" s="16"/>
      <c r="CL727" s="16"/>
      <c r="CM727" s="16"/>
      <c r="CN727" s="16"/>
      <c r="CO727" s="16"/>
      <c r="CP727" s="16"/>
    </row>
    <row r="728" spans="1:94"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c r="BA728" s="16"/>
      <c r="BB728" s="16"/>
      <c r="BC728" s="16"/>
      <c r="BD728" s="16"/>
      <c r="BE728" s="16"/>
      <c r="BF728" s="16"/>
      <c r="BG728" s="16"/>
      <c r="BH728" s="16"/>
      <c r="BI728" s="16"/>
      <c r="BJ728" s="16"/>
      <c r="BK728" s="16"/>
      <c r="BL728" s="16"/>
      <c r="BM728" s="16"/>
      <c r="BN728" s="16"/>
      <c r="BO728" s="16"/>
      <c r="BP728" s="16"/>
      <c r="BQ728" s="16"/>
      <c r="BR728" s="16"/>
      <c r="BS728" s="16"/>
      <c r="BT728" s="16"/>
      <c r="BU728" s="16"/>
      <c r="BV728" s="16"/>
      <c r="BW728" s="16"/>
      <c r="BX728" s="16"/>
      <c r="BY728" s="16"/>
      <c r="BZ728" s="16"/>
      <c r="CA728" s="16"/>
      <c r="CB728" s="16"/>
      <c r="CC728" s="16"/>
      <c r="CD728" s="16"/>
      <c r="CE728" s="16"/>
      <c r="CF728" s="16"/>
      <c r="CG728" s="16"/>
      <c r="CH728" s="16"/>
      <c r="CI728" s="16"/>
      <c r="CJ728" s="16"/>
      <c r="CK728" s="16"/>
      <c r="CL728" s="16"/>
      <c r="CM728" s="16"/>
      <c r="CN728" s="16"/>
      <c r="CO728" s="16"/>
      <c r="CP728" s="16"/>
    </row>
    <row r="729" spans="1:94"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c r="BA729" s="16"/>
      <c r="BB729" s="16"/>
      <c r="BC729" s="16"/>
      <c r="BD729" s="16"/>
      <c r="BE729" s="16"/>
      <c r="BF729" s="16"/>
      <c r="BG729" s="16"/>
      <c r="BH729" s="16"/>
      <c r="BI729" s="16"/>
      <c r="BJ729" s="16"/>
      <c r="BK729" s="16"/>
      <c r="BL729" s="16"/>
      <c r="BM729" s="16"/>
      <c r="BN729" s="16"/>
      <c r="BO729" s="16"/>
      <c r="BP729" s="16"/>
      <c r="BQ729" s="16"/>
      <c r="BR729" s="16"/>
      <c r="BS729" s="16"/>
      <c r="BT729" s="16"/>
      <c r="BU729" s="16"/>
      <c r="BV729" s="16"/>
      <c r="BW729" s="16"/>
      <c r="BX729" s="16"/>
      <c r="BY729" s="16"/>
      <c r="BZ729" s="16"/>
      <c r="CA729" s="16"/>
      <c r="CB729" s="16"/>
      <c r="CC729" s="16"/>
      <c r="CD729" s="16"/>
      <c r="CE729" s="16"/>
      <c r="CF729" s="16"/>
      <c r="CG729" s="16"/>
      <c r="CH729" s="16"/>
      <c r="CI729" s="16"/>
      <c r="CJ729" s="16"/>
      <c r="CK729" s="16"/>
      <c r="CL729" s="16"/>
      <c r="CM729" s="16"/>
      <c r="CN729" s="16"/>
      <c r="CO729" s="16"/>
      <c r="CP729" s="16"/>
    </row>
    <row r="730" spans="1:94"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c r="BA730" s="16"/>
      <c r="BB730" s="16"/>
      <c r="BC730" s="16"/>
      <c r="BD730" s="16"/>
      <c r="BE730" s="16"/>
      <c r="BF730" s="16"/>
      <c r="BG730" s="16"/>
      <c r="BH730" s="16"/>
      <c r="BI730" s="16"/>
      <c r="BJ730" s="16"/>
      <c r="BK730" s="16"/>
      <c r="BL730" s="16"/>
      <c r="BM730" s="16"/>
      <c r="BN730" s="16"/>
      <c r="BO730" s="16"/>
      <c r="BP730" s="16"/>
      <c r="BQ730" s="16"/>
      <c r="BR730" s="16"/>
      <c r="BS730" s="16"/>
      <c r="BT730" s="16"/>
      <c r="BU730" s="16"/>
      <c r="BV730" s="16"/>
      <c r="BW730" s="16"/>
      <c r="BX730" s="16"/>
      <c r="BY730" s="16"/>
      <c r="BZ730" s="16"/>
      <c r="CA730" s="16"/>
      <c r="CB730" s="16"/>
      <c r="CC730" s="16"/>
      <c r="CD730" s="16"/>
      <c r="CE730" s="16"/>
      <c r="CF730" s="16"/>
      <c r="CG730" s="16"/>
      <c r="CH730" s="16"/>
      <c r="CI730" s="16"/>
      <c r="CJ730" s="16"/>
      <c r="CK730" s="16"/>
      <c r="CL730" s="16"/>
      <c r="CM730" s="16"/>
      <c r="CN730" s="16"/>
      <c r="CO730" s="16"/>
      <c r="CP730" s="16"/>
    </row>
    <row r="731" spans="1:94"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c r="BA731" s="16"/>
      <c r="BB731" s="16"/>
      <c r="BC731" s="16"/>
      <c r="BD731" s="16"/>
      <c r="BE731" s="16"/>
      <c r="BF731" s="16"/>
      <c r="BG731" s="16"/>
      <c r="BH731" s="16"/>
      <c r="BI731" s="16"/>
      <c r="BJ731" s="16"/>
      <c r="BK731" s="16"/>
      <c r="BL731" s="16"/>
      <c r="BM731" s="16"/>
      <c r="BN731" s="16"/>
      <c r="BO731" s="16"/>
      <c r="BP731" s="16"/>
      <c r="BQ731" s="16"/>
      <c r="BR731" s="16"/>
      <c r="BS731" s="16"/>
      <c r="BT731" s="16"/>
      <c r="BU731" s="16"/>
      <c r="BV731" s="16"/>
      <c r="BW731" s="16"/>
      <c r="BX731" s="16"/>
      <c r="BY731" s="16"/>
      <c r="BZ731" s="16"/>
      <c r="CA731" s="16"/>
      <c r="CB731" s="16"/>
      <c r="CC731" s="16"/>
      <c r="CD731" s="16"/>
      <c r="CE731" s="16"/>
      <c r="CF731" s="16"/>
      <c r="CG731" s="16"/>
      <c r="CH731" s="16"/>
      <c r="CI731" s="16"/>
      <c r="CJ731" s="16"/>
      <c r="CK731" s="16"/>
      <c r="CL731" s="16"/>
      <c r="CM731" s="16"/>
      <c r="CN731" s="16"/>
      <c r="CO731" s="16"/>
      <c r="CP731" s="16"/>
    </row>
    <row r="732" spans="1:94"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c r="BA732" s="16"/>
      <c r="BB732" s="16"/>
      <c r="BC732" s="16"/>
      <c r="BD732" s="16"/>
      <c r="BE732" s="16"/>
      <c r="BF732" s="16"/>
      <c r="BG732" s="16"/>
      <c r="BH732" s="16"/>
      <c r="BI732" s="16"/>
      <c r="BJ732" s="16"/>
      <c r="BK732" s="16"/>
      <c r="BL732" s="16"/>
      <c r="BM732" s="16"/>
      <c r="BN732" s="16"/>
      <c r="BO732" s="16"/>
      <c r="BP732" s="16"/>
      <c r="BQ732" s="16"/>
      <c r="BR732" s="16"/>
      <c r="BS732" s="16"/>
      <c r="BT732" s="16"/>
      <c r="BU732" s="16"/>
      <c r="BV732" s="16"/>
      <c r="BW732" s="16"/>
      <c r="BX732" s="16"/>
      <c r="BY732" s="16"/>
      <c r="BZ732" s="16"/>
      <c r="CA732" s="16"/>
      <c r="CB732" s="16"/>
      <c r="CC732" s="16"/>
      <c r="CD732" s="16"/>
      <c r="CE732" s="16"/>
      <c r="CF732" s="16"/>
      <c r="CG732" s="16"/>
      <c r="CH732" s="16"/>
      <c r="CI732" s="16"/>
      <c r="CJ732" s="16"/>
      <c r="CK732" s="16"/>
      <c r="CL732" s="16"/>
      <c r="CM732" s="16"/>
      <c r="CN732" s="16"/>
      <c r="CO732" s="16"/>
      <c r="CP732" s="16"/>
    </row>
    <row r="733" spans="1:94"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c r="BA733" s="16"/>
      <c r="BB733" s="16"/>
      <c r="BC733" s="16"/>
      <c r="BD733" s="16"/>
      <c r="BE733" s="16"/>
      <c r="BF733" s="16"/>
      <c r="BG733" s="16"/>
      <c r="BH733" s="16"/>
      <c r="BI733" s="16"/>
      <c r="BJ733" s="16"/>
      <c r="BK733" s="16"/>
      <c r="BL733" s="16"/>
      <c r="BM733" s="16"/>
      <c r="BN733" s="16"/>
      <c r="BO733" s="16"/>
      <c r="BP733" s="16"/>
      <c r="BQ733" s="16"/>
      <c r="BR733" s="16"/>
      <c r="BS733" s="16"/>
      <c r="BT733" s="16"/>
      <c r="BU733" s="16"/>
      <c r="BV733" s="16"/>
      <c r="BW733" s="16"/>
      <c r="BX733" s="16"/>
      <c r="BY733" s="16"/>
      <c r="BZ733" s="16"/>
      <c r="CA733" s="16"/>
      <c r="CB733" s="16"/>
      <c r="CC733" s="16"/>
      <c r="CD733" s="16"/>
      <c r="CE733" s="16"/>
      <c r="CF733" s="16"/>
      <c r="CG733" s="16"/>
      <c r="CH733" s="16"/>
      <c r="CI733" s="16"/>
      <c r="CJ733" s="16"/>
      <c r="CK733" s="16"/>
      <c r="CL733" s="16"/>
      <c r="CM733" s="16"/>
      <c r="CN733" s="16"/>
      <c r="CO733" s="16"/>
      <c r="CP733" s="16"/>
    </row>
    <row r="734" spans="1:9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c r="BA734" s="16"/>
      <c r="BB734" s="16"/>
      <c r="BC734" s="16"/>
      <c r="BD734" s="16"/>
      <c r="BE734" s="16"/>
      <c r="BF734" s="16"/>
      <c r="BG734" s="16"/>
      <c r="BH734" s="16"/>
      <c r="BI734" s="16"/>
      <c r="BJ734" s="16"/>
      <c r="BK734" s="16"/>
      <c r="BL734" s="16"/>
      <c r="BM734" s="16"/>
      <c r="BN734" s="16"/>
      <c r="BO734" s="16"/>
      <c r="BP734" s="16"/>
      <c r="BQ734" s="16"/>
      <c r="BR734" s="16"/>
      <c r="BS734" s="16"/>
      <c r="BT734" s="16"/>
      <c r="BU734" s="16"/>
      <c r="BV734" s="16"/>
      <c r="BW734" s="16"/>
      <c r="BX734" s="16"/>
      <c r="BY734" s="16"/>
      <c r="BZ734" s="16"/>
      <c r="CA734" s="16"/>
      <c r="CB734" s="16"/>
      <c r="CC734" s="16"/>
      <c r="CD734" s="16"/>
      <c r="CE734" s="16"/>
      <c r="CF734" s="16"/>
      <c r="CG734" s="16"/>
      <c r="CH734" s="16"/>
      <c r="CI734" s="16"/>
      <c r="CJ734" s="16"/>
      <c r="CK734" s="16"/>
      <c r="CL734" s="16"/>
      <c r="CM734" s="16"/>
      <c r="CN734" s="16"/>
      <c r="CO734" s="16"/>
      <c r="CP734" s="16"/>
    </row>
    <row r="735" spans="1:94"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c r="BA735" s="16"/>
      <c r="BB735" s="16"/>
      <c r="BC735" s="16"/>
      <c r="BD735" s="16"/>
      <c r="BE735" s="16"/>
      <c r="BF735" s="16"/>
      <c r="BG735" s="16"/>
      <c r="BH735" s="16"/>
      <c r="BI735" s="16"/>
      <c r="BJ735" s="16"/>
      <c r="BK735" s="16"/>
      <c r="BL735" s="16"/>
      <c r="BM735" s="16"/>
      <c r="BN735" s="16"/>
      <c r="BO735" s="16"/>
      <c r="BP735" s="16"/>
      <c r="BQ735" s="16"/>
      <c r="BR735" s="16"/>
      <c r="BS735" s="16"/>
      <c r="BT735" s="16"/>
      <c r="BU735" s="16"/>
      <c r="BV735" s="16"/>
      <c r="BW735" s="16"/>
      <c r="BX735" s="16"/>
      <c r="BY735" s="16"/>
      <c r="BZ735" s="16"/>
      <c r="CA735" s="16"/>
      <c r="CB735" s="16"/>
      <c r="CC735" s="16"/>
      <c r="CD735" s="16"/>
      <c r="CE735" s="16"/>
      <c r="CF735" s="16"/>
      <c r="CG735" s="16"/>
      <c r="CH735" s="16"/>
      <c r="CI735" s="16"/>
      <c r="CJ735" s="16"/>
      <c r="CK735" s="16"/>
      <c r="CL735" s="16"/>
      <c r="CM735" s="16"/>
      <c r="CN735" s="16"/>
      <c r="CO735" s="16"/>
      <c r="CP735" s="16"/>
    </row>
    <row r="736" spans="1:94"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c r="BA736" s="16"/>
      <c r="BB736" s="16"/>
      <c r="BC736" s="16"/>
      <c r="BD736" s="16"/>
      <c r="BE736" s="16"/>
      <c r="BF736" s="16"/>
      <c r="BG736" s="16"/>
      <c r="BH736" s="16"/>
      <c r="BI736" s="16"/>
      <c r="BJ736" s="16"/>
      <c r="BK736" s="16"/>
      <c r="BL736" s="16"/>
      <c r="BM736" s="16"/>
      <c r="BN736" s="16"/>
      <c r="BO736" s="16"/>
      <c r="BP736" s="16"/>
      <c r="BQ736" s="16"/>
      <c r="BR736" s="16"/>
      <c r="BS736" s="16"/>
      <c r="BT736" s="16"/>
      <c r="BU736" s="16"/>
      <c r="BV736" s="16"/>
      <c r="BW736" s="16"/>
      <c r="BX736" s="16"/>
      <c r="BY736" s="16"/>
      <c r="BZ736" s="16"/>
      <c r="CA736" s="16"/>
      <c r="CB736" s="16"/>
      <c r="CC736" s="16"/>
      <c r="CD736" s="16"/>
      <c r="CE736" s="16"/>
      <c r="CF736" s="16"/>
      <c r="CG736" s="16"/>
      <c r="CH736" s="16"/>
      <c r="CI736" s="16"/>
      <c r="CJ736" s="16"/>
      <c r="CK736" s="16"/>
      <c r="CL736" s="16"/>
      <c r="CM736" s="16"/>
      <c r="CN736" s="16"/>
      <c r="CO736" s="16"/>
      <c r="CP736" s="16"/>
    </row>
    <row r="737" spans="1:94"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c r="BA737" s="16"/>
      <c r="BB737" s="16"/>
      <c r="BC737" s="16"/>
      <c r="BD737" s="16"/>
      <c r="BE737" s="16"/>
      <c r="BF737" s="16"/>
      <c r="BG737" s="16"/>
      <c r="BH737" s="16"/>
      <c r="BI737" s="16"/>
      <c r="BJ737" s="16"/>
      <c r="BK737" s="16"/>
      <c r="BL737" s="16"/>
      <c r="BM737" s="16"/>
      <c r="BN737" s="16"/>
      <c r="BO737" s="16"/>
      <c r="BP737" s="16"/>
      <c r="BQ737" s="16"/>
      <c r="BR737" s="16"/>
      <c r="BS737" s="16"/>
      <c r="BT737" s="16"/>
      <c r="BU737" s="16"/>
      <c r="BV737" s="16"/>
      <c r="BW737" s="16"/>
      <c r="BX737" s="16"/>
      <c r="BY737" s="16"/>
      <c r="BZ737" s="16"/>
      <c r="CA737" s="16"/>
      <c r="CB737" s="16"/>
      <c r="CC737" s="16"/>
      <c r="CD737" s="16"/>
      <c r="CE737" s="16"/>
      <c r="CF737" s="16"/>
      <c r="CG737" s="16"/>
      <c r="CH737" s="16"/>
      <c r="CI737" s="16"/>
      <c r="CJ737" s="16"/>
      <c r="CK737" s="16"/>
      <c r="CL737" s="16"/>
      <c r="CM737" s="16"/>
      <c r="CN737" s="16"/>
      <c r="CO737" s="16"/>
      <c r="CP737" s="16"/>
    </row>
    <row r="738" spans="1:94"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c r="BA738" s="16"/>
      <c r="BB738" s="16"/>
      <c r="BC738" s="16"/>
      <c r="BD738" s="16"/>
      <c r="BE738" s="16"/>
      <c r="BF738" s="16"/>
      <c r="BG738" s="16"/>
      <c r="BH738" s="16"/>
      <c r="BI738" s="16"/>
      <c r="BJ738" s="16"/>
      <c r="BK738" s="16"/>
      <c r="BL738" s="16"/>
      <c r="BM738" s="16"/>
      <c r="BN738" s="16"/>
      <c r="BO738" s="16"/>
      <c r="BP738" s="16"/>
      <c r="BQ738" s="16"/>
      <c r="BR738" s="16"/>
      <c r="BS738" s="16"/>
      <c r="BT738" s="16"/>
      <c r="BU738" s="16"/>
      <c r="BV738" s="16"/>
      <c r="BW738" s="16"/>
      <c r="BX738" s="16"/>
      <c r="BY738" s="16"/>
      <c r="BZ738" s="16"/>
      <c r="CA738" s="16"/>
      <c r="CB738" s="16"/>
      <c r="CC738" s="16"/>
      <c r="CD738" s="16"/>
      <c r="CE738" s="16"/>
      <c r="CF738" s="16"/>
      <c r="CG738" s="16"/>
      <c r="CH738" s="16"/>
      <c r="CI738" s="16"/>
      <c r="CJ738" s="16"/>
      <c r="CK738" s="16"/>
      <c r="CL738" s="16"/>
      <c r="CM738" s="16"/>
      <c r="CN738" s="16"/>
      <c r="CO738" s="16"/>
      <c r="CP738" s="16"/>
    </row>
    <row r="739" spans="1:94"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c r="BA739" s="16"/>
      <c r="BB739" s="16"/>
      <c r="BC739" s="16"/>
      <c r="BD739" s="16"/>
      <c r="BE739" s="16"/>
      <c r="BF739" s="16"/>
      <c r="BG739" s="16"/>
      <c r="BH739" s="16"/>
      <c r="BI739" s="16"/>
      <c r="BJ739" s="16"/>
      <c r="BK739" s="16"/>
      <c r="BL739" s="16"/>
      <c r="BM739" s="16"/>
      <c r="BN739" s="16"/>
      <c r="BO739" s="16"/>
      <c r="BP739" s="16"/>
      <c r="BQ739" s="16"/>
      <c r="BR739" s="16"/>
      <c r="BS739" s="16"/>
      <c r="BT739" s="16"/>
      <c r="BU739" s="16"/>
      <c r="BV739" s="16"/>
      <c r="BW739" s="16"/>
      <c r="BX739" s="16"/>
      <c r="BY739" s="16"/>
      <c r="BZ739" s="16"/>
      <c r="CA739" s="16"/>
      <c r="CB739" s="16"/>
      <c r="CC739" s="16"/>
      <c r="CD739" s="16"/>
      <c r="CE739" s="16"/>
      <c r="CF739" s="16"/>
      <c r="CG739" s="16"/>
      <c r="CH739" s="16"/>
      <c r="CI739" s="16"/>
      <c r="CJ739" s="16"/>
      <c r="CK739" s="16"/>
      <c r="CL739" s="16"/>
      <c r="CM739" s="16"/>
      <c r="CN739" s="16"/>
      <c r="CO739" s="16"/>
      <c r="CP739" s="16"/>
    </row>
    <row r="740" spans="1:94"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c r="BA740" s="16"/>
      <c r="BB740" s="16"/>
      <c r="BC740" s="16"/>
      <c r="BD740" s="16"/>
      <c r="BE740" s="16"/>
      <c r="BF740" s="16"/>
      <c r="BG740" s="16"/>
      <c r="BH740" s="16"/>
      <c r="BI740" s="16"/>
      <c r="BJ740" s="16"/>
      <c r="BK740" s="16"/>
      <c r="BL740" s="16"/>
      <c r="BM740" s="16"/>
      <c r="BN740" s="16"/>
      <c r="BO740" s="16"/>
      <c r="BP740" s="16"/>
      <c r="BQ740" s="16"/>
      <c r="BR740" s="16"/>
      <c r="BS740" s="16"/>
      <c r="BT740" s="16"/>
      <c r="BU740" s="16"/>
      <c r="BV740" s="16"/>
      <c r="BW740" s="16"/>
      <c r="BX740" s="16"/>
      <c r="BY740" s="16"/>
      <c r="BZ740" s="16"/>
      <c r="CA740" s="16"/>
      <c r="CB740" s="16"/>
      <c r="CC740" s="16"/>
      <c r="CD740" s="16"/>
      <c r="CE740" s="16"/>
      <c r="CF740" s="16"/>
      <c r="CG740" s="16"/>
      <c r="CH740" s="16"/>
      <c r="CI740" s="16"/>
      <c r="CJ740" s="16"/>
      <c r="CK740" s="16"/>
      <c r="CL740" s="16"/>
      <c r="CM740" s="16"/>
      <c r="CN740" s="16"/>
      <c r="CO740" s="16"/>
      <c r="CP740" s="16"/>
    </row>
    <row r="741" spans="1:94"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c r="BA741" s="16"/>
      <c r="BB741" s="16"/>
      <c r="BC741" s="16"/>
      <c r="BD741" s="16"/>
      <c r="BE741" s="16"/>
      <c r="BF741" s="16"/>
      <c r="BG741" s="16"/>
      <c r="BH741" s="16"/>
      <c r="BI741" s="16"/>
      <c r="BJ741" s="16"/>
      <c r="BK741" s="16"/>
      <c r="BL741" s="16"/>
      <c r="BM741" s="16"/>
      <c r="BN741" s="16"/>
      <c r="BO741" s="16"/>
      <c r="BP741" s="16"/>
      <c r="BQ741" s="16"/>
      <c r="BR741" s="16"/>
      <c r="BS741" s="16"/>
      <c r="BT741" s="16"/>
      <c r="BU741" s="16"/>
      <c r="BV741" s="16"/>
      <c r="BW741" s="16"/>
      <c r="BX741" s="16"/>
      <c r="BY741" s="16"/>
      <c r="BZ741" s="16"/>
      <c r="CA741" s="16"/>
      <c r="CB741" s="16"/>
      <c r="CC741" s="16"/>
      <c r="CD741" s="16"/>
      <c r="CE741" s="16"/>
      <c r="CF741" s="16"/>
      <c r="CG741" s="16"/>
      <c r="CH741" s="16"/>
      <c r="CI741" s="16"/>
      <c r="CJ741" s="16"/>
      <c r="CK741" s="16"/>
      <c r="CL741" s="16"/>
      <c r="CM741" s="16"/>
      <c r="CN741" s="16"/>
      <c r="CO741" s="16"/>
      <c r="CP741" s="16"/>
    </row>
    <row r="742" spans="1:94"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c r="BA742" s="16"/>
      <c r="BB742" s="16"/>
      <c r="BC742" s="16"/>
      <c r="BD742" s="16"/>
      <c r="BE742" s="16"/>
      <c r="BF742" s="16"/>
      <c r="BG742" s="16"/>
      <c r="BH742" s="16"/>
      <c r="BI742" s="16"/>
      <c r="BJ742" s="16"/>
      <c r="BK742" s="16"/>
      <c r="BL742" s="16"/>
      <c r="BM742" s="16"/>
      <c r="BN742" s="16"/>
      <c r="BO742" s="16"/>
      <c r="BP742" s="16"/>
      <c r="BQ742" s="16"/>
      <c r="BR742" s="16"/>
      <c r="BS742" s="16"/>
      <c r="BT742" s="16"/>
      <c r="BU742" s="16"/>
      <c r="BV742" s="16"/>
      <c r="BW742" s="16"/>
      <c r="BX742" s="16"/>
      <c r="BY742" s="16"/>
      <c r="BZ742" s="16"/>
      <c r="CA742" s="16"/>
      <c r="CB742" s="16"/>
      <c r="CC742" s="16"/>
      <c r="CD742" s="16"/>
      <c r="CE742" s="16"/>
      <c r="CF742" s="16"/>
      <c r="CG742" s="16"/>
      <c r="CH742" s="16"/>
      <c r="CI742" s="16"/>
      <c r="CJ742" s="16"/>
      <c r="CK742" s="16"/>
      <c r="CL742" s="16"/>
      <c r="CM742" s="16"/>
      <c r="CN742" s="16"/>
      <c r="CO742" s="16"/>
      <c r="CP742" s="16"/>
    </row>
    <row r="743" spans="1:94"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c r="BA743" s="16"/>
      <c r="BB743" s="16"/>
      <c r="BC743" s="16"/>
      <c r="BD743" s="16"/>
      <c r="BE743" s="16"/>
      <c r="BF743" s="16"/>
      <c r="BG743" s="16"/>
      <c r="BH743" s="16"/>
      <c r="BI743" s="16"/>
      <c r="BJ743" s="16"/>
      <c r="BK743" s="16"/>
      <c r="BL743" s="16"/>
      <c r="BM743" s="16"/>
      <c r="BN743" s="16"/>
      <c r="BO743" s="16"/>
      <c r="BP743" s="16"/>
      <c r="BQ743" s="16"/>
      <c r="BR743" s="16"/>
      <c r="BS743" s="16"/>
      <c r="BT743" s="16"/>
      <c r="BU743" s="16"/>
      <c r="BV743" s="16"/>
      <c r="BW743" s="16"/>
      <c r="BX743" s="16"/>
      <c r="BY743" s="16"/>
      <c r="BZ743" s="16"/>
      <c r="CA743" s="16"/>
      <c r="CB743" s="16"/>
      <c r="CC743" s="16"/>
      <c r="CD743" s="16"/>
      <c r="CE743" s="16"/>
      <c r="CF743" s="16"/>
      <c r="CG743" s="16"/>
      <c r="CH743" s="16"/>
      <c r="CI743" s="16"/>
      <c r="CJ743" s="16"/>
      <c r="CK743" s="16"/>
      <c r="CL743" s="16"/>
      <c r="CM743" s="16"/>
      <c r="CN743" s="16"/>
      <c r="CO743" s="16"/>
      <c r="CP743" s="16"/>
    </row>
    <row r="744" spans="1:9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c r="BA744" s="16"/>
      <c r="BB744" s="16"/>
      <c r="BC744" s="16"/>
      <c r="BD744" s="16"/>
      <c r="BE744" s="16"/>
      <c r="BF744" s="16"/>
      <c r="BG744" s="16"/>
      <c r="BH744" s="16"/>
      <c r="BI744" s="16"/>
      <c r="BJ744" s="16"/>
      <c r="BK744" s="16"/>
      <c r="BL744" s="16"/>
      <c r="BM744" s="16"/>
      <c r="BN744" s="16"/>
      <c r="BO744" s="16"/>
      <c r="BP744" s="16"/>
      <c r="BQ744" s="16"/>
      <c r="BR744" s="16"/>
      <c r="BS744" s="16"/>
      <c r="BT744" s="16"/>
      <c r="BU744" s="16"/>
      <c r="BV744" s="16"/>
      <c r="BW744" s="16"/>
      <c r="BX744" s="16"/>
      <c r="BY744" s="16"/>
      <c r="BZ744" s="16"/>
      <c r="CA744" s="16"/>
      <c r="CB744" s="16"/>
      <c r="CC744" s="16"/>
      <c r="CD744" s="16"/>
      <c r="CE744" s="16"/>
      <c r="CF744" s="16"/>
      <c r="CG744" s="16"/>
      <c r="CH744" s="16"/>
      <c r="CI744" s="16"/>
      <c r="CJ744" s="16"/>
      <c r="CK744" s="16"/>
      <c r="CL744" s="16"/>
      <c r="CM744" s="16"/>
      <c r="CN744" s="16"/>
      <c r="CO744" s="16"/>
      <c r="CP744" s="16"/>
    </row>
    <row r="745" spans="1:94"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c r="BA745" s="16"/>
      <c r="BB745" s="16"/>
      <c r="BC745" s="16"/>
      <c r="BD745" s="16"/>
      <c r="BE745" s="16"/>
      <c r="BF745" s="16"/>
      <c r="BG745" s="16"/>
      <c r="BH745" s="16"/>
      <c r="BI745" s="16"/>
      <c r="BJ745" s="16"/>
      <c r="BK745" s="16"/>
      <c r="BL745" s="16"/>
      <c r="BM745" s="16"/>
      <c r="BN745" s="16"/>
      <c r="BO745" s="16"/>
      <c r="BP745" s="16"/>
      <c r="BQ745" s="16"/>
      <c r="BR745" s="16"/>
      <c r="BS745" s="16"/>
      <c r="BT745" s="16"/>
      <c r="BU745" s="16"/>
      <c r="BV745" s="16"/>
      <c r="BW745" s="16"/>
      <c r="BX745" s="16"/>
      <c r="BY745" s="16"/>
      <c r="BZ745" s="16"/>
      <c r="CA745" s="16"/>
      <c r="CB745" s="16"/>
      <c r="CC745" s="16"/>
      <c r="CD745" s="16"/>
      <c r="CE745" s="16"/>
      <c r="CF745" s="16"/>
      <c r="CG745" s="16"/>
      <c r="CH745" s="16"/>
      <c r="CI745" s="16"/>
      <c r="CJ745" s="16"/>
      <c r="CK745" s="16"/>
      <c r="CL745" s="16"/>
      <c r="CM745" s="16"/>
      <c r="CN745" s="16"/>
      <c r="CO745" s="16"/>
      <c r="CP745" s="16"/>
    </row>
    <row r="746" spans="1:94"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c r="BA746" s="16"/>
      <c r="BB746" s="16"/>
      <c r="BC746" s="16"/>
      <c r="BD746" s="16"/>
      <c r="BE746" s="16"/>
      <c r="BF746" s="16"/>
      <c r="BG746" s="16"/>
      <c r="BH746" s="16"/>
      <c r="BI746" s="16"/>
      <c r="BJ746" s="16"/>
      <c r="BK746" s="16"/>
      <c r="BL746" s="16"/>
      <c r="BM746" s="16"/>
      <c r="BN746" s="16"/>
      <c r="BO746" s="16"/>
      <c r="BP746" s="16"/>
      <c r="BQ746" s="16"/>
      <c r="BR746" s="16"/>
      <c r="BS746" s="16"/>
      <c r="BT746" s="16"/>
      <c r="BU746" s="16"/>
      <c r="BV746" s="16"/>
      <c r="BW746" s="16"/>
      <c r="BX746" s="16"/>
      <c r="BY746" s="16"/>
      <c r="BZ746" s="16"/>
      <c r="CA746" s="16"/>
      <c r="CB746" s="16"/>
      <c r="CC746" s="16"/>
      <c r="CD746" s="16"/>
      <c r="CE746" s="16"/>
      <c r="CF746" s="16"/>
      <c r="CG746" s="16"/>
      <c r="CH746" s="16"/>
      <c r="CI746" s="16"/>
      <c r="CJ746" s="16"/>
      <c r="CK746" s="16"/>
      <c r="CL746" s="16"/>
      <c r="CM746" s="16"/>
      <c r="CN746" s="16"/>
      <c r="CO746" s="16"/>
      <c r="CP746" s="16"/>
    </row>
    <row r="747" spans="1:94"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c r="BA747" s="16"/>
      <c r="BB747" s="16"/>
      <c r="BC747" s="16"/>
      <c r="BD747" s="16"/>
      <c r="BE747" s="16"/>
      <c r="BF747" s="16"/>
      <c r="BG747" s="16"/>
      <c r="BH747" s="16"/>
      <c r="BI747" s="16"/>
      <c r="BJ747" s="16"/>
      <c r="BK747" s="16"/>
      <c r="BL747" s="16"/>
      <c r="BM747" s="16"/>
      <c r="BN747" s="16"/>
      <c r="BO747" s="16"/>
      <c r="BP747" s="16"/>
      <c r="BQ747" s="16"/>
      <c r="BR747" s="16"/>
      <c r="BS747" s="16"/>
      <c r="BT747" s="16"/>
      <c r="BU747" s="16"/>
      <c r="BV747" s="16"/>
      <c r="BW747" s="16"/>
      <c r="BX747" s="16"/>
      <c r="BY747" s="16"/>
      <c r="BZ747" s="16"/>
      <c r="CA747" s="16"/>
      <c r="CB747" s="16"/>
      <c r="CC747" s="16"/>
      <c r="CD747" s="16"/>
      <c r="CE747" s="16"/>
      <c r="CF747" s="16"/>
      <c r="CG747" s="16"/>
      <c r="CH747" s="16"/>
      <c r="CI747" s="16"/>
      <c r="CJ747" s="16"/>
      <c r="CK747" s="16"/>
      <c r="CL747" s="16"/>
      <c r="CM747" s="16"/>
      <c r="CN747" s="16"/>
      <c r="CO747" s="16"/>
      <c r="CP747" s="16"/>
    </row>
    <row r="748" spans="1:94"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c r="BA748" s="16"/>
      <c r="BB748" s="16"/>
      <c r="BC748" s="16"/>
      <c r="BD748" s="16"/>
      <c r="BE748" s="16"/>
      <c r="BF748" s="16"/>
      <c r="BG748" s="16"/>
      <c r="BH748" s="16"/>
      <c r="BI748" s="16"/>
      <c r="BJ748" s="16"/>
      <c r="BK748" s="16"/>
      <c r="BL748" s="16"/>
      <c r="BM748" s="16"/>
      <c r="BN748" s="16"/>
      <c r="BO748" s="16"/>
      <c r="BP748" s="16"/>
      <c r="BQ748" s="16"/>
      <c r="BR748" s="16"/>
      <c r="BS748" s="16"/>
      <c r="BT748" s="16"/>
      <c r="BU748" s="16"/>
      <c r="BV748" s="16"/>
      <c r="BW748" s="16"/>
      <c r="BX748" s="16"/>
      <c r="BY748" s="16"/>
      <c r="BZ748" s="16"/>
      <c r="CA748" s="16"/>
      <c r="CB748" s="16"/>
      <c r="CC748" s="16"/>
      <c r="CD748" s="16"/>
      <c r="CE748" s="16"/>
      <c r="CF748" s="16"/>
      <c r="CG748" s="16"/>
      <c r="CH748" s="16"/>
      <c r="CI748" s="16"/>
      <c r="CJ748" s="16"/>
      <c r="CK748" s="16"/>
      <c r="CL748" s="16"/>
      <c r="CM748" s="16"/>
      <c r="CN748" s="16"/>
      <c r="CO748" s="16"/>
      <c r="CP748" s="16"/>
    </row>
    <row r="749" spans="1:94"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c r="BA749" s="16"/>
      <c r="BB749" s="16"/>
      <c r="BC749" s="16"/>
      <c r="BD749" s="16"/>
      <c r="BE749" s="16"/>
      <c r="BF749" s="16"/>
      <c r="BG749" s="16"/>
      <c r="BH749" s="16"/>
      <c r="BI749" s="16"/>
      <c r="BJ749" s="16"/>
      <c r="BK749" s="16"/>
      <c r="BL749" s="16"/>
      <c r="BM749" s="16"/>
      <c r="BN749" s="16"/>
      <c r="BO749" s="16"/>
      <c r="BP749" s="16"/>
      <c r="BQ749" s="16"/>
      <c r="BR749" s="16"/>
      <c r="BS749" s="16"/>
      <c r="BT749" s="16"/>
      <c r="BU749" s="16"/>
      <c r="BV749" s="16"/>
      <c r="BW749" s="16"/>
      <c r="BX749" s="16"/>
      <c r="BY749" s="16"/>
      <c r="BZ749" s="16"/>
      <c r="CA749" s="16"/>
      <c r="CB749" s="16"/>
      <c r="CC749" s="16"/>
      <c r="CD749" s="16"/>
      <c r="CE749" s="16"/>
      <c r="CF749" s="16"/>
      <c r="CG749" s="16"/>
      <c r="CH749" s="16"/>
      <c r="CI749" s="16"/>
      <c r="CJ749" s="16"/>
      <c r="CK749" s="16"/>
      <c r="CL749" s="16"/>
      <c r="CM749" s="16"/>
      <c r="CN749" s="16"/>
      <c r="CO749" s="16"/>
      <c r="CP749" s="16"/>
    </row>
    <row r="750" spans="1:94"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c r="BA750" s="16"/>
      <c r="BB750" s="16"/>
      <c r="BC750" s="16"/>
      <c r="BD750" s="16"/>
      <c r="BE750" s="16"/>
      <c r="BF750" s="16"/>
      <c r="BG750" s="16"/>
      <c r="BH750" s="16"/>
      <c r="BI750" s="16"/>
      <c r="BJ750" s="16"/>
      <c r="BK750" s="16"/>
      <c r="BL750" s="16"/>
      <c r="BM750" s="16"/>
      <c r="BN750" s="16"/>
      <c r="BO750" s="16"/>
      <c r="BP750" s="16"/>
      <c r="BQ750" s="16"/>
      <c r="BR750" s="16"/>
      <c r="BS750" s="16"/>
      <c r="BT750" s="16"/>
      <c r="BU750" s="16"/>
      <c r="BV750" s="16"/>
      <c r="BW750" s="16"/>
      <c r="BX750" s="16"/>
      <c r="BY750" s="16"/>
      <c r="BZ750" s="16"/>
      <c r="CA750" s="16"/>
      <c r="CB750" s="16"/>
      <c r="CC750" s="16"/>
      <c r="CD750" s="16"/>
      <c r="CE750" s="16"/>
      <c r="CF750" s="16"/>
      <c r="CG750" s="16"/>
      <c r="CH750" s="16"/>
      <c r="CI750" s="16"/>
      <c r="CJ750" s="16"/>
      <c r="CK750" s="16"/>
      <c r="CL750" s="16"/>
      <c r="CM750" s="16"/>
      <c r="CN750" s="16"/>
      <c r="CO750" s="16"/>
      <c r="CP750" s="16"/>
    </row>
    <row r="751" spans="1:94"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c r="BA751" s="16"/>
      <c r="BB751" s="16"/>
      <c r="BC751" s="16"/>
      <c r="BD751" s="16"/>
      <c r="BE751" s="16"/>
      <c r="BF751" s="16"/>
      <c r="BG751" s="16"/>
      <c r="BH751" s="16"/>
      <c r="BI751" s="16"/>
      <c r="BJ751" s="16"/>
      <c r="BK751" s="16"/>
      <c r="BL751" s="16"/>
      <c r="BM751" s="16"/>
      <c r="BN751" s="16"/>
      <c r="BO751" s="16"/>
      <c r="BP751" s="16"/>
      <c r="BQ751" s="16"/>
      <c r="BR751" s="16"/>
      <c r="BS751" s="16"/>
      <c r="BT751" s="16"/>
      <c r="BU751" s="16"/>
      <c r="BV751" s="16"/>
      <c r="BW751" s="16"/>
      <c r="BX751" s="16"/>
      <c r="BY751" s="16"/>
      <c r="BZ751" s="16"/>
      <c r="CA751" s="16"/>
      <c r="CB751" s="16"/>
      <c r="CC751" s="16"/>
      <c r="CD751" s="16"/>
      <c r="CE751" s="16"/>
      <c r="CF751" s="16"/>
      <c r="CG751" s="16"/>
      <c r="CH751" s="16"/>
      <c r="CI751" s="16"/>
      <c r="CJ751" s="16"/>
      <c r="CK751" s="16"/>
      <c r="CL751" s="16"/>
      <c r="CM751" s="16"/>
      <c r="CN751" s="16"/>
      <c r="CO751" s="16"/>
      <c r="CP751" s="16"/>
    </row>
    <row r="752" spans="1:94"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c r="BA752" s="16"/>
      <c r="BB752" s="16"/>
      <c r="BC752" s="16"/>
      <c r="BD752" s="16"/>
      <c r="BE752" s="16"/>
      <c r="BF752" s="16"/>
      <c r="BG752" s="16"/>
      <c r="BH752" s="16"/>
      <c r="BI752" s="16"/>
      <c r="BJ752" s="16"/>
      <c r="BK752" s="16"/>
      <c r="BL752" s="16"/>
      <c r="BM752" s="16"/>
      <c r="BN752" s="16"/>
      <c r="BO752" s="16"/>
      <c r="BP752" s="16"/>
      <c r="BQ752" s="16"/>
      <c r="BR752" s="16"/>
      <c r="BS752" s="16"/>
      <c r="BT752" s="16"/>
      <c r="BU752" s="16"/>
      <c r="BV752" s="16"/>
      <c r="BW752" s="16"/>
      <c r="BX752" s="16"/>
      <c r="BY752" s="16"/>
      <c r="BZ752" s="16"/>
      <c r="CA752" s="16"/>
      <c r="CB752" s="16"/>
      <c r="CC752" s="16"/>
      <c r="CD752" s="16"/>
      <c r="CE752" s="16"/>
      <c r="CF752" s="16"/>
      <c r="CG752" s="16"/>
      <c r="CH752" s="16"/>
      <c r="CI752" s="16"/>
      <c r="CJ752" s="16"/>
      <c r="CK752" s="16"/>
      <c r="CL752" s="16"/>
      <c r="CM752" s="16"/>
      <c r="CN752" s="16"/>
      <c r="CO752" s="16"/>
      <c r="CP752" s="16"/>
    </row>
    <row r="753" spans="1:94"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c r="BA753" s="16"/>
      <c r="BB753" s="16"/>
      <c r="BC753" s="16"/>
      <c r="BD753" s="16"/>
      <c r="BE753" s="16"/>
      <c r="BF753" s="16"/>
      <c r="BG753" s="16"/>
      <c r="BH753" s="16"/>
      <c r="BI753" s="16"/>
      <c r="BJ753" s="16"/>
      <c r="BK753" s="16"/>
      <c r="BL753" s="16"/>
      <c r="BM753" s="16"/>
      <c r="BN753" s="16"/>
      <c r="BO753" s="16"/>
      <c r="BP753" s="16"/>
      <c r="BQ753" s="16"/>
      <c r="BR753" s="16"/>
      <c r="BS753" s="16"/>
      <c r="BT753" s="16"/>
      <c r="BU753" s="16"/>
      <c r="BV753" s="16"/>
      <c r="BW753" s="16"/>
      <c r="BX753" s="16"/>
      <c r="BY753" s="16"/>
      <c r="BZ753" s="16"/>
      <c r="CA753" s="16"/>
      <c r="CB753" s="16"/>
      <c r="CC753" s="16"/>
      <c r="CD753" s="16"/>
      <c r="CE753" s="16"/>
      <c r="CF753" s="16"/>
      <c r="CG753" s="16"/>
      <c r="CH753" s="16"/>
      <c r="CI753" s="16"/>
      <c r="CJ753" s="16"/>
      <c r="CK753" s="16"/>
      <c r="CL753" s="16"/>
      <c r="CM753" s="16"/>
      <c r="CN753" s="16"/>
      <c r="CO753" s="16"/>
      <c r="CP753" s="16"/>
    </row>
    <row r="754" spans="1:9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c r="BA754" s="16"/>
      <c r="BB754" s="16"/>
      <c r="BC754" s="16"/>
      <c r="BD754" s="16"/>
      <c r="BE754" s="16"/>
      <c r="BF754" s="16"/>
      <c r="BG754" s="16"/>
      <c r="BH754" s="16"/>
      <c r="BI754" s="16"/>
      <c r="BJ754" s="16"/>
      <c r="BK754" s="16"/>
      <c r="BL754" s="16"/>
      <c r="BM754" s="16"/>
      <c r="BN754" s="16"/>
      <c r="BO754" s="16"/>
      <c r="BP754" s="16"/>
      <c r="BQ754" s="16"/>
      <c r="BR754" s="16"/>
      <c r="BS754" s="16"/>
      <c r="BT754" s="16"/>
      <c r="BU754" s="16"/>
      <c r="BV754" s="16"/>
      <c r="BW754" s="16"/>
      <c r="BX754" s="16"/>
      <c r="BY754" s="16"/>
      <c r="BZ754" s="16"/>
      <c r="CA754" s="16"/>
      <c r="CB754" s="16"/>
      <c r="CC754" s="16"/>
      <c r="CD754" s="16"/>
      <c r="CE754" s="16"/>
      <c r="CF754" s="16"/>
      <c r="CG754" s="16"/>
      <c r="CH754" s="16"/>
      <c r="CI754" s="16"/>
      <c r="CJ754" s="16"/>
      <c r="CK754" s="16"/>
      <c r="CL754" s="16"/>
      <c r="CM754" s="16"/>
      <c r="CN754" s="16"/>
      <c r="CO754" s="16"/>
      <c r="CP754" s="16"/>
    </row>
    <row r="755" spans="1:94"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c r="BA755" s="16"/>
      <c r="BB755" s="16"/>
      <c r="BC755" s="16"/>
      <c r="BD755" s="16"/>
      <c r="BE755" s="16"/>
      <c r="BF755" s="16"/>
      <c r="BG755" s="16"/>
      <c r="BH755" s="16"/>
      <c r="BI755" s="16"/>
      <c r="BJ755" s="16"/>
      <c r="BK755" s="16"/>
      <c r="BL755" s="16"/>
      <c r="BM755" s="16"/>
      <c r="BN755" s="16"/>
      <c r="BO755" s="16"/>
      <c r="BP755" s="16"/>
      <c r="BQ755" s="16"/>
      <c r="BR755" s="16"/>
      <c r="BS755" s="16"/>
      <c r="BT755" s="16"/>
      <c r="BU755" s="16"/>
      <c r="BV755" s="16"/>
      <c r="BW755" s="16"/>
      <c r="BX755" s="16"/>
      <c r="BY755" s="16"/>
      <c r="BZ755" s="16"/>
      <c r="CA755" s="16"/>
      <c r="CB755" s="16"/>
      <c r="CC755" s="16"/>
      <c r="CD755" s="16"/>
      <c r="CE755" s="16"/>
      <c r="CF755" s="16"/>
      <c r="CG755" s="16"/>
      <c r="CH755" s="16"/>
      <c r="CI755" s="16"/>
      <c r="CJ755" s="16"/>
      <c r="CK755" s="16"/>
      <c r="CL755" s="16"/>
      <c r="CM755" s="16"/>
      <c r="CN755" s="16"/>
      <c r="CO755" s="16"/>
      <c r="CP755" s="16"/>
    </row>
    <row r="756" spans="1:94"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c r="BA756" s="16"/>
      <c r="BB756" s="16"/>
      <c r="BC756" s="16"/>
      <c r="BD756" s="16"/>
      <c r="BE756" s="16"/>
      <c r="BF756" s="16"/>
      <c r="BG756" s="16"/>
      <c r="BH756" s="16"/>
      <c r="BI756" s="16"/>
      <c r="BJ756" s="16"/>
      <c r="BK756" s="16"/>
      <c r="BL756" s="16"/>
      <c r="BM756" s="16"/>
      <c r="BN756" s="16"/>
      <c r="BO756" s="16"/>
      <c r="BP756" s="16"/>
      <c r="BQ756" s="16"/>
      <c r="BR756" s="16"/>
      <c r="BS756" s="16"/>
      <c r="BT756" s="16"/>
      <c r="BU756" s="16"/>
      <c r="BV756" s="16"/>
      <c r="BW756" s="16"/>
      <c r="BX756" s="16"/>
      <c r="BY756" s="16"/>
      <c r="BZ756" s="16"/>
      <c r="CA756" s="16"/>
      <c r="CB756" s="16"/>
      <c r="CC756" s="16"/>
      <c r="CD756" s="16"/>
      <c r="CE756" s="16"/>
      <c r="CF756" s="16"/>
      <c r="CG756" s="16"/>
      <c r="CH756" s="16"/>
      <c r="CI756" s="16"/>
      <c r="CJ756" s="16"/>
      <c r="CK756" s="16"/>
      <c r="CL756" s="16"/>
      <c r="CM756" s="16"/>
      <c r="CN756" s="16"/>
      <c r="CO756" s="16"/>
      <c r="CP756" s="16"/>
    </row>
    <row r="757" spans="1:94"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c r="BA757" s="16"/>
      <c r="BB757" s="16"/>
      <c r="BC757" s="16"/>
      <c r="BD757" s="16"/>
      <c r="BE757" s="16"/>
      <c r="BF757" s="16"/>
      <c r="BG757" s="16"/>
      <c r="BH757" s="16"/>
      <c r="BI757" s="16"/>
      <c r="BJ757" s="16"/>
      <c r="BK757" s="16"/>
      <c r="BL757" s="16"/>
      <c r="BM757" s="16"/>
      <c r="BN757" s="16"/>
      <c r="BO757" s="16"/>
      <c r="BP757" s="16"/>
      <c r="BQ757" s="16"/>
      <c r="BR757" s="16"/>
      <c r="BS757" s="16"/>
      <c r="BT757" s="16"/>
      <c r="BU757" s="16"/>
      <c r="BV757" s="16"/>
      <c r="BW757" s="16"/>
      <c r="BX757" s="16"/>
      <c r="BY757" s="16"/>
      <c r="BZ757" s="16"/>
      <c r="CA757" s="16"/>
      <c r="CB757" s="16"/>
      <c r="CC757" s="16"/>
      <c r="CD757" s="16"/>
      <c r="CE757" s="16"/>
      <c r="CF757" s="16"/>
      <c r="CG757" s="16"/>
      <c r="CH757" s="16"/>
      <c r="CI757" s="16"/>
      <c r="CJ757" s="16"/>
      <c r="CK757" s="16"/>
      <c r="CL757" s="16"/>
      <c r="CM757" s="16"/>
      <c r="CN757" s="16"/>
      <c r="CO757" s="16"/>
      <c r="CP757" s="16"/>
    </row>
    <row r="758" spans="1:94"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c r="BA758" s="16"/>
      <c r="BB758" s="16"/>
      <c r="BC758" s="16"/>
      <c r="BD758" s="16"/>
      <c r="BE758" s="16"/>
      <c r="BF758" s="16"/>
      <c r="BG758" s="16"/>
      <c r="BH758" s="16"/>
      <c r="BI758" s="16"/>
      <c r="BJ758" s="16"/>
      <c r="BK758" s="16"/>
      <c r="BL758" s="16"/>
      <c r="BM758" s="16"/>
      <c r="BN758" s="16"/>
      <c r="BO758" s="16"/>
      <c r="BP758" s="16"/>
      <c r="BQ758" s="16"/>
      <c r="BR758" s="16"/>
      <c r="BS758" s="16"/>
      <c r="BT758" s="16"/>
      <c r="BU758" s="16"/>
      <c r="BV758" s="16"/>
      <c r="BW758" s="16"/>
      <c r="BX758" s="16"/>
      <c r="BY758" s="16"/>
      <c r="BZ758" s="16"/>
      <c r="CA758" s="16"/>
      <c r="CB758" s="16"/>
      <c r="CC758" s="16"/>
      <c r="CD758" s="16"/>
      <c r="CE758" s="16"/>
      <c r="CF758" s="16"/>
      <c r="CG758" s="16"/>
      <c r="CH758" s="16"/>
      <c r="CI758" s="16"/>
      <c r="CJ758" s="16"/>
      <c r="CK758" s="16"/>
      <c r="CL758" s="16"/>
      <c r="CM758" s="16"/>
      <c r="CN758" s="16"/>
      <c r="CO758" s="16"/>
      <c r="CP758" s="16"/>
    </row>
    <row r="759" spans="1:94"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c r="BA759" s="16"/>
      <c r="BB759" s="16"/>
      <c r="BC759" s="16"/>
      <c r="BD759" s="16"/>
      <c r="BE759" s="16"/>
      <c r="BF759" s="16"/>
      <c r="BG759" s="16"/>
      <c r="BH759" s="16"/>
      <c r="BI759" s="16"/>
      <c r="BJ759" s="16"/>
      <c r="BK759" s="16"/>
      <c r="BL759" s="16"/>
      <c r="BM759" s="16"/>
      <c r="BN759" s="16"/>
      <c r="BO759" s="16"/>
      <c r="BP759" s="16"/>
      <c r="BQ759" s="16"/>
      <c r="BR759" s="16"/>
      <c r="BS759" s="16"/>
      <c r="BT759" s="16"/>
      <c r="BU759" s="16"/>
      <c r="BV759" s="16"/>
      <c r="BW759" s="16"/>
      <c r="BX759" s="16"/>
      <c r="BY759" s="16"/>
      <c r="BZ759" s="16"/>
      <c r="CA759" s="16"/>
      <c r="CB759" s="16"/>
      <c r="CC759" s="16"/>
      <c r="CD759" s="16"/>
      <c r="CE759" s="16"/>
      <c r="CF759" s="16"/>
      <c r="CG759" s="16"/>
      <c r="CH759" s="16"/>
      <c r="CI759" s="16"/>
      <c r="CJ759" s="16"/>
      <c r="CK759" s="16"/>
      <c r="CL759" s="16"/>
      <c r="CM759" s="16"/>
      <c r="CN759" s="16"/>
      <c r="CO759" s="16"/>
      <c r="CP759" s="16"/>
    </row>
    <row r="760" spans="1:94"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c r="BA760" s="16"/>
      <c r="BB760" s="16"/>
      <c r="BC760" s="16"/>
      <c r="BD760" s="16"/>
      <c r="BE760" s="16"/>
      <c r="BF760" s="16"/>
      <c r="BG760" s="16"/>
      <c r="BH760" s="16"/>
      <c r="BI760" s="16"/>
      <c r="BJ760" s="16"/>
      <c r="BK760" s="16"/>
      <c r="BL760" s="16"/>
      <c r="BM760" s="16"/>
      <c r="BN760" s="16"/>
      <c r="BO760" s="16"/>
      <c r="BP760" s="16"/>
      <c r="BQ760" s="16"/>
      <c r="BR760" s="16"/>
      <c r="BS760" s="16"/>
      <c r="BT760" s="16"/>
      <c r="BU760" s="16"/>
      <c r="BV760" s="16"/>
      <c r="BW760" s="16"/>
      <c r="BX760" s="16"/>
      <c r="BY760" s="16"/>
      <c r="BZ760" s="16"/>
      <c r="CA760" s="16"/>
      <c r="CB760" s="16"/>
      <c r="CC760" s="16"/>
      <c r="CD760" s="16"/>
      <c r="CE760" s="16"/>
      <c r="CF760" s="16"/>
      <c r="CG760" s="16"/>
      <c r="CH760" s="16"/>
      <c r="CI760" s="16"/>
      <c r="CJ760" s="16"/>
      <c r="CK760" s="16"/>
      <c r="CL760" s="16"/>
      <c r="CM760" s="16"/>
      <c r="CN760" s="16"/>
      <c r="CO760" s="16"/>
      <c r="CP760" s="16"/>
    </row>
    <row r="761" spans="1:94"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c r="BA761" s="16"/>
      <c r="BB761" s="16"/>
      <c r="BC761" s="16"/>
      <c r="BD761" s="16"/>
      <c r="BE761" s="16"/>
      <c r="BF761" s="16"/>
      <c r="BG761" s="16"/>
      <c r="BH761" s="16"/>
      <c r="BI761" s="16"/>
      <c r="BJ761" s="16"/>
      <c r="BK761" s="16"/>
      <c r="BL761" s="16"/>
      <c r="BM761" s="16"/>
      <c r="BN761" s="16"/>
      <c r="BO761" s="16"/>
      <c r="BP761" s="16"/>
      <c r="BQ761" s="16"/>
      <c r="BR761" s="16"/>
      <c r="BS761" s="16"/>
      <c r="BT761" s="16"/>
      <c r="BU761" s="16"/>
      <c r="BV761" s="16"/>
      <c r="BW761" s="16"/>
      <c r="BX761" s="16"/>
      <c r="BY761" s="16"/>
      <c r="BZ761" s="16"/>
      <c r="CA761" s="16"/>
      <c r="CB761" s="16"/>
      <c r="CC761" s="16"/>
      <c r="CD761" s="16"/>
      <c r="CE761" s="16"/>
      <c r="CF761" s="16"/>
      <c r="CG761" s="16"/>
      <c r="CH761" s="16"/>
      <c r="CI761" s="16"/>
      <c r="CJ761" s="16"/>
      <c r="CK761" s="16"/>
      <c r="CL761" s="16"/>
      <c r="CM761" s="16"/>
      <c r="CN761" s="16"/>
      <c r="CO761" s="16"/>
      <c r="CP761" s="16"/>
    </row>
    <row r="762" spans="1:94"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c r="BA762" s="16"/>
      <c r="BB762" s="16"/>
      <c r="BC762" s="16"/>
      <c r="BD762" s="16"/>
      <c r="BE762" s="16"/>
      <c r="BF762" s="16"/>
      <c r="BG762" s="16"/>
      <c r="BH762" s="16"/>
      <c r="BI762" s="16"/>
      <c r="BJ762" s="16"/>
      <c r="BK762" s="16"/>
      <c r="BL762" s="16"/>
      <c r="BM762" s="16"/>
      <c r="BN762" s="16"/>
      <c r="BO762" s="16"/>
      <c r="BP762" s="16"/>
      <c r="BQ762" s="16"/>
      <c r="BR762" s="16"/>
      <c r="BS762" s="16"/>
      <c r="BT762" s="16"/>
      <c r="BU762" s="16"/>
      <c r="BV762" s="16"/>
      <c r="BW762" s="16"/>
      <c r="BX762" s="16"/>
      <c r="BY762" s="16"/>
      <c r="BZ762" s="16"/>
      <c r="CA762" s="16"/>
      <c r="CB762" s="16"/>
      <c r="CC762" s="16"/>
      <c r="CD762" s="16"/>
      <c r="CE762" s="16"/>
      <c r="CF762" s="16"/>
      <c r="CG762" s="16"/>
      <c r="CH762" s="16"/>
      <c r="CI762" s="16"/>
      <c r="CJ762" s="16"/>
      <c r="CK762" s="16"/>
      <c r="CL762" s="16"/>
      <c r="CM762" s="16"/>
      <c r="CN762" s="16"/>
      <c r="CO762" s="16"/>
      <c r="CP762" s="16"/>
    </row>
    <row r="763" spans="1:94"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c r="BA763" s="16"/>
      <c r="BB763" s="16"/>
      <c r="BC763" s="16"/>
      <c r="BD763" s="16"/>
      <c r="BE763" s="16"/>
      <c r="BF763" s="16"/>
      <c r="BG763" s="16"/>
      <c r="BH763" s="16"/>
      <c r="BI763" s="16"/>
      <c r="BJ763" s="16"/>
      <c r="BK763" s="16"/>
      <c r="BL763" s="16"/>
      <c r="BM763" s="16"/>
      <c r="BN763" s="16"/>
      <c r="BO763" s="16"/>
      <c r="BP763" s="16"/>
      <c r="BQ763" s="16"/>
      <c r="BR763" s="16"/>
      <c r="BS763" s="16"/>
      <c r="BT763" s="16"/>
      <c r="BU763" s="16"/>
      <c r="BV763" s="16"/>
      <c r="BW763" s="16"/>
      <c r="BX763" s="16"/>
      <c r="BY763" s="16"/>
      <c r="BZ763" s="16"/>
      <c r="CA763" s="16"/>
      <c r="CB763" s="16"/>
      <c r="CC763" s="16"/>
      <c r="CD763" s="16"/>
      <c r="CE763" s="16"/>
      <c r="CF763" s="16"/>
      <c r="CG763" s="16"/>
      <c r="CH763" s="16"/>
      <c r="CI763" s="16"/>
      <c r="CJ763" s="16"/>
      <c r="CK763" s="16"/>
      <c r="CL763" s="16"/>
      <c r="CM763" s="16"/>
      <c r="CN763" s="16"/>
      <c r="CO763" s="16"/>
      <c r="CP763" s="16"/>
    </row>
    <row r="764" spans="1:9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c r="BA764" s="16"/>
      <c r="BB764" s="16"/>
      <c r="BC764" s="16"/>
      <c r="BD764" s="16"/>
      <c r="BE764" s="16"/>
      <c r="BF764" s="16"/>
      <c r="BG764" s="16"/>
      <c r="BH764" s="16"/>
      <c r="BI764" s="16"/>
      <c r="BJ764" s="16"/>
      <c r="BK764" s="16"/>
      <c r="BL764" s="16"/>
      <c r="BM764" s="16"/>
      <c r="BN764" s="16"/>
      <c r="BO764" s="16"/>
      <c r="BP764" s="16"/>
      <c r="BQ764" s="16"/>
      <c r="BR764" s="16"/>
      <c r="BS764" s="16"/>
      <c r="BT764" s="16"/>
      <c r="BU764" s="16"/>
      <c r="BV764" s="16"/>
      <c r="BW764" s="16"/>
      <c r="BX764" s="16"/>
      <c r="BY764" s="16"/>
      <c r="BZ764" s="16"/>
      <c r="CA764" s="16"/>
      <c r="CB764" s="16"/>
      <c r="CC764" s="16"/>
      <c r="CD764" s="16"/>
      <c r="CE764" s="16"/>
      <c r="CF764" s="16"/>
      <c r="CG764" s="16"/>
      <c r="CH764" s="16"/>
      <c r="CI764" s="16"/>
      <c r="CJ764" s="16"/>
      <c r="CK764" s="16"/>
      <c r="CL764" s="16"/>
      <c r="CM764" s="16"/>
      <c r="CN764" s="16"/>
      <c r="CO764" s="16"/>
      <c r="CP764" s="16"/>
    </row>
    <row r="765" spans="1:94"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c r="BA765" s="16"/>
      <c r="BB765" s="16"/>
      <c r="BC765" s="16"/>
      <c r="BD765" s="16"/>
      <c r="BE765" s="16"/>
      <c r="BF765" s="16"/>
      <c r="BG765" s="16"/>
      <c r="BH765" s="16"/>
      <c r="BI765" s="16"/>
      <c r="BJ765" s="16"/>
      <c r="BK765" s="16"/>
      <c r="BL765" s="16"/>
      <c r="BM765" s="16"/>
      <c r="BN765" s="16"/>
      <c r="BO765" s="16"/>
      <c r="BP765" s="16"/>
      <c r="BQ765" s="16"/>
      <c r="BR765" s="16"/>
      <c r="BS765" s="16"/>
      <c r="BT765" s="16"/>
      <c r="BU765" s="16"/>
      <c r="BV765" s="16"/>
      <c r="BW765" s="16"/>
      <c r="BX765" s="16"/>
      <c r="BY765" s="16"/>
      <c r="BZ765" s="16"/>
      <c r="CA765" s="16"/>
      <c r="CB765" s="16"/>
      <c r="CC765" s="16"/>
      <c r="CD765" s="16"/>
      <c r="CE765" s="16"/>
      <c r="CF765" s="16"/>
      <c r="CG765" s="16"/>
      <c r="CH765" s="16"/>
      <c r="CI765" s="16"/>
      <c r="CJ765" s="16"/>
      <c r="CK765" s="16"/>
      <c r="CL765" s="16"/>
      <c r="CM765" s="16"/>
      <c r="CN765" s="16"/>
      <c r="CO765" s="16"/>
      <c r="CP765" s="16"/>
    </row>
    <row r="766" spans="1:94"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c r="BA766" s="16"/>
      <c r="BB766" s="16"/>
      <c r="BC766" s="16"/>
      <c r="BD766" s="16"/>
      <c r="BE766" s="16"/>
      <c r="BF766" s="16"/>
      <c r="BG766" s="16"/>
      <c r="BH766" s="16"/>
      <c r="BI766" s="16"/>
      <c r="BJ766" s="16"/>
      <c r="BK766" s="16"/>
      <c r="BL766" s="16"/>
      <c r="BM766" s="16"/>
      <c r="BN766" s="16"/>
      <c r="BO766" s="16"/>
      <c r="BP766" s="16"/>
      <c r="BQ766" s="16"/>
      <c r="BR766" s="16"/>
      <c r="BS766" s="16"/>
      <c r="BT766" s="16"/>
      <c r="BU766" s="16"/>
      <c r="BV766" s="16"/>
      <c r="BW766" s="16"/>
      <c r="BX766" s="16"/>
      <c r="BY766" s="16"/>
      <c r="BZ766" s="16"/>
      <c r="CA766" s="16"/>
      <c r="CB766" s="16"/>
      <c r="CC766" s="16"/>
      <c r="CD766" s="16"/>
      <c r="CE766" s="16"/>
      <c r="CF766" s="16"/>
      <c r="CG766" s="16"/>
      <c r="CH766" s="16"/>
      <c r="CI766" s="16"/>
      <c r="CJ766" s="16"/>
      <c r="CK766" s="16"/>
      <c r="CL766" s="16"/>
      <c r="CM766" s="16"/>
      <c r="CN766" s="16"/>
      <c r="CO766" s="16"/>
      <c r="CP766" s="16"/>
    </row>
    <row r="767" spans="1:94"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c r="BA767" s="16"/>
      <c r="BB767" s="16"/>
      <c r="BC767" s="16"/>
      <c r="BD767" s="16"/>
      <c r="BE767" s="16"/>
      <c r="BF767" s="16"/>
      <c r="BG767" s="16"/>
      <c r="BH767" s="16"/>
      <c r="BI767" s="16"/>
      <c r="BJ767" s="16"/>
      <c r="BK767" s="16"/>
      <c r="BL767" s="16"/>
      <c r="BM767" s="16"/>
      <c r="BN767" s="16"/>
      <c r="BO767" s="16"/>
      <c r="BP767" s="16"/>
      <c r="BQ767" s="16"/>
      <c r="BR767" s="16"/>
      <c r="BS767" s="16"/>
      <c r="BT767" s="16"/>
      <c r="BU767" s="16"/>
      <c r="BV767" s="16"/>
      <c r="BW767" s="16"/>
      <c r="BX767" s="16"/>
      <c r="BY767" s="16"/>
      <c r="BZ767" s="16"/>
      <c r="CA767" s="16"/>
      <c r="CB767" s="16"/>
      <c r="CC767" s="16"/>
      <c r="CD767" s="16"/>
      <c r="CE767" s="16"/>
      <c r="CF767" s="16"/>
      <c r="CG767" s="16"/>
      <c r="CH767" s="16"/>
      <c r="CI767" s="16"/>
      <c r="CJ767" s="16"/>
      <c r="CK767" s="16"/>
      <c r="CL767" s="16"/>
      <c r="CM767" s="16"/>
      <c r="CN767" s="16"/>
      <c r="CO767" s="16"/>
      <c r="CP767" s="16"/>
    </row>
    <row r="768" spans="1:94"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c r="BS768" s="16"/>
      <c r="BT768" s="16"/>
      <c r="BU768" s="16"/>
      <c r="BV768" s="16"/>
      <c r="BW768" s="16"/>
      <c r="BX768" s="16"/>
      <c r="BY768" s="16"/>
      <c r="BZ768" s="16"/>
      <c r="CA768" s="16"/>
      <c r="CB768" s="16"/>
      <c r="CC768" s="16"/>
      <c r="CD768" s="16"/>
      <c r="CE768" s="16"/>
      <c r="CF768" s="16"/>
      <c r="CG768" s="16"/>
      <c r="CH768" s="16"/>
      <c r="CI768" s="16"/>
      <c r="CJ768" s="16"/>
      <c r="CK768" s="16"/>
      <c r="CL768" s="16"/>
      <c r="CM768" s="16"/>
      <c r="CN768" s="16"/>
      <c r="CO768" s="16"/>
      <c r="CP768" s="16"/>
    </row>
    <row r="769" spans="1:94"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c r="BA769" s="16"/>
      <c r="BB769" s="16"/>
      <c r="BC769" s="16"/>
      <c r="BD769" s="16"/>
      <c r="BE769" s="16"/>
      <c r="BF769" s="16"/>
      <c r="BG769" s="16"/>
      <c r="BH769" s="16"/>
      <c r="BI769" s="16"/>
      <c r="BJ769" s="16"/>
      <c r="BK769" s="16"/>
      <c r="BL769" s="16"/>
      <c r="BM769" s="16"/>
      <c r="BN769" s="16"/>
      <c r="BO769" s="16"/>
      <c r="BP769" s="16"/>
      <c r="BQ769" s="16"/>
      <c r="BR769" s="16"/>
      <c r="BS769" s="16"/>
      <c r="BT769" s="16"/>
      <c r="BU769" s="16"/>
      <c r="BV769" s="16"/>
      <c r="BW769" s="16"/>
      <c r="BX769" s="16"/>
      <c r="BY769" s="16"/>
      <c r="BZ769" s="16"/>
      <c r="CA769" s="16"/>
      <c r="CB769" s="16"/>
      <c r="CC769" s="16"/>
      <c r="CD769" s="16"/>
      <c r="CE769" s="16"/>
      <c r="CF769" s="16"/>
      <c r="CG769" s="16"/>
      <c r="CH769" s="16"/>
      <c r="CI769" s="16"/>
      <c r="CJ769" s="16"/>
      <c r="CK769" s="16"/>
      <c r="CL769" s="16"/>
      <c r="CM769" s="16"/>
      <c r="CN769" s="16"/>
      <c r="CO769" s="16"/>
      <c r="CP769" s="16"/>
    </row>
    <row r="770" spans="1:94"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c r="BA770" s="16"/>
      <c r="BB770" s="16"/>
      <c r="BC770" s="16"/>
      <c r="BD770" s="16"/>
      <c r="BE770" s="16"/>
      <c r="BF770" s="16"/>
      <c r="BG770" s="16"/>
      <c r="BH770" s="16"/>
      <c r="BI770" s="16"/>
      <c r="BJ770" s="16"/>
      <c r="BK770" s="16"/>
      <c r="BL770" s="16"/>
      <c r="BM770" s="16"/>
      <c r="BN770" s="16"/>
      <c r="BO770" s="16"/>
      <c r="BP770" s="16"/>
      <c r="BQ770" s="16"/>
      <c r="BR770" s="16"/>
      <c r="BS770" s="16"/>
      <c r="BT770" s="16"/>
      <c r="BU770" s="16"/>
      <c r="BV770" s="16"/>
      <c r="BW770" s="16"/>
      <c r="BX770" s="16"/>
      <c r="BY770" s="16"/>
      <c r="BZ770" s="16"/>
      <c r="CA770" s="16"/>
      <c r="CB770" s="16"/>
      <c r="CC770" s="16"/>
      <c r="CD770" s="16"/>
      <c r="CE770" s="16"/>
      <c r="CF770" s="16"/>
      <c r="CG770" s="16"/>
      <c r="CH770" s="16"/>
      <c r="CI770" s="16"/>
      <c r="CJ770" s="16"/>
      <c r="CK770" s="16"/>
      <c r="CL770" s="16"/>
      <c r="CM770" s="16"/>
      <c r="CN770" s="16"/>
      <c r="CO770" s="16"/>
      <c r="CP770" s="16"/>
    </row>
    <row r="771" spans="1:94"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c r="BA771" s="16"/>
      <c r="BB771" s="16"/>
      <c r="BC771" s="16"/>
      <c r="BD771" s="16"/>
      <c r="BE771" s="16"/>
      <c r="BF771" s="16"/>
      <c r="BG771" s="16"/>
      <c r="BH771" s="16"/>
      <c r="BI771" s="16"/>
      <c r="BJ771" s="16"/>
      <c r="BK771" s="16"/>
      <c r="BL771" s="16"/>
      <c r="BM771" s="16"/>
      <c r="BN771" s="16"/>
      <c r="BO771" s="16"/>
      <c r="BP771" s="16"/>
      <c r="BQ771" s="16"/>
      <c r="BR771" s="16"/>
      <c r="BS771" s="16"/>
      <c r="BT771" s="16"/>
      <c r="BU771" s="16"/>
      <c r="BV771" s="16"/>
      <c r="BW771" s="16"/>
      <c r="BX771" s="16"/>
      <c r="BY771" s="16"/>
      <c r="BZ771" s="16"/>
      <c r="CA771" s="16"/>
      <c r="CB771" s="16"/>
      <c r="CC771" s="16"/>
      <c r="CD771" s="16"/>
      <c r="CE771" s="16"/>
      <c r="CF771" s="16"/>
      <c r="CG771" s="16"/>
      <c r="CH771" s="16"/>
      <c r="CI771" s="16"/>
      <c r="CJ771" s="16"/>
      <c r="CK771" s="16"/>
      <c r="CL771" s="16"/>
      <c r="CM771" s="16"/>
      <c r="CN771" s="16"/>
      <c r="CO771" s="16"/>
      <c r="CP771" s="16"/>
    </row>
    <row r="772" spans="1:94"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c r="BA772" s="16"/>
      <c r="BB772" s="16"/>
      <c r="BC772" s="16"/>
      <c r="BD772" s="16"/>
      <c r="BE772" s="16"/>
      <c r="BF772" s="16"/>
      <c r="BG772" s="16"/>
      <c r="BH772" s="16"/>
      <c r="BI772" s="16"/>
      <c r="BJ772" s="16"/>
      <c r="BK772" s="16"/>
      <c r="BL772" s="16"/>
      <c r="BM772" s="16"/>
      <c r="BN772" s="16"/>
      <c r="BO772" s="16"/>
      <c r="BP772" s="16"/>
      <c r="BQ772" s="16"/>
      <c r="BR772" s="16"/>
      <c r="BS772" s="16"/>
      <c r="BT772" s="16"/>
      <c r="BU772" s="16"/>
      <c r="BV772" s="16"/>
      <c r="BW772" s="16"/>
      <c r="BX772" s="16"/>
      <c r="BY772" s="16"/>
      <c r="BZ772" s="16"/>
      <c r="CA772" s="16"/>
      <c r="CB772" s="16"/>
      <c r="CC772" s="16"/>
      <c r="CD772" s="16"/>
      <c r="CE772" s="16"/>
      <c r="CF772" s="16"/>
      <c r="CG772" s="16"/>
      <c r="CH772" s="16"/>
      <c r="CI772" s="16"/>
      <c r="CJ772" s="16"/>
      <c r="CK772" s="16"/>
      <c r="CL772" s="16"/>
      <c r="CM772" s="16"/>
      <c r="CN772" s="16"/>
      <c r="CO772" s="16"/>
      <c r="CP772" s="16"/>
    </row>
    <row r="773" spans="1:94"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c r="BA773" s="16"/>
      <c r="BB773" s="16"/>
      <c r="BC773" s="16"/>
      <c r="BD773" s="16"/>
      <c r="BE773" s="16"/>
      <c r="BF773" s="16"/>
      <c r="BG773" s="16"/>
      <c r="BH773" s="16"/>
      <c r="BI773" s="16"/>
      <c r="BJ773" s="16"/>
      <c r="BK773" s="16"/>
      <c r="BL773" s="16"/>
      <c r="BM773" s="16"/>
      <c r="BN773" s="16"/>
      <c r="BO773" s="16"/>
      <c r="BP773" s="16"/>
      <c r="BQ773" s="16"/>
      <c r="BR773" s="16"/>
      <c r="BS773" s="16"/>
      <c r="BT773" s="16"/>
      <c r="BU773" s="16"/>
      <c r="BV773" s="16"/>
      <c r="BW773" s="16"/>
      <c r="BX773" s="16"/>
      <c r="BY773" s="16"/>
      <c r="BZ773" s="16"/>
      <c r="CA773" s="16"/>
      <c r="CB773" s="16"/>
      <c r="CC773" s="16"/>
      <c r="CD773" s="16"/>
      <c r="CE773" s="16"/>
      <c r="CF773" s="16"/>
      <c r="CG773" s="16"/>
      <c r="CH773" s="16"/>
      <c r="CI773" s="16"/>
      <c r="CJ773" s="16"/>
      <c r="CK773" s="16"/>
      <c r="CL773" s="16"/>
      <c r="CM773" s="16"/>
      <c r="CN773" s="16"/>
      <c r="CO773" s="16"/>
      <c r="CP773" s="16"/>
    </row>
    <row r="774" spans="1:9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c r="BA774" s="16"/>
      <c r="BB774" s="16"/>
      <c r="BC774" s="16"/>
      <c r="BD774" s="16"/>
      <c r="BE774" s="16"/>
      <c r="BF774" s="16"/>
      <c r="BG774" s="16"/>
      <c r="BH774" s="16"/>
      <c r="BI774" s="16"/>
      <c r="BJ774" s="16"/>
      <c r="BK774" s="16"/>
      <c r="BL774" s="16"/>
      <c r="BM774" s="16"/>
      <c r="BN774" s="16"/>
      <c r="BO774" s="16"/>
      <c r="BP774" s="16"/>
      <c r="BQ774" s="16"/>
      <c r="BR774" s="16"/>
      <c r="BS774" s="16"/>
      <c r="BT774" s="16"/>
      <c r="BU774" s="16"/>
      <c r="BV774" s="16"/>
      <c r="BW774" s="16"/>
      <c r="BX774" s="16"/>
      <c r="BY774" s="16"/>
      <c r="BZ774" s="16"/>
      <c r="CA774" s="16"/>
      <c r="CB774" s="16"/>
      <c r="CC774" s="16"/>
      <c r="CD774" s="16"/>
      <c r="CE774" s="16"/>
      <c r="CF774" s="16"/>
      <c r="CG774" s="16"/>
      <c r="CH774" s="16"/>
      <c r="CI774" s="16"/>
      <c r="CJ774" s="16"/>
      <c r="CK774" s="16"/>
      <c r="CL774" s="16"/>
      <c r="CM774" s="16"/>
      <c r="CN774" s="16"/>
      <c r="CO774" s="16"/>
      <c r="CP774" s="16"/>
    </row>
    <row r="775" spans="1:94"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c r="BA775" s="16"/>
      <c r="BB775" s="16"/>
      <c r="BC775" s="16"/>
      <c r="BD775" s="16"/>
      <c r="BE775" s="16"/>
      <c r="BF775" s="16"/>
      <c r="BG775" s="16"/>
      <c r="BH775" s="16"/>
      <c r="BI775" s="16"/>
      <c r="BJ775" s="16"/>
      <c r="BK775" s="16"/>
      <c r="BL775" s="16"/>
      <c r="BM775" s="16"/>
      <c r="BN775" s="16"/>
      <c r="BO775" s="16"/>
      <c r="BP775" s="16"/>
      <c r="BQ775" s="16"/>
      <c r="BR775" s="16"/>
      <c r="BS775" s="16"/>
      <c r="BT775" s="16"/>
      <c r="BU775" s="16"/>
      <c r="BV775" s="16"/>
      <c r="BW775" s="16"/>
      <c r="BX775" s="16"/>
      <c r="BY775" s="16"/>
      <c r="BZ775" s="16"/>
      <c r="CA775" s="16"/>
      <c r="CB775" s="16"/>
      <c r="CC775" s="16"/>
      <c r="CD775" s="16"/>
      <c r="CE775" s="16"/>
      <c r="CF775" s="16"/>
      <c r="CG775" s="16"/>
      <c r="CH775" s="16"/>
      <c r="CI775" s="16"/>
      <c r="CJ775" s="16"/>
      <c r="CK775" s="16"/>
      <c r="CL775" s="16"/>
      <c r="CM775" s="16"/>
      <c r="CN775" s="16"/>
      <c r="CO775" s="16"/>
      <c r="CP775" s="16"/>
    </row>
    <row r="776" spans="1:94"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c r="BA776" s="16"/>
      <c r="BB776" s="16"/>
      <c r="BC776" s="16"/>
      <c r="BD776" s="16"/>
      <c r="BE776" s="16"/>
      <c r="BF776" s="16"/>
      <c r="BG776" s="16"/>
      <c r="BH776" s="16"/>
      <c r="BI776" s="16"/>
      <c r="BJ776" s="16"/>
      <c r="BK776" s="16"/>
      <c r="BL776" s="16"/>
      <c r="BM776" s="16"/>
      <c r="BN776" s="16"/>
      <c r="BO776" s="16"/>
      <c r="BP776" s="16"/>
      <c r="BQ776" s="16"/>
      <c r="BR776" s="16"/>
      <c r="BS776" s="16"/>
      <c r="BT776" s="16"/>
      <c r="BU776" s="16"/>
      <c r="BV776" s="16"/>
      <c r="BW776" s="16"/>
      <c r="BX776" s="16"/>
      <c r="BY776" s="16"/>
      <c r="BZ776" s="16"/>
      <c r="CA776" s="16"/>
      <c r="CB776" s="16"/>
      <c r="CC776" s="16"/>
      <c r="CD776" s="16"/>
      <c r="CE776" s="16"/>
      <c r="CF776" s="16"/>
      <c r="CG776" s="16"/>
      <c r="CH776" s="16"/>
      <c r="CI776" s="16"/>
      <c r="CJ776" s="16"/>
      <c r="CK776" s="16"/>
      <c r="CL776" s="16"/>
      <c r="CM776" s="16"/>
      <c r="CN776" s="16"/>
      <c r="CO776" s="16"/>
      <c r="CP776" s="16"/>
    </row>
    <row r="777" spans="1:94"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c r="BA777" s="16"/>
      <c r="BB777" s="16"/>
      <c r="BC777" s="16"/>
      <c r="BD777" s="16"/>
      <c r="BE777" s="16"/>
      <c r="BF777" s="16"/>
      <c r="BG777" s="16"/>
      <c r="BH777" s="16"/>
      <c r="BI777" s="16"/>
      <c r="BJ777" s="16"/>
      <c r="BK777" s="16"/>
      <c r="BL777" s="16"/>
      <c r="BM777" s="16"/>
      <c r="BN777" s="16"/>
      <c r="BO777" s="16"/>
      <c r="BP777" s="16"/>
      <c r="BQ777" s="16"/>
      <c r="BR777" s="16"/>
      <c r="BS777" s="16"/>
      <c r="BT777" s="16"/>
      <c r="BU777" s="16"/>
      <c r="BV777" s="16"/>
      <c r="BW777" s="16"/>
      <c r="BX777" s="16"/>
      <c r="BY777" s="16"/>
      <c r="BZ777" s="16"/>
      <c r="CA777" s="16"/>
      <c r="CB777" s="16"/>
      <c r="CC777" s="16"/>
      <c r="CD777" s="16"/>
      <c r="CE777" s="16"/>
      <c r="CF777" s="16"/>
      <c r="CG777" s="16"/>
      <c r="CH777" s="16"/>
      <c r="CI777" s="16"/>
      <c r="CJ777" s="16"/>
      <c r="CK777" s="16"/>
      <c r="CL777" s="16"/>
      <c r="CM777" s="16"/>
      <c r="CN777" s="16"/>
      <c r="CO777" s="16"/>
      <c r="CP777" s="16"/>
    </row>
    <row r="778" spans="1:94"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c r="BA778" s="16"/>
      <c r="BB778" s="16"/>
      <c r="BC778" s="16"/>
      <c r="BD778" s="16"/>
      <c r="BE778" s="16"/>
      <c r="BF778" s="16"/>
      <c r="BG778" s="16"/>
      <c r="BH778" s="16"/>
      <c r="BI778" s="16"/>
      <c r="BJ778" s="16"/>
      <c r="BK778" s="16"/>
      <c r="BL778" s="16"/>
      <c r="BM778" s="16"/>
      <c r="BN778" s="16"/>
      <c r="BO778" s="16"/>
      <c r="BP778" s="16"/>
      <c r="BQ778" s="16"/>
      <c r="BR778" s="16"/>
      <c r="BS778" s="16"/>
      <c r="BT778" s="16"/>
      <c r="BU778" s="16"/>
      <c r="BV778" s="16"/>
      <c r="BW778" s="16"/>
      <c r="BX778" s="16"/>
      <c r="BY778" s="16"/>
      <c r="BZ778" s="16"/>
      <c r="CA778" s="16"/>
      <c r="CB778" s="16"/>
      <c r="CC778" s="16"/>
      <c r="CD778" s="16"/>
      <c r="CE778" s="16"/>
      <c r="CF778" s="16"/>
      <c r="CG778" s="16"/>
      <c r="CH778" s="16"/>
      <c r="CI778" s="16"/>
      <c r="CJ778" s="16"/>
      <c r="CK778" s="16"/>
      <c r="CL778" s="16"/>
      <c r="CM778" s="16"/>
      <c r="CN778" s="16"/>
      <c r="CO778" s="16"/>
      <c r="CP778" s="16"/>
    </row>
    <row r="779" spans="1:94"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c r="BA779" s="16"/>
      <c r="BB779" s="16"/>
      <c r="BC779" s="16"/>
      <c r="BD779" s="16"/>
      <c r="BE779" s="16"/>
      <c r="BF779" s="16"/>
      <c r="BG779" s="16"/>
      <c r="BH779" s="16"/>
      <c r="BI779" s="16"/>
      <c r="BJ779" s="16"/>
      <c r="BK779" s="16"/>
      <c r="BL779" s="16"/>
      <c r="BM779" s="16"/>
      <c r="BN779" s="16"/>
      <c r="BO779" s="16"/>
      <c r="BP779" s="16"/>
      <c r="BQ779" s="16"/>
      <c r="BR779" s="16"/>
      <c r="BS779" s="16"/>
      <c r="BT779" s="16"/>
      <c r="BU779" s="16"/>
      <c r="BV779" s="16"/>
      <c r="BW779" s="16"/>
      <c r="BX779" s="16"/>
      <c r="BY779" s="16"/>
      <c r="BZ779" s="16"/>
      <c r="CA779" s="16"/>
      <c r="CB779" s="16"/>
      <c r="CC779" s="16"/>
      <c r="CD779" s="16"/>
      <c r="CE779" s="16"/>
      <c r="CF779" s="16"/>
      <c r="CG779" s="16"/>
      <c r="CH779" s="16"/>
      <c r="CI779" s="16"/>
      <c r="CJ779" s="16"/>
      <c r="CK779" s="16"/>
      <c r="CL779" s="16"/>
      <c r="CM779" s="16"/>
      <c r="CN779" s="16"/>
      <c r="CO779" s="16"/>
      <c r="CP779" s="16"/>
    </row>
    <row r="780" spans="1:94"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c r="BA780" s="16"/>
      <c r="BB780" s="16"/>
      <c r="BC780" s="16"/>
      <c r="BD780" s="16"/>
      <c r="BE780" s="16"/>
      <c r="BF780" s="16"/>
      <c r="BG780" s="16"/>
      <c r="BH780" s="16"/>
      <c r="BI780" s="16"/>
      <c r="BJ780" s="16"/>
      <c r="BK780" s="16"/>
      <c r="BL780" s="16"/>
      <c r="BM780" s="16"/>
      <c r="BN780" s="16"/>
      <c r="BO780" s="16"/>
      <c r="BP780" s="16"/>
      <c r="BQ780" s="16"/>
      <c r="BR780" s="16"/>
      <c r="BS780" s="16"/>
      <c r="BT780" s="16"/>
      <c r="BU780" s="16"/>
      <c r="BV780" s="16"/>
      <c r="BW780" s="16"/>
      <c r="BX780" s="16"/>
      <c r="BY780" s="16"/>
      <c r="BZ780" s="16"/>
      <c r="CA780" s="16"/>
      <c r="CB780" s="16"/>
      <c r="CC780" s="16"/>
      <c r="CD780" s="16"/>
      <c r="CE780" s="16"/>
      <c r="CF780" s="16"/>
      <c r="CG780" s="16"/>
      <c r="CH780" s="16"/>
      <c r="CI780" s="16"/>
      <c r="CJ780" s="16"/>
      <c r="CK780" s="16"/>
      <c r="CL780" s="16"/>
      <c r="CM780" s="16"/>
      <c r="CN780" s="16"/>
      <c r="CO780" s="16"/>
      <c r="CP780" s="16"/>
    </row>
    <row r="781" spans="1:94"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c r="BA781" s="16"/>
      <c r="BB781" s="16"/>
      <c r="BC781" s="16"/>
      <c r="BD781" s="16"/>
      <c r="BE781" s="16"/>
      <c r="BF781" s="16"/>
      <c r="BG781" s="16"/>
      <c r="BH781" s="16"/>
      <c r="BI781" s="16"/>
      <c r="BJ781" s="16"/>
      <c r="BK781" s="16"/>
      <c r="BL781" s="16"/>
      <c r="BM781" s="16"/>
      <c r="BN781" s="16"/>
      <c r="BO781" s="16"/>
      <c r="BP781" s="16"/>
      <c r="BQ781" s="16"/>
      <c r="BR781" s="16"/>
      <c r="BS781" s="16"/>
      <c r="BT781" s="16"/>
      <c r="BU781" s="16"/>
      <c r="BV781" s="16"/>
      <c r="BW781" s="16"/>
      <c r="BX781" s="16"/>
      <c r="BY781" s="16"/>
      <c r="BZ781" s="16"/>
      <c r="CA781" s="16"/>
      <c r="CB781" s="16"/>
      <c r="CC781" s="16"/>
      <c r="CD781" s="16"/>
      <c r="CE781" s="16"/>
      <c r="CF781" s="16"/>
      <c r="CG781" s="16"/>
      <c r="CH781" s="16"/>
      <c r="CI781" s="16"/>
      <c r="CJ781" s="16"/>
      <c r="CK781" s="16"/>
      <c r="CL781" s="16"/>
      <c r="CM781" s="16"/>
      <c r="CN781" s="16"/>
      <c r="CO781" s="16"/>
      <c r="CP781" s="16"/>
    </row>
    <row r="782" spans="1:94"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c r="BA782" s="16"/>
      <c r="BB782" s="16"/>
      <c r="BC782" s="16"/>
      <c r="BD782" s="16"/>
      <c r="BE782" s="16"/>
      <c r="BF782" s="16"/>
      <c r="BG782" s="16"/>
      <c r="BH782" s="16"/>
      <c r="BI782" s="16"/>
      <c r="BJ782" s="16"/>
      <c r="BK782" s="16"/>
      <c r="BL782" s="16"/>
      <c r="BM782" s="16"/>
      <c r="BN782" s="16"/>
      <c r="BO782" s="16"/>
      <c r="BP782" s="16"/>
      <c r="BQ782" s="16"/>
      <c r="BR782" s="16"/>
      <c r="BS782" s="16"/>
      <c r="BT782" s="16"/>
      <c r="BU782" s="16"/>
      <c r="BV782" s="16"/>
      <c r="BW782" s="16"/>
      <c r="BX782" s="16"/>
      <c r="BY782" s="16"/>
      <c r="BZ782" s="16"/>
      <c r="CA782" s="16"/>
      <c r="CB782" s="16"/>
      <c r="CC782" s="16"/>
      <c r="CD782" s="16"/>
      <c r="CE782" s="16"/>
      <c r="CF782" s="16"/>
      <c r="CG782" s="16"/>
      <c r="CH782" s="16"/>
      <c r="CI782" s="16"/>
      <c r="CJ782" s="16"/>
      <c r="CK782" s="16"/>
      <c r="CL782" s="16"/>
      <c r="CM782" s="16"/>
      <c r="CN782" s="16"/>
      <c r="CO782" s="16"/>
      <c r="CP782" s="16"/>
    </row>
    <row r="783" spans="1:94"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c r="BA783" s="16"/>
      <c r="BB783" s="16"/>
      <c r="BC783" s="16"/>
      <c r="BD783" s="16"/>
      <c r="BE783" s="16"/>
      <c r="BF783" s="16"/>
      <c r="BG783" s="16"/>
      <c r="BH783" s="16"/>
      <c r="BI783" s="16"/>
      <c r="BJ783" s="16"/>
      <c r="BK783" s="16"/>
      <c r="BL783" s="16"/>
      <c r="BM783" s="16"/>
      <c r="BN783" s="16"/>
      <c r="BO783" s="16"/>
      <c r="BP783" s="16"/>
      <c r="BQ783" s="16"/>
      <c r="BR783" s="16"/>
      <c r="BS783" s="16"/>
      <c r="BT783" s="16"/>
      <c r="BU783" s="16"/>
      <c r="BV783" s="16"/>
      <c r="BW783" s="16"/>
      <c r="BX783" s="16"/>
      <c r="BY783" s="16"/>
      <c r="BZ783" s="16"/>
      <c r="CA783" s="16"/>
      <c r="CB783" s="16"/>
      <c r="CC783" s="16"/>
      <c r="CD783" s="16"/>
      <c r="CE783" s="16"/>
      <c r="CF783" s="16"/>
      <c r="CG783" s="16"/>
      <c r="CH783" s="16"/>
      <c r="CI783" s="16"/>
      <c r="CJ783" s="16"/>
      <c r="CK783" s="16"/>
      <c r="CL783" s="16"/>
      <c r="CM783" s="16"/>
      <c r="CN783" s="16"/>
      <c r="CO783" s="16"/>
      <c r="CP783" s="16"/>
    </row>
    <row r="784" spans="1:9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c r="BA784" s="16"/>
      <c r="BB784" s="16"/>
      <c r="BC784" s="16"/>
      <c r="BD784" s="16"/>
      <c r="BE784" s="16"/>
      <c r="BF784" s="16"/>
      <c r="BG784" s="16"/>
      <c r="BH784" s="16"/>
      <c r="BI784" s="16"/>
      <c r="BJ784" s="16"/>
      <c r="BK784" s="16"/>
      <c r="BL784" s="16"/>
      <c r="BM784" s="16"/>
      <c r="BN784" s="16"/>
      <c r="BO784" s="16"/>
      <c r="BP784" s="16"/>
      <c r="BQ784" s="16"/>
      <c r="BR784" s="16"/>
      <c r="BS784" s="16"/>
      <c r="BT784" s="16"/>
      <c r="BU784" s="16"/>
      <c r="BV784" s="16"/>
      <c r="BW784" s="16"/>
      <c r="BX784" s="16"/>
      <c r="BY784" s="16"/>
      <c r="BZ784" s="16"/>
      <c r="CA784" s="16"/>
      <c r="CB784" s="16"/>
      <c r="CC784" s="16"/>
      <c r="CD784" s="16"/>
      <c r="CE784" s="16"/>
      <c r="CF784" s="16"/>
      <c r="CG784" s="16"/>
      <c r="CH784" s="16"/>
      <c r="CI784" s="16"/>
      <c r="CJ784" s="16"/>
      <c r="CK784" s="16"/>
      <c r="CL784" s="16"/>
      <c r="CM784" s="16"/>
      <c r="CN784" s="16"/>
      <c r="CO784" s="16"/>
      <c r="CP784" s="16"/>
    </row>
    <row r="785" spans="1:94"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c r="BA785" s="16"/>
      <c r="BB785" s="16"/>
      <c r="BC785" s="16"/>
      <c r="BD785" s="16"/>
      <c r="BE785" s="16"/>
      <c r="BF785" s="16"/>
      <c r="BG785" s="16"/>
      <c r="BH785" s="16"/>
      <c r="BI785" s="16"/>
      <c r="BJ785" s="16"/>
      <c r="BK785" s="16"/>
      <c r="BL785" s="16"/>
      <c r="BM785" s="16"/>
      <c r="BN785" s="16"/>
      <c r="BO785" s="16"/>
      <c r="BP785" s="16"/>
      <c r="BQ785" s="16"/>
      <c r="BR785" s="16"/>
      <c r="BS785" s="16"/>
      <c r="BT785" s="16"/>
      <c r="BU785" s="16"/>
      <c r="BV785" s="16"/>
      <c r="BW785" s="16"/>
      <c r="BX785" s="16"/>
      <c r="BY785" s="16"/>
      <c r="BZ785" s="16"/>
      <c r="CA785" s="16"/>
      <c r="CB785" s="16"/>
      <c r="CC785" s="16"/>
      <c r="CD785" s="16"/>
      <c r="CE785" s="16"/>
      <c r="CF785" s="16"/>
      <c r="CG785" s="16"/>
      <c r="CH785" s="16"/>
      <c r="CI785" s="16"/>
      <c r="CJ785" s="16"/>
      <c r="CK785" s="16"/>
      <c r="CL785" s="16"/>
      <c r="CM785" s="16"/>
      <c r="CN785" s="16"/>
      <c r="CO785" s="16"/>
      <c r="CP785" s="16"/>
    </row>
    <row r="786" spans="1:94"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c r="BA786" s="16"/>
      <c r="BB786" s="16"/>
      <c r="BC786" s="16"/>
      <c r="BD786" s="16"/>
      <c r="BE786" s="16"/>
      <c r="BF786" s="16"/>
      <c r="BG786" s="16"/>
      <c r="BH786" s="16"/>
      <c r="BI786" s="16"/>
      <c r="BJ786" s="16"/>
      <c r="BK786" s="16"/>
      <c r="BL786" s="16"/>
      <c r="BM786" s="16"/>
      <c r="BN786" s="16"/>
      <c r="BO786" s="16"/>
      <c r="BP786" s="16"/>
      <c r="BQ786" s="16"/>
      <c r="BR786" s="16"/>
      <c r="BS786" s="16"/>
      <c r="BT786" s="16"/>
      <c r="BU786" s="16"/>
      <c r="BV786" s="16"/>
      <c r="BW786" s="16"/>
      <c r="BX786" s="16"/>
      <c r="BY786" s="16"/>
      <c r="BZ786" s="16"/>
      <c r="CA786" s="16"/>
      <c r="CB786" s="16"/>
      <c r="CC786" s="16"/>
      <c r="CD786" s="16"/>
      <c r="CE786" s="16"/>
      <c r="CF786" s="16"/>
      <c r="CG786" s="16"/>
      <c r="CH786" s="16"/>
      <c r="CI786" s="16"/>
      <c r="CJ786" s="16"/>
      <c r="CK786" s="16"/>
      <c r="CL786" s="16"/>
      <c r="CM786" s="16"/>
      <c r="CN786" s="16"/>
      <c r="CO786" s="16"/>
      <c r="CP786" s="16"/>
    </row>
    <row r="787" spans="1:94"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c r="BA787" s="16"/>
      <c r="BB787" s="16"/>
      <c r="BC787" s="16"/>
      <c r="BD787" s="16"/>
      <c r="BE787" s="16"/>
      <c r="BF787" s="16"/>
      <c r="BG787" s="16"/>
      <c r="BH787" s="16"/>
      <c r="BI787" s="16"/>
      <c r="BJ787" s="16"/>
      <c r="BK787" s="16"/>
      <c r="BL787" s="16"/>
      <c r="BM787" s="16"/>
      <c r="BN787" s="16"/>
      <c r="BO787" s="16"/>
      <c r="BP787" s="16"/>
      <c r="BQ787" s="16"/>
      <c r="BR787" s="16"/>
      <c r="BS787" s="16"/>
      <c r="BT787" s="16"/>
      <c r="BU787" s="16"/>
      <c r="BV787" s="16"/>
      <c r="BW787" s="16"/>
      <c r="BX787" s="16"/>
      <c r="BY787" s="16"/>
      <c r="BZ787" s="16"/>
      <c r="CA787" s="16"/>
      <c r="CB787" s="16"/>
      <c r="CC787" s="16"/>
      <c r="CD787" s="16"/>
      <c r="CE787" s="16"/>
      <c r="CF787" s="16"/>
      <c r="CG787" s="16"/>
      <c r="CH787" s="16"/>
      <c r="CI787" s="16"/>
      <c r="CJ787" s="16"/>
      <c r="CK787" s="16"/>
      <c r="CL787" s="16"/>
      <c r="CM787" s="16"/>
      <c r="CN787" s="16"/>
      <c r="CO787" s="16"/>
      <c r="CP787" s="16"/>
    </row>
    <row r="788" spans="1:94"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c r="BA788" s="16"/>
      <c r="BB788" s="16"/>
      <c r="BC788" s="16"/>
      <c r="BD788" s="16"/>
      <c r="BE788" s="16"/>
      <c r="BF788" s="16"/>
      <c r="BG788" s="16"/>
      <c r="BH788" s="16"/>
      <c r="BI788" s="16"/>
      <c r="BJ788" s="16"/>
      <c r="BK788" s="16"/>
      <c r="BL788" s="16"/>
      <c r="BM788" s="16"/>
      <c r="BN788" s="16"/>
      <c r="BO788" s="16"/>
      <c r="BP788" s="16"/>
      <c r="BQ788" s="16"/>
      <c r="BR788" s="16"/>
      <c r="BS788" s="16"/>
      <c r="BT788" s="16"/>
      <c r="BU788" s="16"/>
      <c r="BV788" s="16"/>
      <c r="BW788" s="16"/>
      <c r="BX788" s="16"/>
      <c r="BY788" s="16"/>
      <c r="BZ788" s="16"/>
      <c r="CA788" s="16"/>
      <c r="CB788" s="16"/>
      <c r="CC788" s="16"/>
      <c r="CD788" s="16"/>
      <c r="CE788" s="16"/>
      <c r="CF788" s="16"/>
      <c r="CG788" s="16"/>
      <c r="CH788" s="16"/>
      <c r="CI788" s="16"/>
      <c r="CJ788" s="16"/>
      <c r="CK788" s="16"/>
      <c r="CL788" s="16"/>
      <c r="CM788" s="16"/>
      <c r="CN788" s="16"/>
      <c r="CO788" s="16"/>
      <c r="CP788" s="16"/>
    </row>
    <row r="789" spans="1:94"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c r="BA789" s="16"/>
      <c r="BB789" s="16"/>
      <c r="BC789" s="16"/>
      <c r="BD789" s="16"/>
      <c r="BE789" s="16"/>
      <c r="BF789" s="16"/>
      <c r="BG789" s="16"/>
      <c r="BH789" s="16"/>
      <c r="BI789" s="16"/>
      <c r="BJ789" s="16"/>
      <c r="BK789" s="16"/>
      <c r="BL789" s="16"/>
      <c r="BM789" s="16"/>
      <c r="BN789" s="16"/>
      <c r="BO789" s="16"/>
      <c r="BP789" s="16"/>
      <c r="BQ789" s="16"/>
      <c r="BR789" s="16"/>
      <c r="BS789" s="16"/>
      <c r="BT789" s="16"/>
      <c r="BU789" s="16"/>
      <c r="BV789" s="16"/>
      <c r="BW789" s="16"/>
      <c r="BX789" s="16"/>
      <c r="BY789" s="16"/>
      <c r="BZ789" s="16"/>
      <c r="CA789" s="16"/>
      <c r="CB789" s="16"/>
      <c r="CC789" s="16"/>
      <c r="CD789" s="16"/>
      <c r="CE789" s="16"/>
      <c r="CF789" s="16"/>
      <c r="CG789" s="16"/>
      <c r="CH789" s="16"/>
      <c r="CI789" s="16"/>
      <c r="CJ789" s="16"/>
      <c r="CK789" s="16"/>
      <c r="CL789" s="16"/>
      <c r="CM789" s="16"/>
      <c r="CN789" s="16"/>
      <c r="CO789" s="16"/>
      <c r="CP789" s="16"/>
    </row>
    <row r="790" spans="1:94"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c r="BA790" s="16"/>
      <c r="BB790" s="16"/>
      <c r="BC790" s="16"/>
      <c r="BD790" s="16"/>
      <c r="BE790" s="16"/>
      <c r="BF790" s="16"/>
      <c r="BG790" s="16"/>
      <c r="BH790" s="16"/>
      <c r="BI790" s="16"/>
      <c r="BJ790" s="16"/>
      <c r="BK790" s="16"/>
      <c r="BL790" s="16"/>
      <c r="BM790" s="16"/>
      <c r="BN790" s="16"/>
      <c r="BO790" s="16"/>
      <c r="BP790" s="16"/>
      <c r="BQ790" s="16"/>
      <c r="BR790" s="16"/>
      <c r="BS790" s="16"/>
      <c r="BT790" s="16"/>
      <c r="BU790" s="16"/>
      <c r="BV790" s="16"/>
      <c r="BW790" s="16"/>
      <c r="BX790" s="16"/>
      <c r="BY790" s="16"/>
      <c r="BZ790" s="16"/>
      <c r="CA790" s="16"/>
      <c r="CB790" s="16"/>
      <c r="CC790" s="16"/>
      <c r="CD790" s="16"/>
      <c r="CE790" s="16"/>
      <c r="CF790" s="16"/>
      <c r="CG790" s="16"/>
      <c r="CH790" s="16"/>
      <c r="CI790" s="16"/>
      <c r="CJ790" s="16"/>
      <c r="CK790" s="16"/>
      <c r="CL790" s="16"/>
      <c r="CM790" s="16"/>
      <c r="CN790" s="16"/>
      <c r="CO790" s="16"/>
      <c r="CP790" s="16"/>
    </row>
    <row r="791" spans="1:94"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c r="BA791" s="16"/>
      <c r="BB791" s="16"/>
      <c r="BC791" s="16"/>
      <c r="BD791" s="16"/>
      <c r="BE791" s="16"/>
      <c r="BF791" s="16"/>
      <c r="BG791" s="16"/>
      <c r="BH791" s="16"/>
      <c r="BI791" s="16"/>
      <c r="BJ791" s="16"/>
      <c r="BK791" s="16"/>
      <c r="BL791" s="16"/>
      <c r="BM791" s="16"/>
      <c r="BN791" s="16"/>
      <c r="BO791" s="16"/>
      <c r="BP791" s="16"/>
      <c r="BQ791" s="16"/>
      <c r="BR791" s="16"/>
      <c r="BS791" s="16"/>
      <c r="BT791" s="16"/>
      <c r="BU791" s="16"/>
      <c r="BV791" s="16"/>
      <c r="BW791" s="16"/>
      <c r="BX791" s="16"/>
      <c r="BY791" s="16"/>
      <c r="BZ791" s="16"/>
      <c r="CA791" s="16"/>
      <c r="CB791" s="16"/>
      <c r="CC791" s="16"/>
      <c r="CD791" s="16"/>
      <c r="CE791" s="16"/>
      <c r="CF791" s="16"/>
      <c r="CG791" s="16"/>
      <c r="CH791" s="16"/>
      <c r="CI791" s="16"/>
      <c r="CJ791" s="16"/>
      <c r="CK791" s="16"/>
      <c r="CL791" s="16"/>
      <c r="CM791" s="16"/>
      <c r="CN791" s="16"/>
      <c r="CO791" s="16"/>
      <c r="CP791" s="16"/>
    </row>
    <row r="792" spans="1:94"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c r="BA792" s="16"/>
      <c r="BB792" s="16"/>
      <c r="BC792" s="16"/>
      <c r="BD792" s="16"/>
      <c r="BE792" s="16"/>
      <c r="BF792" s="16"/>
      <c r="BG792" s="16"/>
      <c r="BH792" s="16"/>
      <c r="BI792" s="16"/>
      <c r="BJ792" s="16"/>
      <c r="BK792" s="16"/>
      <c r="BL792" s="16"/>
      <c r="BM792" s="16"/>
      <c r="BN792" s="16"/>
      <c r="BO792" s="16"/>
      <c r="BP792" s="16"/>
      <c r="BQ792" s="16"/>
      <c r="BR792" s="16"/>
      <c r="BS792" s="16"/>
      <c r="BT792" s="16"/>
      <c r="BU792" s="16"/>
      <c r="BV792" s="16"/>
      <c r="BW792" s="16"/>
      <c r="BX792" s="16"/>
      <c r="BY792" s="16"/>
      <c r="BZ792" s="16"/>
      <c r="CA792" s="16"/>
      <c r="CB792" s="16"/>
      <c r="CC792" s="16"/>
      <c r="CD792" s="16"/>
      <c r="CE792" s="16"/>
      <c r="CF792" s="16"/>
      <c r="CG792" s="16"/>
      <c r="CH792" s="16"/>
      <c r="CI792" s="16"/>
      <c r="CJ792" s="16"/>
      <c r="CK792" s="16"/>
      <c r="CL792" s="16"/>
      <c r="CM792" s="16"/>
      <c r="CN792" s="16"/>
      <c r="CO792" s="16"/>
      <c r="CP792" s="16"/>
    </row>
    <row r="793" spans="1:94"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c r="BA793" s="16"/>
      <c r="BB793" s="16"/>
      <c r="BC793" s="16"/>
      <c r="BD793" s="16"/>
      <c r="BE793" s="16"/>
      <c r="BF793" s="16"/>
      <c r="BG793" s="16"/>
      <c r="BH793" s="16"/>
      <c r="BI793" s="16"/>
      <c r="BJ793" s="16"/>
      <c r="BK793" s="16"/>
      <c r="BL793" s="16"/>
      <c r="BM793" s="16"/>
      <c r="BN793" s="16"/>
      <c r="BO793" s="16"/>
      <c r="BP793" s="16"/>
      <c r="BQ793" s="16"/>
      <c r="BR793" s="16"/>
      <c r="BS793" s="16"/>
      <c r="BT793" s="16"/>
      <c r="BU793" s="16"/>
      <c r="BV793" s="16"/>
      <c r="BW793" s="16"/>
      <c r="BX793" s="16"/>
      <c r="BY793" s="16"/>
      <c r="BZ793" s="16"/>
      <c r="CA793" s="16"/>
      <c r="CB793" s="16"/>
      <c r="CC793" s="16"/>
      <c r="CD793" s="16"/>
      <c r="CE793" s="16"/>
      <c r="CF793" s="16"/>
      <c r="CG793" s="16"/>
      <c r="CH793" s="16"/>
      <c r="CI793" s="16"/>
      <c r="CJ793" s="16"/>
      <c r="CK793" s="16"/>
      <c r="CL793" s="16"/>
      <c r="CM793" s="16"/>
      <c r="CN793" s="16"/>
      <c r="CO793" s="16"/>
      <c r="CP793" s="16"/>
    </row>
    <row r="794" spans="1: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c r="BA794" s="16"/>
      <c r="BB794" s="16"/>
      <c r="BC794" s="16"/>
      <c r="BD794" s="16"/>
      <c r="BE794" s="16"/>
      <c r="BF794" s="16"/>
      <c r="BG794" s="16"/>
      <c r="BH794" s="16"/>
      <c r="BI794" s="16"/>
      <c r="BJ794" s="16"/>
      <c r="BK794" s="16"/>
      <c r="BL794" s="16"/>
      <c r="BM794" s="16"/>
      <c r="BN794" s="16"/>
      <c r="BO794" s="16"/>
      <c r="BP794" s="16"/>
      <c r="BQ794" s="16"/>
      <c r="BR794" s="16"/>
      <c r="BS794" s="16"/>
      <c r="BT794" s="16"/>
      <c r="BU794" s="16"/>
      <c r="BV794" s="16"/>
      <c r="BW794" s="16"/>
      <c r="BX794" s="16"/>
      <c r="BY794" s="16"/>
      <c r="BZ794" s="16"/>
      <c r="CA794" s="16"/>
      <c r="CB794" s="16"/>
      <c r="CC794" s="16"/>
      <c r="CD794" s="16"/>
      <c r="CE794" s="16"/>
      <c r="CF794" s="16"/>
      <c r="CG794" s="16"/>
      <c r="CH794" s="16"/>
      <c r="CI794" s="16"/>
      <c r="CJ794" s="16"/>
      <c r="CK794" s="16"/>
      <c r="CL794" s="16"/>
      <c r="CM794" s="16"/>
      <c r="CN794" s="16"/>
      <c r="CO794" s="16"/>
      <c r="CP794" s="16"/>
    </row>
    <row r="795" spans="1:94"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c r="BA795" s="16"/>
      <c r="BB795" s="16"/>
      <c r="BC795" s="16"/>
      <c r="BD795" s="16"/>
      <c r="BE795" s="16"/>
      <c r="BF795" s="16"/>
      <c r="BG795" s="16"/>
      <c r="BH795" s="16"/>
      <c r="BI795" s="16"/>
      <c r="BJ795" s="16"/>
      <c r="BK795" s="16"/>
      <c r="BL795" s="16"/>
      <c r="BM795" s="16"/>
      <c r="BN795" s="16"/>
      <c r="BO795" s="16"/>
      <c r="BP795" s="16"/>
      <c r="BQ795" s="16"/>
      <c r="BR795" s="16"/>
      <c r="BS795" s="16"/>
      <c r="BT795" s="16"/>
      <c r="BU795" s="16"/>
      <c r="BV795" s="16"/>
      <c r="BW795" s="16"/>
      <c r="BX795" s="16"/>
      <c r="BY795" s="16"/>
      <c r="BZ795" s="16"/>
      <c r="CA795" s="16"/>
      <c r="CB795" s="16"/>
      <c r="CC795" s="16"/>
      <c r="CD795" s="16"/>
      <c r="CE795" s="16"/>
      <c r="CF795" s="16"/>
      <c r="CG795" s="16"/>
      <c r="CH795" s="16"/>
      <c r="CI795" s="16"/>
      <c r="CJ795" s="16"/>
      <c r="CK795" s="16"/>
      <c r="CL795" s="16"/>
      <c r="CM795" s="16"/>
      <c r="CN795" s="16"/>
      <c r="CO795" s="16"/>
      <c r="CP795" s="16"/>
    </row>
    <row r="796" spans="1:94"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c r="BA796" s="16"/>
      <c r="BB796" s="16"/>
      <c r="BC796" s="16"/>
      <c r="BD796" s="16"/>
      <c r="BE796" s="16"/>
      <c r="BF796" s="16"/>
      <c r="BG796" s="16"/>
      <c r="BH796" s="16"/>
      <c r="BI796" s="16"/>
      <c r="BJ796" s="16"/>
      <c r="BK796" s="16"/>
      <c r="BL796" s="16"/>
      <c r="BM796" s="16"/>
      <c r="BN796" s="16"/>
      <c r="BO796" s="16"/>
      <c r="BP796" s="16"/>
      <c r="BQ796" s="16"/>
      <c r="BR796" s="16"/>
      <c r="BS796" s="16"/>
      <c r="BT796" s="16"/>
      <c r="BU796" s="16"/>
      <c r="BV796" s="16"/>
      <c r="BW796" s="16"/>
      <c r="BX796" s="16"/>
      <c r="BY796" s="16"/>
      <c r="BZ796" s="16"/>
      <c r="CA796" s="16"/>
      <c r="CB796" s="16"/>
      <c r="CC796" s="16"/>
      <c r="CD796" s="16"/>
      <c r="CE796" s="16"/>
      <c r="CF796" s="16"/>
      <c r="CG796" s="16"/>
      <c r="CH796" s="16"/>
      <c r="CI796" s="16"/>
      <c r="CJ796" s="16"/>
      <c r="CK796" s="16"/>
      <c r="CL796" s="16"/>
      <c r="CM796" s="16"/>
      <c r="CN796" s="16"/>
      <c r="CO796" s="16"/>
      <c r="CP796" s="16"/>
    </row>
    <row r="797" spans="1:94"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c r="BA797" s="16"/>
      <c r="BB797" s="16"/>
      <c r="BC797" s="16"/>
      <c r="BD797" s="16"/>
      <c r="BE797" s="16"/>
      <c r="BF797" s="16"/>
      <c r="BG797" s="16"/>
      <c r="BH797" s="16"/>
      <c r="BI797" s="16"/>
      <c r="BJ797" s="16"/>
      <c r="BK797" s="16"/>
      <c r="BL797" s="16"/>
      <c r="BM797" s="16"/>
      <c r="BN797" s="16"/>
      <c r="BO797" s="16"/>
      <c r="BP797" s="16"/>
      <c r="BQ797" s="16"/>
      <c r="BR797" s="16"/>
      <c r="BS797" s="16"/>
      <c r="BT797" s="16"/>
      <c r="BU797" s="16"/>
      <c r="BV797" s="16"/>
      <c r="BW797" s="16"/>
      <c r="BX797" s="16"/>
      <c r="BY797" s="16"/>
      <c r="BZ797" s="16"/>
      <c r="CA797" s="16"/>
      <c r="CB797" s="16"/>
      <c r="CC797" s="16"/>
      <c r="CD797" s="16"/>
      <c r="CE797" s="16"/>
      <c r="CF797" s="16"/>
      <c r="CG797" s="16"/>
      <c r="CH797" s="16"/>
      <c r="CI797" s="16"/>
      <c r="CJ797" s="16"/>
      <c r="CK797" s="16"/>
      <c r="CL797" s="16"/>
      <c r="CM797" s="16"/>
      <c r="CN797" s="16"/>
      <c r="CO797" s="16"/>
      <c r="CP797" s="16"/>
    </row>
    <row r="798" spans="1:94"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c r="BA798" s="16"/>
      <c r="BB798" s="16"/>
      <c r="BC798" s="16"/>
      <c r="BD798" s="16"/>
      <c r="BE798" s="16"/>
      <c r="BF798" s="16"/>
      <c r="BG798" s="16"/>
      <c r="BH798" s="16"/>
      <c r="BI798" s="16"/>
      <c r="BJ798" s="16"/>
      <c r="BK798" s="16"/>
      <c r="BL798" s="16"/>
      <c r="BM798" s="16"/>
      <c r="BN798" s="16"/>
      <c r="BO798" s="16"/>
      <c r="BP798" s="16"/>
      <c r="BQ798" s="16"/>
      <c r="BR798" s="16"/>
      <c r="BS798" s="16"/>
      <c r="BT798" s="16"/>
      <c r="BU798" s="16"/>
      <c r="BV798" s="16"/>
      <c r="BW798" s="16"/>
      <c r="BX798" s="16"/>
      <c r="BY798" s="16"/>
      <c r="BZ798" s="16"/>
      <c r="CA798" s="16"/>
      <c r="CB798" s="16"/>
      <c r="CC798" s="16"/>
      <c r="CD798" s="16"/>
      <c r="CE798" s="16"/>
      <c r="CF798" s="16"/>
      <c r="CG798" s="16"/>
      <c r="CH798" s="16"/>
      <c r="CI798" s="16"/>
      <c r="CJ798" s="16"/>
      <c r="CK798" s="16"/>
      <c r="CL798" s="16"/>
      <c r="CM798" s="16"/>
      <c r="CN798" s="16"/>
      <c r="CO798" s="16"/>
      <c r="CP798" s="16"/>
    </row>
    <row r="799" spans="1:94"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c r="BA799" s="16"/>
      <c r="BB799" s="16"/>
      <c r="BC799" s="16"/>
      <c r="BD799" s="16"/>
      <c r="BE799" s="16"/>
      <c r="BF799" s="16"/>
      <c r="BG799" s="16"/>
      <c r="BH799" s="16"/>
      <c r="BI799" s="16"/>
      <c r="BJ799" s="16"/>
      <c r="BK799" s="16"/>
      <c r="BL799" s="16"/>
      <c r="BM799" s="16"/>
      <c r="BN799" s="16"/>
      <c r="BO799" s="16"/>
      <c r="BP799" s="16"/>
      <c r="BQ799" s="16"/>
      <c r="BR799" s="16"/>
      <c r="BS799" s="16"/>
      <c r="BT799" s="16"/>
      <c r="BU799" s="16"/>
      <c r="BV799" s="16"/>
      <c r="BW799" s="16"/>
      <c r="BX799" s="16"/>
      <c r="BY799" s="16"/>
      <c r="BZ799" s="16"/>
      <c r="CA799" s="16"/>
      <c r="CB799" s="16"/>
      <c r="CC799" s="16"/>
      <c r="CD799" s="16"/>
      <c r="CE799" s="16"/>
      <c r="CF799" s="16"/>
      <c r="CG799" s="16"/>
      <c r="CH799" s="16"/>
      <c r="CI799" s="16"/>
      <c r="CJ799" s="16"/>
      <c r="CK799" s="16"/>
      <c r="CL799" s="16"/>
      <c r="CM799" s="16"/>
      <c r="CN799" s="16"/>
      <c r="CO799" s="16"/>
      <c r="CP799" s="16"/>
    </row>
    <row r="800" spans="1:94"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c r="BA800" s="16"/>
      <c r="BB800" s="16"/>
      <c r="BC800" s="16"/>
      <c r="BD800" s="16"/>
      <c r="BE800" s="16"/>
      <c r="BF800" s="16"/>
      <c r="BG800" s="16"/>
      <c r="BH800" s="16"/>
      <c r="BI800" s="16"/>
      <c r="BJ800" s="16"/>
      <c r="BK800" s="16"/>
      <c r="BL800" s="16"/>
      <c r="BM800" s="16"/>
      <c r="BN800" s="16"/>
      <c r="BO800" s="16"/>
      <c r="BP800" s="16"/>
      <c r="BQ800" s="16"/>
      <c r="BR800" s="16"/>
      <c r="BS800" s="16"/>
      <c r="BT800" s="16"/>
      <c r="BU800" s="16"/>
      <c r="BV800" s="16"/>
      <c r="BW800" s="16"/>
      <c r="BX800" s="16"/>
      <c r="BY800" s="16"/>
      <c r="BZ800" s="16"/>
      <c r="CA800" s="16"/>
      <c r="CB800" s="16"/>
      <c r="CC800" s="16"/>
      <c r="CD800" s="16"/>
      <c r="CE800" s="16"/>
      <c r="CF800" s="16"/>
      <c r="CG800" s="16"/>
      <c r="CH800" s="16"/>
      <c r="CI800" s="16"/>
      <c r="CJ800" s="16"/>
      <c r="CK800" s="16"/>
      <c r="CL800" s="16"/>
      <c r="CM800" s="16"/>
      <c r="CN800" s="16"/>
      <c r="CO800" s="16"/>
      <c r="CP800" s="16"/>
    </row>
    <row r="801" spans="1:94"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c r="BA801" s="16"/>
      <c r="BB801" s="16"/>
      <c r="BC801" s="16"/>
      <c r="BD801" s="16"/>
      <c r="BE801" s="16"/>
      <c r="BF801" s="16"/>
      <c r="BG801" s="16"/>
      <c r="BH801" s="16"/>
      <c r="BI801" s="16"/>
      <c r="BJ801" s="16"/>
      <c r="BK801" s="16"/>
      <c r="BL801" s="16"/>
      <c r="BM801" s="16"/>
      <c r="BN801" s="16"/>
      <c r="BO801" s="16"/>
      <c r="BP801" s="16"/>
      <c r="BQ801" s="16"/>
      <c r="BR801" s="16"/>
      <c r="BS801" s="16"/>
      <c r="BT801" s="16"/>
      <c r="BU801" s="16"/>
      <c r="BV801" s="16"/>
      <c r="BW801" s="16"/>
      <c r="BX801" s="16"/>
      <c r="BY801" s="16"/>
      <c r="BZ801" s="16"/>
      <c r="CA801" s="16"/>
      <c r="CB801" s="16"/>
      <c r="CC801" s="16"/>
      <c r="CD801" s="16"/>
      <c r="CE801" s="16"/>
      <c r="CF801" s="16"/>
      <c r="CG801" s="16"/>
      <c r="CH801" s="16"/>
      <c r="CI801" s="16"/>
      <c r="CJ801" s="16"/>
      <c r="CK801" s="16"/>
      <c r="CL801" s="16"/>
      <c r="CM801" s="16"/>
      <c r="CN801" s="16"/>
      <c r="CO801" s="16"/>
      <c r="CP801" s="16"/>
    </row>
    <row r="802" spans="1:94"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c r="BA802" s="16"/>
      <c r="BB802" s="16"/>
      <c r="BC802" s="16"/>
      <c r="BD802" s="16"/>
      <c r="BE802" s="16"/>
      <c r="BF802" s="16"/>
      <c r="BG802" s="16"/>
      <c r="BH802" s="16"/>
      <c r="BI802" s="16"/>
      <c r="BJ802" s="16"/>
      <c r="BK802" s="16"/>
      <c r="BL802" s="16"/>
      <c r="BM802" s="16"/>
      <c r="BN802" s="16"/>
      <c r="BO802" s="16"/>
      <c r="BP802" s="16"/>
      <c r="BQ802" s="16"/>
      <c r="BR802" s="16"/>
      <c r="BS802" s="16"/>
      <c r="BT802" s="16"/>
      <c r="BU802" s="16"/>
      <c r="BV802" s="16"/>
      <c r="BW802" s="16"/>
      <c r="BX802" s="16"/>
      <c r="BY802" s="16"/>
      <c r="BZ802" s="16"/>
      <c r="CA802" s="16"/>
      <c r="CB802" s="16"/>
      <c r="CC802" s="16"/>
      <c r="CD802" s="16"/>
      <c r="CE802" s="16"/>
      <c r="CF802" s="16"/>
      <c r="CG802" s="16"/>
      <c r="CH802" s="16"/>
      <c r="CI802" s="16"/>
      <c r="CJ802" s="16"/>
      <c r="CK802" s="16"/>
      <c r="CL802" s="16"/>
      <c r="CM802" s="16"/>
      <c r="CN802" s="16"/>
      <c r="CO802" s="16"/>
      <c r="CP802" s="16"/>
    </row>
    <row r="803" spans="1:94"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c r="BA803" s="16"/>
      <c r="BB803" s="16"/>
      <c r="BC803" s="16"/>
      <c r="BD803" s="16"/>
      <c r="BE803" s="16"/>
      <c r="BF803" s="16"/>
      <c r="BG803" s="16"/>
      <c r="BH803" s="16"/>
      <c r="BI803" s="16"/>
      <c r="BJ803" s="16"/>
      <c r="BK803" s="16"/>
      <c r="BL803" s="16"/>
      <c r="BM803" s="16"/>
      <c r="BN803" s="16"/>
      <c r="BO803" s="16"/>
      <c r="BP803" s="16"/>
      <c r="BQ803" s="16"/>
      <c r="BR803" s="16"/>
      <c r="BS803" s="16"/>
      <c r="BT803" s="16"/>
      <c r="BU803" s="16"/>
      <c r="BV803" s="16"/>
      <c r="BW803" s="16"/>
      <c r="BX803" s="16"/>
      <c r="BY803" s="16"/>
      <c r="BZ803" s="16"/>
      <c r="CA803" s="16"/>
      <c r="CB803" s="16"/>
      <c r="CC803" s="16"/>
      <c r="CD803" s="16"/>
      <c r="CE803" s="16"/>
      <c r="CF803" s="16"/>
      <c r="CG803" s="16"/>
      <c r="CH803" s="16"/>
      <c r="CI803" s="16"/>
      <c r="CJ803" s="16"/>
      <c r="CK803" s="16"/>
      <c r="CL803" s="16"/>
      <c r="CM803" s="16"/>
      <c r="CN803" s="16"/>
      <c r="CO803" s="16"/>
      <c r="CP803" s="16"/>
    </row>
    <row r="804" spans="1:9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c r="BA804" s="16"/>
      <c r="BB804" s="16"/>
      <c r="BC804" s="16"/>
      <c r="BD804" s="16"/>
      <c r="BE804" s="16"/>
      <c r="BF804" s="16"/>
      <c r="BG804" s="16"/>
      <c r="BH804" s="16"/>
      <c r="BI804" s="16"/>
      <c r="BJ804" s="16"/>
      <c r="BK804" s="16"/>
      <c r="BL804" s="16"/>
      <c r="BM804" s="16"/>
      <c r="BN804" s="16"/>
      <c r="BO804" s="16"/>
      <c r="BP804" s="16"/>
      <c r="BQ804" s="16"/>
      <c r="BR804" s="16"/>
      <c r="BS804" s="16"/>
      <c r="BT804" s="16"/>
      <c r="BU804" s="16"/>
      <c r="BV804" s="16"/>
      <c r="BW804" s="16"/>
      <c r="BX804" s="16"/>
      <c r="BY804" s="16"/>
      <c r="BZ804" s="16"/>
      <c r="CA804" s="16"/>
      <c r="CB804" s="16"/>
      <c r="CC804" s="16"/>
      <c r="CD804" s="16"/>
      <c r="CE804" s="16"/>
      <c r="CF804" s="16"/>
      <c r="CG804" s="16"/>
      <c r="CH804" s="16"/>
      <c r="CI804" s="16"/>
      <c r="CJ804" s="16"/>
      <c r="CK804" s="16"/>
      <c r="CL804" s="16"/>
      <c r="CM804" s="16"/>
      <c r="CN804" s="16"/>
      <c r="CO804" s="16"/>
      <c r="CP804" s="16"/>
    </row>
    <row r="805" spans="1:94"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c r="BA805" s="16"/>
      <c r="BB805" s="16"/>
      <c r="BC805" s="16"/>
      <c r="BD805" s="16"/>
      <c r="BE805" s="16"/>
      <c r="BF805" s="16"/>
      <c r="BG805" s="16"/>
      <c r="BH805" s="16"/>
      <c r="BI805" s="16"/>
      <c r="BJ805" s="16"/>
      <c r="BK805" s="16"/>
      <c r="BL805" s="16"/>
      <c r="BM805" s="16"/>
      <c r="BN805" s="16"/>
      <c r="BO805" s="16"/>
      <c r="BP805" s="16"/>
      <c r="BQ805" s="16"/>
      <c r="BR805" s="16"/>
      <c r="BS805" s="16"/>
      <c r="BT805" s="16"/>
      <c r="BU805" s="16"/>
      <c r="BV805" s="16"/>
      <c r="BW805" s="16"/>
      <c r="BX805" s="16"/>
      <c r="BY805" s="16"/>
      <c r="BZ805" s="16"/>
      <c r="CA805" s="16"/>
      <c r="CB805" s="16"/>
      <c r="CC805" s="16"/>
      <c r="CD805" s="16"/>
      <c r="CE805" s="16"/>
      <c r="CF805" s="16"/>
      <c r="CG805" s="16"/>
      <c r="CH805" s="16"/>
      <c r="CI805" s="16"/>
      <c r="CJ805" s="16"/>
      <c r="CK805" s="16"/>
      <c r="CL805" s="16"/>
      <c r="CM805" s="16"/>
      <c r="CN805" s="16"/>
      <c r="CO805" s="16"/>
      <c r="CP805" s="16"/>
    </row>
    <row r="806" spans="1:94"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c r="BA806" s="16"/>
      <c r="BB806" s="16"/>
      <c r="BC806" s="16"/>
      <c r="BD806" s="16"/>
      <c r="BE806" s="16"/>
      <c r="BF806" s="16"/>
      <c r="BG806" s="16"/>
      <c r="BH806" s="16"/>
      <c r="BI806" s="16"/>
      <c r="BJ806" s="16"/>
      <c r="BK806" s="16"/>
      <c r="BL806" s="16"/>
      <c r="BM806" s="16"/>
      <c r="BN806" s="16"/>
      <c r="BO806" s="16"/>
      <c r="BP806" s="16"/>
      <c r="BQ806" s="16"/>
      <c r="BR806" s="16"/>
      <c r="BS806" s="16"/>
      <c r="BT806" s="16"/>
      <c r="BU806" s="16"/>
      <c r="BV806" s="16"/>
      <c r="BW806" s="16"/>
      <c r="BX806" s="16"/>
      <c r="BY806" s="16"/>
      <c r="BZ806" s="16"/>
      <c r="CA806" s="16"/>
      <c r="CB806" s="16"/>
      <c r="CC806" s="16"/>
      <c r="CD806" s="16"/>
      <c r="CE806" s="16"/>
      <c r="CF806" s="16"/>
      <c r="CG806" s="16"/>
      <c r="CH806" s="16"/>
      <c r="CI806" s="16"/>
      <c r="CJ806" s="16"/>
      <c r="CK806" s="16"/>
      <c r="CL806" s="16"/>
      <c r="CM806" s="16"/>
      <c r="CN806" s="16"/>
      <c r="CO806" s="16"/>
      <c r="CP806" s="16"/>
    </row>
    <row r="807" spans="1:94"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c r="BA807" s="16"/>
      <c r="BB807" s="16"/>
      <c r="BC807" s="16"/>
      <c r="BD807" s="16"/>
      <c r="BE807" s="16"/>
      <c r="BF807" s="16"/>
      <c r="BG807" s="16"/>
      <c r="BH807" s="16"/>
      <c r="BI807" s="16"/>
      <c r="BJ807" s="16"/>
      <c r="BK807" s="16"/>
      <c r="BL807" s="16"/>
      <c r="BM807" s="16"/>
      <c r="BN807" s="16"/>
      <c r="BO807" s="16"/>
      <c r="BP807" s="16"/>
      <c r="BQ807" s="16"/>
      <c r="BR807" s="16"/>
      <c r="BS807" s="16"/>
      <c r="BT807" s="16"/>
      <c r="BU807" s="16"/>
      <c r="BV807" s="16"/>
      <c r="BW807" s="16"/>
      <c r="BX807" s="16"/>
      <c r="BY807" s="16"/>
      <c r="BZ807" s="16"/>
      <c r="CA807" s="16"/>
      <c r="CB807" s="16"/>
      <c r="CC807" s="16"/>
      <c r="CD807" s="16"/>
      <c r="CE807" s="16"/>
      <c r="CF807" s="16"/>
      <c r="CG807" s="16"/>
      <c r="CH807" s="16"/>
      <c r="CI807" s="16"/>
      <c r="CJ807" s="16"/>
      <c r="CK807" s="16"/>
      <c r="CL807" s="16"/>
      <c r="CM807" s="16"/>
      <c r="CN807" s="16"/>
      <c r="CO807" s="16"/>
      <c r="CP807" s="16"/>
    </row>
    <row r="808" spans="1:94"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c r="BA808" s="16"/>
      <c r="BB808" s="16"/>
      <c r="BC808" s="16"/>
      <c r="BD808" s="16"/>
      <c r="BE808" s="16"/>
      <c r="BF808" s="16"/>
      <c r="BG808" s="16"/>
      <c r="BH808" s="16"/>
      <c r="BI808" s="16"/>
      <c r="BJ808" s="16"/>
      <c r="BK808" s="16"/>
      <c r="BL808" s="16"/>
      <c r="BM808" s="16"/>
      <c r="BN808" s="16"/>
      <c r="BO808" s="16"/>
      <c r="BP808" s="16"/>
      <c r="BQ808" s="16"/>
      <c r="BR808" s="16"/>
      <c r="BS808" s="16"/>
      <c r="BT808" s="16"/>
      <c r="BU808" s="16"/>
      <c r="BV808" s="16"/>
      <c r="BW808" s="16"/>
      <c r="BX808" s="16"/>
      <c r="BY808" s="16"/>
      <c r="BZ808" s="16"/>
      <c r="CA808" s="16"/>
      <c r="CB808" s="16"/>
      <c r="CC808" s="16"/>
      <c r="CD808" s="16"/>
      <c r="CE808" s="16"/>
      <c r="CF808" s="16"/>
      <c r="CG808" s="16"/>
      <c r="CH808" s="16"/>
      <c r="CI808" s="16"/>
      <c r="CJ808" s="16"/>
      <c r="CK808" s="16"/>
      <c r="CL808" s="16"/>
      <c r="CM808" s="16"/>
      <c r="CN808" s="16"/>
      <c r="CO808" s="16"/>
      <c r="CP808" s="16"/>
    </row>
    <row r="809" spans="1:94"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c r="BA809" s="16"/>
      <c r="BB809" s="16"/>
      <c r="BC809" s="16"/>
      <c r="BD809" s="16"/>
      <c r="BE809" s="16"/>
      <c r="BF809" s="16"/>
      <c r="BG809" s="16"/>
      <c r="BH809" s="16"/>
      <c r="BI809" s="16"/>
      <c r="BJ809" s="16"/>
      <c r="BK809" s="16"/>
      <c r="BL809" s="16"/>
      <c r="BM809" s="16"/>
      <c r="BN809" s="16"/>
      <c r="BO809" s="16"/>
      <c r="BP809" s="16"/>
      <c r="BQ809" s="16"/>
      <c r="BR809" s="16"/>
      <c r="BS809" s="16"/>
      <c r="BT809" s="16"/>
      <c r="BU809" s="16"/>
      <c r="BV809" s="16"/>
      <c r="BW809" s="16"/>
      <c r="BX809" s="16"/>
      <c r="BY809" s="16"/>
      <c r="BZ809" s="16"/>
      <c r="CA809" s="16"/>
      <c r="CB809" s="16"/>
      <c r="CC809" s="16"/>
      <c r="CD809" s="16"/>
      <c r="CE809" s="16"/>
      <c r="CF809" s="16"/>
      <c r="CG809" s="16"/>
      <c r="CH809" s="16"/>
      <c r="CI809" s="16"/>
      <c r="CJ809" s="16"/>
      <c r="CK809" s="16"/>
      <c r="CL809" s="16"/>
      <c r="CM809" s="16"/>
      <c r="CN809" s="16"/>
      <c r="CO809" s="16"/>
      <c r="CP809" s="16"/>
    </row>
    <row r="810" spans="1:94"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c r="BA810" s="16"/>
      <c r="BB810" s="16"/>
      <c r="BC810" s="16"/>
      <c r="BD810" s="16"/>
      <c r="BE810" s="16"/>
      <c r="BF810" s="16"/>
      <c r="BG810" s="16"/>
      <c r="BH810" s="16"/>
      <c r="BI810" s="16"/>
      <c r="BJ810" s="16"/>
      <c r="BK810" s="16"/>
      <c r="BL810" s="16"/>
      <c r="BM810" s="16"/>
      <c r="BN810" s="16"/>
      <c r="BO810" s="16"/>
      <c r="BP810" s="16"/>
      <c r="BQ810" s="16"/>
      <c r="BR810" s="16"/>
      <c r="BS810" s="16"/>
      <c r="BT810" s="16"/>
      <c r="BU810" s="16"/>
      <c r="BV810" s="16"/>
      <c r="BW810" s="16"/>
      <c r="BX810" s="16"/>
      <c r="BY810" s="16"/>
      <c r="BZ810" s="16"/>
      <c r="CA810" s="16"/>
      <c r="CB810" s="16"/>
      <c r="CC810" s="16"/>
      <c r="CD810" s="16"/>
      <c r="CE810" s="16"/>
      <c r="CF810" s="16"/>
      <c r="CG810" s="16"/>
      <c r="CH810" s="16"/>
      <c r="CI810" s="16"/>
      <c r="CJ810" s="16"/>
      <c r="CK810" s="16"/>
      <c r="CL810" s="16"/>
      <c r="CM810" s="16"/>
      <c r="CN810" s="16"/>
      <c r="CO810" s="16"/>
      <c r="CP810" s="16"/>
    </row>
    <row r="811" spans="1:94"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c r="BA811" s="16"/>
      <c r="BB811" s="16"/>
      <c r="BC811" s="16"/>
      <c r="BD811" s="16"/>
      <c r="BE811" s="16"/>
      <c r="BF811" s="16"/>
      <c r="BG811" s="16"/>
      <c r="BH811" s="16"/>
      <c r="BI811" s="16"/>
      <c r="BJ811" s="16"/>
      <c r="BK811" s="16"/>
      <c r="BL811" s="16"/>
      <c r="BM811" s="16"/>
      <c r="BN811" s="16"/>
      <c r="BO811" s="16"/>
      <c r="BP811" s="16"/>
      <c r="BQ811" s="16"/>
      <c r="BR811" s="16"/>
      <c r="BS811" s="16"/>
      <c r="BT811" s="16"/>
      <c r="BU811" s="16"/>
      <c r="BV811" s="16"/>
      <c r="BW811" s="16"/>
      <c r="BX811" s="16"/>
      <c r="BY811" s="16"/>
      <c r="BZ811" s="16"/>
      <c r="CA811" s="16"/>
      <c r="CB811" s="16"/>
      <c r="CC811" s="16"/>
      <c r="CD811" s="16"/>
      <c r="CE811" s="16"/>
      <c r="CF811" s="16"/>
      <c r="CG811" s="16"/>
      <c r="CH811" s="16"/>
      <c r="CI811" s="16"/>
      <c r="CJ811" s="16"/>
      <c r="CK811" s="16"/>
      <c r="CL811" s="16"/>
      <c r="CM811" s="16"/>
      <c r="CN811" s="16"/>
      <c r="CO811" s="16"/>
      <c r="CP811" s="16"/>
    </row>
    <row r="812" spans="1:94"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c r="BA812" s="16"/>
      <c r="BB812" s="16"/>
      <c r="BC812" s="16"/>
      <c r="BD812" s="16"/>
      <c r="BE812" s="16"/>
      <c r="BF812" s="16"/>
      <c r="BG812" s="16"/>
      <c r="BH812" s="16"/>
      <c r="BI812" s="16"/>
      <c r="BJ812" s="16"/>
      <c r="BK812" s="16"/>
      <c r="BL812" s="16"/>
      <c r="BM812" s="16"/>
      <c r="BN812" s="16"/>
      <c r="BO812" s="16"/>
      <c r="BP812" s="16"/>
      <c r="BQ812" s="16"/>
      <c r="BR812" s="16"/>
      <c r="BS812" s="16"/>
      <c r="BT812" s="16"/>
      <c r="BU812" s="16"/>
      <c r="BV812" s="16"/>
      <c r="BW812" s="16"/>
      <c r="BX812" s="16"/>
      <c r="BY812" s="16"/>
      <c r="BZ812" s="16"/>
      <c r="CA812" s="16"/>
      <c r="CB812" s="16"/>
      <c r="CC812" s="16"/>
      <c r="CD812" s="16"/>
      <c r="CE812" s="16"/>
      <c r="CF812" s="16"/>
      <c r="CG812" s="16"/>
      <c r="CH812" s="16"/>
      <c r="CI812" s="16"/>
      <c r="CJ812" s="16"/>
      <c r="CK812" s="16"/>
      <c r="CL812" s="16"/>
      <c r="CM812" s="16"/>
      <c r="CN812" s="16"/>
      <c r="CO812" s="16"/>
      <c r="CP812" s="16"/>
    </row>
    <row r="813" spans="1:94"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c r="BA813" s="16"/>
      <c r="BB813" s="16"/>
      <c r="BC813" s="16"/>
      <c r="BD813" s="16"/>
      <c r="BE813" s="16"/>
      <c r="BF813" s="16"/>
      <c r="BG813" s="16"/>
      <c r="BH813" s="16"/>
      <c r="BI813" s="16"/>
      <c r="BJ813" s="16"/>
      <c r="BK813" s="16"/>
      <c r="BL813" s="16"/>
      <c r="BM813" s="16"/>
      <c r="BN813" s="16"/>
      <c r="BO813" s="16"/>
      <c r="BP813" s="16"/>
      <c r="BQ813" s="16"/>
      <c r="BR813" s="16"/>
      <c r="BS813" s="16"/>
      <c r="BT813" s="16"/>
      <c r="BU813" s="16"/>
      <c r="BV813" s="16"/>
      <c r="BW813" s="16"/>
      <c r="BX813" s="16"/>
      <c r="BY813" s="16"/>
      <c r="BZ813" s="16"/>
      <c r="CA813" s="16"/>
      <c r="CB813" s="16"/>
      <c r="CC813" s="16"/>
      <c r="CD813" s="16"/>
      <c r="CE813" s="16"/>
      <c r="CF813" s="16"/>
      <c r="CG813" s="16"/>
      <c r="CH813" s="16"/>
      <c r="CI813" s="16"/>
      <c r="CJ813" s="16"/>
      <c r="CK813" s="16"/>
      <c r="CL813" s="16"/>
      <c r="CM813" s="16"/>
      <c r="CN813" s="16"/>
      <c r="CO813" s="16"/>
      <c r="CP813" s="16"/>
    </row>
    <row r="814" spans="1:9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c r="BA814" s="16"/>
      <c r="BB814" s="16"/>
      <c r="BC814" s="16"/>
      <c r="BD814" s="16"/>
      <c r="BE814" s="16"/>
      <c r="BF814" s="16"/>
      <c r="BG814" s="16"/>
      <c r="BH814" s="16"/>
      <c r="BI814" s="16"/>
      <c r="BJ814" s="16"/>
      <c r="BK814" s="16"/>
      <c r="BL814" s="16"/>
      <c r="BM814" s="16"/>
      <c r="BN814" s="16"/>
      <c r="BO814" s="16"/>
      <c r="BP814" s="16"/>
      <c r="BQ814" s="16"/>
      <c r="BR814" s="16"/>
      <c r="BS814" s="16"/>
      <c r="BT814" s="16"/>
      <c r="BU814" s="16"/>
      <c r="BV814" s="16"/>
      <c r="BW814" s="16"/>
      <c r="BX814" s="16"/>
      <c r="BY814" s="16"/>
      <c r="BZ814" s="16"/>
      <c r="CA814" s="16"/>
      <c r="CB814" s="16"/>
      <c r="CC814" s="16"/>
      <c r="CD814" s="16"/>
      <c r="CE814" s="16"/>
      <c r="CF814" s="16"/>
      <c r="CG814" s="16"/>
      <c r="CH814" s="16"/>
      <c r="CI814" s="16"/>
      <c r="CJ814" s="16"/>
      <c r="CK814" s="16"/>
      <c r="CL814" s="16"/>
      <c r="CM814" s="16"/>
      <c r="CN814" s="16"/>
      <c r="CO814" s="16"/>
      <c r="CP814" s="16"/>
    </row>
    <row r="815" spans="1:94"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c r="BA815" s="16"/>
      <c r="BB815" s="16"/>
      <c r="BC815" s="16"/>
      <c r="BD815" s="16"/>
      <c r="BE815" s="16"/>
      <c r="BF815" s="16"/>
      <c r="BG815" s="16"/>
      <c r="BH815" s="16"/>
      <c r="BI815" s="16"/>
      <c r="BJ815" s="16"/>
      <c r="BK815" s="16"/>
      <c r="BL815" s="16"/>
      <c r="BM815" s="16"/>
      <c r="BN815" s="16"/>
      <c r="BO815" s="16"/>
      <c r="BP815" s="16"/>
      <c r="BQ815" s="16"/>
      <c r="BR815" s="16"/>
      <c r="BS815" s="16"/>
      <c r="BT815" s="16"/>
      <c r="BU815" s="16"/>
      <c r="BV815" s="16"/>
      <c r="BW815" s="16"/>
      <c r="BX815" s="16"/>
      <c r="BY815" s="16"/>
      <c r="BZ815" s="16"/>
      <c r="CA815" s="16"/>
      <c r="CB815" s="16"/>
      <c r="CC815" s="16"/>
      <c r="CD815" s="16"/>
      <c r="CE815" s="16"/>
      <c r="CF815" s="16"/>
      <c r="CG815" s="16"/>
      <c r="CH815" s="16"/>
      <c r="CI815" s="16"/>
      <c r="CJ815" s="16"/>
      <c r="CK815" s="16"/>
      <c r="CL815" s="16"/>
      <c r="CM815" s="16"/>
      <c r="CN815" s="16"/>
      <c r="CO815" s="16"/>
      <c r="CP815" s="16"/>
    </row>
    <row r="816" spans="1:94"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c r="BA816" s="16"/>
      <c r="BB816" s="16"/>
      <c r="BC816" s="16"/>
      <c r="BD816" s="16"/>
      <c r="BE816" s="16"/>
      <c r="BF816" s="16"/>
      <c r="BG816" s="16"/>
      <c r="BH816" s="16"/>
      <c r="BI816" s="16"/>
      <c r="BJ816" s="16"/>
      <c r="BK816" s="16"/>
      <c r="BL816" s="16"/>
      <c r="BM816" s="16"/>
      <c r="BN816" s="16"/>
      <c r="BO816" s="16"/>
      <c r="BP816" s="16"/>
      <c r="BQ816" s="16"/>
      <c r="BR816" s="16"/>
      <c r="BS816" s="16"/>
      <c r="BT816" s="16"/>
      <c r="BU816" s="16"/>
      <c r="BV816" s="16"/>
      <c r="BW816" s="16"/>
      <c r="BX816" s="16"/>
      <c r="BY816" s="16"/>
      <c r="BZ816" s="16"/>
      <c r="CA816" s="16"/>
      <c r="CB816" s="16"/>
      <c r="CC816" s="16"/>
      <c r="CD816" s="16"/>
      <c r="CE816" s="16"/>
      <c r="CF816" s="16"/>
      <c r="CG816" s="16"/>
      <c r="CH816" s="16"/>
      <c r="CI816" s="16"/>
      <c r="CJ816" s="16"/>
      <c r="CK816" s="16"/>
      <c r="CL816" s="16"/>
      <c r="CM816" s="16"/>
      <c r="CN816" s="16"/>
      <c r="CO816" s="16"/>
      <c r="CP816" s="16"/>
    </row>
    <row r="817" spans="1:94"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c r="BA817" s="16"/>
      <c r="BB817" s="16"/>
      <c r="BC817" s="16"/>
      <c r="BD817" s="16"/>
      <c r="BE817" s="16"/>
      <c r="BF817" s="16"/>
      <c r="BG817" s="16"/>
      <c r="BH817" s="16"/>
      <c r="BI817" s="16"/>
      <c r="BJ817" s="16"/>
      <c r="BK817" s="16"/>
      <c r="BL817" s="16"/>
      <c r="BM817" s="16"/>
      <c r="BN817" s="16"/>
      <c r="BO817" s="16"/>
      <c r="BP817" s="16"/>
      <c r="BQ817" s="16"/>
      <c r="BR817" s="16"/>
      <c r="BS817" s="16"/>
      <c r="BT817" s="16"/>
      <c r="BU817" s="16"/>
      <c r="BV817" s="16"/>
      <c r="BW817" s="16"/>
      <c r="BX817" s="16"/>
      <c r="BY817" s="16"/>
      <c r="BZ817" s="16"/>
      <c r="CA817" s="16"/>
      <c r="CB817" s="16"/>
      <c r="CC817" s="16"/>
      <c r="CD817" s="16"/>
      <c r="CE817" s="16"/>
      <c r="CF817" s="16"/>
      <c r="CG817" s="16"/>
      <c r="CH817" s="16"/>
      <c r="CI817" s="16"/>
      <c r="CJ817" s="16"/>
      <c r="CK817" s="16"/>
      <c r="CL817" s="16"/>
      <c r="CM817" s="16"/>
      <c r="CN817" s="16"/>
      <c r="CO817" s="16"/>
      <c r="CP817" s="16"/>
    </row>
    <row r="818" spans="1:94"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c r="BA818" s="16"/>
      <c r="BB818" s="16"/>
      <c r="BC818" s="16"/>
      <c r="BD818" s="16"/>
      <c r="BE818" s="16"/>
      <c r="BF818" s="16"/>
      <c r="BG818" s="16"/>
      <c r="BH818" s="16"/>
      <c r="BI818" s="16"/>
      <c r="BJ818" s="16"/>
      <c r="BK818" s="16"/>
      <c r="BL818" s="16"/>
      <c r="BM818" s="16"/>
      <c r="BN818" s="16"/>
      <c r="BO818" s="16"/>
      <c r="BP818" s="16"/>
      <c r="BQ818" s="16"/>
      <c r="BR818" s="16"/>
      <c r="BS818" s="16"/>
      <c r="BT818" s="16"/>
      <c r="BU818" s="16"/>
      <c r="BV818" s="16"/>
      <c r="BW818" s="16"/>
      <c r="BX818" s="16"/>
      <c r="BY818" s="16"/>
      <c r="BZ818" s="16"/>
      <c r="CA818" s="16"/>
      <c r="CB818" s="16"/>
      <c r="CC818" s="16"/>
      <c r="CD818" s="16"/>
      <c r="CE818" s="16"/>
      <c r="CF818" s="16"/>
      <c r="CG818" s="16"/>
      <c r="CH818" s="16"/>
      <c r="CI818" s="16"/>
      <c r="CJ818" s="16"/>
      <c r="CK818" s="16"/>
      <c r="CL818" s="16"/>
      <c r="CM818" s="16"/>
      <c r="CN818" s="16"/>
      <c r="CO818" s="16"/>
      <c r="CP818" s="16"/>
    </row>
    <row r="819" spans="1:94"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c r="BA819" s="16"/>
      <c r="BB819" s="16"/>
      <c r="BC819" s="16"/>
      <c r="BD819" s="16"/>
      <c r="BE819" s="16"/>
      <c r="BF819" s="16"/>
      <c r="BG819" s="16"/>
      <c r="BH819" s="16"/>
      <c r="BI819" s="16"/>
      <c r="BJ819" s="16"/>
      <c r="BK819" s="16"/>
      <c r="BL819" s="16"/>
      <c r="BM819" s="16"/>
      <c r="BN819" s="16"/>
      <c r="BO819" s="16"/>
      <c r="BP819" s="16"/>
      <c r="BQ819" s="16"/>
      <c r="BR819" s="16"/>
      <c r="BS819" s="16"/>
      <c r="BT819" s="16"/>
      <c r="BU819" s="16"/>
      <c r="BV819" s="16"/>
      <c r="BW819" s="16"/>
      <c r="BX819" s="16"/>
      <c r="BY819" s="16"/>
      <c r="BZ819" s="16"/>
      <c r="CA819" s="16"/>
      <c r="CB819" s="16"/>
      <c r="CC819" s="16"/>
      <c r="CD819" s="16"/>
      <c r="CE819" s="16"/>
      <c r="CF819" s="16"/>
      <c r="CG819" s="16"/>
      <c r="CH819" s="16"/>
      <c r="CI819" s="16"/>
      <c r="CJ819" s="16"/>
      <c r="CK819" s="16"/>
      <c r="CL819" s="16"/>
      <c r="CM819" s="16"/>
      <c r="CN819" s="16"/>
      <c r="CO819" s="16"/>
      <c r="CP819" s="16"/>
    </row>
    <row r="820" spans="1:94"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c r="BA820" s="16"/>
      <c r="BB820" s="16"/>
      <c r="BC820" s="16"/>
      <c r="BD820" s="16"/>
      <c r="BE820" s="16"/>
      <c r="BF820" s="16"/>
      <c r="BG820" s="16"/>
      <c r="BH820" s="16"/>
      <c r="BI820" s="16"/>
      <c r="BJ820" s="16"/>
      <c r="BK820" s="16"/>
      <c r="BL820" s="16"/>
      <c r="BM820" s="16"/>
      <c r="BN820" s="16"/>
      <c r="BO820" s="16"/>
      <c r="BP820" s="16"/>
      <c r="BQ820" s="16"/>
      <c r="BR820" s="16"/>
      <c r="BS820" s="16"/>
      <c r="BT820" s="16"/>
      <c r="BU820" s="16"/>
      <c r="BV820" s="16"/>
      <c r="BW820" s="16"/>
      <c r="BX820" s="16"/>
      <c r="BY820" s="16"/>
      <c r="BZ820" s="16"/>
      <c r="CA820" s="16"/>
      <c r="CB820" s="16"/>
      <c r="CC820" s="16"/>
      <c r="CD820" s="16"/>
      <c r="CE820" s="16"/>
      <c r="CF820" s="16"/>
      <c r="CG820" s="16"/>
      <c r="CH820" s="16"/>
      <c r="CI820" s="16"/>
      <c r="CJ820" s="16"/>
      <c r="CK820" s="16"/>
      <c r="CL820" s="16"/>
      <c r="CM820" s="16"/>
      <c r="CN820" s="16"/>
      <c r="CO820" s="16"/>
      <c r="CP820" s="16"/>
    </row>
    <row r="821" spans="1:94"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c r="BA821" s="16"/>
      <c r="BB821" s="16"/>
      <c r="BC821" s="16"/>
      <c r="BD821" s="16"/>
      <c r="BE821" s="16"/>
      <c r="BF821" s="16"/>
      <c r="BG821" s="16"/>
      <c r="BH821" s="16"/>
      <c r="BI821" s="16"/>
      <c r="BJ821" s="16"/>
      <c r="BK821" s="16"/>
      <c r="BL821" s="16"/>
      <c r="BM821" s="16"/>
      <c r="BN821" s="16"/>
      <c r="BO821" s="16"/>
      <c r="BP821" s="16"/>
      <c r="BQ821" s="16"/>
      <c r="BR821" s="16"/>
      <c r="BS821" s="16"/>
      <c r="BT821" s="16"/>
      <c r="BU821" s="16"/>
      <c r="BV821" s="16"/>
      <c r="BW821" s="16"/>
      <c r="BX821" s="16"/>
      <c r="BY821" s="16"/>
      <c r="BZ821" s="16"/>
      <c r="CA821" s="16"/>
      <c r="CB821" s="16"/>
      <c r="CC821" s="16"/>
      <c r="CD821" s="16"/>
      <c r="CE821" s="16"/>
      <c r="CF821" s="16"/>
      <c r="CG821" s="16"/>
      <c r="CH821" s="16"/>
      <c r="CI821" s="16"/>
      <c r="CJ821" s="16"/>
      <c r="CK821" s="16"/>
      <c r="CL821" s="16"/>
      <c r="CM821" s="16"/>
      <c r="CN821" s="16"/>
      <c r="CO821" s="16"/>
      <c r="CP821" s="16"/>
    </row>
    <row r="822" spans="1:94"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c r="BA822" s="16"/>
      <c r="BB822" s="16"/>
      <c r="BC822" s="16"/>
      <c r="BD822" s="16"/>
      <c r="BE822" s="16"/>
      <c r="BF822" s="16"/>
      <c r="BG822" s="16"/>
      <c r="BH822" s="16"/>
      <c r="BI822" s="16"/>
      <c r="BJ822" s="16"/>
      <c r="BK822" s="16"/>
      <c r="BL822" s="16"/>
      <c r="BM822" s="16"/>
      <c r="BN822" s="16"/>
      <c r="BO822" s="16"/>
      <c r="BP822" s="16"/>
      <c r="BQ822" s="16"/>
      <c r="BR822" s="16"/>
      <c r="BS822" s="16"/>
      <c r="BT822" s="16"/>
      <c r="BU822" s="16"/>
      <c r="BV822" s="16"/>
      <c r="BW822" s="16"/>
      <c r="BX822" s="16"/>
      <c r="BY822" s="16"/>
      <c r="BZ822" s="16"/>
      <c r="CA822" s="16"/>
      <c r="CB822" s="16"/>
      <c r="CC822" s="16"/>
      <c r="CD822" s="16"/>
      <c r="CE822" s="16"/>
      <c r="CF822" s="16"/>
      <c r="CG822" s="16"/>
      <c r="CH822" s="16"/>
      <c r="CI822" s="16"/>
      <c r="CJ822" s="16"/>
      <c r="CK822" s="16"/>
      <c r="CL822" s="16"/>
      <c r="CM822" s="16"/>
      <c r="CN822" s="16"/>
      <c r="CO822" s="16"/>
      <c r="CP822" s="16"/>
    </row>
    <row r="823" spans="1:94"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c r="BA823" s="16"/>
      <c r="BB823" s="16"/>
      <c r="BC823" s="16"/>
      <c r="BD823" s="16"/>
      <c r="BE823" s="16"/>
      <c r="BF823" s="16"/>
      <c r="BG823" s="16"/>
      <c r="BH823" s="16"/>
      <c r="BI823" s="16"/>
      <c r="BJ823" s="16"/>
      <c r="BK823" s="16"/>
      <c r="BL823" s="16"/>
      <c r="BM823" s="16"/>
      <c r="BN823" s="16"/>
      <c r="BO823" s="16"/>
      <c r="BP823" s="16"/>
      <c r="BQ823" s="16"/>
      <c r="BR823" s="16"/>
      <c r="BS823" s="16"/>
      <c r="BT823" s="16"/>
      <c r="BU823" s="16"/>
      <c r="BV823" s="16"/>
      <c r="BW823" s="16"/>
      <c r="BX823" s="16"/>
      <c r="BY823" s="16"/>
      <c r="BZ823" s="16"/>
      <c r="CA823" s="16"/>
      <c r="CB823" s="16"/>
      <c r="CC823" s="16"/>
      <c r="CD823" s="16"/>
      <c r="CE823" s="16"/>
      <c r="CF823" s="16"/>
      <c r="CG823" s="16"/>
      <c r="CH823" s="16"/>
      <c r="CI823" s="16"/>
      <c r="CJ823" s="16"/>
      <c r="CK823" s="16"/>
      <c r="CL823" s="16"/>
      <c r="CM823" s="16"/>
      <c r="CN823" s="16"/>
      <c r="CO823" s="16"/>
      <c r="CP823" s="16"/>
    </row>
    <row r="824" spans="1:9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c r="BA824" s="16"/>
      <c r="BB824" s="16"/>
      <c r="BC824" s="16"/>
      <c r="BD824" s="16"/>
      <c r="BE824" s="16"/>
      <c r="BF824" s="16"/>
      <c r="BG824" s="16"/>
      <c r="BH824" s="16"/>
      <c r="BI824" s="16"/>
      <c r="BJ824" s="16"/>
      <c r="BK824" s="16"/>
      <c r="BL824" s="16"/>
      <c r="BM824" s="16"/>
      <c r="BN824" s="16"/>
      <c r="BO824" s="16"/>
      <c r="BP824" s="16"/>
      <c r="BQ824" s="16"/>
      <c r="BR824" s="16"/>
      <c r="BS824" s="16"/>
      <c r="BT824" s="16"/>
      <c r="BU824" s="16"/>
      <c r="BV824" s="16"/>
      <c r="BW824" s="16"/>
      <c r="BX824" s="16"/>
      <c r="BY824" s="16"/>
      <c r="BZ824" s="16"/>
      <c r="CA824" s="16"/>
      <c r="CB824" s="16"/>
      <c r="CC824" s="16"/>
      <c r="CD824" s="16"/>
      <c r="CE824" s="16"/>
      <c r="CF824" s="16"/>
      <c r="CG824" s="16"/>
      <c r="CH824" s="16"/>
      <c r="CI824" s="16"/>
      <c r="CJ824" s="16"/>
      <c r="CK824" s="16"/>
      <c r="CL824" s="16"/>
      <c r="CM824" s="16"/>
      <c r="CN824" s="16"/>
      <c r="CO824" s="16"/>
      <c r="CP824" s="16"/>
    </row>
    <row r="825" spans="1:94"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c r="BA825" s="16"/>
      <c r="BB825" s="16"/>
      <c r="BC825" s="16"/>
      <c r="BD825" s="16"/>
      <c r="BE825" s="16"/>
      <c r="BF825" s="16"/>
      <c r="BG825" s="16"/>
      <c r="BH825" s="16"/>
      <c r="BI825" s="16"/>
      <c r="BJ825" s="16"/>
      <c r="BK825" s="16"/>
      <c r="BL825" s="16"/>
      <c r="BM825" s="16"/>
      <c r="BN825" s="16"/>
      <c r="BO825" s="16"/>
      <c r="BP825" s="16"/>
      <c r="BQ825" s="16"/>
      <c r="BR825" s="16"/>
      <c r="BS825" s="16"/>
      <c r="BT825" s="16"/>
      <c r="BU825" s="16"/>
      <c r="BV825" s="16"/>
      <c r="BW825" s="16"/>
      <c r="BX825" s="16"/>
      <c r="BY825" s="16"/>
      <c r="BZ825" s="16"/>
      <c r="CA825" s="16"/>
      <c r="CB825" s="16"/>
      <c r="CC825" s="16"/>
      <c r="CD825" s="16"/>
      <c r="CE825" s="16"/>
      <c r="CF825" s="16"/>
      <c r="CG825" s="16"/>
      <c r="CH825" s="16"/>
      <c r="CI825" s="16"/>
      <c r="CJ825" s="16"/>
      <c r="CK825" s="16"/>
      <c r="CL825" s="16"/>
      <c r="CM825" s="16"/>
      <c r="CN825" s="16"/>
      <c r="CO825" s="16"/>
      <c r="CP825" s="16"/>
    </row>
    <row r="826" spans="1:94"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c r="BA826" s="16"/>
      <c r="BB826" s="16"/>
      <c r="BC826" s="16"/>
      <c r="BD826" s="16"/>
      <c r="BE826" s="16"/>
      <c r="BF826" s="16"/>
      <c r="BG826" s="16"/>
      <c r="BH826" s="16"/>
      <c r="BI826" s="16"/>
      <c r="BJ826" s="16"/>
      <c r="BK826" s="16"/>
      <c r="BL826" s="16"/>
      <c r="BM826" s="16"/>
      <c r="BN826" s="16"/>
      <c r="BO826" s="16"/>
      <c r="BP826" s="16"/>
      <c r="BQ826" s="16"/>
      <c r="BR826" s="16"/>
      <c r="BS826" s="16"/>
      <c r="BT826" s="16"/>
      <c r="BU826" s="16"/>
      <c r="BV826" s="16"/>
      <c r="BW826" s="16"/>
      <c r="BX826" s="16"/>
      <c r="BY826" s="16"/>
      <c r="BZ826" s="16"/>
      <c r="CA826" s="16"/>
      <c r="CB826" s="16"/>
      <c r="CC826" s="16"/>
      <c r="CD826" s="16"/>
      <c r="CE826" s="16"/>
      <c r="CF826" s="16"/>
      <c r="CG826" s="16"/>
      <c r="CH826" s="16"/>
      <c r="CI826" s="16"/>
      <c r="CJ826" s="16"/>
      <c r="CK826" s="16"/>
      <c r="CL826" s="16"/>
      <c r="CM826" s="16"/>
      <c r="CN826" s="16"/>
      <c r="CO826" s="16"/>
      <c r="CP826" s="16"/>
    </row>
    <row r="827" spans="1:94"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c r="BT827" s="16"/>
      <c r="BU827" s="16"/>
      <c r="BV827" s="16"/>
      <c r="BW827" s="16"/>
      <c r="BX827" s="16"/>
      <c r="BY827" s="16"/>
      <c r="BZ827" s="16"/>
      <c r="CA827" s="16"/>
      <c r="CB827" s="16"/>
      <c r="CC827" s="16"/>
      <c r="CD827" s="16"/>
      <c r="CE827" s="16"/>
      <c r="CF827" s="16"/>
      <c r="CG827" s="16"/>
      <c r="CH827" s="16"/>
      <c r="CI827" s="16"/>
      <c r="CJ827" s="16"/>
      <c r="CK827" s="16"/>
      <c r="CL827" s="16"/>
      <c r="CM827" s="16"/>
      <c r="CN827" s="16"/>
      <c r="CO827" s="16"/>
      <c r="CP827" s="16"/>
    </row>
    <row r="828" spans="1:94"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c r="BA828" s="16"/>
      <c r="BB828" s="16"/>
      <c r="BC828" s="16"/>
      <c r="BD828" s="16"/>
      <c r="BE828" s="16"/>
      <c r="BF828" s="16"/>
      <c r="BG828" s="16"/>
      <c r="BH828" s="16"/>
      <c r="BI828" s="16"/>
      <c r="BJ828" s="16"/>
      <c r="BK828" s="16"/>
      <c r="BL828" s="16"/>
      <c r="BM828" s="16"/>
      <c r="BN828" s="16"/>
      <c r="BO828" s="16"/>
      <c r="BP828" s="16"/>
      <c r="BQ828" s="16"/>
      <c r="BR828" s="16"/>
      <c r="BS828" s="16"/>
      <c r="BT828" s="16"/>
      <c r="BU828" s="16"/>
      <c r="BV828" s="16"/>
      <c r="BW828" s="16"/>
      <c r="BX828" s="16"/>
      <c r="BY828" s="16"/>
      <c r="BZ828" s="16"/>
      <c r="CA828" s="16"/>
      <c r="CB828" s="16"/>
      <c r="CC828" s="16"/>
      <c r="CD828" s="16"/>
      <c r="CE828" s="16"/>
      <c r="CF828" s="16"/>
      <c r="CG828" s="16"/>
      <c r="CH828" s="16"/>
      <c r="CI828" s="16"/>
      <c r="CJ828" s="16"/>
      <c r="CK828" s="16"/>
      <c r="CL828" s="16"/>
      <c r="CM828" s="16"/>
      <c r="CN828" s="16"/>
      <c r="CO828" s="16"/>
      <c r="CP828" s="16"/>
    </row>
    <row r="829" spans="1:94"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c r="BA829" s="16"/>
      <c r="BB829" s="16"/>
      <c r="BC829" s="16"/>
      <c r="BD829" s="16"/>
      <c r="BE829" s="16"/>
      <c r="BF829" s="16"/>
      <c r="BG829" s="16"/>
      <c r="BH829" s="16"/>
      <c r="BI829" s="16"/>
      <c r="BJ829" s="16"/>
      <c r="BK829" s="16"/>
      <c r="BL829" s="16"/>
      <c r="BM829" s="16"/>
      <c r="BN829" s="16"/>
      <c r="BO829" s="16"/>
      <c r="BP829" s="16"/>
      <c r="BQ829" s="16"/>
      <c r="BR829" s="16"/>
      <c r="BS829" s="16"/>
      <c r="BT829" s="16"/>
      <c r="BU829" s="16"/>
      <c r="BV829" s="16"/>
      <c r="BW829" s="16"/>
      <c r="BX829" s="16"/>
      <c r="BY829" s="16"/>
      <c r="BZ829" s="16"/>
      <c r="CA829" s="16"/>
      <c r="CB829" s="16"/>
      <c r="CC829" s="16"/>
      <c r="CD829" s="16"/>
      <c r="CE829" s="16"/>
      <c r="CF829" s="16"/>
      <c r="CG829" s="16"/>
      <c r="CH829" s="16"/>
      <c r="CI829" s="16"/>
      <c r="CJ829" s="16"/>
      <c r="CK829" s="16"/>
      <c r="CL829" s="16"/>
      <c r="CM829" s="16"/>
      <c r="CN829" s="16"/>
      <c r="CO829" s="16"/>
      <c r="CP829" s="16"/>
    </row>
    <row r="830" spans="1:94"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c r="BT830" s="16"/>
      <c r="BU830" s="16"/>
      <c r="BV830" s="16"/>
      <c r="BW830" s="16"/>
      <c r="BX830" s="16"/>
      <c r="BY830" s="16"/>
      <c r="BZ830" s="16"/>
      <c r="CA830" s="16"/>
      <c r="CB830" s="16"/>
      <c r="CC830" s="16"/>
      <c r="CD830" s="16"/>
      <c r="CE830" s="16"/>
      <c r="CF830" s="16"/>
      <c r="CG830" s="16"/>
      <c r="CH830" s="16"/>
      <c r="CI830" s="16"/>
      <c r="CJ830" s="16"/>
      <c r="CK830" s="16"/>
      <c r="CL830" s="16"/>
      <c r="CM830" s="16"/>
      <c r="CN830" s="16"/>
      <c r="CO830" s="16"/>
      <c r="CP830" s="16"/>
    </row>
    <row r="831" spans="1:94"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c r="BA831" s="16"/>
      <c r="BB831" s="16"/>
      <c r="BC831" s="16"/>
      <c r="BD831" s="16"/>
      <c r="BE831" s="16"/>
      <c r="BF831" s="16"/>
      <c r="BG831" s="16"/>
      <c r="BH831" s="16"/>
      <c r="BI831" s="16"/>
      <c r="BJ831" s="16"/>
      <c r="BK831" s="16"/>
      <c r="BL831" s="16"/>
      <c r="BM831" s="16"/>
      <c r="BN831" s="16"/>
      <c r="BO831" s="16"/>
      <c r="BP831" s="16"/>
      <c r="BQ831" s="16"/>
      <c r="BR831" s="16"/>
      <c r="BS831" s="16"/>
      <c r="BT831" s="16"/>
      <c r="BU831" s="16"/>
      <c r="BV831" s="16"/>
      <c r="BW831" s="16"/>
      <c r="BX831" s="16"/>
      <c r="BY831" s="16"/>
      <c r="BZ831" s="16"/>
      <c r="CA831" s="16"/>
      <c r="CB831" s="16"/>
      <c r="CC831" s="16"/>
      <c r="CD831" s="16"/>
      <c r="CE831" s="16"/>
      <c r="CF831" s="16"/>
      <c r="CG831" s="16"/>
      <c r="CH831" s="16"/>
      <c r="CI831" s="16"/>
      <c r="CJ831" s="16"/>
      <c r="CK831" s="16"/>
      <c r="CL831" s="16"/>
      <c r="CM831" s="16"/>
      <c r="CN831" s="16"/>
      <c r="CO831" s="16"/>
      <c r="CP831" s="16"/>
    </row>
    <row r="832" spans="1:94"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c r="BA832" s="16"/>
      <c r="BB832" s="16"/>
      <c r="BC832" s="16"/>
      <c r="BD832" s="16"/>
      <c r="BE832" s="16"/>
      <c r="BF832" s="16"/>
      <c r="BG832" s="16"/>
      <c r="BH832" s="16"/>
      <c r="BI832" s="16"/>
      <c r="BJ832" s="16"/>
      <c r="BK832" s="16"/>
      <c r="BL832" s="16"/>
      <c r="BM832" s="16"/>
      <c r="BN832" s="16"/>
      <c r="BO832" s="16"/>
      <c r="BP832" s="16"/>
      <c r="BQ832" s="16"/>
      <c r="BR832" s="16"/>
      <c r="BS832" s="16"/>
      <c r="BT832" s="16"/>
      <c r="BU832" s="16"/>
      <c r="BV832" s="16"/>
      <c r="BW832" s="16"/>
      <c r="BX832" s="16"/>
      <c r="BY832" s="16"/>
      <c r="BZ832" s="16"/>
      <c r="CA832" s="16"/>
      <c r="CB832" s="16"/>
      <c r="CC832" s="16"/>
      <c r="CD832" s="16"/>
      <c r="CE832" s="16"/>
      <c r="CF832" s="16"/>
      <c r="CG832" s="16"/>
      <c r="CH832" s="16"/>
      <c r="CI832" s="16"/>
      <c r="CJ832" s="16"/>
      <c r="CK832" s="16"/>
      <c r="CL832" s="16"/>
      <c r="CM832" s="16"/>
      <c r="CN832" s="16"/>
      <c r="CO832" s="16"/>
      <c r="CP832" s="16"/>
    </row>
    <row r="833" spans="1:94"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c r="BA833" s="16"/>
      <c r="BB833" s="16"/>
      <c r="BC833" s="16"/>
      <c r="BD833" s="16"/>
      <c r="BE833" s="16"/>
      <c r="BF833" s="16"/>
      <c r="BG833" s="16"/>
      <c r="BH833" s="16"/>
      <c r="BI833" s="16"/>
      <c r="BJ833" s="16"/>
      <c r="BK833" s="16"/>
      <c r="BL833" s="16"/>
      <c r="BM833" s="16"/>
      <c r="BN833" s="16"/>
      <c r="BO833" s="16"/>
      <c r="BP833" s="16"/>
      <c r="BQ833" s="16"/>
      <c r="BR833" s="16"/>
      <c r="BS833" s="16"/>
      <c r="BT833" s="16"/>
      <c r="BU833" s="16"/>
      <c r="BV833" s="16"/>
      <c r="BW833" s="16"/>
      <c r="BX833" s="16"/>
      <c r="BY833" s="16"/>
      <c r="BZ833" s="16"/>
      <c r="CA833" s="16"/>
      <c r="CB833" s="16"/>
      <c r="CC833" s="16"/>
      <c r="CD833" s="16"/>
      <c r="CE833" s="16"/>
      <c r="CF833" s="16"/>
      <c r="CG833" s="16"/>
      <c r="CH833" s="16"/>
      <c r="CI833" s="16"/>
      <c r="CJ833" s="16"/>
      <c r="CK833" s="16"/>
      <c r="CL833" s="16"/>
      <c r="CM833" s="16"/>
      <c r="CN833" s="16"/>
      <c r="CO833" s="16"/>
      <c r="CP833" s="16"/>
    </row>
    <row r="834" spans="1:9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c r="BA834" s="16"/>
      <c r="BB834" s="16"/>
      <c r="BC834" s="16"/>
      <c r="BD834" s="16"/>
      <c r="BE834" s="16"/>
      <c r="BF834" s="16"/>
      <c r="BG834" s="16"/>
      <c r="BH834" s="16"/>
      <c r="BI834" s="16"/>
      <c r="BJ834" s="16"/>
      <c r="BK834" s="16"/>
      <c r="BL834" s="16"/>
      <c r="BM834" s="16"/>
      <c r="BN834" s="16"/>
      <c r="BO834" s="16"/>
      <c r="BP834" s="16"/>
      <c r="BQ834" s="16"/>
      <c r="BR834" s="16"/>
      <c r="BS834" s="16"/>
      <c r="BT834" s="16"/>
      <c r="BU834" s="16"/>
      <c r="BV834" s="16"/>
      <c r="BW834" s="16"/>
      <c r="BX834" s="16"/>
      <c r="BY834" s="16"/>
      <c r="BZ834" s="16"/>
      <c r="CA834" s="16"/>
      <c r="CB834" s="16"/>
      <c r="CC834" s="16"/>
      <c r="CD834" s="16"/>
      <c r="CE834" s="16"/>
      <c r="CF834" s="16"/>
      <c r="CG834" s="16"/>
      <c r="CH834" s="16"/>
      <c r="CI834" s="16"/>
      <c r="CJ834" s="16"/>
      <c r="CK834" s="16"/>
      <c r="CL834" s="16"/>
      <c r="CM834" s="16"/>
      <c r="CN834" s="16"/>
      <c r="CO834" s="16"/>
      <c r="CP834" s="16"/>
    </row>
    <row r="835" spans="1:94"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c r="BA835" s="16"/>
      <c r="BB835" s="16"/>
      <c r="BC835" s="16"/>
      <c r="BD835" s="16"/>
      <c r="BE835" s="16"/>
      <c r="BF835" s="16"/>
      <c r="BG835" s="16"/>
      <c r="BH835" s="16"/>
      <c r="BI835" s="16"/>
      <c r="BJ835" s="16"/>
      <c r="BK835" s="16"/>
      <c r="BL835" s="16"/>
      <c r="BM835" s="16"/>
      <c r="BN835" s="16"/>
      <c r="BO835" s="16"/>
      <c r="BP835" s="16"/>
      <c r="BQ835" s="16"/>
      <c r="BR835" s="16"/>
      <c r="BS835" s="16"/>
      <c r="BT835" s="16"/>
      <c r="BU835" s="16"/>
      <c r="BV835" s="16"/>
      <c r="BW835" s="16"/>
      <c r="BX835" s="16"/>
      <c r="BY835" s="16"/>
      <c r="BZ835" s="16"/>
      <c r="CA835" s="16"/>
      <c r="CB835" s="16"/>
      <c r="CC835" s="16"/>
      <c r="CD835" s="16"/>
      <c r="CE835" s="16"/>
      <c r="CF835" s="16"/>
      <c r="CG835" s="16"/>
      <c r="CH835" s="16"/>
      <c r="CI835" s="16"/>
      <c r="CJ835" s="16"/>
      <c r="CK835" s="16"/>
      <c r="CL835" s="16"/>
      <c r="CM835" s="16"/>
      <c r="CN835" s="16"/>
      <c r="CO835" s="16"/>
      <c r="CP835" s="16"/>
    </row>
    <row r="836" spans="1:94"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c r="BA836" s="16"/>
      <c r="BB836" s="16"/>
      <c r="BC836" s="16"/>
      <c r="BD836" s="16"/>
      <c r="BE836" s="16"/>
      <c r="BF836" s="16"/>
      <c r="BG836" s="16"/>
      <c r="BH836" s="16"/>
      <c r="BI836" s="16"/>
      <c r="BJ836" s="16"/>
      <c r="BK836" s="16"/>
      <c r="BL836" s="16"/>
      <c r="BM836" s="16"/>
      <c r="BN836" s="16"/>
      <c r="BO836" s="16"/>
      <c r="BP836" s="16"/>
      <c r="BQ836" s="16"/>
      <c r="BR836" s="16"/>
      <c r="BS836" s="16"/>
      <c r="BT836" s="16"/>
      <c r="BU836" s="16"/>
      <c r="BV836" s="16"/>
      <c r="BW836" s="16"/>
      <c r="BX836" s="16"/>
      <c r="BY836" s="16"/>
      <c r="BZ836" s="16"/>
      <c r="CA836" s="16"/>
      <c r="CB836" s="16"/>
      <c r="CC836" s="16"/>
      <c r="CD836" s="16"/>
      <c r="CE836" s="16"/>
      <c r="CF836" s="16"/>
      <c r="CG836" s="16"/>
      <c r="CH836" s="16"/>
      <c r="CI836" s="16"/>
      <c r="CJ836" s="16"/>
      <c r="CK836" s="16"/>
      <c r="CL836" s="16"/>
      <c r="CM836" s="16"/>
      <c r="CN836" s="16"/>
      <c r="CO836" s="16"/>
      <c r="CP836" s="16"/>
    </row>
    <row r="837" spans="1:94"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c r="BA837" s="16"/>
      <c r="BB837" s="16"/>
      <c r="BC837" s="16"/>
      <c r="BD837" s="16"/>
      <c r="BE837" s="16"/>
      <c r="BF837" s="16"/>
      <c r="BG837" s="16"/>
      <c r="BH837" s="16"/>
      <c r="BI837" s="16"/>
      <c r="BJ837" s="16"/>
      <c r="BK837" s="16"/>
      <c r="BL837" s="16"/>
      <c r="BM837" s="16"/>
      <c r="BN837" s="16"/>
      <c r="BO837" s="16"/>
      <c r="BP837" s="16"/>
      <c r="BQ837" s="16"/>
      <c r="BR837" s="16"/>
      <c r="BS837" s="16"/>
      <c r="BT837" s="16"/>
      <c r="BU837" s="16"/>
      <c r="BV837" s="16"/>
      <c r="BW837" s="16"/>
      <c r="BX837" s="16"/>
      <c r="BY837" s="16"/>
      <c r="BZ837" s="16"/>
      <c r="CA837" s="16"/>
      <c r="CB837" s="16"/>
      <c r="CC837" s="16"/>
      <c r="CD837" s="16"/>
      <c r="CE837" s="16"/>
      <c r="CF837" s="16"/>
      <c r="CG837" s="16"/>
      <c r="CH837" s="16"/>
      <c r="CI837" s="16"/>
      <c r="CJ837" s="16"/>
      <c r="CK837" s="16"/>
      <c r="CL837" s="16"/>
      <c r="CM837" s="16"/>
      <c r="CN837" s="16"/>
      <c r="CO837" s="16"/>
      <c r="CP837" s="16"/>
    </row>
    <row r="838" spans="1:94"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c r="BA838" s="16"/>
      <c r="BB838" s="16"/>
      <c r="BC838" s="16"/>
      <c r="BD838" s="16"/>
      <c r="BE838" s="16"/>
      <c r="BF838" s="16"/>
      <c r="BG838" s="16"/>
      <c r="BH838" s="16"/>
      <c r="BI838" s="16"/>
      <c r="BJ838" s="16"/>
      <c r="BK838" s="16"/>
      <c r="BL838" s="16"/>
      <c r="BM838" s="16"/>
      <c r="BN838" s="16"/>
      <c r="BO838" s="16"/>
      <c r="BP838" s="16"/>
      <c r="BQ838" s="16"/>
      <c r="BR838" s="16"/>
      <c r="BS838" s="16"/>
      <c r="BT838" s="16"/>
      <c r="BU838" s="16"/>
      <c r="BV838" s="16"/>
      <c r="BW838" s="16"/>
      <c r="BX838" s="16"/>
      <c r="BY838" s="16"/>
      <c r="BZ838" s="16"/>
      <c r="CA838" s="16"/>
      <c r="CB838" s="16"/>
      <c r="CC838" s="16"/>
      <c r="CD838" s="16"/>
      <c r="CE838" s="16"/>
      <c r="CF838" s="16"/>
      <c r="CG838" s="16"/>
      <c r="CH838" s="16"/>
      <c r="CI838" s="16"/>
      <c r="CJ838" s="16"/>
      <c r="CK838" s="16"/>
      <c r="CL838" s="16"/>
      <c r="CM838" s="16"/>
      <c r="CN838" s="16"/>
      <c r="CO838" s="16"/>
      <c r="CP838" s="16"/>
    </row>
    <row r="839" spans="1:94"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c r="BA839" s="16"/>
      <c r="BB839" s="16"/>
      <c r="BC839" s="16"/>
      <c r="BD839" s="16"/>
      <c r="BE839" s="16"/>
      <c r="BF839" s="16"/>
      <c r="BG839" s="16"/>
      <c r="BH839" s="16"/>
      <c r="BI839" s="16"/>
      <c r="BJ839" s="16"/>
      <c r="BK839" s="16"/>
      <c r="BL839" s="16"/>
      <c r="BM839" s="16"/>
      <c r="BN839" s="16"/>
      <c r="BO839" s="16"/>
      <c r="BP839" s="16"/>
      <c r="BQ839" s="16"/>
      <c r="BR839" s="16"/>
      <c r="BS839" s="16"/>
      <c r="BT839" s="16"/>
      <c r="BU839" s="16"/>
      <c r="BV839" s="16"/>
      <c r="BW839" s="16"/>
      <c r="BX839" s="16"/>
      <c r="BY839" s="16"/>
      <c r="BZ839" s="16"/>
      <c r="CA839" s="16"/>
      <c r="CB839" s="16"/>
      <c r="CC839" s="16"/>
      <c r="CD839" s="16"/>
      <c r="CE839" s="16"/>
      <c r="CF839" s="16"/>
      <c r="CG839" s="16"/>
      <c r="CH839" s="16"/>
      <c r="CI839" s="16"/>
      <c r="CJ839" s="16"/>
      <c r="CK839" s="16"/>
      <c r="CL839" s="16"/>
      <c r="CM839" s="16"/>
      <c r="CN839" s="16"/>
      <c r="CO839" s="16"/>
      <c r="CP839" s="16"/>
    </row>
    <row r="840" spans="1:94"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c r="BA840" s="16"/>
      <c r="BB840" s="16"/>
      <c r="BC840" s="16"/>
      <c r="BD840" s="16"/>
      <c r="BE840" s="16"/>
      <c r="BF840" s="16"/>
      <c r="BG840" s="16"/>
      <c r="BH840" s="16"/>
      <c r="BI840" s="16"/>
      <c r="BJ840" s="16"/>
      <c r="BK840" s="16"/>
      <c r="BL840" s="16"/>
      <c r="BM840" s="16"/>
      <c r="BN840" s="16"/>
      <c r="BO840" s="16"/>
      <c r="BP840" s="16"/>
      <c r="BQ840" s="16"/>
      <c r="BR840" s="16"/>
      <c r="BS840" s="16"/>
      <c r="BT840" s="16"/>
      <c r="BU840" s="16"/>
      <c r="BV840" s="16"/>
      <c r="BW840" s="16"/>
      <c r="BX840" s="16"/>
      <c r="BY840" s="16"/>
      <c r="BZ840" s="16"/>
      <c r="CA840" s="16"/>
      <c r="CB840" s="16"/>
      <c r="CC840" s="16"/>
      <c r="CD840" s="16"/>
      <c r="CE840" s="16"/>
      <c r="CF840" s="16"/>
      <c r="CG840" s="16"/>
      <c r="CH840" s="16"/>
      <c r="CI840" s="16"/>
      <c r="CJ840" s="16"/>
      <c r="CK840" s="16"/>
      <c r="CL840" s="16"/>
      <c r="CM840" s="16"/>
      <c r="CN840" s="16"/>
      <c r="CO840" s="16"/>
      <c r="CP840" s="16"/>
    </row>
    <row r="841" spans="1:94"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c r="BA841" s="16"/>
      <c r="BB841" s="16"/>
      <c r="BC841" s="16"/>
      <c r="BD841" s="16"/>
      <c r="BE841" s="16"/>
      <c r="BF841" s="16"/>
      <c r="BG841" s="16"/>
      <c r="BH841" s="16"/>
      <c r="BI841" s="16"/>
      <c r="BJ841" s="16"/>
      <c r="BK841" s="16"/>
      <c r="BL841" s="16"/>
      <c r="BM841" s="16"/>
      <c r="BN841" s="16"/>
      <c r="BO841" s="16"/>
      <c r="BP841" s="16"/>
      <c r="BQ841" s="16"/>
      <c r="BR841" s="16"/>
      <c r="BS841" s="16"/>
      <c r="BT841" s="16"/>
      <c r="BU841" s="16"/>
      <c r="BV841" s="16"/>
      <c r="BW841" s="16"/>
      <c r="BX841" s="16"/>
      <c r="BY841" s="16"/>
      <c r="BZ841" s="16"/>
      <c r="CA841" s="16"/>
      <c r="CB841" s="16"/>
      <c r="CC841" s="16"/>
      <c r="CD841" s="16"/>
      <c r="CE841" s="16"/>
      <c r="CF841" s="16"/>
      <c r="CG841" s="16"/>
      <c r="CH841" s="16"/>
      <c r="CI841" s="16"/>
      <c r="CJ841" s="16"/>
      <c r="CK841" s="16"/>
      <c r="CL841" s="16"/>
      <c r="CM841" s="16"/>
      <c r="CN841" s="16"/>
      <c r="CO841" s="16"/>
      <c r="CP841" s="16"/>
    </row>
    <row r="842" spans="1:94"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c r="BA842" s="16"/>
      <c r="BB842" s="16"/>
      <c r="BC842" s="16"/>
      <c r="BD842" s="16"/>
      <c r="BE842" s="16"/>
      <c r="BF842" s="16"/>
      <c r="BG842" s="16"/>
      <c r="BH842" s="16"/>
      <c r="BI842" s="16"/>
      <c r="BJ842" s="16"/>
      <c r="BK842" s="16"/>
      <c r="BL842" s="16"/>
      <c r="BM842" s="16"/>
      <c r="BN842" s="16"/>
      <c r="BO842" s="16"/>
      <c r="BP842" s="16"/>
      <c r="BQ842" s="16"/>
      <c r="BR842" s="16"/>
      <c r="BS842" s="16"/>
      <c r="BT842" s="16"/>
      <c r="BU842" s="16"/>
      <c r="BV842" s="16"/>
      <c r="BW842" s="16"/>
      <c r="BX842" s="16"/>
      <c r="BY842" s="16"/>
      <c r="BZ842" s="16"/>
      <c r="CA842" s="16"/>
      <c r="CB842" s="16"/>
      <c r="CC842" s="16"/>
      <c r="CD842" s="16"/>
      <c r="CE842" s="16"/>
      <c r="CF842" s="16"/>
      <c r="CG842" s="16"/>
      <c r="CH842" s="16"/>
      <c r="CI842" s="16"/>
      <c r="CJ842" s="16"/>
      <c r="CK842" s="16"/>
      <c r="CL842" s="16"/>
      <c r="CM842" s="16"/>
      <c r="CN842" s="16"/>
      <c r="CO842" s="16"/>
      <c r="CP842" s="16"/>
    </row>
    <row r="843" spans="1:94"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c r="BA843" s="16"/>
      <c r="BB843" s="16"/>
      <c r="BC843" s="16"/>
      <c r="BD843" s="16"/>
      <c r="BE843" s="16"/>
      <c r="BF843" s="16"/>
      <c r="BG843" s="16"/>
      <c r="BH843" s="16"/>
      <c r="BI843" s="16"/>
      <c r="BJ843" s="16"/>
      <c r="BK843" s="16"/>
      <c r="BL843" s="16"/>
      <c r="BM843" s="16"/>
      <c r="BN843" s="16"/>
      <c r="BO843" s="16"/>
      <c r="BP843" s="16"/>
      <c r="BQ843" s="16"/>
      <c r="BR843" s="16"/>
      <c r="BS843" s="16"/>
      <c r="BT843" s="16"/>
      <c r="BU843" s="16"/>
      <c r="BV843" s="16"/>
      <c r="BW843" s="16"/>
      <c r="BX843" s="16"/>
      <c r="BY843" s="16"/>
      <c r="BZ843" s="16"/>
      <c r="CA843" s="16"/>
      <c r="CB843" s="16"/>
      <c r="CC843" s="16"/>
      <c r="CD843" s="16"/>
      <c r="CE843" s="16"/>
      <c r="CF843" s="16"/>
      <c r="CG843" s="16"/>
      <c r="CH843" s="16"/>
      <c r="CI843" s="16"/>
      <c r="CJ843" s="16"/>
      <c r="CK843" s="16"/>
      <c r="CL843" s="16"/>
      <c r="CM843" s="16"/>
      <c r="CN843" s="16"/>
      <c r="CO843" s="16"/>
      <c r="CP843" s="16"/>
    </row>
    <row r="844" spans="1:9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c r="BA844" s="16"/>
      <c r="BB844" s="16"/>
      <c r="BC844" s="16"/>
      <c r="BD844" s="16"/>
      <c r="BE844" s="16"/>
      <c r="BF844" s="16"/>
      <c r="BG844" s="16"/>
      <c r="BH844" s="16"/>
      <c r="BI844" s="16"/>
      <c r="BJ844" s="16"/>
      <c r="BK844" s="16"/>
      <c r="BL844" s="16"/>
      <c r="BM844" s="16"/>
      <c r="BN844" s="16"/>
      <c r="BO844" s="16"/>
      <c r="BP844" s="16"/>
      <c r="BQ844" s="16"/>
      <c r="BR844" s="16"/>
      <c r="BS844" s="16"/>
      <c r="BT844" s="16"/>
      <c r="BU844" s="16"/>
      <c r="BV844" s="16"/>
      <c r="BW844" s="16"/>
      <c r="BX844" s="16"/>
      <c r="BY844" s="16"/>
      <c r="BZ844" s="16"/>
      <c r="CA844" s="16"/>
      <c r="CB844" s="16"/>
      <c r="CC844" s="16"/>
      <c r="CD844" s="16"/>
      <c r="CE844" s="16"/>
      <c r="CF844" s="16"/>
      <c r="CG844" s="16"/>
      <c r="CH844" s="16"/>
      <c r="CI844" s="16"/>
      <c r="CJ844" s="16"/>
      <c r="CK844" s="16"/>
      <c r="CL844" s="16"/>
      <c r="CM844" s="16"/>
      <c r="CN844" s="16"/>
      <c r="CO844" s="16"/>
      <c r="CP844" s="16"/>
    </row>
    <row r="845" spans="1:94"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c r="BA845" s="16"/>
      <c r="BB845" s="16"/>
      <c r="BC845" s="16"/>
      <c r="BD845" s="16"/>
      <c r="BE845" s="16"/>
      <c r="BF845" s="16"/>
      <c r="BG845" s="16"/>
      <c r="BH845" s="16"/>
      <c r="BI845" s="16"/>
      <c r="BJ845" s="16"/>
      <c r="BK845" s="16"/>
      <c r="BL845" s="16"/>
      <c r="BM845" s="16"/>
      <c r="BN845" s="16"/>
      <c r="BO845" s="16"/>
      <c r="BP845" s="16"/>
      <c r="BQ845" s="16"/>
      <c r="BR845" s="16"/>
      <c r="BS845" s="16"/>
      <c r="BT845" s="16"/>
      <c r="BU845" s="16"/>
      <c r="BV845" s="16"/>
      <c r="BW845" s="16"/>
      <c r="BX845" s="16"/>
      <c r="BY845" s="16"/>
      <c r="BZ845" s="16"/>
      <c r="CA845" s="16"/>
      <c r="CB845" s="16"/>
      <c r="CC845" s="16"/>
      <c r="CD845" s="16"/>
      <c r="CE845" s="16"/>
      <c r="CF845" s="16"/>
      <c r="CG845" s="16"/>
      <c r="CH845" s="16"/>
      <c r="CI845" s="16"/>
      <c r="CJ845" s="16"/>
      <c r="CK845" s="16"/>
      <c r="CL845" s="16"/>
      <c r="CM845" s="16"/>
      <c r="CN845" s="16"/>
      <c r="CO845" s="16"/>
      <c r="CP845" s="16"/>
    </row>
    <row r="846" spans="1:94"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c r="BA846" s="16"/>
      <c r="BB846" s="16"/>
      <c r="BC846" s="16"/>
      <c r="BD846" s="16"/>
      <c r="BE846" s="16"/>
      <c r="BF846" s="16"/>
      <c r="BG846" s="16"/>
      <c r="BH846" s="16"/>
      <c r="BI846" s="16"/>
      <c r="BJ846" s="16"/>
      <c r="BK846" s="16"/>
      <c r="BL846" s="16"/>
      <c r="BM846" s="16"/>
      <c r="BN846" s="16"/>
      <c r="BO846" s="16"/>
      <c r="BP846" s="16"/>
      <c r="BQ846" s="16"/>
      <c r="BR846" s="16"/>
      <c r="BS846" s="16"/>
      <c r="BT846" s="16"/>
      <c r="BU846" s="16"/>
      <c r="BV846" s="16"/>
      <c r="BW846" s="16"/>
      <c r="BX846" s="16"/>
      <c r="BY846" s="16"/>
      <c r="BZ846" s="16"/>
      <c r="CA846" s="16"/>
      <c r="CB846" s="16"/>
      <c r="CC846" s="16"/>
      <c r="CD846" s="16"/>
      <c r="CE846" s="16"/>
      <c r="CF846" s="16"/>
      <c r="CG846" s="16"/>
      <c r="CH846" s="16"/>
      <c r="CI846" s="16"/>
      <c r="CJ846" s="16"/>
      <c r="CK846" s="16"/>
      <c r="CL846" s="16"/>
      <c r="CM846" s="16"/>
      <c r="CN846" s="16"/>
      <c r="CO846" s="16"/>
      <c r="CP846" s="16"/>
    </row>
    <row r="847" spans="1:94"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c r="BA847" s="16"/>
      <c r="BB847" s="16"/>
      <c r="BC847" s="16"/>
      <c r="BD847" s="16"/>
      <c r="BE847" s="16"/>
      <c r="BF847" s="16"/>
      <c r="BG847" s="16"/>
      <c r="BH847" s="16"/>
      <c r="BI847" s="16"/>
      <c r="BJ847" s="16"/>
      <c r="BK847" s="16"/>
      <c r="BL847" s="16"/>
      <c r="BM847" s="16"/>
      <c r="BN847" s="16"/>
      <c r="BO847" s="16"/>
      <c r="BP847" s="16"/>
      <c r="BQ847" s="16"/>
      <c r="BR847" s="16"/>
      <c r="BS847" s="16"/>
      <c r="BT847" s="16"/>
      <c r="BU847" s="16"/>
      <c r="BV847" s="16"/>
      <c r="BW847" s="16"/>
      <c r="BX847" s="16"/>
      <c r="BY847" s="16"/>
      <c r="BZ847" s="16"/>
      <c r="CA847" s="16"/>
      <c r="CB847" s="16"/>
      <c r="CC847" s="16"/>
      <c r="CD847" s="16"/>
      <c r="CE847" s="16"/>
      <c r="CF847" s="16"/>
      <c r="CG847" s="16"/>
      <c r="CH847" s="16"/>
      <c r="CI847" s="16"/>
      <c r="CJ847" s="16"/>
      <c r="CK847" s="16"/>
      <c r="CL847" s="16"/>
      <c r="CM847" s="16"/>
      <c r="CN847" s="16"/>
      <c r="CO847" s="16"/>
      <c r="CP847" s="16"/>
    </row>
    <row r="848" spans="1:94"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c r="BA848" s="16"/>
      <c r="BB848" s="16"/>
      <c r="BC848" s="16"/>
      <c r="BD848" s="16"/>
      <c r="BE848" s="16"/>
      <c r="BF848" s="16"/>
      <c r="BG848" s="16"/>
      <c r="BH848" s="16"/>
      <c r="BI848" s="16"/>
      <c r="BJ848" s="16"/>
      <c r="BK848" s="16"/>
      <c r="BL848" s="16"/>
      <c r="BM848" s="16"/>
      <c r="BN848" s="16"/>
      <c r="BO848" s="16"/>
      <c r="BP848" s="16"/>
      <c r="BQ848" s="16"/>
      <c r="BR848" s="16"/>
      <c r="BS848" s="16"/>
      <c r="BT848" s="16"/>
      <c r="BU848" s="16"/>
      <c r="BV848" s="16"/>
      <c r="BW848" s="16"/>
      <c r="BX848" s="16"/>
      <c r="BY848" s="16"/>
      <c r="BZ848" s="16"/>
      <c r="CA848" s="16"/>
      <c r="CB848" s="16"/>
      <c r="CC848" s="16"/>
      <c r="CD848" s="16"/>
      <c r="CE848" s="16"/>
      <c r="CF848" s="16"/>
      <c r="CG848" s="16"/>
      <c r="CH848" s="16"/>
      <c r="CI848" s="16"/>
      <c r="CJ848" s="16"/>
      <c r="CK848" s="16"/>
      <c r="CL848" s="16"/>
      <c r="CM848" s="16"/>
      <c r="CN848" s="16"/>
      <c r="CO848" s="16"/>
      <c r="CP848" s="16"/>
    </row>
    <row r="849" spans="1:94"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c r="BA849" s="16"/>
      <c r="BB849" s="16"/>
      <c r="BC849" s="16"/>
      <c r="BD849" s="16"/>
      <c r="BE849" s="16"/>
      <c r="BF849" s="16"/>
      <c r="BG849" s="16"/>
      <c r="BH849" s="16"/>
      <c r="BI849" s="16"/>
      <c r="BJ849" s="16"/>
      <c r="BK849" s="16"/>
      <c r="BL849" s="16"/>
      <c r="BM849" s="16"/>
      <c r="BN849" s="16"/>
      <c r="BO849" s="16"/>
      <c r="BP849" s="16"/>
      <c r="BQ849" s="16"/>
      <c r="BR849" s="16"/>
      <c r="BS849" s="16"/>
      <c r="BT849" s="16"/>
      <c r="BU849" s="16"/>
      <c r="BV849" s="16"/>
      <c r="BW849" s="16"/>
      <c r="BX849" s="16"/>
      <c r="BY849" s="16"/>
      <c r="BZ849" s="16"/>
      <c r="CA849" s="16"/>
      <c r="CB849" s="16"/>
      <c r="CC849" s="16"/>
      <c r="CD849" s="16"/>
      <c r="CE849" s="16"/>
      <c r="CF849" s="16"/>
      <c r="CG849" s="16"/>
      <c r="CH849" s="16"/>
      <c r="CI849" s="16"/>
      <c r="CJ849" s="16"/>
      <c r="CK849" s="16"/>
      <c r="CL849" s="16"/>
      <c r="CM849" s="16"/>
      <c r="CN849" s="16"/>
      <c r="CO849" s="16"/>
      <c r="CP849" s="16"/>
    </row>
    <row r="850" spans="1:94"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c r="BA850" s="16"/>
      <c r="BB850" s="16"/>
      <c r="BC850" s="16"/>
      <c r="BD850" s="16"/>
      <c r="BE850" s="16"/>
      <c r="BF850" s="16"/>
      <c r="BG850" s="16"/>
      <c r="BH850" s="16"/>
      <c r="BI850" s="16"/>
      <c r="BJ850" s="16"/>
      <c r="BK850" s="16"/>
      <c r="BL850" s="16"/>
      <c r="BM850" s="16"/>
      <c r="BN850" s="16"/>
      <c r="BO850" s="16"/>
      <c r="BP850" s="16"/>
      <c r="BQ850" s="16"/>
      <c r="BR850" s="16"/>
      <c r="BS850" s="16"/>
      <c r="BT850" s="16"/>
      <c r="BU850" s="16"/>
      <c r="BV850" s="16"/>
      <c r="BW850" s="16"/>
      <c r="BX850" s="16"/>
      <c r="BY850" s="16"/>
      <c r="BZ850" s="16"/>
      <c r="CA850" s="16"/>
      <c r="CB850" s="16"/>
      <c r="CC850" s="16"/>
      <c r="CD850" s="16"/>
      <c r="CE850" s="16"/>
      <c r="CF850" s="16"/>
      <c r="CG850" s="16"/>
      <c r="CH850" s="16"/>
      <c r="CI850" s="16"/>
      <c r="CJ850" s="16"/>
      <c r="CK850" s="16"/>
      <c r="CL850" s="16"/>
      <c r="CM850" s="16"/>
      <c r="CN850" s="16"/>
      <c r="CO850" s="16"/>
      <c r="CP850" s="16"/>
    </row>
    <row r="851" spans="1:94"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c r="BA851" s="16"/>
      <c r="BB851" s="16"/>
      <c r="BC851" s="16"/>
      <c r="BD851" s="16"/>
      <c r="BE851" s="16"/>
      <c r="BF851" s="16"/>
      <c r="BG851" s="16"/>
      <c r="BH851" s="16"/>
      <c r="BI851" s="16"/>
      <c r="BJ851" s="16"/>
      <c r="BK851" s="16"/>
      <c r="BL851" s="16"/>
      <c r="BM851" s="16"/>
      <c r="BN851" s="16"/>
      <c r="BO851" s="16"/>
      <c r="BP851" s="16"/>
      <c r="BQ851" s="16"/>
      <c r="BR851" s="16"/>
      <c r="BS851" s="16"/>
      <c r="BT851" s="16"/>
      <c r="BU851" s="16"/>
      <c r="BV851" s="16"/>
      <c r="BW851" s="16"/>
      <c r="BX851" s="16"/>
      <c r="BY851" s="16"/>
      <c r="BZ851" s="16"/>
      <c r="CA851" s="16"/>
      <c r="CB851" s="16"/>
      <c r="CC851" s="16"/>
      <c r="CD851" s="16"/>
      <c r="CE851" s="16"/>
      <c r="CF851" s="16"/>
      <c r="CG851" s="16"/>
      <c r="CH851" s="16"/>
      <c r="CI851" s="16"/>
      <c r="CJ851" s="16"/>
      <c r="CK851" s="16"/>
      <c r="CL851" s="16"/>
      <c r="CM851" s="16"/>
      <c r="CN851" s="16"/>
      <c r="CO851" s="16"/>
      <c r="CP851" s="16"/>
    </row>
    <row r="852" spans="1:94"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c r="BA852" s="16"/>
      <c r="BB852" s="16"/>
      <c r="BC852" s="16"/>
      <c r="BD852" s="16"/>
      <c r="BE852" s="16"/>
      <c r="BF852" s="16"/>
      <c r="BG852" s="16"/>
      <c r="BH852" s="16"/>
      <c r="BI852" s="16"/>
      <c r="BJ852" s="16"/>
      <c r="BK852" s="16"/>
      <c r="BL852" s="16"/>
      <c r="BM852" s="16"/>
      <c r="BN852" s="16"/>
      <c r="BO852" s="16"/>
      <c r="BP852" s="16"/>
      <c r="BQ852" s="16"/>
      <c r="BR852" s="16"/>
      <c r="BS852" s="16"/>
      <c r="BT852" s="16"/>
      <c r="BU852" s="16"/>
      <c r="BV852" s="16"/>
      <c r="BW852" s="16"/>
      <c r="BX852" s="16"/>
      <c r="BY852" s="16"/>
      <c r="BZ852" s="16"/>
      <c r="CA852" s="16"/>
      <c r="CB852" s="16"/>
      <c r="CC852" s="16"/>
      <c r="CD852" s="16"/>
      <c r="CE852" s="16"/>
      <c r="CF852" s="16"/>
      <c r="CG852" s="16"/>
      <c r="CH852" s="16"/>
      <c r="CI852" s="16"/>
      <c r="CJ852" s="16"/>
      <c r="CK852" s="16"/>
      <c r="CL852" s="16"/>
      <c r="CM852" s="16"/>
      <c r="CN852" s="16"/>
      <c r="CO852" s="16"/>
      <c r="CP852" s="16"/>
    </row>
    <row r="853" spans="1:94"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c r="BA853" s="16"/>
      <c r="BB853" s="16"/>
      <c r="BC853" s="16"/>
      <c r="BD853" s="16"/>
      <c r="BE853" s="16"/>
      <c r="BF853" s="16"/>
      <c r="BG853" s="16"/>
      <c r="BH853" s="16"/>
      <c r="BI853" s="16"/>
      <c r="BJ853" s="16"/>
      <c r="BK853" s="16"/>
      <c r="BL853" s="16"/>
      <c r="BM853" s="16"/>
      <c r="BN853" s="16"/>
      <c r="BO853" s="16"/>
      <c r="BP853" s="16"/>
      <c r="BQ853" s="16"/>
      <c r="BR853" s="16"/>
      <c r="BS853" s="16"/>
      <c r="BT853" s="16"/>
      <c r="BU853" s="16"/>
      <c r="BV853" s="16"/>
      <c r="BW853" s="16"/>
      <c r="BX853" s="16"/>
      <c r="BY853" s="16"/>
      <c r="BZ853" s="16"/>
      <c r="CA853" s="16"/>
      <c r="CB853" s="16"/>
      <c r="CC853" s="16"/>
      <c r="CD853" s="16"/>
      <c r="CE853" s="16"/>
      <c r="CF853" s="16"/>
      <c r="CG853" s="16"/>
      <c r="CH853" s="16"/>
      <c r="CI853" s="16"/>
      <c r="CJ853" s="16"/>
      <c r="CK853" s="16"/>
      <c r="CL853" s="16"/>
      <c r="CM853" s="16"/>
      <c r="CN853" s="16"/>
      <c r="CO853" s="16"/>
      <c r="CP853" s="16"/>
    </row>
    <row r="854" spans="1:9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c r="BA854" s="16"/>
      <c r="BB854" s="16"/>
      <c r="BC854" s="16"/>
      <c r="BD854" s="16"/>
      <c r="BE854" s="16"/>
      <c r="BF854" s="16"/>
      <c r="BG854" s="16"/>
      <c r="BH854" s="16"/>
      <c r="BI854" s="16"/>
      <c r="BJ854" s="16"/>
      <c r="BK854" s="16"/>
      <c r="BL854" s="16"/>
      <c r="BM854" s="16"/>
      <c r="BN854" s="16"/>
      <c r="BO854" s="16"/>
      <c r="BP854" s="16"/>
      <c r="BQ854" s="16"/>
      <c r="BR854" s="16"/>
      <c r="BS854" s="16"/>
      <c r="BT854" s="16"/>
      <c r="BU854" s="16"/>
      <c r="BV854" s="16"/>
      <c r="BW854" s="16"/>
      <c r="BX854" s="16"/>
      <c r="BY854" s="16"/>
      <c r="BZ854" s="16"/>
      <c r="CA854" s="16"/>
      <c r="CB854" s="16"/>
      <c r="CC854" s="16"/>
      <c r="CD854" s="16"/>
      <c r="CE854" s="16"/>
      <c r="CF854" s="16"/>
      <c r="CG854" s="16"/>
      <c r="CH854" s="16"/>
      <c r="CI854" s="16"/>
      <c r="CJ854" s="16"/>
      <c r="CK854" s="16"/>
      <c r="CL854" s="16"/>
      <c r="CM854" s="16"/>
      <c r="CN854" s="16"/>
      <c r="CO854" s="16"/>
      <c r="CP854" s="16"/>
    </row>
    <row r="855" spans="1:94"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c r="BA855" s="16"/>
      <c r="BB855" s="16"/>
      <c r="BC855" s="16"/>
      <c r="BD855" s="16"/>
      <c r="BE855" s="16"/>
      <c r="BF855" s="16"/>
      <c r="BG855" s="16"/>
      <c r="BH855" s="16"/>
      <c r="BI855" s="16"/>
      <c r="BJ855" s="16"/>
      <c r="BK855" s="16"/>
      <c r="BL855" s="16"/>
      <c r="BM855" s="16"/>
      <c r="BN855" s="16"/>
      <c r="BO855" s="16"/>
      <c r="BP855" s="16"/>
      <c r="BQ855" s="16"/>
      <c r="BR855" s="16"/>
      <c r="BS855" s="16"/>
      <c r="BT855" s="16"/>
      <c r="BU855" s="16"/>
      <c r="BV855" s="16"/>
      <c r="BW855" s="16"/>
      <c r="BX855" s="16"/>
      <c r="BY855" s="16"/>
      <c r="BZ855" s="16"/>
      <c r="CA855" s="16"/>
      <c r="CB855" s="16"/>
      <c r="CC855" s="16"/>
      <c r="CD855" s="16"/>
      <c r="CE855" s="16"/>
      <c r="CF855" s="16"/>
      <c r="CG855" s="16"/>
      <c r="CH855" s="16"/>
      <c r="CI855" s="16"/>
      <c r="CJ855" s="16"/>
      <c r="CK855" s="16"/>
      <c r="CL855" s="16"/>
      <c r="CM855" s="16"/>
      <c r="CN855" s="16"/>
      <c r="CO855" s="16"/>
      <c r="CP855" s="16"/>
    </row>
    <row r="856" spans="1:94"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c r="BA856" s="16"/>
      <c r="BB856" s="16"/>
      <c r="BC856" s="16"/>
      <c r="BD856" s="16"/>
      <c r="BE856" s="16"/>
      <c r="BF856" s="16"/>
      <c r="BG856" s="16"/>
      <c r="BH856" s="16"/>
      <c r="BI856" s="16"/>
      <c r="BJ856" s="16"/>
      <c r="BK856" s="16"/>
      <c r="BL856" s="16"/>
      <c r="BM856" s="16"/>
      <c r="BN856" s="16"/>
      <c r="BO856" s="16"/>
      <c r="BP856" s="16"/>
      <c r="BQ856" s="16"/>
      <c r="BR856" s="16"/>
      <c r="BS856" s="16"/>
      <c r="BT856" s="16"/>
      <c r="BU856" s="16"/>
      <c r="BV856" s="16"/>
      <c r="BW856" s="16"/>
      <c r="BX856" s="16"/>
      <c r="BY856" s="16"/>
      <c r="BZ856" s="16"/>
      <c r="CA856" s="16"/>
      <c r="CB856" s="16"/>
      <c r="CC856" s="16"/>
      <c r="CD856" s="16"/>
      <c r="CE856" s="16"/>
      <c r="CF856" s="16"/>
      <c r="CG856" s="16"/>
      <c r="CH856" s="16"/>
      <c r="CI856" s="16"/>
      <c r="CJ856" s="16"/>
      <c r="CK856" s="16"/>
      <c r="CL856" s="16"/>
      <c r="CM856" s="16"/>
      <c r="CN856" s="16"/>
      <c r="CO856" s="16"/>
      <c r="CP856" s="16"/>
    </row>
    <row r="857" spans="1:94"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c r="BA857" s="16"/>
      <c r="BB857" s="16"/>
      <c r="BC857" s="16"/>
      <c r="BD857" s="16"/>
      <c r="BE857" s="16"/>
      <c r="BF857" s="16"/>
      <c r="BG857" s="16"/>
      <c r="BH857" s="16"/>
      <c r="BI857" s="16"/>
      <c r="BJ857" s="16"/>
      <c r="BK857" s="16"/>
      <c r="BL857" s="16"/>
      <c r="BM857" s="16"/>
      <c r="BN857" s="16"/>
      <c r="BO857" s="16"/>
      <c r="BP857" s="16"/>
      <c r="BQ857" s="16"/>
      <c r="BR857" s="16"/>
      <c r="BS857" s="16"/>
      <c r="BT857" s="16"/>
      <c r="BU857" s="16"/>
      <c r="BV857" s="16"/>
      <c r="BW857" s="16"/>
      <c r="BX857" s="16"/>
      <c r="BY857" s="16"/>
      <c r="BZ857" s="16"/>
      <c r="CA857" s="16"/>
      <c r="CB857" s="16"/>
      <c r="CC857" s="16"/>
      <c r="CD857" s="16"/>
      <c r="CE857" s="16"/>
      <c r="CF857" s="16"/>
      <c r="CG857" s="16"/>
      <c r="CH857" s="16"/>
      <c r="CI857" s="16"/>
      <c r="CJ857" s="16"/>
      <c r="CK857" s="16"/>
      <c r="CL857" s="16"/>
      <c r="CM857" s="16"/>
      <c r="CN857" s="16"/>
      <c r="CO857" s="16"/>
      <c r="CP857" s="16"/>
    </row>
    <row r="858" spans="1:94"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c r="BA858" s="16"/>
      <c r="BB858" s="16"/>
      <c r="BC858" s="16"/>
      <c r="BD858" s="16"/>
      <c r="BE858" s="16"/>
      <c r="BF858" s="16"/>
      <c r="BG858" s="16"/>
      <c r="BH858" s="16"/>
      <c r="BI858" s="16"/>
      <c r="BJ858" s="16"/>
      <c r="BK858" s="16"/>
      <c r="BL858" s="16"/>
      <c r="BM858" s="16"/>
      <c r="BN858" s="16"/>
      <c r="BO858" s="16"/>
      <c r="BP858" s="16"/>
      <c r="BQ858" s="16"/>
      <c r="BR858" s="16"/>
      <c r="BS858" s="16"/>
      <c r="BT858" s="16"/>
      <c r="BU858" s="16"/>
      <c r="BV858" s="16"/>
      <c r="BW858" s="16"/>
      <c r="BX858" s="16"/>
      <c r="BY858" s="16"/>
      <c r="BZ858" s="16"/>
      <c r="CA858" s="16"/>
      <c r="CB858" s="16"/>
      <c r="CC858" s="16"/>
      <c r="CD858" s="16"/>
      <c r="CE858" s="16"/>
      <c r="CF858" s="16"/>
      <c r="CG858" s="16"/>
      <c r="CH858" s="16"/>
      <c r="CI858" s="16"/>
      <c r="CJ858" s="16"/>
      <c r="CK858" s="16"/>
      <c r="CL858" s="16"/>
      <c r="CM858" s="16"/>
      <c r="CN858" s="16"/>
      <c r="CO858" s="16"/>
      <c r="CP858" s="16"/>
    </row>
    <row r="859" spans="1:94"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c r="BA859" s="16"/>
      <c r="BB859" s="16"/>
      <c r="BC859" s="16"/>
      <c r="BD859" s="16"/>
      <c r="BE859" s="16"/>
      <c r="BF859" s="16"/>
      <c r="BG859" s="16"/>
      <c r="BH859" s="16"/>
      <c r="BI859" s="16"/>
      <c r="BJ859" s="16"/>
      <c r="BK859" s="16"/>
      <c r="BL859" s="16"/>
      <c r="BM859" s="16"/>
      <c r="BN859" s="16"/>
      <c r="BO859" s="16"/>
      <c r="BP859" s="16"/>
      <c r="BQ859" s="16"/>
      <c r="BR859" s="16"/>
      <c r="BS859" s="16"/>
      <c r="BT859" s="16"/>
      <c r="BU859" s="16"/>
      <c r="BV859" s="16"/>
      <c r="BW859" s="16"/>
      <c r="BX859" s="16"/>
      <c r="BY859" s="16"/>
      <c r="BZ859" s="16"/>
      <c r="CA859" s="16"/>
      <c r="CB859" s="16"/>
      <c r="CC859" s="16"/>
      <c r="CD859" s="16"/>
      <c r="CE859" s="16"/>
      <c r="CF859" s="16"/>
      <c r="CG859" s="16"/>
      <c r="CH859" s="16"/>
      <c r="CI859" s="16"/>
      <c r="CJ859" s="16"/>
      <c r="CK859" s="16"/>
      <c r="CL859" s="16"/>
      <c r="CM859" s="16"/>
      <c r="CN859" s="16"/>
      <c r="CO859" s="16"/>
      <c r="CP859" s="16"/>
    </row>
    <row r="860" spans="1:94"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c r="BA860" s="16"/>
      <c r="BB860" s="16"/>
      <c r="BC860" s="16"/>
      <c r="BD860" s="16"/>
      <c r="BE860" s="16"/>
      <c r="BF860" s="16"/>
      <c r="BG860" s="16"/>
      <c r="BH860" s="16"/>
      <c r="BI860" s="16"/>
      <c r="BJ860" s="16"/>
      <c r="BK860" s="16"/>
      <c r="BL860" s="16"/>
      <c r="BM860" s="16"/>
      <c r="BN860" s="16"/>
      <c r="BO860" s="16"/>
      <c r="BP860" s="16"/>
      <c r="BQ860" s="16"/>
      <c r="BR860" s="16"/>
      <c r="BS860" s="16"/>
      <c r="BT860" s="16"/>
      <c r="BU860" s="16"/>
      <c r="BV860" s="16"/>
      <c r="BW860" s="16"/>
      <c r="BX860" s="16"/>
      <c r="BY860" s="16"/>
      <c r="BZ860" s="16"/>
      <c r="CA860" s="16"/>
      <c r="CB860" s="16"/>
      <c r="CC860" s="16"/>
      <c r="CD860" s="16"/>
      <c r="CE860" s="16"/>
      <c r="CF860" s="16"/>
      <c r="CG860" s="16"/>
      <c r="CH860" s="16"/>
      <c r="CI860" s="16"/>
      <c r="CJ860" s="16"/>
      <c r="CK860" s="16"/>
      <c r="CL860" s="16"/>
      <c r="CM860" s="16"/>
      <c r="CN860" s="16"/>
      <c r="CO860" s="16"/>
      <c r="CP860" s="16"/>
    </row>
    <row r="861" spans="1:94"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c r="BA861" s="16"/>
      <c r="BB861" s="16"/>
      <c r="BC861" s="16"/>
      <c r="BD861" s="16"/>
      <c r="BE861" s="16"/>
      <c r="BF861" s="16"/>
      <c r="BG861" s="16"/>
      <c r="BH861" s="16"/>
      <c r="BI861" s="16"/>
      <c r="BJ861" s="16"/>
      <c r="BK861" s="16"/>
      <c r="BL861" s="16"/>
      <c r="BM861" s="16"/>
      <c r="BN861" s="16"/>
      <c r="BO861" s="16"/>
      <c r="BP861" s="16"/>
      <c r="BQ861" s="16"/>
      <c r="BR861" s="16"/>
      <c r="BS861" s="16"/>
      <c r="BT861" s="16"/>
      <c r="BU861" s="16"/>
      <c r="BV861" s="16"/>
      <c r="BW861" s="16"/>
      <c r="BX861" s="16"/>
      <c r="BY861" s="16"/>
      <c r="BZ861" s="16"/>
      <c r="CA861" s="16"/>
      <c r="CB861" s="16"/>
      <c r="CC861" s="16"/>
      <c r="CD861" s="16"/>
      <c r="CE861" s="16"/>
      <c r="CF861" s="16"/>
      <c r="CG861" s="16"/>
      <c r="CH861" s="16"/>
      <c r="CI861" s="16"/>
      <c r="CJ861" s="16"/>
      <c r="CK861" s="16"/>
      <c r="CL861" s="16"/>
      <c r="CM861" s="16"/>
      <c r="CN861" s="16"/>
      <c r="CO861" s="16"/>
      <c r="CP861" s="16"/>
    </row>
    <row r="862" spans="1:94"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c r="BA862" s="16"/>
      <c r="BB862" s="16"/>
      <c r="BC862" s="16"/>
      <c r="BD862" s="16"/>
      <c r="BE862" s="16"/>
      <c r="BF862" s="16"/>
      <c r="BG862" s="16"/>
      <c r="BH862" s="16"/>
      <c r="BI862" s="16"/>
      <c r="BJ862" s="16"/>
      <c r="BK862" s="16"/>
      <c r="BL862" s="16"/>
      <c r="BM862" s="16"/>
      <c r="BN862" s="16"/>
      <c r="BO862" s="16"/>
      <c r="BP862" s="16"/>
      <c r="BQ862" s="16"/>
      <c r="BR862" s="16"/>
      <c r="BS862" s="16"/>
      <c r="BT862" s="16"/>
      <c r="BU862" s="16"/>
      <c r="BV862" s="16"/>
      <c r="BW862" s="16"/>
      <c r="BX862" s="16"/>
      <c r="BY862" s="16"/>
      <c r="BZ862" s="16"/>
      <c r="CA862" s="16"/>
      <c r="CB862" s="16"/>
      <c r="CC862" s="16"/>
      <c r="CD862" s="16"/>
      <c r="CE862" s="16"/>
      <c r="CF862" s="16"/>
      <c r="CG862" s="16"/>
      <c r="CH862" s="16"/>
      <c r="CI862" s="16"/>
      <c r="CJ862" s="16"/>
      <c r="CK862" s="16"/>
      <c r="CL862" s="16"/>
      <c r="CM862" s="16"/>
      <c r="CN862" s="16"/>
      <c r="CO862" s="16"/>
      <c r="CP862" s="16"/>
    </row>
    <row r="863" spans="1:94"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c r="BA863" s="16"/>
      <c r="BB863" s="16"/>
      <c r="BC863" s="16"/>
      <c r="BD863" s="16"/>
      <c r="BE863" s="16"/>
      <c r="BF863" s="16"/>
      <c r="BG863" s="16"/>
      <c r="BH863" s="16"/>
      <c r="BI863" s="16"/>
      <c r="BJ863" s="16"/>
      <c r="BK863" s="16"/>
      <c r="BL863" s="16"/>
      <c r="BM863" s="16"/>
      <c r="BN863" s="16"/>
      <c r="BO863" s="16"/>
      <c r="BP863" s="16"/>
      <c r="BQ863" s="16"/>
      <c r="BR863" s="16"/>
      <c r="BS863" s="16"/>
      <c r="BT863" s="16"/>
      <c r="BU863" s="16"/>
      <c r="BV863" s="16"/>
      <c r="BW863" s="16"/>
      <c r="BX863" s="16"/>
      <c r="BY863" s="16"/>
      <c r="BZ863" s="16"/>
      <c r="CA863" s="16"/>
      <c r="CB863" s="16"/>
      <c r="CC863" s="16"/>
      <c r="CD863" s="16"/>
      <c r="CE863" s="16"/>
      <c r="CF863" s="16"/>
      <c r="CG863" s="16"/>
      <c r="CH863" s="16"/>
      <c r="CI863" s="16"/>
      <c r="CJ863" s="16"/>
      <c r="CK863" s="16"/>
      <c r="CL863" s="16"/>
      <c r="CM863" s="16"/>
      <c r="CN863" s="16"/>
      <c r="CO863" s="16"/>
      <c r="CP863" s="16"/>
    </row>
    <row r="864" spans="1:9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c r="BA864" s="16"/>
      <c r="BB864" s="16"/>
      <c r="BC864" s="16"/>
      <c r="BD864" s="16"/>
      <c r="BE864" s="16"/>
      <c r="BF864" s="16"/>
      <c r="BG864" s="16"/>
      <c r="BH864" s="16"/>
      <c r="BI864" s="16"/>
      <c r="BJ864" s="16"/>
      <c r="BK864" s="16"/>
      <c r="BL864" s="16"/>
      <c r="BM864" s="16"/>
      <c r="BN864" s="16"/>
      <c r="BO864" s="16"/>
      <c r="BP864" s="16"/>
      <c r="BQ864" s="16"/>
      <c r="BR864" s="16"/>
      <c r="BS864" s="16"/>
      <c r="BT864" s="16"/>
      <c r="BU864" s="16"/>
      <c r="BV864" s="16"/>
      <c r="BW864" s="16"/>
      <c r="BX864" s="16"/>
      <c r="BY864" s="16"/>
      <c r="BZ864" s="16"/>
      <c r="CA864" s="16"/>
      <c r="CB864" s="16"/>
      <c r="CC864" s="16"/>
      <c r="CD864" s="16"/>
      <c r="CE864" s="16"/>
      <c r="CF864" s="16"/>
      <c r="CG864" s="16"/>
      <c r="CH864" s="16"/>
      <c r="CI864" s="16"/>
      <c r="CJ864" s="16"/>
      <c r="CK864" s="16"/>
      <c r="CL864" s="16"/>
      <c r="CM864" s="16"/>
      <c r="CN864" s="16"/>
      <c r="CO864" s="16"/>
      <c r="CP864" s="16"/>
    </row>
    <row r="865" spans="1:94"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c r="BA865" s="16"/>
      <c r="BB865" s="16"/>
      <c r="BC865" s="16"/>
      <c r="BD865" s="16"/>
      <c r="BE865" s="16"/>
      <c r="BF865" s="16"/>
      <c r="BG865" s="16"/>
      <c r="BH865" s="16"/>
      <c r="BI865" s="16"/>
      <c r="BJ865" s="16"/>
      <c r="BK865" s="16"/>
      <c r="BL865" s="16"/>
      <c r="BM865" s="16"/>
      <c r="BN865" s="16"/>
      <c r="BO865" s="16"/>
      <c r="BP865" s="16"/>
      <c r="BQ865" s="16"/>
      <c r="BR865" s="16"/>
      <c r="BS865" s="16"/>
      <c r="BT865" s="16"/>
      <c r="BU865" s="16"/>
      <c r="BV865" s="16"/>
      <c r="BW865" s="16"/>
      <c r="BX865" s="16"/>
      <c r="BY865" s="16"/>
      <c r="BZ865" s="16"/>
      <c r="CA865" s="16"/>
      <c r="CB865" s="16"/>
      <c r="CC865" s="16"/>
      <c r="CD865" s="16"/>
      <c r="CE865" s="16"/>
      <c r="CF865" s="16"/>
      <c r="CG865" s="16"/>
      <c r="CH865" s="16"/>
      <c r="CI865" s="16"/>
      <c r="CJ865" s="16"/>
      <c r="CK865" s="16"/>
      <c r="CL865" s="16"/>
      <c r="CM865" s="16"/>
      <c r="CN865" s="16"/>
      <c r="CO865" s="16"/>
      <c r="CP865" s="16"/>
    </row>
    <row r="866" spans="1:94"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c r="BA866" s="16"/>
      <c r="BB866" s="16"/>
      <c r="BC866" s="16"/>
      <c r="BD866" s="16"/>
      <c r="BE866" s="16"/>
      <c r="BF866" s="16"/>
      <c r="BG866" s="16"/>
      <c r="BH866" s="16"/>
      <c r="BI866" s="16"/>
      <c r="BJ866" s="16"/>
      <c r="BK866" s="16"/>
      <c r="BL866" s="16"/>
      <c r="BM866" s="16"/>
      <c r="BN866" s="16"/>
      <c r="BO866" s="16"/>
      <c r="BP866" s="16"/>
      <c r="BQ866" s="16"/>
      <c r="BR866" s="16"/>
      <c r="BS866" s="16"/>
      <c r="BT866" s="16"/>
      <c r="BU866" s="16"/>
      <c r="BV866" s="16"/>
      <c r="BW866" s="16"/>
      <c r="BX866" s="16"/>
      <c r="BY866" s="16"/>
      <c r="BZ866" s="16"/>
      <c r="CA866" s="16"/>
      <c r="CB866" s="16"/>
      <c r="CC866" s="16"/>
      <c r="CD866" s="16"/>
      <c r="CE866" s="16"/>
      <c r="CF866" s="16"/>
      <c r="CG866" s="16"/>
      <c r="CH866" s="16"/>
      <c r="CI866" s="16"/>
      <c r="CJ866" s="16"/>
      <c r="CK866" s="16"/>
      <c r="CL866" s="16"/>
      <c r="CM866" s="16"/>
      <c r="CN866" s="16"/>
      <c r="CO866" s="16"/>
      <c r="CP866" s="16"/>
    </row>
    <row r="867" spans="1:94"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c r="BA867" s="16"/>
      <c r="BB867" s="16"/>
      <c r="BC867" s="16"/>
      <c r="BD867" s="16"/>
      <c r="BE867" s="16"/>
      <c r="BF867" s="16"/>
      <c r="BG867" s="16"/>
      <c r="BH867" s="16"/>
      <c r="BI867" s="16"/>
      <c r="BJ867" s="16"/>
      <c r="BK867" s="16"/>
      <c r="BL867" s="16"/>
      <c r="BM867" s="16"/>
      <c r="BN867" s="16"/>
      <c r="BO867" s="16"/>
      <c r="BP867" s="16"/>
      <c r="BQ867" s="16"/>
      <c r="BR867" s="16"/>
      <c r="BS867" s="16"/>
      <c r="BT867" s="16"/>
      <c r="BU867" s="16"/>
      <c r="BV867" s="16"/>
      <c r="BW867" s="16"/>
      <c r="BX867" s="16"/>
      <c r="BY867" s="16"/>
      <c r="BZ867" s="16"/>
      <c r="CA867" s="16"/>
      <c r="CB867" s="16"/>
      <c r="CC867" s="16"/>
      <c r="CD867" s="16"/>
      <c r="CE867" s="16"/>
      <c r="CF867" s="16"/>
      <c r="CG867" s="16"/>
      <c r="CH867" s="16"/>
      <c r="CI867" s="16"/>
      <c r="CJ867" s="16"/>
      <c r="CK867" s="16"/>
      <c r="CL867" s="16"/>
      <c r="CM867" s="16"/>
      <c r="CN867" s="16"/>
      <c r="CO867" s="16"/>
      <c r="CP867" s="16"/>
    </row>
    <row r="868" spans="1:94"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c r="BA868" s="16"/>
      <c r="BB868" s="16"/>
      <c r="BC868" s="16"/>
      <c r="BD868" s="16"/>
      <c r="BE868" s="16"/>
      <c r="BF868" s="16"/>
      <c r="BG868" s="16"/>
      <c r="BH868" s="16"/>
      <c r="BI868" s="16"/>
      <c r="BJ868" s="16"/>
      <c r="BK868" s="16"/>
      <c r="BL868" s="16"/>
      <c r="BM868" s="16"/>
      <c r="BN868" s="16"/>
      <c r="BO868" s="16"/>
      <c r="BP868" s="16"/>
      <c r="BQ868" s="16"/>
      <c r="BR868" s="16"/>
      <c r="BS868" s="16"/>
      <c r="BT868" s="16"/>
      <c r="BU868" s="16"/>
      <c r="BV868" s="16"/>
      <c r="BW868" s="16"/>
      <c r="BX868" s="16"/>
      <c r="BY868" s="16"/>
      <c r="BZ868" s="16"/>
      <c r="CA868" s="16"/>
      <c r="CB868" s="16"/>
      <c r="CC868" s="16"/>
      <c r="CD868" s="16"/>
      <c r="CE868" s="16"/>
      <c r="CF868" s="16"/>
      <c r="CG868" s="16"/>
      <c r="CH868" s="16"/>
      <c r="CI868" s="16"/>
      <c r="CJ868" s="16"/>
      <c r="CK868" s="16"/>
      <c r="CL868" s="16"/>
      <c r="CM868" s="16"/>
      <c r="CN868" s="16"/>
      <c r="CO868" s="16"/>
      <c r="CP868" s="16"/>
    </row>
    <row r="869" spans="1:94"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c r="BA869" s="16"/>
      <c r="BB869" s="16"/>
      <c r="BC869" s="16"/>
      <c r="BD869" s="16"/>
      <c r="BE869" s="16"/>
      <c r="BF869" s="16"/>
      <c r="BG869" s="16"/>
      <c r="BH869" s="16"/>
      <c r="BI869" s="16"/>
      <c r="BJ869" s="16"/>
      <c r="BK869" s="16"/>
      <c r="BL869" s="16"/>
      <c r="BM869" s="16"/>
      <c r="BN869" s="16"/>
      <c r="BO869" s="16"/>
      <c r="BP869" s="16"/>
      <c r="BQ869" s="16"/>
      <c r="BR869" s="16"/>
      <c r="BS869" s="16"/>
      <c r="BT869" s="16"/>
      <c r="BU869" s="16"/>
      <c r="BV869" s="16"/>
      <c r="BW869" s="16"/>
      <c r="BX869" s="16"/>
      <c r="BY869" s="16"/>
      <c r="BZ869" s="16"/>
      <c r="CA869" s="16"/>
      <c r="CB869" s="16"/>
      <c r="CC869" s="16"/>
      <c r="CD869" s="16"/>
      <c r="CE869" s="16"/>
      <c r="CF869" s="16"/>
      <c r="CG869" s="16"/>
      <c r="CH869" s="16"/>
      <c r="CI869" s="16"/>
      <c r="CJ869" s="16"/>
      <c r="CK869" s="16"/>
      <c r="CL869" s="16"/>
      <c r="CM869" s="16"/>
      <c r="CN869" s="16"/>
      <c r="CO869" s="16"/>
      <c r="CP869" s="16"/>
    </row>
    <row r="870" spans="1:94"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c r="BA870" s="16"/>
      <c r="BB870" s="16"/>
      <c r="BC870" s="16"/>
      <c r="BD870" s="16"/>
      <c r="BE870" s="16"/>
      <c r="BF870" s="16"/>
      <c r="BG870" s="16"/>
      <c r="BH870" s="16"/>
      <c r="BI870" s="16"/>
      <c r="BJ870" s="16"/>
      <c r="BK870" s="16"/>
      <c r="BL870" s="16"/>
      <c r="BM870" s="16"/>
      <c r="BN870" s="16"/>
      <c r="BO870" s="16"/>
      <c r="BP870" s="16"/>
      <c r="BQ870" s="16"/>
      <c r="BR870" s="16"/>
      <c r="BS870" s="16"/>
      <c r="BT870" s="16"/>
      <c r="BU870" s="16"/>
      <c r="BV870" s="16"/>
      <c r="BW870" s="16"/>
      <c r="BX870" s="16"/>
      <c r="BY870" s="16"/>
      <c r="BZ870" s="16"/>
      <c r="CA870" s="16"/>
      <c r="CB870" s="16"/>
      <c r="CC870" s="16"/>
      <c r="CD870" s="16"/>
      <c r="CE870" s="16"/>
      <c r="CF870" s="16"/>
      <c r="CG870" s="16"/>
      <c r="CH870" s="16"/>
      <c r="CI870" s="16"/>
      <c r="CJ870" s="16"/>
      <c r="CK870" s="16"/>
      <c r="CL870" s="16"/>
      <c r="CM870" s="16"/>
      <c r="CN870" s="16"/>
      <c r="CO870" s="16"/>
      <c r="CP870" s="16"/>
    </row>
    <row r="871" spans="1:94"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c r="BA871" s="16"/>
      <c r="BB871" s="16"/>
      <c r="BC871" s="16"/>
      <c r="BD871" s="16"/>
      <c r="BE871" s="16"/>
      <c r="BF871" s="16"/>
      <c r="BG871" s="16"/>
      <c r="BH871" s="16"/>
      <c r="BI871" s="16"/>
      <c r="BJ871" s="16"/>
      <c r="BK871" s="16"/>
      <c r="BL871" s="16"/>
      <c r="BM871" s="16"/>
      <c r="BN871" s="16"/>
      <c r="BO871" s="16"/>
      <c r="BP871" s="16"/>
      <c r="BQ871" s="16"/>
      <c r="BR871" s="16"/>
      <c r="BS871" s="16"/>
      <c r="BT871" s="16"/>
      <c r="BU871" s="16"/>
      <c r="BV871" s="16"/>
      <c r="BW871" s="16"/>
      <c r="BX871" s="16"/>
      <c r="BY871" s="16"/>
      <c r="BZ871" s="16"/>
      <c r="CA871" s="16"/>
      <c r="CB871" s="16"/>
      <c r="CC871" s="16"/>
      <c r="CD871" s="16"/>
      <c r="CE871" s="16"/>
      <c r="CF871" s="16"/>
      <c r="CG871" s="16"/>
      <c r="CH871" s="16"/>
      <c r="CI871" s="16"/>
      <c r="CJ871" s="16"/>
      <c r="CK871" s="16"/>
      <c r="CL871" s="16"/>
      <c r="CM871" s="16"/>
      <c r="CN871" s="16"/>
      <c r="CO871" s="16"/>
      <c r="CP871" s="16"/>
    </row>
    <row r="872" spans="1:94"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c r="BA872" s="16"/>
      <c r="BB872" s="16"/>
      <c r="BC872" s="16"/>
      <c r="BD872" s="16"/>
      <c r="BE872" s="16"/>
      <c r="BF872" s="16"/>
      <c r="BG872" s="16"/>
      <c r="BH872" s="16"/>
      <c r="BI872" s="16"/>
      <c r="BJ872" s="16"/>
      <c r="BK872" s="16"/>
      <c r="BL872" s="16"/>
      <c r="BM872" s="16"/>
      <c r="BN872" s="16"/>
      <c r="BO872" s="16"/>
      <c r="BP872" s="16"/>
      <c r="BQ872" s="16"/>
      <c r="BR872" s="16"/>
      <c r="BS872" s="16"/>
      <c r="BT872" s="16"/>
      <c r="BU872" s="16"/>
      <c r="BV872" s="16"/>
      <c r="BW872" s="16"/>
      <c r="BX872" s="16"/>
      <c r="BY872" s="16"/>
      <c r="BZ872" s="16"/>
      <c r="CA872" s="16"/>
      <c r="CB872" s="16"/>
      <c r="CC872" s="16"/>
      <c r="CD872" s="16"/>
      <c r="CE872" s="16"/>
      <c r="CF872" s="16"/>
      <c r="CG872" s="16"/>
      <c r="CH872" s="16"/>
      <c r="CI872" s="16"/>
      <c r="CJ872" s="16"/>
      <c r="CK872" s="16"/>
      <c r="CL872" s="16"/>
      <c r="CM872" s="16"/>
      <c r="CN872" s="16"/>
      <c r="CO872" s="16"/>
      <c r="CP872" s="16"/>
    </row>
    <row r="873" spans="1:94"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c r="BA873" s="16"/>
      <c r="BB873" s="16"/>
      <c r="BC873" s="16"/>
      <c r="BD873" s="16"/>
      <c r="BE873" s="16"/>
      <c r="BF873" s="16"/>
      <c r="BG873" s="16"/>
      <c r="BH873" s="16"/>
      <c r="BI873" s="16"/>
      <c r="BJ873" s="16"/>
      <c r="BK873" s="16"/>
      <c r="BL873" s="16"/>
      <c r="BM873" s="16"/>
      <c r="BN873" s="16"/>
      <c r="BO873" s="16"/>
      <c r="BP873" s="16"/>
      <c r="BQ873" s="16"/>
      <c r="BR873" s="16"/>
      <c r="BS873" s="16"/>
      <c r="BT873" s="16"/>
      <c r="BU873" s="16"/>
      <c r="BV873" s="16"/>
      <c r="BW873" s="16"/>
      <c r="BX873" s="16"/>
      <c r="BY873" s="16"/>
      <c r="BZ873" s="16"/>
      <c r="CA873" s="16"/>
      <c r="CB873" s="16"/>
      <c r="CC873" s="16"/>
      <c r="CD873" s="16"/>
      <c r="CE873" s="16"/>
      <c r="CF873" s="16"/>
      <c r="CG873" s="16"/>
      <c r="CH873" s="16"/>
      <c r="CI873" s="16"/>
      <c r="CJ873" s="16"/>
      <c r="CK873" s="16"/>
      <c r="CL873" s="16"/>
      <c r="CM873" s="16"/>
      <c r="CN873" s="16"/>
      <c r="CO873" s="16"/>
      <c r="CP873" s="16"/>
    </row>
    <row r="874" spans="1:9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c r="BA874" s="16"/>
      <c r="BB874" s="16"/>
      <c r="BC874" s="16"/>
      <c r="BD874" s="16"/>
      <c r="BE874" s="16"/>
      <c r="BF874" s="16"/>
      <c r="BG874" s="16"/>
      <c r="BH874" s="16"/>
      <c r="BI874" s="16"/>
      <c r="BJ874" s="16"/>
      <c r="BK874" s="16"/>
      <c r="BL874" s="16"/>
      <c r="BM874" s="16"/>
      <c r="BN874" s="16"/>
      <c r="BO874" s="16"/>
      <c r="BP874" s="16"/>
      <c r="BQ874" s="16"/>
      <c r="BR874" s="16"/>
      <c r="BS874" s="16"/>
      <c r="BT874" s="16"/>
      <c r="BU874" s="16"/>
      <c r="BV874" s="16"/>
      <c r="BW874" s="16"/>
      <c r="BX874" s="16"/>
      <c r="BY874" s="16"/>
      <c r="BZ874" s="16"/>
      <c r="CA874" s="16"/>
      <c r="CB874" s="16"/>
      <c r="CC874" s="16"/>
      <c r="CD874" s="16"/>
      <c r="CE874" s="16"/>
      <c r="CF874" s="16"/>
      <c r="CG874" s="16"/>
      <c r="CH874" s="16"/>
      <c r="CI874" s="16"/>
      <c r="CJ874" s="16"/>
      <c r="CK874" s="16"/>
      <c r="CL874" s="16"/>
      <c r="CM874" s="16"/>
      <c r="CN874" s="16"/>
      <c r="CO874" s="16"/>
      <c r="CP874" s="16"/>
    </row>
    <row r="875" spans="1:94"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c r="BA875" s="16"/>
      <c r="BB875" s="16"/>
      <c r="BC875" s="16"/>
      <c r="BD875" s="16"/>
      <c r="BE875" s="16"/>
      <c r="BF875" s="16"/>
      <c r="BG875" s="16"/>
      <c r="BH875" s="16"/>
      <c r="BI875" s="16"/>
      <c r="BJ875" s="16"/>
      <c r="BK875" s="16"/>
      <c r="BL875" s="16"/>
      <c r="BM875" s="16"/>
      <c r="BN875" s="16"/>
      <c r="BO875" s="16"/>
      <c r="BP875" s="16"/>
      <c r="BQ875" s="16"/>
      <c r="BR875" s="16"/>
      <c r="BS875" s="16"/>
      <c r="BT875" s="16"/>
      <c r="BU875" s="16"/>
      <c r="BV875" s="16"/>
      <c r="BW875" s="16"/>
      <c r="BX875" s="16"/>
      <c r="BY875" s="16"/>
      <c r="BZ875" s="16"/>
      <c r="CA875" s="16"/>
      <c r="CB875" s="16"/>
      <c r="CC875" s="16"/>
      <c r="CD875" s="16"/>
      <c r="CE875" s="16"/>
      <c r="CF875" s="16"/>
      <c r="CG875" s="16"/>
      <c r="CH875" s="16"/>
      <c r="CI875" s="16"/>
      <c r="CJ875" s="16"/>
      <c r="CK875" s="16"/>
      <c r="CL875" s="16"/>
      <c r="CM875" s="16"/>
      <c r="CN875" s="16"/>
      <c r="CO875" s="16"/>
      <c r="CP875" s="16"/>
    </row>
    <row r="876" spans="1:94"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c r="BA876" s="16"/>
      <c r="BB876" s="16"/>
      <c r="BC876" s="16"/>
      <c r="BD876" s="16"/>
      <c r="BE876" s="16"/>
      <c r="BF876" s="16"/>
      <c r="BG876" s="16"/>
      <c r="BH876" s="16"/>
      <c r="BI876" s="16"/>
      <c r="BJ876" s="16"/>
      <c r="BK876" s="16"/>
      <c r="BL876" s="16"/>
      <c r="BM876" s="16"/>
      <c r="BN876" s="16"/>
      <c r="BO876" s="16"/>
      <c r="BP876" s="16"/>
      <c r="BQ876" s="16"/>
      <c r="BR876" s="16"/>
      <c r="BS876" s="16"/>
      <c r="BT876" s="16"/>
      <c r="BU876" s="16"/>
      <c r="BV876" s="16"/>
      <c r="BW876" s="16"/>
      <c r="BX876" s="16"/>
      <c r="BY876" s="16"/>
      <c r="BZ876" s="16"/>
      <c r="CA876" s="16"/>
      <c r="CB876" s="16"/>
      <c r="CC876" s="16"/>
      <c r="CD876" s="16"/>
      <c r="CE876" s="16"/>
      <c r="CF876" s="16"/>
      <c r="CG876" s="16"/>
      <c r="CH876" s="16"/>
      <c r="CI876" s="16"/>
      <c r="CJ876" s="16"/>
      <c r="CK876" s="16"/>
      <c r="CL876" s="16"/>
      <c r="CM876" s="16"/>
      <c r="CN876" s="16"/>
      <c r="CO876" s="16"/>
      <c r="CP876" s="16"/>
    </row>
    <row r="877" spans="1:94"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c r="BA877" s="16"/>
      <c r="BB877" s="16"/>
      <c r="BC877" s="16"/>
      <c r="BD877" s="16"/>
      <c r="BE877" s="16"/>
      <c r="BF877" s="16"/>
      <c r="BG877" s="16"/>
      <c r="BH877" s="16"/>
      <c r="BI877" s="16"/>
      <c r="BJ877" s="16"/>
      <c r="BK877" s="16"/>
      <c r="BL877" s="16"/>
      <c r="BM877" s="16"/>
      <c r="BN877" s="16"/>
      <c r="BO877" s="16"/>
      <c r="BP877" s="16"/>
      <c r="BQ877" s="16"/>
      <c r="BR877" s="16"/>
      <c r="BS877" s="16"/>
      <c r="BT877" s="16"/>
      <c r="BU877" s="16"/>
      <c r="BV877" s="16"/>
      <c r="BW877" s="16"/>
      <c r="BX877" s="16"/>
      <c r="BY877" s="16"/>
      <c r="BZ877" s="16"/>
      <c r="CA877" s="16"/>
      <c r="CB877" s="16"/>
      <c r="CC877" s="16"/>
      <c r="CD877" s="16"/>
      <c r="CE877" s="16"/>
      <c r="CF877" s="16"/>
      <c r="CG877" s="16"/>
      <c r="CH877" s="16"/>
      <c r="CI877" s="16"/>
      <c r="CJ877" s="16"/>
      <c r="CK877" s="16"/>
      <c r="CL877" s="16"/>
      <c r="CM877" s="16"/>
      <c r="CN877" s="16"/>
      <c r="CO877" s="16"/>
      <c r="CP877" s="16"/>
    </row>
    <row r="878" spans="1:94"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c r="BA878" s="16"/>
      <c r="BB878" s="16"/>
      <c r="BC878" s="16"/>
      <c r="BD878" s="16"/>
      <c r="BE878" s="16"/>
      <c r="BF878" s="16"/>
      <c r="BG878" s="16"/>
      <c r="BH878" s="16"/>
      <c r="BI878" s="16"/>
      <c r="BJ878" s="16"/>
      <c r="BK878" s="16"/>
      <c r="BL878" s="16"/>
      <c r="BM878" s="16"/>
      <c r="BN878" s="16"/>
      <c r="BO878" s="16"/>
      <c r="BP878" s="16"/>
      <c r="BQ878" s="16"/>
      <c r="BR878" s="16"/>
      <c r="BS878" s="16"/>
      <c r="BT878" s="16"/>
      <c r="BU878" s="16"/>
      <c r="BV878" s="16"/>
      <c r="BW878" s="16"/>
      <c r="BX878" s="16"/>
      <c r="BY878" s="16"/>
      <c r="BZ878" s="16"/>
      <c r="CA878" s="16"/>
      <c r="CB878" s="16"/>
      <c r="CC878" s="16"/>
      <c r="CD878" s="16"/>
      <c r="CE878" s="16"/>
      <c r="CF878" s="16"/>
      <c r="CG878" s="16"/>
      <c r="CH878" s="16"/>
      <c r="CI878" s="16"/>
      <c r="CJ878" s="16"/>
      <c r="CK878" s="16"/>
      <c r="CL878" s="16"/>
      <c r="CM878" s="16"/>
      <c r="CN878" s="16"/>
      <c r="CO878" s="16"/>
      <c r="CP878" s="16"/>
    </row>
    <row r="879" spans="1:94"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c r="BA879" s="16"/>
      <c r="BB879" s="16"/>
      <c r="BC879" s="16"/>
      <c r="BD879" s="16"/>
      <c r="BE879" s="16"/>
      <c r="BF879" s="16"/>
      <c r="BG879" s="16"/>
      <c r="BH879" s="16"/>
      <c r="BI879" s="16"/>
      <c r="BJ879" s="16"/>
      <c r="BK879" s="16"/>
      <c r="BL879" s="16"/>
      <c r="BM879" s="16"/>
      <c r="BN879" s="16"/>
      <c r="BO879" s="16"/>
      <c r="BP879" s="16"/>
      <c r="BQ879" s="16"/>
      <c r="BR879" s="16"/>
      <c r="BS879" s="16"/>
      <c r="BT879" s="16"/>
      <c r="BU879" s="16"/>
      <c r="BV879" s="16"/>
      <c r="BW879" s="16"/>
      <c r="BX879" s="16"/>
      <c r="BY879" s="16"/>
      <c r="BZ879" s="16"/>
      <c r="CA879" s="16"/>
      <c r="CB879" s="16"/>
      <c r="CC879" s="16"/>
      <c r="CD879" s="16"/>
      <c r="CE879" s="16"/>
      <c r="CF879" s="16"/>
      <c r="CG879" s="16"/>
      <c r="CH879" s="16"/>
      <c r="CI879" s="16"/>
      <c r="CJ879" s="16"/>
      <c r="CK879" s="16"/>
      <c r="CL879" s="16"/>
      <c r="CM879" s="16"/>
      <c r="CN879" s="16"/>
      <c r="CO879" s="16"/>
      <c r="CP879" s="16"/>
    </row>
    <row r="880" spans="1:94"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c r="BA880" s="16"/>
      <c r="BB880" s="16"/>
      <c r="BC880" s="16"/>
      <c r="BD880" s="16"/>
      <c r="BE880" s="16"/>
      <c r="BF880" s="16"/>
      <c r="BG880" s="16"/>
      <c r="BH880" s="16"/>
      <c r="BI880" s="16"/>
      <c r="BJ880" s="16"/>
      <c r="BK880" s="16"/>
      <c r="BL880" s="16"/>
      <c r="BM880" s="16"/>
      <c r="BN880" s="16"/>
      <c r="BO880" s="16"/>
      <c r="BP880" s="16"/>
      <c r="BQ880" s="16"/>
      <c r="BR880" s="16"/>
      <c r="BS880" s="16"/>
      <c r="BT880" s="16"/>
      <c r="BU880" s="16"/>
      <c r="BV880" s="16"/>
      <c r="BW880" s="16"/>
      <c r="BX880" s="16"/>
      <c r="BY880" s="16"/>
      <c r="BZ880" s="16"/>
      <c r="CA880" s="16"/>
      <c r="CB880" s="16"/>
      <c r="CC880" s="16"/>
      <c r="CD880" s="16"/>
      <c r="CE880" s="16"/>
      <c r="CF880" s="16"/>
      <c r="CG880" s="16"/>
      <c r="CH880" s="16"/>
      <c r="CI880" s="16"/>
      <c r="CJ880" s="16"/>
      <c r="CK880" s="16"/>
      <c r="CL880" s="16"/>
      <c r="CM880" s="16"/>
      <c r="CN880" s="16"/>
      <c r="CO880" s="16"/>
      <c r="CP880" s="16"/>
    </row>
    <row r="881" spans="1:94"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c r="BA881" s="16"/>
      <c r="BB881" s="16"/>
      <c r="BC881" s="16"/>
      <c r="BD881" s="16"/>
      <c r="BE881" s="16"/>
      <c r="BF881" s="16"/>
      <c r="BG881" s="16"/>
      <c r="BH881" s="16"/>
      <c r="BI881" s="16"/>
      <c r="BJ881" s="16"/>
      <c r="BK881" s="16"/>
      <c r="BL881" s="16"/>
      <c r="BM881" s="16"/>
      <c r="BN881" s="16"/>
      <c r="BO881" s="16"/>
      <c r="BP881" s="16"/>
      <c r="BQ881" s="16"/>
      <c r="BR881" s="16"/>
      <c r="BS881" s="16"/>
      <c r="BT881" s="16"/>
      <c r="BU881" s="16"/>
      <c r="BV881" s="16"/>
      <c r="BW881" s="16"/>
      <c r="BX881" s="16"/>
      <c r="BY881" s="16"/>
      <c r="BZ881" s="16"/>
      <c r="CA881" s="16"/>
      <c r="CB881" s="16"/>
      <c r="CC881" s="16"/>
      <c r="CD881" s="16"/>
      <c r="CE881" s="16"/>
      <c r="CF881" s="16"/>
      <c r="CG881" s="16"/>
      <c r="CH881" s="16"/>
      <c r="CI881" s="16"/>
      <c r="CJ881" s="16"/>
      <c r="CK881" s="16"/>
      <c r="CL881" s="16"/>
      <c r="CM881" s="16"/>
      <c r="CN881" s="16"/>
      <c r="CO881" s="16"/>
      <c r="CP881" s="16"/>
    </row>
    <row r="882" spans="1:94"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c r="BA882" s="16"/>
      <c r="BB882" s="16"/>
      <c r="BC882" s="16"/>
      <c r="BD882" s="16"/>
      <c r="BE882" s="16"/>
      <c r="BF882" s="16"/>
      <c r="BG882" s="16"/>
      <c r="BH882" s="16"/>
      <c r="BI882" s="16"/>
      <c r="BJ882" s="16"/>
      <c r="BK882" s="16"/>
      <c r="BL882" s="16"/>
      <c r="BM882" s="16"/>
      <c r="BN882" s="16"/>
      <c r="BO882" s="16"/>
      <c r="BP882" s="16"/>
      <c r="BQ882" s="16"/>
      <c r="BR882" s="16"/>
      <c r="BS882" s="16"/>
      <c r="BT882" s="16"/>
      <c r="BU882" s="16"/>
      <c r="BV882" s="16"/>
      <c r="BW882" s="16"/>
      <c r="BX882" s="16"/>
      <c r="BY882" s="16"/>
      <c r="BZ882" s="16"/>
      <c r="CA882" s="16"/>
      <c r="CB882" s="16"/>
      <c r="CC882" s="16"/>
      <c r="CD882" s="16"/>
      <c r="CE882" s="16"/>
      <c r="CF882" s="16"/>
      <c r="CG882" s="16"/>
      <c r="CH882" s="16"/>
      <c r="CI882" s="16"/>
      <c r="CJ882" s="16"/>
      <c r="CK882" s="16"/>
      <c r="CL882" s="16"/>
      <c r="CM882" s="16"/>
      <c r="CN882" s="16"/>
      <c r="CO882" s="16"/>
      <c r="CP882" s="16"/>
    </row>
    <row r="883" spans="1:94"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c r="BA883" s="16"/>
      <c r="BB883" s="16"/>
      <c r="BC883" s="16"/>
      <c r="BD883" s="16"/>
      <c r="BE883" s="16"/>
      <c r="BF883" s="16"/>
      <c r="BG883" s="16"/>
      <c r="BH883" s="16"/>
      <c r="BI883" s="16"/>
      <c r="BJ883" s="16"/>
      <c r="BK883" s="16"/>
      <c r="BL883" s="16"/>
      <c r="BM883" s="16"/>
      <c r="BN883" s="16"/>
      <c r="BO883" s="16"/>
      <c r="BP883" s="16"/>
      <c r="BQ883" s="16"/>
      <c r="BR883" s="16"/>
      <c r="BS883" s="16"/>
      <c r="BT883" s="16"/>
      <c r="BU883" s="16"/>
      <c r="BV883" s="16"/>
      <c r="BW883" s="16"/>
      <c r="BX883" s="16"/>
      <c r="BY883" s="16"/>
      <c r="BZ883" s="16"/>
      <c r="CA883" s="16"/>
      <c r="CB883" s="16"/>
      <c r="CC883" s="16"/>
      <c r="CD883" s="16"/>
      <c r="CE883" s="16"/>
      <c r="CF883" s="16"/>
      <c r="CG883" s="16"/>
      <c r="CH883" s="16"/>
      <c r="CI883" s="16"/>
      <c r="CJ883" s="16"/>
      <c r="CK883" s="16"/>
      <c r="CL883" s="16"/>
      <c r="CM883" s="16"/>
      <c r="CN883" s="16"/>
      <c r="CO883" s="16"/>
      <c r="CP883" s="16"/>
    </row>
    <row r="884" spans="1:9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c r="BA884" s="16"/>
      <c r="BB884" s="16"/>
      <c r="BC884" s="16"/>
      <c r="BD884" s="16"/>
      <c r="BE884" s="16"/>
      <c r="BF884" s="16"/>
      <c r="BG884" s="16"/>
      <c r="BH884" s="16"/>
      <c r="BI884" s="16"/>
      <c r="BJ884" s="16"/>
      <c r="BK884" s="16"/>
      <c r="BL884" s="16"/>
      <c r="BM884" s="16"/>
      <c r="BN884" s="16"/>
      <c r="BO884" s="16"/>
      <c r="BP884" s="16"/>
      <c r="BQ884" s="16"/>
      <c r="BR884" s="16"/>
      <c r="BS884" s="16"/>
      <c r="BT884" s="16"/>
      <c r="BU884" s="16"/>
      <c r="BV884" s="16"/>
      <c r="BW884" s="16"/>
      <c r="BX884" s="16"/>
      <c r="BY884" s="16"/>
      <c r="BZ884" s="16"/>
      <c r="CA884" s="16"/>
      <c r="CB884" s="16"/>
      <c r="CC884" s="16"/>
      <c r="CD884" s="16"/>
      <c r="CE884" s="16"/>
      <c r="CF884" s="16"/>
      <c r="CG884" s="16"/>
      <c r="CH884" s="16"/>
      <c r="CI884" s="16"/>
      <c r="CJ884" s="16"/>
      <c r="CK884" s="16"/>
      <c r="CL884" s="16"/>
      <c r="CM884" s="16"/>
      <c r="CN884" s="16"/>
      <c r="CO884" s="16"/>
      <c r="CP884" s="16"/>
    </row>
    <row r="885" spans="1:94"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c r="BA885" s="16"/>
      <c r="BB885" s="16"/>
      <c r="BC885" s="16"/>
      <c r="BD885" s="16"/>
      <c r="BE885" s="16"/>
      <c r="BF885" s="16"/>
      <c r="BG885" s="16"/>
      <c r="BH885" s="16"/>
      <c r="BI885" s="16"/>
      <c r="BJ885" s="16"/>
      <c r="BK885" s="16"/>
      <c r="BL885" s="16"/>
      <c r="BM885" s="16"/>
      <c r="BN885" s="16"/>
      <c r="BO885" s="16"/>
      <c r="BP885" s="16"/>
      <c r="BQ885" s="16"/>
      <c r="BR885" s="16"/>
      <c r="BS885" s="16"/>
      <c r="BT885" s="16"/>
      <c r="BU885" s="16"/>
      <c r="BV885" s="16"/>
      <c r="BW885" s="16"/>
      <c r="BX885" s="16"/>
      <c r="BY885" s="16"/>
      <c r="BZ885" s="16"/>
      <c r="CA885" s="16"/>
      <c r="CB885" s="16"/>
      <c r="CC885" s="16"/>
      <c r="CD885" s="16"/>
      <c r="CE885" s="16"/>
      <c r="CF885" s="16"/>
      <c r="CG885" s="16"/>
      <c r="CH885" s="16"/>
      <c r="CI885" s="16"/>
      <c r="CJ885" s="16"/>
      <c r="CK885" s="16"/>
      <c r="CL885" s="16"/>
      <c r="CM885" s="16"/>
      <c r="CN885" s="16"/>
      <c r="CO885" s="16"/>
      <c r="CP885" s="16"/>
    </row>
    <row r="886" spans="1:94"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c r="BA886" s="16"/>
      <c r="BB886" s="16"/>
      <c r="BC886" s="16"/>
      <c r="BD886" s="16"/>
      <c r="BE886" s="16"/>
      <c r="BF886" s="16"/>
      <c r="BG886" s="16"/>
      <c r="BH886" s="16"/>
      <c r="BI886" s="16"/>
      <c r="BJ886" s="16"/>
      <c r="BK886" s="16"/>
      <c r="BL886" s="16"/>
      <c r="BM886" s="16"/>
      <c r="BN886" s="16"/>
      <c r="BO886" s="16"/>
      <c r="BP886" s="16"/>
      <c r="BQ886" s="16"/>
      <c r="BR886" s="16"/>
      <c r="BS886" s="16"/>
      <c r="BT886" s="16"/>
      <c r="BU886" s="16"/>
      <c r="BV886" s="16"/>
      <c r="BW886" s="16"/>
      <c r="BX886" s="16"/>
      <c r="BY886" s="16"/>
      <c r="BZ886" s="16"/>
      <c r="CA886" s="16"/>
      <c r="CB886" s="16"/>
      <c r="CC886" s="16"/>
      <c r="CD886" s="16"/>
      <c r="CE886" s="16"/>
      <c r="CF886" s="16"/>
      <c r="CG886" s="16"/>
      <c r="CH886" s="16"/>
      <c r="CI886" s="16"/>
      <c r="CJ886" s="16"/>
      <c r="CK886" s="16"/>
      <c r="CL886" s="16"/>
      <c r="CM886" s="16"/>
      <c r="CN886" s="16"/>
      <c r="CO886" s="16"/>
      <c r="CP886" s="16"/>
    </row>
    <row r="887" spans="1:94"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c r="BA887" s="16"/>
      <c r="BB887" s="16"/>
      <c r="BC887" s="16"/>
      <c r="BD887" s="16"/>
      <c r="BE887" s="16"/>
      <c r="BF887" s="16"/>
      <c r="BG887" s="16"/>
      <c r="BH887" s="16"/>
      <c r="BI887" s="16"/>
      <c r="BJ887" s="16"/>
      <c r="BK887" s="16"/>
      <c r="BL887" s="16"/>
      <c r="BM887" s="16"/>
      <c r="BN887" s="16"/>
      <c r="BO887" s="16"/>
      <c r="BP887" s="16"/>
      <c r="BQ887" s="16"/>
      <c r="BR887" s="16"/>
      <c r="BS887" s="16"/>
      <c r="BT887" s="16"/>
      <c r="BU887" s="16"/>
      <c r="BV887" s="16"/>
      <c r="BW887" s="16"/>
      <c r="BX887" s="16"/>
      <c r="BY887" s="16"/>
      <c r="BZ887" s="16"/>
      <c r="CA887" s="16"/>
      <c r="CB887" s="16"/>
      <c r="CC887" s="16"/>
      <c r="CD887" s="16"/>
      <c r="CE887" s="16"/>
      <c r="CF887" s="16"/>
      <c r="CG887" s="16"/>
      <c r="CH887" s="16"/>
      <c r="CI887" s="16"/>
      <c r="CJ887" s="16"/>
      <c r="CK887" s="16"/>
      <c r="CL887" s="16"/>
      <c r="CM887" s="16"/>
      <c r="CN887" s="16"/>
      <c r="CO887" s="16"/>
      <c r="CP887" s="16"/>
    </row>
    <row r="888" spans="1:94"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c r="BA888" s="16"/>
      <c r="BB888" s="16"/>
      <c r="BC888" s="16"/>
      <c r="BD888" s="16"/>
      <c r="BE888" s="16"/>
      <c r="BF888" s="16"/>
      <c r="BG888" s="16"/>
      <c r="BH888" s="16"/>
      <c r="BI888" s="16"/>
      <c r="BJ888" s="16"/>
      <c r="BK888" s="16"/>
      <c r="BL888" s="16"/>
      <c r="BM888" s="16"/>
      <c r="BN888" s="16"/>
      <c r="BO888" s="16"/>
      <c r="BP888" s="16"/>
      <c r="BQ888" s="16"/>
      <c r="BR888" s="16"/>
      <c r="BS888" s="16"/>
      <c r="BT888" s="16"/>
      <c r="BU888" s="16"/>
      <c r="BV888" s="16"/>
      <c r="BW888" s="16"/>
      <c r="BX888" s="16"/>
      <c r="BY888" s="16"/>
      <c r="BZ888" s="16"/>
      <c r="CA888" s="16"/>
      <c r="CB888" s="16"/>
      <c r="CC888" s="16"/>
      <c r="CD888" s="16"/>
      <c r="CE888" s="16"/>
      <c r="CF888" s="16"/>
      <c r="CG888" s="16"/>
      <c r="CH888" s="16"/>
      <c r="CI888" s="16"/>
      <c r="CJ888" s="16"/>
      <c r="CK888" s="16"/>
      <c r="CL888" s="16"/>
      <c r="CM888" s="16"/>
      <c r="CN888" s="16"/>
      <c r="CO888" s="16"/>
      <c r="CP888" s="16"/>
    </row>
    <row r="889" spans="1:94"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c r="BA889" s="16"/>
      <c r="BB889" s="16"/>
      <c r="BC889" s="16"/>
      <c r="BD889" s="16"/>
      <c r="BE889" s="16"/>
      <c r="BF889" s="16"/>
      <c r="BG889" s="16"/>
      <c r="BH889" s="16"/>
      <c r="BI889" s="16"/>
      <c r="BJ889" s="16"/>
      <c r="BK889" s="16"/>
      <c r="BL889" s="16"/>
      <c r="BM889" s="16"/>
      <c r="BN889" s="16"/>
      <c r="BO889" s="16"/>
      <c r="BP889" s="16"/>
      <c r="BQ889" s="16"/>
      <c r="BR889" s="16"/>
      <c r="BS889" s="16"/>
      <c r="BT889" s="16"/>
      <c r="BU889" s="16"/>
      <c r="BV889" s="16"/>
      <c r="BW889" s="16"/>
      <c r="BX889" s="16"/>
      <c r="BY889" s="16"/>
      <c r="BZ889" s="16"/>
      <c r="CA889" s="16"/>
      <c r="CB889" s="16"/>
      <c r="CC889" s="16"/>
      <c r="CD889" s="16"/>
      <c r="CE889" s="16"/>
      <c r="CF889" s="16"/>
      <c r="CG889" s="16"/>
      <c r="CH889" s="16"/>
      <c r="CI889" s="16"/>
      <c r="CJ889" s="16"/>
      <c r="CK889" s="16"/>
      <c r="CL889" s="16"/>
      <c r="CM889" s="16"/>
      <c r="CN889" s="16"/>
      <c r="CO889" s="16"/>
      <c r="CP889" s="16"/>
    </row>
    <row r="890" spans="1:94"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c r="BA890" s="16"/>
      <c r="BB890" s="16"/>
      <c r="BC890" s="16"/>
      <c r="BD890" s="16"/>
      <c r="BE890" s="16"/>
      <c r="BF890" s="16"/>
      <c r="BG890" s="16"/>
      <c r="BH890" s="16"/>
      <c r="BI890" s="16"/>
      <c r="BJ890" s="16"/>
      <c r="BK890" s="16"/>
      <c r="BL890" s="16"/>
      <c r="BM890" s="16"/>
      <c r="BN890" s="16"/>
      <c r="BO890" s="16"/>
      <c r="BP890" s="16"/>
      <c r="BQ890" s="16"/>
      <c r="BR890" s="16"/>
      <c r="BS890" s="16"/>
      <c r="BT890" s="16"/>
      <c r="BU890" s="16"/>
      <c r="BV890" s="16"/>
      <c r="BW890" s="16"/>
      <c r="BX890" s="16"/>
      <c r="BY890" s="16"/>
      <c r="BZ890" s="16"/>
      <c r="CA890" s="16"/>
      <c r="CB890" s="16"/>
      <c r="CC890" s="16"/>
      <c r="CD890" s="16"/>
      <c r="CE890" s="16"/>
      <c r="CF890" s="16"/>
      <c r="CG890" s="16"/>
      <c r="CH890" s="16"/>
      <c r="CI890" s="16"/>
      <c r="CJ890" s="16"/>
      <c r="CK890" s="16"/>
      <c r="CL890" s="16"/>
      <c r="CM890" s="16"/>
      <c r="CN890" s="16"/>
      <c r="CO890" s="16"/>
      <c r="CP890" s="16"/>
    </row>
    <row r="891" spans="1:94"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c r="BA891" s="16"/>
      <c r="BB891" s="16"/>
      <c r="BC891" s="16"/>
      <c r="BD891" s="16"/>
      <c r="BE891" s="16"/>
      <c r="BF891" s="16"/>
      <c r="BG891" s="16"/>
      <c r="BH891" s="16"/>
      <c r="BI891" s="16"/>
      <c r="BJ891" s="16"/>
      <c r="BK891" s="16"/>
      <c r="BL891" s="16"/>
      <c r="BM891" s="16"/>
      <c r="BN891" s="16"/>
      <c r="BO891" s="16"/>
      <c r="BP891" s="16"/>
      <c r="BQ891" s="16"/>
      <c r="BR891" s="16"/>
      <c r="BS891" s="16"/>
      <c r="BT891" s="16"/>
      <c r="BU891" s="16"/>
      <c r="BV891" s="16"/>
      <c r="BW891" s="16"/>
      <c r="BX891" s="16"/>
      <c r="BY891" s="16"/>
      <c r="BZ891" s="16"/>
      <c r="CA891" s="16"/>
      <c r="CB891" s="16"/>
      <c r="CC891" s="16"/>
      <c r="CD891" s="16"/>
      <c r="CE891" s="16"/>
      <c r="CF891" s="16"/>
      <c r="CG891" s="16"/>
      <c r="CH891" s="16"/>
      <c r="CI891" s="16"/>
      <c r="CJ891" s="16"/>
      <c r="CK891" s="16"/>
      <c r="CL891" s="16"/>
      <c r="CM891" s="16"/>
      <c r="CN891" s="16"/>
      <c r="CO891" s="16"/>
      <c r="CP891" s="16"/>
    </row>
    <row r="892" spans="1:94"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c r="BA892" s="16"/>
      <c r="BB892" s="16"/>
      <c r="BC892" s="16"/>
      <c r="BD892" s="16"/>
      <c r="BE892" s="16"/>
      <c r="BF892" s="16"/>
      <c r="BG892" s="16"/>
      <c r="BH892" s="16"/>
      <c r="BI892" s="16"/>
      <c r="BJ892" s="16"/>
      <c r="BK892" s="16"/>
      <c r="BL892" s="16"/>
      <c r="BM892" s="16"/>
      <c r="BN892" s="16"/>
      <c r="BO892" s="16"/>
      <c r="BP892" s="16"/>
      <c r="BQ892" s="16"/>
      <c r="BR892" s="16"/>
      <c r="BS892" s="16"/>
      <c r="BT892" s="16"/>
      <c r="BU892" s="16"/>
      <c r="BV892" s="16"/>
      <c r="BW892" s="16"/>
      <c r="BX892" s="16"/>
      <c r="BY892" s="16"/>
      <c r="BZ892" s="16"/>
      <c r="CA892" s="16"/>
      <c r="CB892" s="16"/>
      <c r="CC892" s="16"/>
      <c r="CD892" s="16"/>
      <c r="CE892" s="16"/>
      <c r="CF892" s="16"/>
      <c r="CG892" s="16"/>
      <c r="CH892" s="16"/>
      <c r="CI892" s="16"/>
      <c r="CJ892" s="16"/>
      <c r="CK892" s="16"/>
      <c r="CL892" s="16"/>
      <c r="CM892" s="16"/>
      <c r="CN892" s="16"/>
      <c r="CO892" s="16"/>
      <c r="CP892" s="16"/>
    </row>
    <row r="893" spans="1:94"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c r="BA893" s="16"/>
      <c r="BB893" s="16"/>
      <c r="BC893" s="16"/>
      <c r="BD893" s="16"/>
      <c r="BE893" s="16"/>
      <c r="BF893" s="16"/>
      <c r="BG893" s="16"/>
      <c r="BH893" s="16"/>
      <c r="BI893" s="16"/>
      <c r="BJ893" s="16"/>
      <c r="BK893" s="16"/>
      <c r="BL893" s="16"/>
      <c r="BM893" s="16"/>
      <c r="BN893" s="16"/>
      <c r="BO893" s="16"/>
      <c r="BP893" s="16"/>
      <c r="BQ893" s="16"/>
      <c r="BR893" s="16"/>
      <c r="BS893" s="16"/>
      <c r="BT893" s="16"/>
      <c r="BU893" s="16"/>
      <c r="BV893" s="16"/>
      <c r="BW893" s="16"/>
      <c r="BX893" s="16"/>
      <c r="BY893" s="16"/>
      <c r="BZ893" s="16"/>
      <c r="CA893" s="16"/>
      <c r="CB893" s="16"/>
      <c r="CC893" s="16"/>
      <c r="CD893" s="16"/>
      <c r="CE893" s="16"/>
      <c r="CF893" s="16"/>
      <c r="CG893" s="16"/>
      <c r="CH893" s="16"/>
      <c r="CI893" s="16"/>
      <c r="CJ893" s="16"/>
      <c r="CK893" s="16"/>
      <c r="CL893" s="16"/>
      <c r="CM893" s="16"/>
      <c r="CN893" s="16"/>
      <c r="CO893" s="16"/>
      <c r="CP893" s="16"/>
    </row>
    <row r="894" spans="1: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c r="BA894" s="16"/>
      <c r="BB894" s="16"/>
      <c r="BC894" s="16"/>
      <c r="BD894" s="16"/>
      <c r="BE894" s="16"/>
      <c r="BF894" s="16"/>
      <c r="BG894" s="16"/>
      <c r="BH894" s="16"/>
      <c r="BI894" s="16"/>
      <c r="BJ894" s="16"/>
      <c r="BK894" s="16"/>
      <c r="BL894" s="16"/>
      <c r="BM894" s="16"/>
      <c r="BN894" s="16"/>
      <c r="BO894" s="16"/>
      <c r="BP894" s="16"/>
      <c r="BQ894" s="16"/>
      <c r="BR894" s="16"/>
      <c r="BS894" s="16"/>
      <c r="BT894" s="16"/>
      <c r="BU894" s="16"/>
      <c r="BV894" s="16"/>
      <c r="BW894" s="16"/>
      <c r="BX894" s="16"/>
      <c r="BY894" s="16"/>
      <c r="BZ894" s="16"/>
      <c r="CA894" s="16"/>
      <c r="CB894" s="16"/>
      <c r="CC894" s="16"/>
      <c r="CD894" s="16"/>
      <c r="CE894" s="16"/>
      <c r="CF894" s="16"/>
      <c r="CG894" s="16"/>
      <c r="CH894" s="16"/>
      <c r="CI894" s="16"/>
      <c r="CJ894" s="16"/>
      <c r="CK894" s="16"/>
      <c r="CL894" s="16"/>
      <c r="CM894" s="16"/>
      <c r="CN894" s="16"/>
      <c r="CO894" s="16"/>
      <c r="CP894" s="16"/>
    </row>
    <row r="895" spans="1:94"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c r="BA895" s="16"/>
      <c r="BB895" s="16"/>
      <c r="BC895" s="16"/>
      <c r="BD895" s="16"/>
      <c r="BE895" s="16"/>
      <c r="BF895" s="16"/>
      <c r="BG895" s="16"/>
      <c r="BH895" s="16"/>
      <c r="BI895" s="16"/>
      <c r="BJ895" s="16"/>
      <c r="BK895" s="16"/>
      <c r="BL895" s="16"/>
      <c r="BM895" s="16"/>
      <c r="BN895" s="16"/>
      <c r="BO895" s="16"/>
      <c r="BP895" s="16"/>
      <c r="BQ895" s="16"/>
      <c r="BR895" s="16"/>
      <c r="BS895" s="16"/>
      <c r="BT895" s="16"/>
      <c r="BU895" s="16"/>
      <c r="BV895" s="16"/>
      <c r="BW895" s="16"/>
      <c r="BX895" s="16"/>
      <c r="BY895" s="16"/>
      <c r="BZ895" s="16"/>
      <c r="CA895" s="16"/>
      <c r="CB895" s="16"/>
      <c r="CC895" s="16"/>
      <c r="CD895" s="16"/>
      <c r="CE895" s="16"/>
      <c r="CF895" s="16"/>
      <c r="CG895" s="16"/>
      <c r="CH895" s="16"/>
      <c r="CI895" s="16"/>
      <c r="CJ895" s="16"/>
      <c r="CK895" s="16"/>
      <c r="CL895" s="16"/>
      <c r="CM895" s="16"/>
      <c r="CN895" s="16"/>
      <c r="CO895" s="16"/>
      <c r="CP895" s="16"/>
    </row>
    <row r="896" spans="1:94"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c r="BA896" s="16"/>
      <c r="BB896" s="16"/>
      <c r="BC896" s="16"/>
      <c r="BD896" s="16"/>
      <c r="BE896" s="16"/>
      <c r="BF896" s="16"/>
      <c r="BG896" s="16"/>
      <c r="BH896" s="16"/>
      <c r="BI896" s="16"/>
      <c r="BJ896" s="16"/>
      <c r="BK896" s="16"/>
      <c r="BL896" s="16"/>
      <c r="BM896" s="16"/>
      <c r="BN896" s="16"/>
      <c r="BO896" s="16"/>
      <c r="BP896" s="16"/>
      <c r="BQ896" s="16"/>
      <c r="BR896" s="16"/>
      <c r="BS896" s="16"/>
      <c r="BT896" s="16"/>
      <c r="BU896" s="16"/>
      <c r="BV896" s="16"/>
      <c r="BW896" s="16"/>
      <c r="BX896" s="16"/>
      <c r="BY896" s="16"/>
      <c r="BZ896" s="16"/>
      <c r="CA896" s="16"/>
      <c r="CB896" s="16"/>
      <c r="CC896" s="16"/>
      <c r="CD896" s="16"/>
      <c r="CE896" s="16"/>
      <c r="CF896" s="16"/>
      <c r="CG896" s="16"/>
      <c r="CH896" s="16"/>
      <c r="CI896" s="16"/>
      <c r="CJ896" s="16"/>
      <c r="CK896" s="16"/>
      <c r="CL896" s="16"/>
      <c r="CM896" s="16"/>
      <c r="CN896" s="16"/>
      <c r="CO896" s="16"/>
      <c r="CP896" s="16"/>
    </row>
    <row r="897" spans="1:94"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c r="BA897" s="16"/>
      <c r="BB897" s="16"/>
      <c r="BC897" s="16"/>
      <c r="BD897" s="16"/>
      <c r="BE897" s="16"/>
      <c r="BF897" s="16"/>
      <c r="BG897" s="16"/>
      <c r="BH897" s="16"/>
      <c r="BI897" s="16"/>
      <c r="BJ897" s="16"/>
      <c r="BK897" s="16"/>
      <c r="BL897" s="16"/>
      <c r="BM897" s="16"/>
      <c r="BN897" s="16"/>
      <c r="BO897" s="16"/>
      <c r="BP897" s="16"/>
      <c r="BQ897" s="16"/>
      <c r="BR897" s="16"/>
      <c r="BS897" s="16"/>
      <c r="BT897" s="16"/>
      <c r="BU897" s="16"/>
      <c r="BV897" s="16"/>
      <c r="BW897" s="16"/>
      <c r="BX897" s="16"/>
      <c r="BY897" s="16"/>
      <c r="BZ897" s="16"/>
      <c r="CA897" s="16"/>
      <c r="CB897" s="16"/>
      <c r="CC897" s="16"/>
      <c r="CD897" s="16"/>
      <c r="CE897" s="16"/>
      <c r="CF897" s="16"/>
      <c r="CG897" s="16"/>
      <c r="CH897" s="16"/>
      <c r="CI897" s="16"/>
      <c r="CJ897" s="16"/>
      <c r="CK897" s="16"/>
      <c r="CL897" s="16"/>
      <c r="CM897" s="16"/>
      <c r="CN897" s="16"/>
      <c r="CO897" s="16"/>
      <c r="CP897" s="16"/>
    </row>
    <row r="898" spans="1:94"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c r="BA898" s="16"/>
      <c r="BB898" s="16"/>
      <c r="BC898" s="16"/>
      <c r="BD898" s="16"/>
      <c r="BE898" s="16"/>
      <c r="BF898" s="16"/>
      <c r="BG898" s="16"/>
      <c r="BH898" s="16"/>
      <c r="BI898" s="16"/>
      <c r="BJ898" s="16"/>
      <c r="BK898" s="16"/>
      <c r="BL898" s="16"/>
      <c r="BM898" s="16"/>
      <c r="BN898" s="16"/>
      <c r="BO898" s="16"/>
      <c r="BP898" s="16"/>
      <c r="BQ898" s="16"/>
      <c r="BR898" s="16"/>
      <c r="BS898" s="16"/>
      <c r="BT898" s="16"/>
      <c r="BU898" s="16"/>
      <c r="BV898" s="16"/>
      <c r="BW898" s="16"/>
      <c r="BX898" s="16"/>
      <c r="BY898" s="16"/>
      <c r="BZ898" s="16"/>
      <c r="CA898" s="16"/>
      <c r="CB898" s="16"/>
      <c r="CC898" s="16"/>
      <c r="CD898" s="16"/>
      <c r="CE898" s="16"/>
      <c r="CF898" s="16"/>
      <c r="CG898" s="16"/>
      <c r="CH898" s="16"/>
      <c r="CI898" s="16"/>
      <c r="CJ898" s="16"/>
      <c r="CK898" s="16"/>
      <c r="CL898" s="16"/>
      <c r="CM898" s="16"/>
      <c r="CN898" s="16"/>
      <c r="CO898" s="16"/>
      <c r="CP898" s="16"/>
    </row>
    <row r="899" spans="1:94"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c r="BA899" s="16"/>
      <c r="BB899" s="16"/>
      <c r="BC899" s="16"/>
      <c r="BD899" s="16"/>
      <c r="BE899" s="16"/>
      <c r="BF899" s="16"/>
      <c r="BG899" s="16"/>
      <c r="BH899" s="16"/>
      <c r="BI899" s="16"/>
      <c r="BJ899" s="16"/>
      <c r="BK899" s="16"/>
      <c r="BL899" s="16"/>
      <c r="BM899" s="16"/>
      <c r="BN899" s="16"/>
      <c r="BO899" s="16"/>
      <c r="BP899" s="16"/>
      <c r="BQ899" s="16"/>
      <c r="BR899" s="16"/>
      <c r="BS899" s="16"/>
      <c r="BT899" s="16"/>
      <c r="BU899" s="16"/>
      <c r="BV899" s="16"/>
      <c r="BW899" s="16"/>
      <c r="BX899" s="16"/>
      <c r="BY899" s="16"/>
      <c r="BZ899" s="16"/>
      <c r="CA899" s="16"/>
      <c r="CB899" s="16"/>
      <c r="CC899" s="16"/>
      <c r="CD899" s="16"/>
      <c r="CE899" s="16"/>
      <c r="CF899" s="16"/>
      <c r="CG899" s="16"/>
      <c r="CH899" s="16"/>
      <c r="CI899" s="16"/>
      <c r="CJ899" s="16"/>
      <c r="CK899" s="16"/>
      <c r="CL899" s="16"/>
      <c r="CM899" s="16"/>
      <c r="CN899" s="16"/>
      <c r="CO899" s="16"/>
      <c r="CP899" s="16"/>
    </row>
    <row r="900" spans="1:94"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c r="BA900" s="16"/>
      <c r="BB900" s="16"/>
      <c r="BC900" s="16"/>
      <c r="BD900" s="16"/>
      <c r="BE900" s="16"/>
      <c r="BF900" s="16"/>
      <c r="BG900" s="16"/>
      <c r="BH900" s="16"/>
      <c r="BI900" s="16"/>
      <c r="BJ900" s="16"/>
      <c r="BK900" s="16"/>
      <c r="BL900" s="16"/>
      <c r="BM900" s="16"/>
      <c r="BN900" s="16"/>
      <c r="BO900" s="16"/>
      <c r="BP900" s="16"/>
      <c r="BQ900" s="16"/>
      <c r="BR900" s="16"/>
      <c r="BS900" s="16"/>
      <c r="BT900" s="16"/>
      <c r="BU900" s="16"/>
      <c r="BV900" s="16"/>
      <c r="BW900" s="16"/>
      <c r="BX900" s="16"/>
      <c r="BY900" s="16"/>
      <c r="BZ900" s="16"/>
      <c r="CA900" s="16"/>
      <c r="CB900" s="16"/>
      <c r="CC900" s="16"/>
      <c r="CD900" s="16"/>
      <c r="CE900" s="16"/>
      <c r="CF900" s="16"/>
      <c r="CG900" s="16"/>
      <c r="CH900" s="16"/>
      <c r="CI900" s="16"/>
      <c r="CJ900" s="16"/>
      <c r="CK900" s="16"/>
      <c r="CL900" s="16"/>
      <c r="CM900" s="16"/>
      <c r="CN900" s="16"/>
      <c r="CO900" s="16"/>
      <c r="CP900" s="16"/>
    </row>
    <row r="901" spans="1:94"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c r="BA901" s="16"/>
      <c r="BB901" s="16"/>
      <c r="BC901" s="16"/>
      <c r="BD901" s="16"/>
      <c r="BE901" s="16"/>
      <c r="BF901" s="16"/>
      <c r="BG901" s="16"/>
      <c r="BH901" s="16"/>
      <c r="BI901" s="16"/>
      <c r="BJ901" s="16"/>
      <c r="BK901" s="16"/>
      <c r="BL901" s="16"/>
      <c r="BM901" s="16"/>
      <c r="BN901" s="16"/>
      <c r="BO901" s="16"/>
      <c r="BP901" s="16"/>
      <c r="BQ901" s="16"/>
      <c r="BR901" s="16"/>
      <c r="BS901" s="16"/>
      <c r="BT901" s="16"/>
      <c r="BU901" s="16"/>
      <c r="BV901" s="16"/>
      <c r="BW901" s="16"/>
      <c r="BX901" s="16"/>
      <c r="BY901" s="16"/>
      <c r="BZ901" s="16"/>
      <c r="CA901" s="16"/>
      <c r="CB901" s="16"/>
      <c r="CC901" s="16"/>
      <c r="CD901" s="16"/>
      <c r="CE901" s="16"/>
      <c r="CF901" s="16"/>
      <c r="CG901" s="16"/>
      <c r="CH901" s="16"/>
      <c r="CI901" s="16"/>
      <c r="CJ901" s="16"/>
      <c r="CK901" s="16"/>
      <c r="CL901" s="16"/>
      <c r="CM901" s="16"/>
      <c r="CN901" s="16"/>
      <c r="CO901" s="16"/>
      <c r="CP901" s="16"/>
    </row>
    <row r="902" spans="1:94"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c r="BA902" s="16"/>
      <c r="BB902" s="16"/>
      <c r="BC902" s="16"/>
      <c r="BD902" s="16"/>
      <c r="BE902" s="16"/>
      <c r="BF902" s="16"/>
      <c r="BG902" s="16"/>
      <c r="BH902" s="16"/>
      <c r="BI902" s="16"/>
      <c r="BJ902" s="16"/>
      <c r="BK902" s="16"/>
      <c r="BL902" s="16"/>
      <c r="BM902" s="16"/>
      <c r="BN902" s="16"/>
      <c r="BO902" s="16"/>
      <c r="BP902" s="16"/>
      <c r="BQ902" s="16"/>
      <c r="BR902" s="16"/>
      <c r="BS902" s="16"/>
      <c r="BT902" s="16"/>
      <c r="BU902" s="16"/>
      <c r="BV902" s="16"/>
      <c r="BW902" s="16"/>
      <c r="BX902" s="16"/>
      <c r="BY902" s="16"/>
      <c r="BZ902" s="16"/>
      <c r="CA902" s="16"/>
      <c r="CB902" s="16"/>
      <c r="CC902" s="16"/>
      <c r="CD902" s="16"/>
      <c r="CE902" s="16"/>
      <c r="CF902" s="16"/>
      <c r="CG902" s="16"/>
      <c r="CH902" s="16"/>
      <c r="CI902" s="16"/>
      <c r="CJ902" s="16"/>
      <c r="CK902" s="16"/>
      <c r="CL902" s="16"/>
      <c r="CM902" s="16"/>
      <c r="CN902" s="16"/>
      <c r="CO902" s="16"/>
      <c r="CP902" s="16"/>
    </row>
    <row r="903" spans="1:94"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c r="BA903" s="16"/>
      <c r="BB903" s="16"/>
      <c r="BC903" s="16"/>
      <c r="BD903" s="16"/>
      <c r="BE903" s="16"/>
      <c r="BF903" s="16"/>
      <c r="BG903" s="16"/>
      <c r="BH903" s="16"/>
      <c r="BI903" s="16"/>
      <c r="BJ903" s="16"/>
      <c r="BK903" s="16"/>
      <c r="BL903" s="16"/>
      <c r="BM903" s="16"/>
      <c r="BN903" s="16"/>
      <c r="BO903" s="16"/>
      <c r="BP903" s="16"/>
      <c r="BQ903" s="16"/>
      <c r="BR903" s="16"/>
      <c r="BS903" s="16"/>
      <c r="BT903" s="16"/>
      <c r="BU903" s="16"/>
      <c r="BV903" s="16"/>
      <c r="BW903" s="16"/>
      <c r="BX903" s="16"/>
      <c r="BY903" s="16"/>
      <c r="BZ903" s="16"/>
      <c r="CA903" s="16"/>
      <c r="CB903" s="16"/>
      <c r="CC903" s="16"/>
      <c r="CD903" s="16"/>
      <c r="CE903" s="16"/>
      <c r="CF903" s="16"/>
      <c r="CG903" s="16"/>
      <c r="CH903" s="16"/>
      <c r="CI903" s="16"/>
      <c r="CJ903" s="16"/>
      <c r="CK903" s="16"/>
      <c r="CL903" s="16"/>
      <c r="CM903" s="16"/>
      <c r="CN903" s="16"/>
      <c r="CO903" s="16"/>
      <c r="CP903" s="16"/>
    </row>
    <row r="904" spans="1:9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c r="BA904" s="16"/>
      <c r="BB904" s="16"/>
      <c r="BC904" s="16"/>
      <c r="BD904" s="16"/>
      <c r="BE904" s="16"/>
      <c r="BF904" s="16"/>
      <c r="BG904" s="16"/>
      <c r="BH904" s="16"/>
      <c r="BI904" s="16"/>
      <c r="BJ904" s="16"/>
      <c r="BK904" s="16"/>
      <c r="BL904" s="16"/>
      <c r="BM904" s="16"/>
      <c r="BN904" s="16"/>
      <c r="BO904" s="16"/>
      <c r="BP904" s="16"/>
      <c r="BQ904" s="16"/>
      <c r="BR904" s="16"/>
      <c r="BS904" s="16"/>
      <c r="BT904" s="16"/>
      <c r="BU904" s="16"/>
      <c r="BV904" s="16"/>
      <c r="BW904" s="16"/>
      <c r="BX904" s="16"/>
      <c r="BY904" s="16"/>
      <c r="BZ904" s="16"/>
      <c r="CA904" s="16"/>
      <c r="CB904" s="16"/>
      <c r="CC904" s="16"/>
      <c r="CD904" s="16"/>
      <c r="CE904" s="16"/>
      <c r="CF904" s="16"/>
      <c r="CG904" s="16"/>
      <c r="CH904" s="16"/>
      <c r="CI904" s="16"/>
      <c r="CJ904" s="16"/>
      <c r="CK904" s="16"/>
      <c r="CL904" s="16"/>
      <c r="CM904" s="16"/>
      <c r="CN904" s="16"/>
      <c r="CO904" s="16"/>
      <c r="CP904" s="16"/>
    </row>
    <row r="905" spans="1:94"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c r="BA905" s="16"/>
      <c r="BB905" s="16"/>
      <c r="BC905" s="16"/>
      <c r="BD905" s="16"/>
      <c r="BE905" s="16"/>
      <c r="BF905" s="16"/>
      <c r="BG905" s="16"/>
      <c r="BH905" s="16"/>
      <c r="BI905" s="16"/>
      <c r="BJ905" s="16"/>
      <c r="BK905" s="16"/>
      <c r="BL905" s="16"/>
      <c r="BM905" s="16"/>
      <c r="BN905" s="16"/>
      <c r="BO905" s="16"/>
      <c r="BP905" s="16"/>
      <c r="BQ905" s="16"/>
      <c r="BR905" s="16"/>
      <c r="BS905" s="16"/>
      <c r="BT905" s="16"/>
      <c r="BU905" s="16"/>
      <c r="BV905" s="16"/>
      <c r="BW905" s="16"/>
      <c r="BX905" s="16"/>
      <c r="BY905" s="16"/>
      <c r="BZ905" s="16"/>
      <c r="CA905" s="16"/>
      <c r="CB905" s="16"/>
      <c r="CC905" s="16"/>
      <c r="CD905" s="16"/>
      <c r="CE905" s="16"/>
      <c r="CF905" s="16"/>
      <c r="CG905" s="16"/>
      <c r="CH905" s="16"/>
      <c r="CI905" s="16"/>
      <c r="CJ905" s="16"/>
      <c r="CK905" s="16"/>
      <c r="CL905" s="16"/>
      <c r="CM905" s="16"/>
      <c r="CN905" s="16"/>
      <c r="CO905" s="16"/>
      <c r="CP905" s="16"/>
    </row>
    <row r="906" spans="1:94"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c r="BA906" s="16"/>
      <c r="BB906" s="16"/>
      <c r="BC906" s="16"/>
      <c r="BD906" s="16"/>
      <c r="BE906" s="16"/>
      <c r="BF906" s="16"/>
      <c r="BG906" s="16"/>
      <c r="BH906" s="16"/>
      <c r="BI906" s="16"/>
      <c r="BJ906" s="16"/>
      <c r="BK906" s="16"/>
      <c r="BL906" s="16"/>
      <c r="BM906" s="16"/>
      <c r="BN906" s="16"/>
      <c r="BO906" s="16"/>
      <c r="BP906" s="16"/>
      <c r="BQ906" s="16"/>
      <c r="BR906" s="16"/>
      <c r="BS906" s="16"/>
      <c r="BT906" s="16"/>
      <c r="BU906" s="16"/>
      <c r="BV906" s="16"/>
      <c r="BW906" s="16"/>
      <c r="BX906" s="16"/>
      <c r="BY906" s="16"/>
      <c r="BZ906" s="16"/>
      <c r="CA906" s="16"/>
      <c r="CB906" s="16"/>
      <c r="CC906" s="16"/>
      <c r="CD906" s="16"/>
      <c r="CE906" s="16"/>
      <c r="CF906" s="16"/>
      <c r="CG906" s="16"/>
      <c r="CH906" s="16"/>
      <c r="CI906" s="16"/>
      <c r="CJ906" s="16"/>
      <c r="CK906" s="16"/>
      <c r="CL906" s="16"/>
      <c r="CM906" s="16"/>
      <c r="CN906" s="16"/>
      <c r="CO906" s="16"/>
      <c r="CP906" s="16"/>
    </row>
    <row r="907" spans="1:94"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c r="BA907" s="16"/>
      <c r="BB907" s="16"/>
      <c r="BC907" s="16"/>
      <c r="BD907" s="16"/>
      <c r="BE907" s="16"/>
      <c r="BF907" s="16"/>
      <c r="BG907" s="16"/>
      <c r="BH907" s="16"/>
      <c r="BI907" s="16"/>
      <c r="BJ907" s="16"/>
      <c r="BK907" s="16"/>
      <c r="BL907" s="16"/>
      <c r="BM907" s="16"/>
      <c r="BN907" s="16"/>
      <c r="BO907" s="16"/>
      <c r="BP907" s="16"/>
      <c r="BQ907" s="16"/>
      <c r="BR907" s="16"/>
      <c r="BS907" s="16"/>
      <c r="BT907" s="16"/>
      <c r="BU907" s="16"/>
      <c r="BV907" s="16"/>
      <c r="BW907" s="16"/>
      <c r="BX907" s="16"/>
      <c r="BY907" s="16"/>
      <c r="BZ907" s="16"/>
      <c r="CA907" s="16"/>
      <c r="CB907" s="16"/>
      <c r="CC907" s="16"/>
      <c r="CD907" s="16"/>
      <c r="CE907" s="16"/>
      <c r="CF907" s="16"/>
      <c r="CG907" s="16"/>
      <c r="CH907" s="16"/>
      <c r="CI907" s="16"/>
      <c r="CJ907" s="16"/>
      <c r="CK907" s="16"/>
      <c r="CL907" s="16"/>
      <c r="CM907" s="16"/>
      <c r="CN907" s="16"/>
      <c r="CO907" s="16"/>
      <c r="CP907" s="16"/>
    </row>
    <row r="908" spans="1:94"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c r="BA908" s="16"/>
      <c r="BB908" s="16"/>
      <c r="BC908" s="16"/>
      <c r="BD908" s="16"/>
      <c r="BE908" s="16"/>
      <c r="BF908" s="16"/>
      <c r="BG908" s="16"/>
      <c r="BH908" s="16"/>
      <c r="BI908" s="16"/>
      <c r="BJ908" s="16"/>
      <c r="BK908" s="16"/>
      <c r="BL908" s="16"/>
      <c r="BM908" s="16"/>
      <c r="BN908" s="16"/>
      <c r="BO908" s="16"/>
      <c r="BP908" s="16"/>
      <c r="BQ908" s="16"/>
      <c r="BR908" s="16"/>
      <c r="BS908" s="16"/>
      <c r="BT908" s="16"/>
      <c r="BU908" s="16"/>
      <c r="BV908" s="16"/>
      <c r="BW908" s="16"/>
      <c r="BX908" s="16"/>
      <c r="BY908" s="16"/>
      <c r="BZ908" s="16"/>
      <c r="CA908" s="16"/>
      <c r="CB908" s="16"/>
      <c r="CC908" s="16"/>
      <c r="CD908" s="16"/>
      <c r="CE908" s="16"/>
      <c r="CF908" s="16"/>
      <c r="CG908" s="16"/>
      <c r="CH908" s="16"/>
      <c r="CI908" s="16"/>
      <c r="CJ908" s="16"/>
      <c r="CK908" s="16"/>
      <c r="CL908" s="16"/>
      <c r="CM908" s="16"/>
      <c r="CN908" s="16"/>
      <c r="CO908" s="16"/>
      <c r="CP908" s="16"/>
    </row>
    <row r="909" spans="1:94"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c r="BA909" s="16"/>
      <c r="BB909" s="16"/>
      <c r="BC909" s="16"/>
      <c r="BD909" s="16"/>
      <c r="BE909" s="16"/>
      <c r="BF909" s="16"/>
      <c r="BG909" s="16"/>
      <c r="BH909" s="16"/>
      <c r="BI909" s="16"/>
      <c r="BJ909" s="16"/>
      <c r="BK909" s="16"/>
      <c r="BL909" s="16"/>
      <c r="BM909" s="16"/>
      <c r="BN909" s="16"/>
      <c r="BO909" s="16"/>
      <c r="BP909" s="16"/>
      <c r="BQ909" s="16"/>
      <c r="BR909" s="16"/>
      <c r="BS909" s="16"/>
      <c r="BT909" s="16"/>
      <c r="BU909" s="16"/>
      <c r="BV909" s="16"/>
      <c r="BW909" s="16"/>
      <c r="BX909" s="16"/>
      <c r="BY909" s="16"/>
      <c r="BZ909" s="16"/>
      <c r="CA909" s="16"/>
      <c r="CB909" s="16"/>
      <c r="CC909" s="16"/>
      <c r="CD909" s="16"/>
      <c r="CE909" s="16"/>
      <c r="CF909" s="16"/>
      <c r="CG909" s="16"/>
      <c r="CH909" s="16"/>
      <c r="CI909" s="16"/>
      <c r="CJ909" s="16"/>
      <c r="CK909" s="16"/>
      <c r="CL909" s="16"/>
      <c r="CM909" s="16"/>
      <c r="CN909" s="16"/>
      <c r="CO909" s="16"/>
      <c r="CP909" s="16"/>
    </row>
    <row r="910" spans="1:94"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c r="BA910" s="16"/>
      <c r="BB910" s="16"/>
      <c r="BC910" s="16"/>
      <c r="BD910" s="16"/>
      <c r="BE910" s="16"/>
      <c r="BF910" s="16"/>
      <c r="BG910" s="16"/>
      <c r="BH910" s="16"/>
      <c r="BI910" s="16"/>
      <c r="BJ910" s="16"/>
      <c r="BK910" s="16"/>
      <c r="BL910" s="16"/>
      <c r="BM910" s="16"/>
      <c r="BN910" s="16"/>
      <c r="BO910" s="16"/>
      <c r="BP910" s="16"/>
      <c r="BQ910" s="16"/>
      <c r="BR910" s="16"/>
      <c r="BS910" s="16"/>
      <c r="BT910" s="16"/>
      <c r="BU910" s="16"/>
      <c r="BV910" s="16"/>
      <c r="BW910" s="16"/>
      <c r="BX910" s="16"/>
      <c r="BY910" s="16"/>
      <c r="BZ910" s="16"/>
      <c r="CA910" s="16"/>
      <c r="CB910" s="16"/>
      <c r="CC910" s="16"/>
      <c r="CD910" s="16"/>
      <c r="CE910" s="16"/>
      <c r="CF910" s="16"/>
      <c r="CG910" s="16"/>
      <c r="CH910" s="16"/>
      <c r="CI910" s="16"/>
      <c r="CJ910" s="16"/>
      <c r="CK910" s="16"/>
      <c r="CL910" s="16"/>
      <c r="CM910" s="16"/>
      <c r="CN910" s="16"/>
      <c r="CO910" s="16"/>
      <c r="CP910" s="16"/>
    </row>
    <row r="911" spans="1:94"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c r="BA911" s="16"/>
      <c r="BB911" s="16"/>
      <c r="BC911" s="16"/>
      <c r="BD911" s="16"/>
      <c r="BE911" s="16"/>
      <c r="BF911" s="16"/>
      <c r="BG911" s="16"/>
      <c r="BH911" s="16"/>
      <c r="BI911" s="16"/>
      <c r="BJ911" s="16"/>
      <c r="BK911" s="16"/>
      <c r="BL911" s="16"/>
      <c r="BM911" s="16"/>
      <c r="BN911" s="16"/>
      <c r="BO911" s="16"/>
      <c r="BP911" s="16"/>
      <c r="BQ911" s="16"/>
      <c r="BR911" s="16"/>
      <c r="BS911" s="16"/>
      <c r="BT911" s="16"/>
      <c r="BU911" s="16"/>
      <c r="BV911" s="16"/>
      <c r="BW911" s="16"/>
      <c r="BX911" s="16"/>
      <c r="BY911" s="16"/>
      <c r="BZ911" s="16"/>
      <c r="CA911" s="16"/>
      <c r="CB911" s="16"/>
      <c r="CC911" s="16"/>
      <c r="CD911" s="16"/>
      <c r="CE911" s="16"/>
      <c r="CF911" s="16"/>
      <c r="CG911" s="16"/>
      <c r="CH911" s="16"/>
      <c r="CI911" s="16"/>
      <c r="CJ911" s="16"/>
      <c r="CK911" s="16"/>
      <c r="CL911" s="16"/>
      <c r="CM911" s="16"/>
      <c r="CN911" s="16"/>
      <c r="CO911" s="16"/>
      <c r="CP911" s="16"/>
    </row>
    <row r="912" spans="1:94"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c r="BA912" s="16"/>
      <c r="BB912" s="16"/>
      <c r="BC912" s="16"/>
      <c r="BD912" s="16"/>
      <c r="BE912" s="16"/>
      <c r="BF912" s="16"/>
      <c r="BG912" s="16"/>
      <c r="BH912" s="16"/>
      <c r="BI912" s="16"/>
      <c r="BJ912" s="16"/>
      <c r="BK912" s="16"/>
      <c r="BL912" s="16"/>
      <c r="BM912" s="16"/>
      <c r="BN912" s="16"/>
      <c r="BO912" s="16"/>
      <c r="BP912" s="16"/>
      <c r="BQ912" s="16"/>
      <c r="BR912" s="16"/>
      <c r="BS912" s="16"/>
      <c r="BT912" s="16"/>
      <c r="BU912" s="16"/>
      <c r="BV912" s="16"/>
      <c r="BW912" s="16"/>
      <c r="BX912" s="16"/>
      <c r="BY912" s="16"/>
      <c r="BZ912" s="16"/>
      <c r="CA912" s="16"/>
      <c r="CB912" s="16"/>
      <c r="CC912" s="16"/>
      <c r="CD912" s="16"/>
      <c r="CE912" s="16"/>
      <c r="CF912" s="16"/>
      <c r="CG912" s="16"/>
      <c r="CH912" s="16"/>
      <c r="CI912" s="16"/>
      <c r="CJ912" s="16"/>
      <c r="CK912" s="16"/>
      <c r="CL912" s="16"/>
      <c r="CM912" s="16"/>
      <c r="CN912" s="16"/>
      <c r="CO912" s="16"/>
      <c r="CP912" s="16"/>
    </row>
    <row r="913" spans="1:94"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c r="BA913" s="16"/>
      <c r="BB913" s="16"/>
      <c r="BC913" s="16"/>
      <c r="BD913" s="16"/>
      <c r="BE913" s="16"/>
      <c r="BF913" s="16"/>
      <c r="BG913" s="16"/>
      <c r="BH913" s="16"/>
      <c r="BI913" s="16"/>
      <c r="BJ913" s="16"/>
      <c r="BK913" s="16"/>
      <c r="BL913" s="16"/>
      <c r="BM913" s="16"/>
      <c r="BN913" s="16"/>
      <c r="BO913" s="16"/>
      <c r="BP913" s="16"/>
      <c r="BQ913" s="16"/>
      <c r="BR913" s="16"/>
      <c r="BS913" s="16"/>
      <c r="BT913" s="16"/>
      <c r="BU913" s="16"/>
      <c r="BV913" s="16"/>
      <c r="BW913" s="16"/>
      <c r="BX913" s="16"/>
      <c r="BY913" s="16"/>
      <c r="BZ913" s="16"/>
      <c r="CA913" s="16"/>
      <c r="CB913" s="16"/>
      <c r="CC913" s="16"/>
      <c r="CD913" s="16"/>
      <c r="CE913" s="16"/>
      <c r="CF913" s="16"/>
      <c r="CG913" s="16"/>
      <c r="CH913" s="16"/>
      <c r="CI913" s="16"/>
      <c r="CJ913" s="16"/>
      <c r="CK913" s="16"/>
      <c r="CL913" s="16"/>
      <c r="CM913" s="16"/>
      <c r="CN913" s="16"/>
      <c r="CO913" s="16"/>
      <c r="CP913" s="16"/>
    </row>
    <row r="914" spans="1:9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c r="BA914" s="16"/>
      <c r="BB914" s="16"/>
      <c r="BC914" s="16"/>
      <c r="BD914" s="16"/>
      <c r="BE914" s="16"/>
      <c r="BF914" s="16"/>
      <c r="BG914" s="16"/>
      <c r="BH914" s="16"/>
      <c r="BI914" s="16"/>
      <c r="BJ914" s="16"/>
      <c r="BK914" s="16"/>
      <c r="BL914" s="16"/>
      <c r="BM914" s="16"/>
      <c r="BN914" s="16"/>
      <c r="BO914" s="16"/>
      <c r="BP914" s="16"/>
      <c r="BQ914" s="16"/>
      <c r="BR914" s="16"/>
      <c r="BS914" s="16"/>
      <c r="BT914" s="16"/>
      <c r="BU914" s="16"/>
      <c r="BV914" s="16"/>
      <c r="BW914" s="16"/>
      <c r="BX914" s="16"/>
      <c r="BY914" s="16"/>
      <c r="BZ914" s="16"/>
      <c r="CA914" s="16"/>
      <c r="CB914" s="16"/>
      <c r="CC914" s="16"/>
      <c r="CD914" s="16"/>
      <c r="CE914" s="16"/>
      <c r="CF914" s="16"/>
      <c r="CG914" s="16"/>
      <c r="CH914" s="16"/>
      <c r="CI914" s="16"/>
      <c r="CJ914" s="16"/>
      <c r="CK914" s="16"/>
      <c r="CL914" s="16"/>
      <c r="CM914" s="16"/>
      <c r="CN914" s="16"/>
      <c r="CO914" s="16"/>
      <c r="CP914" s="16"/>
    </row>
    <row r="915" spans="1:94"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c r="BA915" s="16"/>
      <c r="BB915" s="16"/>
      <c r="BC915" s="16"/>
      <c r="BD915" s="16"/>
      <c r="BE915" s="16"/>
      <c r="BF915" s="16"/>
      <c r="BG915" s="16"/>
      <c r="BH915" s="16"/>
      <c r="BI915" s="16"/>
      <c r="BJ915" s="16"/>
      <c r="BK915" s="16"/>
      <c r="BL915" s="16"/>
      <c r="BM915" s="16"/>
      <c r="BN915" s="16"/>
      <c r="BO915" s="16"/>
      <c r="BP915" s="16"/>
      <c r="BQ915" s="16"/>
      <c r="BR915" s="16"/>
      <c r="BS915" s="16"/>
      <c r="BT915" s="16"/>
      <c r="BU915" s="16"/>
      <c r="BV915" s="16"/>
      <c r="BW915" s="16"/>
      <c r="BX915" s="16"/>
      <c r="BY915" s="16"/>
      <c r="BZ915" s="16"/>
      <c r="CA915" s="16"/>
      <c r="CB915" s="16"/>
      <c r="CC915" s="16"/>
      <c r="CD915" s="16"/>
      <c r="CE915" s="16"/>
      <c r="CF915" s="16"/>
      <c r="CG915" s="16"/>
      <c r="CH915" s="16"/>
      <c r="CI915" s="16"/>
      <c r="CJ915" s="16"/>
      <c r="CK915" s="16"/>
      <c r="CL915" s="16"/>
      <c r="CM915" s="16"/>
      <c r="CN915" s="16"/>
      <c r="CO915" s="16"/>
      <c r="CP915" s="16"/>
    </row>
    <row r="916" spans="1:94"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c r="BA916" s="16"/>
      <c r="BB916" s="16"/>
      <c r="BC916" s="16"/>
      <c r="BD916" s="16"/>
      <c r="BE916" s="16"/>
      <c r="BF916" s="16"/>
      <c r="BG916" s="16"/>
      <c r="BH916" s="16"/>
      <c r="BI916" s="16"/>
      <c r="BJ916" s="16"/>
      <c r="BK916" s="16"/>
      <c r="BL916" s="16"/>
      <c r="BM916" s="16"/>
      <c r="BN916" s="16"/>
      <c r="BO916" s="16"/>
      <c r="BP916" s="16"/>
      <c r="BQ916" s="16"/>
      <c r="BR916" s="16"/>
      <c r="BS916" s="16"/>
      <c r="BT916" s="16"/>
      <c r="BU916" s="16"/>
      <c r="BV916" s="16"/>
      <c r="BW916" s="16"/>
      <c r="BX916" s="16"/>
      <c r="BY916" s="16"/>
      <c r="BZ916" s="16"/>
      <c r="CA916" s="16"/>
      <c r="CB916" s="16"/>
      <c r="CC916" s="16"/>
      <c r="CD916" s="16"/>
      <c r="CE916" s="16"/>
      <c r="CF916" s="16"/>
      <c r="CG916" s="16"/>
      <c r="CH916" s="16"/>
      <c r="CI916" s="16"/>
      <c r="CJ916" s="16"/>
      <c r="CK916" s="16"/>
      <c r="CL916" s="16"/>
      <c r="CM916" s="16"/>
      <c r="CN916" s="16"/>
      <c r="CO916" s="16"/>
      <c r="CP916" s="16"/>
    </row>
    <row r="917" spans="1:94"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c r="BA917" s="16"/>
      <c r="BB917" s="16"/>
      <c r="BC917" s="16"/>
      <c r="BD917" s="16"/>
      <c r="BE917" s="16"/>
      <c r="BF917" s="16"/>
      <c r="BG917" s="16"/>
      <c r="BH917" s="16"/>
      <c r="BI917" s="16"/>
      <c r="BJ917" s="16"/>
      <c r="BK917" s="16"/>
      <c r="BL917" s="16"/>
      <c r="BM917" s="16"/>
      <c r="BN917" s="16"/>
      <c r="BO917" s="16"/>
      <c r="BP917" s="16"/>
      <c r="BQ917" s="16"/>
      <c r="BR917" s="16"/>
      <c r="BS917" s="16"/>
      <c r="BT917" s="16"/>
      <c r="BU917" s="16"/>
      <c r="BV917" s="16"/>
      <c r="BW917" s="16"/>
      <c r="BX917" s="16"/>
      <c r="BY917" s="16"/>
      <c r="BZ917" s="16"/>
      <c r="CA917" s="16"/>
      <c r="CB917" s="16"/>
      <c r="CC917" s="16"/>
      <c r="CD917" s="16"/>
      <c r="CE917" s="16"/>
      <c r="CF917" s="16"/>
      <c r="CG917" s="16"/>
      <c r="CH917" s="16"/>
      <c r="CI917" s="16"/>
      <c r="CJ917" s="16"/>
      <c r="CK917" s="16"/>
      <c r="CL917" s="16"/>
      <c r="CM917" s="16"/>
      <c r="CN917" s="16"/>
      <c r="CO917" s="16"/>
      <c r="CP917" s="16"/>
    </row>
    <row r="918" spans="1:94"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c r="BA918" s="16"/>
      <c r="BB918" s="16"/>
      <c r="BC918" s="16"/>
      <c r="BD918" s="16"/>
      <c r="BE918" s="16"/>
      <c r="BF918" s="16"/>
      <c r="BG918" s="16"/>
      <c r="BH918" s="16"/>
      <c r="BI918" s="16"/>
      <c r="BJ918" s="16"/>
      <c r="BK918" s="16"/>
      <c r="BL918" s="16"/>
      <c r="BM918" s="16"/>
      <c r="BN918" s="16"/>
      <c r="BO918" s="16"/>
      <c r="BP918" s="16"/>
      <c r="BQ918" s="16"/>
      <c r="BR918" s="16"/>
      <c r="BS918" s="16"/>
      <c r="BT918" s="16"/>
      <c r="BU918" s="16"/>
      <c r="BV918" s="16"/>
      <c r="BW918" s="16"/>
      <c r="BX918" s="16"/>
      <c r="BY918" s="16"/>
      <c r="BZ918" s="16"/>
      <c r="CA918" s="16"/>
      <c r="CB918" s="16"/>
      <c r="CC918" s="16"/>
      <c r="CD918" s="16"/>
      <c r="CE918" s="16"/>
      <c r="CF918" s="16"/>
      <c r="CG918" s="16"/>
      <c r="CH918" s="16"/>
      <c r="CI918" s="16"/>
      <c r="CJ918" s="16"/>
      <c r="CK918" s="16"/>
      <c r="CL918" s="16"/>
      <c r="CM918" s="16"/>
      <c r="CN918" s="16"/>
      <c r="CO918" s="16"/>
      <c r="CP918" s="16"/>
    </row>
    <row r="919" spans="1:94"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c r="BA919" s="16"/>
      <c r="BB919" s="16"/>
      <c r="BC919" s="16"/>
      <c r="BD919" s="16"/>
      <c r="BE919" s="16"/>
      <c r="BF919" s="16"/>
      <c r="BG919" s="16"/>
      <c r="BH919" s="16"/>
      <c r="BI919" s="16"/>
      <c r="BJ919" s="16"/>
      <c r="BK919" s="16"/>
      <c r="BL919" s="16"/>
      <c r="BM919" s="16"/>
      <c r="BN919" s="16"/>
      <c r="BO919" s="16"/>
      <c r="BP919" s="16"/>
      <c r="BQ919" s="16"/>
      <c r="BR919" s="16"/>
      <c r="BS919" s="16"/>
      <c r="BT919" s="16"/>
      <c r="BU919" s="16"/>
      <c r="BV919" s="16"/>
      <c r="BW919" s="16"/>
      <c r="BX919" s="16"/>
      <c r="BY919" s="16"/>
      <c r="BZ919" s="16"/>
      <c r="CA919" s="16"/>
      <c r="CB919" s="16"/>
      <c r="CC919" s="16"/>
      <c r="CD919" s="16"/>
      <c r="CE919" s="16"/>
      <c r="CF919" s="16"/>
      <c r="CG919" s="16"/>
      <c r="CH919" s="16"/>
      <c r="CI919" s="16"/>
      <c r="CJ919" s="16"/>
      <c r="CK919" s="16"/>
      <c r="CL919" s="16"/>
      <c r="CM919" s="16"/>
      <c r="CN919" s="16"/>
      <c r="CO919" s="16"/>
      <c r="CP919" s="16"/>
    </row>
    <row r="920" spans="1:94"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c r="BA920" s="16"/>
      <c r="BB920" s="16"/>
      <c r="BC920" s="16"/>
      <c r="BD920" s="16"/>
      <c r="BE920" s="16"/>
      <c r="BF920" s="16"/>
      <c r="BG920" s="16"/>
      <c r="BH920" s="16"/>
      <c r="BI920" s="16"/>
      <c r="BJ920" s="16"/>
      <c r="BK920" s="16"/>
      <c r="BL920" s="16"/>
      <c r="BM920" s="16"/>
      <c r="BN920" s="16"/>
      <c r="BO920" s="16"/>
      <c r="BP920" s="16"/>
      <c r="BQ920" s="16"/>
      <c r="BR920" s="16"/>
      <c r="BS920" s="16"/>
      <c r="BT920" s="16"/>
      <c r="BU920" s="16"/>
      <c r="BV920" s="16"/>
      <c r="BW920" s="16"/>
      <c r="BX920" s="16"/>
      <c r="BY920" s="16"/>
      <c r="BZ920" s="16"/>
      <c r="CA920" s="16"/>
      <c r="CB920" s="16"/>
      <c r="CC920" s="16"/>
      <c r="CD920" s="16"/>
      <c r="CE920" s="16"/>
      <c r="CF920" s="16"/>
      <c r="CG920" s="16"/>
      <c r="CH920" s="16"/>
      <c r="CI920" s="16"/>
      <c r="CJ920" s="16"/>
      <c r="CK920" s="16"/>
      <c r="CL920" s="16"/>
      <c r="CM920" s="16"/>
      <c r="CN920" s="16"/>
      <c r="CO920" s="16"/>
      <c r="CP920" s="16"/>
    </row>
    <row r="921" spans="1:94"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c r="BA921" s="16"/>
      <c r="BB921" s="16"/>
      <c r="BC921" s="16"/>
      <c r="BD921" s="16"/>
      <c r="BE921" s="16"/>
      <c r="BF921" s="16"/>
      <c r="BG921" s="16"/>
      <c r="BH921" s="16"/>
      <c r="BI921" s="16"/>
      <c r="BJ921" s="16"/>
      <c r="BK921" s="16"/>
      <c r="BL921" s="16"/>
      <c r="BM921" s="16"/>
      <c r="BN921" s="16"/>
      <c r="BO921" s="16"/>
      <c r="BP921" s="16"/>
      <c r="BQ921" s="16"/>
      <c r="BR921" s="16"/>
      <c r="BS921" s="16"/>
      <c r="BT921" s="16"/>
      <c r="BU921" s="16"/>
      <c r="BV921" s="16"/>
      <c r="BW921" s="16"/>
      <c r="BX921" s="16"/>
      <c r="BY921" s="16"/>
      <c r="BZ921" s="16"/>
      <c r="CA921" s="16"/>
      <c r="CB921" s="16"/>
      <c r="CC921" s="16"/>
      <c r="CD921" s="16"/>
      <c r="CE921" s="16"/>
      <c r="CF921" s="16"/>
      <c r="CG921" s="16"/>
      <c r="CH921" s="16"/>
      <c r="CI921" s="16"/>
      <c r="CJ921" s="16"/>
      <c r="CK921" s="16"/>
      <c r="CL921" s="16"/>
      <c r="CM921" s="16"/>
      <c r="CN921" s="16"/>
      <c r="CO921" s="16"/>
      <c r="CP921" s="16"/>
    </row>
    <row r="922" spans="1:94"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c r="BA922" s="16"/>
      <c r="BB922" s="16"/>
      <c r="BC922" s="16"/>
      <c r="BD922" s="16"/>
      <c r="BE922" s="16"/>
      <c r="BF922" s="16"/>
      <c r="BG922" s="16"/>
      <c r="BH922" s="16"/>
      <c r="BI922" s="16"/>
      <c r="BJ922" s="16"/>
      <c r="BK922" s="16"/>
      <c r="BL922" s="16"/>
      <c r="BM922" s="16"/>
      <c r="BN922" s="16"/>
      <c r="BO922" s="16"/>
      <c r="BP922" s="16"/>
      <c r="BQ922" s="16"/>
      <c r="BR922" s="16"/>
      <c r="BS922" s="16"/>
      <c r="BT922" s="16"/>
      <c r="BU922" s="16"/>
      <c r="BV922" s="16"/>
      <c r="BW922" s="16"/>
      <c r="BX922" s="16"/>
      <c r="BY922" s="16"/>
      <c r="BZ922" s="16"/>
      <c r="CA922" s="16"/>
      <c r="CB922" s="16"/>
      <c r="CC922" s="16"/>
      <c r="CD922" s="16"/>
      <c r="CE922" s="16"/>
      <c r="CF922" s="16"/>
      <c r="CG922" s="16"/>
      <c r="CH922" s="16"/>
      <c r="CI922" s="16"/>
      <c r="CJ922" s="16"/>
      <c r="CK922" s="16"/>
      <c r="CL922" s="16"/>
      <c r="CM922" s="16"/>
      <c r="CN922" s="16"/>
      <c r="CO922" s="16"/>
      <c r="CP922" s="16"/>
    </row>
    <row r="923" spans="1:94"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c r="BA923" s="16"/>
      <c r="BB923" s="16"/>
      <c r="BC923" s="16"/>
      <c r="BD923" s="16"/>
      <c r="BE923" s="16"/>
      <c r="BF923" s="16"/>
      <c r="BG923" s="16"/>
      <c r="BH923" s="16"/>
      <c r="BI923" s="16"/>
      <c r="BJ923" s="16"/>
      <c r="BK923" s="16"/>
      <c r="BL923" s="16"/>
      <c r="BM923" s="16"/>
      <c r="BN923" s="16"/>
      <c r="BO923" s="16"/>
      <c r="BP923" s="16"/>
      <c r="BQ923" s="16"/>
      <c r="BR923" s="16"/>
      <c r="BS923" s="16"/>
      <c r="BT923" s="16"/>
      <c r="BU923" s="16"/>
      <c r="BV923" s="16"/>
      <c r="BW923" s="16"/>
      <c r="BX923" s="16"/>
      <c r="BY923" s="16"/>
      <c r="BZ923" s="16"/>
      <c r="CA923" s="16"/>
      <c r="CB923" s="16"/>
      <c r="CC923" s="16"/>
      <c r="CD923" s="16"/>
      <c r="CE923" s="16"/>
      <c r="CF923" s="16"/>
      <c r="CG923" s="16"/>
      <c r="CH923" s="16"/>
      <c r="CI923" s="16"/>
      <c r="CJ923" s="16"/>
      <c r="CK923" s="16"/>
      <c r="CL923" s="16"/>
      <c r="CM923" s="16"/>
      <c r="CN923" s="16"/>
      <c r="CO923" s="16"/>
      <c r="CP923" s="16"/>
    </row>
    <row r="924" spans="1:9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c r="BA924" s="16"/>
      <c r="BB924" s="16"/>
      <c r="BC924" s="16"/>
      <c r="BD924" s="16"/>
      <c r="BE924" s="16"/>
      <c r="BF924" s="16"/>
      <c r="BG924" s="16"/>
      <c r="BH924" s="16"/>
      <c r="BI924" s="16"/>
      <c r="BJ924" s="16"/>
      <c r="BK924" s="16"/>
      <c r="BL924" s="16"/>
      <c r="BM924" s="16"/>
      <c r="BN924" s="16"/>
      <c r="BO924" s="16"/>
      <c r="BP924" s="16"/>
      <c r="BQ924" s="16"/>
      <c r="BR924" s="16"/>
      <c r="BS924" s="16"/>
      <c r="BT924" s="16"/>
      <c r="BU924" s="16"/>
      <c r="BV924" s="16"/>
      <c r="BW924" s="16"/>
      <c r="BX924" s="16"/>
      <c r="BY924" s="16"/>
      <c r="BZ924" s="16"/>
      <c r="CA924" s="16"/>
      <c r="CB924" s="16"/>
      <c r="CC924" s="16"/>
      <c r="CD924" s="16"/>
      <c r="CE924" s="16"/>
      <c r="CF924" s="16"/>
      <c r="CG924" s="16"/>
      <c r="CH924" s="16"/>
      <c r="CI924" s="16"/>
      <c r="CJ924" s="16"/>
      <c r="CK924" s="16"/>
      <c r="CL924" s="16"/>
      <c r="CM924" s="16"/>
      <c r="CN924" s="16"/>
      <c r="CO924" s="16"/>
      <c r="CP924" s="16"/>
    </row>
    <row r="925" spans="1:94"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c r="BA925" s="16"/>
      <c r="BB925" s="16"/>
      <c r="BC925" s="16"/>
      <c r="BD925" s="16"/>
      <c r="BE925" s="16"/>
      <c r="BF925" s="16"/>
      <c r="BG925" s="16"/>
      <c r="BH925" s="16"/>
      <c r="BI925" s="16"/>
      <c r="BJ925" s="16"/>
      <c r="BK925" s="16"/>
      <c r="BL925" s="16"/>
      <c r="BM925" s="16"/>
      <c r="BN925" s="16"/>
      <c r="BO925" s="16"/>
      <c r="BP925" s="16"/>
      <c r="BQ925" s="16"/>
      <c r="BR925" s="16"/>
      <c r="BS925" s="16"/>
      <c r="BT925" s="16"/>
      <c r="BU925" s="16"/>
      <c r="BV925" s="16"/>
      <c r="BW925" s="16"/>
      <c r="BX925" s="16"/>
      <c r="BY925" s="16"/>
      <c r="BZ925" s="16"/>
      <c r="CA925" s="16"/>
      <c r="CB925" s="16"/>
      <c r="CC925" s="16"/>
      <c r="CD925" s="16"/>
      <c r="CE925" s="16"/>
      <c r="CF925" s="16"/>
      <c r="CG925" s="16"/>
      <c r="CH925" s="16"/>
      <c r="CI925" s="16"/>
      <c r="CJ925" s="16"/>
      <c r="CK925" s="16"/>
      <c r="CL925" s="16"/>
      <c r="CM925" s="16"/>
      <c r="CN925" s="16"/>
      <c r="CO925" s="16"/>
      <c r="CP925" s="16"/>
    </row>
    <row r="926" spans="1:94"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c r="BA926" s="16"/>
      <c r="BB926" s="16"/>
      <c r="BC926" s="16"/>
      <c r="BD926" s="16"/>
      <c r="BE926" s="16"/>
      <c r="BF926" s="16"/>
      <c r="BG926" s="16"/>
      <c r="BH926" s="16"/>
      <c r="BI926" s="16"/>
      <c r="BJ926" s="16"/>
      <c r="BK926" s="16"/>
      <c r="BL926" s="16"/>
      <c r="BM926" s="16"/>
      <c r="BN926" s="16"/>
      <c r="BO926" s="16"/>
      <c r="BP926" s="16"/>
      <c r="BQ926" s="16"/>
      <c r="BR926" s="16"/>
      <c r="BS926" s="16"/>
      <c r="BT926" s="16"/>
      <c r="BU926" s="16"/>
      <c r="BV926" s="16"/>
      <c r="BW926" s="16"/>
      <c r="BX926" s="16"/>
      <c r="BY926" s="16"/>
      <c r="BZ926" s="16"/>
      <c r="CA926" s="16"/>
      <c r="CB926" s="16"/>
      <c r="CC926" s="16"/>
      <c r="CD926" s="16"/>
      <c r="CE926" s="16"/>
      <c r="CF926" s="16"/>
      <c r="CG926" s="16"/>
      <c r="CH926" s="16"/>
      <c r="CI926" s="16"/>
      <c r="CJ926" s="16"/>
      <c r="CK926" s="16"/>
      <c r="CL926" s="16"/>
      <c r="CM926" s="16"/>
      <c r="CN926" s="16"/>
      <c r="CO926" s="16"/>
      <c r="CP926" s="16"/>
    </row>
    <row r="927" spans="1:94"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c r="BA927" s="16"/>
      <c r="BB927" s="16"/>
      <c r="BC927" s="16"/>
      <c r="BD927" s="16"/>
      <c r="BE927" s="16"/>
      <c r="BF927" s="16"/>
      <c r="BG927" s="16"/>
      <c r="BH927" s="16"/>
      <c r="BI927" s="16"/>
      <c r="BJ927" s="16"/>
      <c r="BK927" s="16"/>
      <c r="BL927" s="16"/>
      <c r="BM927" s="16"/>
      <c r="BN927" s="16"/>
      <c r="BO927" s="16"/>
      <c r="BP927" s="16"/>
      <c r="BQ927" s="16"/>
      <c r="BR927" s="16"/>
      <c r="BS927" s="16"/>
      <c r="BT927" s="16"/>
      <c r="BU927" s="16"/>
      <c r="BV927" s="16"/>
      <c r="BW927" s="16"/>
      <c r="BX927" s="16"/>
      <c r="BY927" s="16"/>
      <c r="BZ927" s="16"/>
      <c r="CA927" s="16"/>
      <c r="CB927" s="16"/>
      <c r="CC927" s="16"/>
      <c r="CD927" s="16"/>
      <c r="CE927" s="16"/>
      <c r="CF927" s="16"/>
      <c r="CG927" s="16"/>
      <c r="CH927" s="16"/>
      <c r="CI927" s="16"/>
      <c r="CJ927" s="16"/>
      <c r="CK927" s="16"/>
      <c r="CL927" s="16"/>
      <c r="CM927" s="16"/>
      <c r="CN927" s="16"/>
      <c r="CO927" s="16"/>
      <c r="CP927" s="16"/>
    </row>
    <row r="928" spans="1:94"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c r="BA928" s="16"/>
      <c r="BB928" s="16"/>
      <c r="BC928" s="16"/>
      <c r="BD928" s="16"/>
      <c r="BE928" s="16"/>
      <c r="BF928" s="16"/>
      <c r="BG928" s="16"/>
      <c r="BH928" s="16"/>
      <c r="BI928" s="16"/>
      <c r="BJ928" s="16"/>
      <c r="BK928" s="16"/>
      <c r="BL928" s="16"/>
      <c r="BM928" s="16"/>
      <c r="BN928" s="16"/>
      <c r="BO928" s="16"/>
      <c r="BP928" s="16"/>
      <c r="BQ928" s="16"/>
      <c r="BR928" s="16"/>
      <c r="BS928" s="16"/>
      <c r="BT928" s="16"/>
      <c r="BU928" s="16"/>
      <c r="BV928" s="16"/>
      <c r="BW928" s="16"/>
      <c r="BX928" s="16"/>
      <c r="BY928" s="16"/>
      <c r="BZ928" s="16"/>
      <c r="CA928" s="16"/>
      <c r="CB928" s="16"/>
      <c r="CC928" s="16"/>
      <c r="CD928" s="16"/>
      <c r="CE928" s="16"/>
      <c r="CF928" s="16"/>
      <c r="CG928" s="16"/>
      <c r="CH928" s="16"/>
      <c r="CI928" s="16"/>
      <c r="CJ928" s="16"/>
      <c r="CK928" s="16"/>
      <c r="CL928" s="16"/>
      <c r="CM928" s="16"/>
      <c r="CN928" s="16"/>
      <c r="CO928" s="16"/>
      <c r="CP928" s="16"/>
    </row>
    <row r="929" spans="1:94"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c r="BA929" s="16"/>
      <c r="BB929" s="16"/>
      <c r="BC929" s="16"/>
      <c r="BD929" s="16"/>
      <c r="BE929" s="16"/>
      <c r="BF929" s="16"/>
      <c r="BG929" s="16"/>
      <c r="BH929" s="16"/>
      <c r="BI929" s="16"/>
      <c r="BJ929" s="16"/>
      <c r="BK929" s="16"/>
      <c r="BL929" s="16"/>
      <c r="BM929" s="16"/>
      <c r="BN929" s="16"/>
      <c r="BO929" s="16"/>
      <c r="BP929" s="16"/>
      <c r="BQ929" s="16"/>
      <c r="BR929" s="16"/>
      <c r="BS929" s="16"/>
      <c r="BT929" s="16"/>
      <c r="BU929" s="16"/>
      <c r="BV929" s="16"/>
      <c r="BW929" s="16"/>
      <c r="BX929" s="16"/>
      <c r="BY929" s="16"/>
      <c r="BZ929" s="16"/>
      <c r="CA929" s="16"/>
      <c r="CB929" s="16"/>
      <c r="CC929" s="16"/>
      <c r="CD929" s="16"/>
      <c r="CE929" s="16"/>
      <c r="CF929" s="16"/>
      <c r="CG929" s="16"/>
      <c r="CH929" s="16"/>
      <c r="CI929" s="16"/>
      <c r="CJ929" s="16"/>
      <c r="CK929" s="16"/>
      <c r="CL929" s="16"/>
      <c r="CM929" s="16"/>
      <c r="CN929" s="16"/>
      <c r="CO929" s="16"/>
      <c r="CP929" s="16"/>
    </row>
    <row r="930" spans="1:94"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c r="BA930" s="16"/>
      <c r="BB930" s="16"/>
      <c r="BC930" s="16"/>
      <c r="BD930" s="16"/>
      <c r="BE930" s="16"/>
      <c r="BF930" s="16"/>
      <c r="BG930" s="16"/>
      <c r="BH930" s="16"/>
      <c r="BI930" s="16"/>
      <c r="BJ930" s="16"/>
      <c r="BK930" s="16"/>
      <c r="BL930" s="16"/>
      <c r="BM930" s="16"/>
      <c r="BN930" s="16"/>
      <c r="BO930" s="16"/>
      <c r="BP930" s="16"/>
      <c r="BQ930" s="16"/>
      <c r="BR930" s="16"/>
      <c r="BS930" s="16"/>
      <c r="BT930" s="16"/>
      <c r="BU930" s="16"/>
      <c r="BV930" s="16"/>
      <c r="BW930" s="16"/>
      <c r="BX930" s="16"/>
      <c r="BY930" s="16"/>
      <c r="BZ930" s="16"/>
      <c r="CA930" s="16"/>
      <c r="CB930" s="16"/>
      <c r="CC930" s="16"/>
      <c r="CD930" s="16"/>
      <c r="CE930" s="16"/>
      <c r="CF930" s="16"/>
      <c r="CG930" s="16"/>
      <c r="CH930" s="16"/>
      <c r="CI930" s="16"/>
      <c r="CJ930" s="16"/>
      <c r="CK930" s="16"/>
      <c r="CL930" s="16"/>
      <c r="CM930" s="16"/>
      <c r="CN930" s="16"/>
      <c r="CO930" s="16"/>
      <c r="CP930" s="16"/>
    </row>
    <row r="931" spans="1:94"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c r="BA931" s="16"/>
      <c r="BB931" s="16"/>
      <c r="BC931" s="16"/>
      <c r="BD931" s="16"/>
      <c r="BE931" s="16"/>
      <c r="BF931" s="16"/>
      <c r="BG931" s="16"/>
      <c r="BH931" s="16"/>
      <c r="BI931" s="16"/>
      <c r="BJ931" s="16"/>
      <c r="BK931" s="16"/>
      <c r="BL931" s="16"/>
      <c r="BM931" s="16"/>
      <c r="BN931" s="16"/>
      <c r="BO931" s="16"/>
      <c r="BP931" s="16"/>
      <c r="BQ931" s="16"/>
      <c r="BR931" s="16"/>
      <c r="BS931" s="16"/>
      <c r="BT931" s="16"/>
      <c r="BU931" s="16"/>
      <c r="BV931" s="16"/>
      <c r="BW931" s="16"/>
      <c r="BX931" s="16"/>
      <c r="BY931" s="16"/>
      <c r="BZ931" s="16"/>
      <c r="CA931" s="16"/>
      <c r="CB931" s="16"/>
      <c r="CC931" s="16"/>
      <c r="CD931" s="16"/>
      <c r="CE931" s="16"/>
      <c r="CF931" s="16"/>
      <c r="CG931" s="16"/>
      <c r="CH931" s="16"/>
      <c r="CI931" s="16"/>
      <c r="CJ931" s="16"/>
      <c r="CK931" s="16"/>
      <c r="CL931" s="16"/>
      <c r="CM931" s="16"/>
      <c r="CN931" s="16"/>
      <c r="CO931" s="16"/>
      <c r="CP931" s="16"/>
    </row>
    <row r="932" spans="1:94"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c r="BA932" s="16"/>
      <c r="BB932" s="16"/>
      <c r="BC932" s="16"/>
      <c r="BD932" s="16"/>
      <c r="BE932" s="16"/>
      <c r="BF932" s="16"/>
      <c r="BG932" s="16"/>
      <c r="BH932" s="16"/>
      <c r="BI932" s="16"/>
      <c r="BJ932" s="16"/>
      <c r="BK932" s="16"/>
      <c r="BL932" s="16"/>
      <c r="BM932" s="16"/>
      <c r="BN932" s="16"/>
      <c r="BO932" s="16"/>
      <c r="BP932" s="16"/>
      <c r="BQ932" s="16"/>
      <c r="BR932" s="16"/>
      <c r="BS932" s="16"/>
      <c r="BT932" s="16"/>
      <c r="BU932" s="16"/>
      <c r="BV932" s="16"/>
      <c r="BW932" s="16"/>
      <c r="BX932" s="16"/>
      <c r="BY932" s="16"/>
      <c r="BZ932" s="16"/>
      <c r="CA932" s="16"/>
      <c r="CB932" s="16"/>
      <c r="CC932" s="16"/>
      <c r="CD932" s="16"/>
      <c r="CE932" s="16"/>
      <c r="CF932" s="16"/>
      <c r="CG932" s="16"/>
      <c r="CH932" s="16"/>
      <c r="CI932" s="16"/>
      <c r="CJ932" s="16"/>
      <c r="CK932" s="16"/>
      <c r="CL932" s="16"/>
      <c r="CM932" s="16"/>
      <c r="CN932" s="16"/>
      <c r="CO932" s="16"/>
      <c r="CP932" s="16"/>
    </row>
    <row r="933" spans="1:94"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c r="BA933" s="16"/>
      <c r="BB933" s="16"/>
      <c r="BC933" s="16"/>
      <c r="BD933" s="16"/>
      <c r="BE933" s="16"/>
      <c r="BF933" s="16"/>
      <c r="BG933" s="16"/>
      <c r="BH933" s="16"/>
      <c r="BI933" s="16"/>
      <c r="BJ933" s="16"/>
      <c r="BK933" s="16"/>
      <c r="BL933" s="16"/>
      <c r="BM933" s="16"/>
      <c r="BN933" s="16"/>
      <c r="BO933" s="16"/>
      <c r="BP933" s="16"/>
      <c r="BQ933" s="16"/>
      <c r="BR933" s="16"/>
      <c r="BS933" s="16"/>
      <c r="BT933" s="16"/>
      <c r="BU933" s="16"/>
      <c r="BV933" s="16"/>
      <c r="BW933" s="16"/>
      <c r="BX933" s="16"/>
      <c r="BY933" s="16"/>
      <c r="BZ933" s="16"/>
      <c r="CA933" s="16"/>
      <c r="CB933" s="16"/>
      <c r="CC933" s="16"/>
      <c r="CD933" s="16"/>
      <c r="CE933" s="16"/>
      <c r="CF933" s="16"/>
      <c r="CG933" s="16"/>
      <c r="CH933" s="16"/>
      <c r="CI933" s="16"/>
      <c r="CJ933" s="16"/>
      <c r="CK933" s="16"/>
      <c r="CL933" s="16"/>
      <c r="CM933" s="16"/>
      <c r="CN933" s="16"/>
      <c r="CO933" s="16"/>
      <c r="CP933" s="16"/>
    </row>
    <row r="934" spans="1:9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c r="BA934" s="16"/>
      <c r="BB934" s="16"/>
      <c r="BC934" s="16"/>
      <c r="BD934" s="16"/>
      <c r="BE934" s="16"/>
      <c r="BF934" s="16"/>
      <c r="BG934" s="16"/>
      <c r="BH934" s="16"/>
      <c r="BI934" s="16"/>
      <c r="BJ934" s="16"/>
      <c r="BK934" s="16"/>
      <c r="BL934" s="16"/>
      <c r="BM934" s="16"/>
      <c r="BN934" s="16"/>
      <c r="BO934" s="16"/>
      <c r="BP934" s="16"/>
      <c r="BQ934" s="16"/>
      <c r="BR934" s="16"/>
      <c r="BS934" s="16"/>
      <c r="BT934" s="16"/>
      <c r="BU934" s="16"/>
      <c r="BV934" s="16"/>
      <c r="BW934" s="16"/>
      <c r="BX934" s="16"/>
      <c r="BY934" s="16"/>
      <c r="BZ934" s="16"/>
      <c r="CA934" s="16"/>
      <c r="CB934" s="16"/>
      <c r="CC934" s="16"/>
      <c r="CD934" s="16"/>
      <c r="CE934" s="16"/>
      <c r="CF934" s="16"/>
      <c r="CG934" s="16"/>
      <c r="CH934" s="16"/>
      <c r="CI934" s="16"/>
      <c r="CJ934" s="16"/>
      <c r="CK934" s="16"/>
      <c r="CL934" s="16"/>
      <c r="CM934" s="16"/>
      <c r="CN934" s="16"/>
      <c r="CO934" s="16"/>
      <c r="CP934" s="16"/>
    </row>
    <row r="935" spans="1:94"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c r="BA935" s="16"/>
      <c r="BB935" s="16"/>
      <c r="BC935" s="16"/>
      <c r="BD935" s="16"/>
      <c r="BE935" s="16"/>
      <c r="BF935" s="16"/>
      <c r="BG935" s="16"/>
      <c r="BH935" s="16"/>
      <c r="BI935" s="16"/>
      <c r="BJ935" s="16"/>
      <c r="BK935" s="16"/>
      <c r="BL935" s="16"/>
      <c r="BM935" s="16"/>
      <c r="BN935" s="16"/>
      <c r="BO935" s="16"/>
      <c r="BP935" s="16"/>
      <c r="BQ935" s="16"/>
      <c r="BR935" s="16"/>
      <c r="BS935" s="16"/>
      <c r="BT935" s="16"/>
      <c r="BU935" s="16"/>
      <c r="BV935" s="16"/>
      <c r="BW935" s="16"/>
      <c r="BX935" s="16"/>
      <c r="BY935" s="16"/>
      <c r="BZ935" s="16"/>
      <c r="CA935" s="16"/>
      <c r="CB935" s="16"/>
      <c r="CC935" s="16"/>
      <c r="CD935" s="16"/>
      <c r="CE935" s="16"/>
      <c r="CF935" s="16"/>
      <c r="CG935" s="16"/>
      <c r="CH935" s="16"/>
      <c r="CI935" s="16"/>
      <c r="CJ935" s="16"/>
      <c r="CK935" s="16"/>
      <c r="CL935" s="16"/>
      <c r="CM935" s="16"/>
      <c r="CN935" s="16"/>
      <c r="CO935" s="16"/>
      <c r="CP935" s="16"/>
    </row>
    <row r="936" spans="1:94"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c r="BA936" s="16"/>
      <c r="BB936" s="16"/>
      <c r="BC936" s="16"/>
      <c r="BD936" s="16"/>
      <c r="BE936" s="16"/>
      <c r="BF936" s="16"/>
      <c r="BG936" s="16"/>
      <c r="BH936" s="16"/>
      <c r="BI936" s="16"/>
      <c r="BJ936" s="16"/>
      <c r="BK936" s="16"/>
      <c r="BL936" s="16"/>
      <c r="BM936" s="16"/>
      <c r="BN936" s="16"/>
      <c r="BO936" s="16"/>
      <c r="BP936" s="16"/>
      <c r="BQ936" s="16"/>
      <c r="BR936" s="16"/>
      <c r="BS936" s="16"/>
      <c r="BT936" s="16"/>
      <c r="BU936" s="16"/>
      <c r="BV936" s="16"/>
      <c r="BW936" s="16"/>
      <c r="BX936" s="16"/>
      <c r="BY936" s="16"/>
      <c r="BZ936" s="16"/>
      <c r="CA936" s="16"/>
      <c r="CB936" s="16"/>
      <c r="CC936" s="16"/>
      <c r="CD936" s="16"/>
      <c r="CE936" s="16"/>
      <c r="CF936" s="16"/>
      <c r="CG936" s="16"/>
      <c r="CH936" s="16"/>
      <c r="CI936" s="16"/>
      <c r="CJ936" s="16"/>
      <c r="CK936" s="16"/>
      <c r="CL936" s="16"/>
      <c r="CM936" s="16"/>
      <c r="CN936" s="16"/>
      <c r="CO936" s="16"/>
      <c r="CP936" s="16"/>
    </row>
    <row r="937" spans="1:94"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c r="BA937" s="16"/>
      <c r="BB937" s="16"/>
      <c r="BC937" s="16"/>
      <c r="BD937" s="16"/>
      <c r="BE937" s="16"/>
      <c r="BF937" s="16"/>
      <c r="BG937" s="16"/>
      <c r="BH937" s="16"/>
      <c r="BI937" s="16"/>
      <c r="BJ937" s="16"/>
      <c r="BK937" s="16"/>
      <c r="BL937" s="16"/>
      <c r="BM937" s="16"/>
      <c r="BN937" s="16"/>
      <c r="BO937" s="16"/>
      <c r="BP937" s="16"/>
      <c r="BQ937" s="16"/>
      <c r="BR937" s="16"/>
      <c r="BS937" s="16"/>
      <c r="BT937" s="16"/>
      <c r="BU937" s="16"/>
      <c r="BV937" s="16"/>
      <c r="BW937" s="16"/>
      <c r="BX937" s="16"/>
      <c r="BY937" s="16"/>
      <c r="BZ937" s="16"/>
      <c r="CA937" s="16"/>
      <c r="CB937" s="16"/>
      <c r="CC937" s="16"/>
      <c r="CD937" s="16"/>
      <c r="CE937" s="16"/>
      <c r="CF937" s="16"/>
      <c r="CG937" s="16"/>
      <c r="CH937" s="16"/>
      <c r="CI937" s="16"/>
      <c r="CJ937" s="16"/>
      <c r="CK937" s="16"/>
      <c r="CL937" s="16"/>
      <c r="CM937" s="16"/>
      <c r="CN937" s="16"/>
      <c r="CO937" s="16"/>
      <c r="CP937" s="16"/>
    </row>
    <row r="938" spans="1:94"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c r="BA938" s="16"/>
      <c r="BB938" s="16"/>
      <c r="BC938" s="16"/>
      <c r="BD938" s="16"/>
      <c r="BE938" s="16"/>
      <c r="BF938" s="16"/>
      <c r="BG938" s="16"/>
      <c r="BH938" s="16"/>
      <c r="BI938" s="16"/>
      <c r="BJ938" s="16"/>
      <c r="BK938" s="16"/>
      <c r="BL938" s="16"/>
      <c r="BM938" s="16"/>
      <c r="BN938" s="16"/>
      <c r="BO938" s="16"/>
      <c r="BP938" s="16"/>
      <c r="BQ938" s="16"/>
      <c r="BR938" s="16"/>
      <c r="BS938" s="16"/>
      <c r="BT938" s="16"/>
      <c r="BU938" s="16"/>
      <c r="BV938" s="16"/>
      <c r="BW938" s="16"/>
      <c r="BX938" s="16"/>
      <c r="BY938" s="16"/>
      <c r="BZ938" s="16"/>
      <c r="CA938" s="16"/>
      <c r="CB938" s="16"/>
      <c r="CC938" s="16"/>
      <c r="CD938" s="16"/>
      <c r="CE938" s="16"/>
      <c r="CF938" s="16"/>
      <c r="CG938" s="16"/>
      <c r="CH938" s="16"/>
      <c r="CI938" s="16"/>
      <c r="CJ938" s="16"/>
      <c r="CK938" s="16"/>
      <c r="CL938" s="16"/>
      <c r="CM938" s="16"/>
      <c r="CN938" s="16"/>
      <c r="CO938" s="16"/>
      <c r="CP938" s="16"/>
    </row>
    <row r="939" spans="1:94"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c r="BA939" s="16"/>
      <c r="BB939" s="16"/>
      <c r="BC939" s="16"/>
      <c r="BD939" s="16"/>
      <c r="BE939" s="16"/>
      <c r="BF939" s="16"/>
      <c r="BG939" s="16"/>
      <c r="BH939" s="16"/>
      <c r="BI939" s="16"/>
      <c r="BJ939" s="16"/>
      <c r="BK939" s="16"/>
      <c r="BL939" s="16"/>
      <c r="BM939" s="16"/>
      <c r="BN939" s="16"/>
      <c r="BO939" s="16"/>
      <c r="BP939" s="16"/>
      <c r="BQ939" s="16"/>
      <c r="BR939" s="16"/>
      <c r="BS939" s="16"/>
      <c r="BT939" s="16"/>
      <c r="BU939" s="16"/>
      <c r="BV939" s="16"/>
      <c r="BW939" s="16"/>
      <c r="BX939" s="16"/>
      <c r="BY939" s="16"/>
      <c r="BZ939" s="16"/>
      <c r="CA939" s="16"/>
      <c r="CB939" s="16"/>
      <c r="CC939" s="16"/>
      <c r="CD939" s="16"/>
      <c r="CE939" s="16"/>
      <c r="CF939" s="16"/>
      <c r="CG939" s="16"/>
      <c r="CH939" s="16"/>
      <c r="CI939" s="16"/>
      <c r="CJ939" s="16"/>
      <c r="CK939" s="16"/>
      <c r="CL939" s="16"/>
      <c r="CM939" s="16"/>
      <c r="CN939" s="16"/>
      <c r="CO939" s="16"/>
      <c r="CP939" s="16"/>
    </row>
    <row r="940" spans="1:94"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c r="BA940" s="16"/>
      <c r="BB940" s="16"/>
      <c r="BC940" s="16"/>
      <c r="BD940" s="16"/>
      <c r="BE940" s="16"/>
      <c r="BF940" s="16"/>
      <c r="BG940" s="16"/>
      <c r="BH940" s="16"/>
      <c r="BI940" s="16"/>
      <c r="BJ940" s="16"/>
      <c r="BK940" s="16"/>
      <c r="BL940" s="16"/>
      <c r="BM940" s="16"/>
      <c r="BN940" s="16"/>
      <c r="BO940" s="16"/>
      <c r="BP940" s="16"/>
      <c r="BQ940" s="16"/>
      <c r="BR940" s="16"/>
      <c r="BS940" s="16"/>
      <c r="BT940" s="16"/>
      <c r="BU940" s="16"/>
      <c r="BV940" s="16"/>
      <c r="BW940" s="16"/>
      <c r="BX940" s="16"/>
      <c r="BY940" s="16"/>
      <c r="BZ940" s="16"/>
      <c r="CA940" s="16"/>
      <c r="CB940" s="16"/>
      <c r="CC940" s="16"/>
      <c r="CD940" s="16"/>
      <c r="CE940" s="16"/>
      <c r="CF940" s="16"/>
      <c r="CG940" s="16"/>
      <c r="CH940" s="16"/>
      <c r="CI940" s="16"/>
      <c r="CJ940" s="16"/>
      <c r="CK940" s="16"/>
      <c r="CL940" s="16"/>
      <c r="CM940" s="16"/>
      <c r="CN940" s="16"/>
      <c r="CO940" s="16"/>
      <c r="CP940" s="16"/>
    </row>
    <row r="941" spans="1:94"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c r="BA941" s="16"/>
      <c r="BB941" s="16"/>
      <c r="BC941" s="16"/>
      <c r="BD941" s="16"/>
      <c r="BE941" s="16"/>
      <c r="BF941" s="16"/>
      <c r="BG941" s="16"/>
      <c r="BH941" s="16"/>
      <c r="BI941" s="16"/>
      <c r="BJ941" s="16"/>
      <c r="BK941" s="16"/>
      <c r="BL941" s="16"/>
      <c r="BM941" s="16"/>
      <c r="BN941" s="16"/>
      <c r="BO941" s="16"/>
      <c r="BP941" s="16"/>
      <c r="BQ941" s="16"/>
      <c r="BR941" s="16"/>
      <c r="BS941" s="16"/>
      <c r="BT941" s="16"/>
      <c r="BU941" s="16"/>
      <c r="BV941" s="16"/>
      <c r="BW941" s="16"/>
      <c r="BX941" s="16"/>
      <c r="BY941" s="16"/>
      <c r="BZ941" s="16"/>
      <c r="CA941" s="16"/>
      <c r="CB941" s="16"/>
      <c r="CC941" s="16"/>
      <c r="CD941" s="16"/>
      <c r="CE941" s="16"/>
      <c r="CF941" s="16"/>
      <c r="CG941" s="16"/>
      <c r="CH941" s="16"/>
      <c r="CI941" s="16"/>
      <c r="CJ941" s="16"/>
      <c r="CK941" s="16"/>
      <c r="CL941" s="16"/>
      <c r="CM941" s="16"/>
      <c r="CN941" s="16"/>
      <c r="CO941" s="16"/>
      <c r="CP941" s="16"/>
    </row>
    <row r="942" spans="1:94"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c r="AS942" s="16"/>
      <c r="AT942" s="16"/>
      <c r="AU942" s="16"/>
      <c r="AV942" s="16"/>
      <c r="AW942" s="16"/>
      <c r="AX942" s="16"/>
      <c r="AY942" s="16"/>
      <c r="AZ942" s="16"/>
      <c r="BA942" s="16"/>
      <c r="BB942" s="16"/>
      <c r="BC942" s="16"/>
      <c r="BD942" s="16"/>
      <c r="BE942" s="16"/>
      <c r="BF942" s="16"/>
      <c r="BG942" s="16"/>
      <c r="BH942" s="16"/>
      <c r="BI942" s="16"/>
      <c r="BJ942" s="16"/>
      <c r="BK942" s="16"/>
      <c r="BL942" s="16"/>
      <c r="BM942" s="16"/>
      <c r="BN942" s="16"/>
      <c r="BO942" s="16"/>
      <c r="BP942" s="16"/>
      <c r="BQ942" s="16"/>
      <c r="BR942" s="16"/>
      <c r="BS942" s="16"/>
      <c r="BT942" s="16"/>
      <c r="BU942" s="16"/>
      <c r="BV942" s="16"/>
      <c r="BW942" s="16"/>
      <c r="BX942" s="16"/>
      <c r="BY942" s="16"/>
      <c r="BZ942" s="16"/>
      <c r="CA942" s="16"/>
      <c r="CB942" s="16"/>
      <c r="CC942" s="16"/>
      <c r="CD942" s="16"/>
      <c r="CE942" s="16"/>
      <c r="CF942" s="16"/>
      <c r="CG942" s="16"/>
      <c r="CH942" s="16"/>
      <c r="CI942" s="16"/>
      <c r="CJ942" s="16"/>
      <c r="CK942" s="16"/>
      <c r="CL942" s="16"/>
      <c r="CM942" s="16"/>
      <c r="CN942" s="16"/>
      <c r="CO942" s="16"/>
      <c r="CP942" s="16"/>
    </row>
    <row r="943" spans="1:94"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c r="AS943" s="16"/>
      <c r="AT943" s="16"/>
      <c r="AU943" s="16"/>
      <c r="AV943" s="16"/>
      <c r="AW943" s="16"/>
      <c r="AX943" s="16"/>
      <c r="AY943" s="16"/>
      <c r="AZ943" s="16"/>
      <c r="BA943" s="16"/>
      <c r="BB943" s="16"/>
      <c r="BC943" s="16"/>
      <c r="BD943" s="16"/>
      <c r="BE943" s="16"/>
      <c r="BF943" s="16"/>
      <c r="BG943" s="16"/>
      <c r="BH943" s="16"/>
      <c r="BI943" s="16"/>
      <c r="BJ943" s="16"/>
      <c r="BK943" s="16"/>
      <c r="BL943" s="16"/>
      <c r="BM943" s="16"/>
      <c r="BN943" s="16"/>
      <c r="BO943" s="16"/>
      <c r="BP943" s="16"/>
      <c r="BQ943" s="16"/>
      <c r="BR943" s="16"/>
      <c r="BS943" s="16"/>
      <c r="BT943" s="16"/>
      <c r="BU943" s="16"/>
      <c r="BV943" s="16"/>
      <c r="BW943" s="16"/>
      <c r="BX943" s="16"/>
      <c r="BY943" s="16"/>
      <c r="BZ943" s="16"/>
      <c r="CA943" s="16"/>
      <c r="CB943" s="16"/>
      <c r="CC943" s="16"/>
      <c r="CD943" s="16"/>
      <c r="CE943" s="16"/>
      <c r="CF943" s="16"/>
      <c r="CG943" s="16"/>
      <c r="CH943" s="16"/>
      <c r="CI943" s="16"/>
      <c r="CJ943" s="16"/>
      <c r="CK943" s="16"/>
      <c r="CL943" s="16"/>
      <c r="CM943" s="16"/>
      <c r="CN943" s="16"/>
      <c r="CO943" s="16"/>
      <c r="CP943" s="16"/>
    </row>
    <row r="944" spans="1:9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c r="AS944" s="16"/>
      <c r="AT944" s="16"/>
      <c r="AU944" s="16"/>
      <c r="AV944" s="16"/>
      <c r="AW944" s="16"/>
      <c r="AX944" s="16"/>
      <c r="AY944" s="16"/>
      <c r="AZ944" s="16"/>
      <c r="BA944" s="16"/>
      <c r="BB944" s="16"/>
      <c r="BC944" s="16"/>
      <c r="BD944" s="16"/>
      <c r="BE944" s="16"/>
      <c r="BF944" s="16"/>
      <c r="BG944" s="16"/>
      <c r="BH944" s="16"/>
      <c r="BI944" s="16"/>
      <c r="BJ944" s="16"/>
      <c r="BK944" s="16"/>
      <c r="BL944" s="16"/>
      <c r="BM944" s="16"/>
      <c r="BN944" s="16"/>
      <c r="BO944" s="16"/>
      <c r="BP944" s="16"/>
      <c r="BQ944" s="16"/>
      <c r="BR944" s="16"/>
      <c r="BS944" s="16"/>
      <c r="BT944" s="16"/>
      <c r="BU944" s="16"/>
      <c r="BV944" s="16"/>
      <c r="BW944" s="16"/>
      <c r="BX944" s="16"/>
      <c r="BY944" s="16"/>
      <c r="BZ944" s="16"/>
      <c r="CA944" s="16"/>
      <c r="CB944" s="16"/>
      <c r="CC944" s="16"/>
      <c r="CD944" s="16"/>
      <c r="CE944" s="16"/>
      <c r="CF944" s="16"/>
      <c r="CG944" s="16"/>
      <c r="CH944" s="16"/>
      <c r="CI944" s="16"/>
      <c r="CJ944" s="16"/>
      <c r="CK944" s="16"/>
      <c r="CL944" s="16"/>
      <c r="CM944" s="16"/>
      <c r="CN944" s="16"/>
      <c r="CO944" s="16"/>
      <c r="CP944" s="16"/>
    </row>
    <row r="945" spans="1:94"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c r="AS945" s="16"/>
      <c r="AT945" s="16"/>
      <c r="AU945" s="16"/>
      <c r="AV945" s="16"/>
      <c r="AW945" s="16"/>
      <c r="AX945" s="16"/>
      <c r="AY945" s="16"/>
      <c r="AZ945" s="16"/>
      <c r="BA945" s="16"/>
      <c r="BB945" s="16"/>
      <c r="BC945" s="16"/>
      <c r="BD945" s="16"/>
      <c r="BE945" s="16"/>
      <c r="BF945" s="16"/>
      <c r="BG945" s="16"/>
      <c r="BH945" s="16"/>
      <c r="BI945" s="16"/>
      <c r="BJ945" s="16"/>
      <c r="BK945" s="16"/>
      <c r="BL945" s="16"/>
      <c r="BM945" s="16"/>
      <c r="BN945" s="16"/>
      <c r="BO945" s="16"/>
      <c r="BP945" s="16"/>
      <c r="BQ945" s="16"/>
      <c r="BR945" s="16"/>
      <c r="BS945" s="16"/>
      <c r="BT945" s="16"/>
      <c r="BU945" s="16"/>
      <c r="BV945" s="16"/>
      <c r="BW945" s="16"/>
      <c r="BX945" s="16"/>
      <c r="BY945" s="16"/>
      <c r="BZ945" s="16"/>
      <c r="CA945" s="16"/>
      <c r="CB945" s="16"/>
      <c r="CC945" s="16"/>
      <c r="CD945" s="16"/>
      <c r="CE945" s="16"/>
      <c r="CF945" s="16"/>
      <c r="CG945" s="16"/>
      <c r="CH945" s="16"/>
      <c r="CI945" s="16"/>
      <c r="CJ945" s="16"/>
      <c r="CK945" s="16"/>
      <c r="CL945" s="16"/>
      <c r="CM945" s="16"/>
      <c r="CN945" s="16"/>
      <c r="CO945" s="16"/>
      <c r="CP945" s="16"/>
    </row>
    <row r="946" spans="1:94"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c r="AS946" s="16"/>
      <c r="AT946" s="16"/>
      <c r="AU946" s="16"/>
      <c r="AV946" s="16"/>
      <c r="AW946" s="16"/>
      <c r="AX946" s="16"/>
      <c r="AY946" s="16"/>
      <c r="AZ946" s="16"/>
      <c r="BA946" s="16"/>
      <c r="BB946" s="16"/>
      <c r="BC946" s="16"/>
      <c r="BD946" s="16"/>
      <c r="BE946" s="16"/>
      <c r="BF946" s="16"/>
      <c r="BG946" s="16"/>
      <c r="BH946" s="16"/>
      <c r="BI946" s="16"/>
      <c r="BJ946" s="16"/>
      <c r="BK946" s="16"/>
      <c r="BL946" s="16"/>
      <c r="BM946" s="16"/>
      <c r="BN946" s="16"/>
      <c r="BO946" s="16"/>
      <c r="BP946" s="16"/>
      <c r="BQ946" s="16"/>
      <c r="BR946" s="16"/>
      <c r="BS946" s="16"/>
      <c r="BT946" s="16"/>
      <c r="BU946" s="16"/>
      <c r="BV946" s="16"/>
      <c r="BW946" s="16"/>
      <c r="BX946" s="16"/>
      <c r="BY946" s="16"/>
      <c r="BZ946" s="16"/>
      <c r="CA946" s="16"/>
      <c r="CB946" s="16"/>
      <c r="CC946" s="16"/>
      <c r="CD946" s="16"/>
      <c r="CE946" s="16"/>
      <c r="CF946" s="16"/>
      <c r="CG946" s="16"/>
      <c r="CH946" s="16"/>
      <c r="CI946" s="16"/>
      <c r="CJ946" s="16"/>
      <c r="CK946" s="16"/>
      <c r="CL946" s="16"/>
      <c r="CM946" s="16"/>
      <c r="CN946" s="16"/>
      <c r="CO946" s="16"/>
      <c r="CP946" s="16"/>
    </row>
    <row r="947" spans="1:94"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c r="AS947" s="16"/>
      <c r="AT947" s="16"/>
      <c r="AU947" s="16"/>
      <c r="AV947" s="16"/>
      <c r="AW947" s="16"/>
      <c r="AX947" s="16"/>
      <c r="AY947" s="16"/>
      <c r="AZ947" s="16"/>
      <c r="BA947" s="16"/>
      <c r="BB947" s="16"/>
      <c r="BC947" s="16"/>
      <c r="BD947" s="16"/>
      <c r="BE947" s="16"/>
      <c r="BF947" s="16"/>
      <c r="BG947" s="16"/>
      <c r="BH947" s="16"/>
      <c r="BI947" s="16"/>
      <c r="BJ947" s="16"/>
      <c r="BK947" s="16"/>
      <c r="BL947" s="16"/>
      <c r="BM947" s="16"/>
      <c r="BN947" s="16"/>
      <c r="BO947" s="16"/>
      <c r="BP947" s="16"/>
      <c r="BQ947" s="16"/>
      <c r="BR947" s="16"/>
      <c r="BS947" s="16"/>
      <c r="BT947" s="16"/>
      <c r="BU947" s="16"/>
      <c r="BV947" s="16"/>
      <c r="BW947" s="16"/>
      <c r="BX947" s="16"/>
      <c r="BY947" s="16"/>
      <c r="BZ947" s="16"/>
      <c r="CA947" s="16"/>
      <c r="CB947" s="16"/>
      <c r="CC947" s="16"/>
      <c r="CD947" s="16"/>
      <c r="CE947" s="16"/>
      <c r="CF947" s="16"/>
      <c r="CG947" s="16"/>
      <c r="CH947" s="16"/>
      <c r="CI947" s="16"/>
      <c r="CJ947" s="16"/>
      <c r="CK947" s="16"/>
      <c r="CL947" s="16"/>
      <c r="CM947" s="16"/>
      <c r="CN947" s="16"/>
      <c r="CO947" s="16"/>
      <c r="CP947" s="16"/>
    </row>
    <row r="948" spans="1:94"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c r="AS948" s="16"/>
      <c r="AT948" s="16"/>
      <c r="AU948" s="16"/>
      <c r="AV948" s="16"/>
      <c r="AW948" s="16"/>
      <c r="AX948" s="16"/>
      <c r="AY948" s="16"/>
      <c r="AZ948" s="16"/>
      <c r="BA948" s="16"/>
      <c r="BB948" s="16"/>
      <c r="BC948" s="16"/>
      <c r="BD948" s="16"/>
      <c r="BE948" s="16"/>
      <c r="BF948" s="16"/>
      <c r="BG948" s="16"/>
      <c r="BH948" s="16"/>
      <c r="BI948" s="16"/>
      <c r="BJ948" s="16"/>
      <c r="BK948" s="16"/>
      <c r="BL948" s="16"/>
      <c r="BM948" s="16"/>
      <c r="BN948" s="16"/>
      <c r="BO948" s="16"/>
      <c r="BP948" s="16"/>
      <c r="BQ948" s="16"/>
      <c r="BR948" s="16"/>
      <c r="BS948" s="16"/>
      <c r="BT948" s="16"/>
      <c r="BU948" s="16"/>
      <c r="BV948" s="16"/>
      <c r="BW948" s="16"/>
      <c r="BX948" s="16"/>
      <c r="BY948" s="16"/>
      <c r="BZ948" s="16"/>
      <c r="CA948" s="16"/>
      <c r="CB948" s="16"/>
      <c r="CC948" s="16"/>
      <c r="CD948" s="16"/>
      <c r="CE948" s="16"/>
      <c r="CF948" s="16"/>
      <c r="CG948" s="16"/>
      <c r="CH948" s="16"/>
      <c r="CI948" s="16"/>
      <c r="CJ948" s="16"/>
      <c r="CK948" s="16"/>
      <c r="CL948" s="16"/>
      <c r="CM948" s="16"/>
      <c r="CN948" s="16"/>
      <c r="CO948" s="16"/>
      <c r="CP948" s="16"/>
    </row>
    <row r="949" spans="1:94"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c r="AS949" s="16"/>
      <c r="AT949" s="16"/>
      <c r="AU949" s="16"/>
      <c r="AV949" s="16"/>
      <c r="AW949" s="16"/>
      <c r="AX949" s="16"/>
      <c r="AY949" s="16"/>
      <c r="AZ949" s="16"/>
      <c r="BA949" s="16"/>
      <c r="BB949" s="16"/>
      <c r="BC949" s="16"/>
      <c r="BD949" s="16"/>
      <c r="BE949" s="16"/>
      <c r="BF949" s="16"/>
      <c r="BG949" s="16"/>
      <c r="BH949" s="16"/>
      <c r="BI949" s="16"/>
      <c r="BJ949" s="16"/>
      <c r="BK949" s="16"/>
      <c r="BL949" s="16"/>
      <c r="BM949" s="16"/>
      <c r="BN949" s="16"/>
      <c r="BO949" s="16"/>
      <c r="BP949" s="16"/>
      <c r="BQ949" s="16"/>
      <c r="BR949" s="16"/>
      <c r="BS949" s="16"/>
      <c r="BT949" s="16"/>
      <c r="BU949" s="16"/>
      <c r="BV949" s="16"/>
      <c r="BW949" s="16"/>
      <c r="BX949" s="16"/>
      <c r="BY949" s="16"/>
      <c r="BZ949" s="16"/>
      <c r="CA949" s="16"/>
      <c r="CB949" s="16"/>
      <c r="CC949" s="16"/>
      <c r="CD949" s="16"/>
      <c r="CE949" s="16"/>
      <c r="CF949" s="16"/>
      <c r="CG949" s="16"/>
      <c r="CH949" s="16"/>
      <c r="CI949" s="16"/>
      <c r="CJ949" s="16"/>
      <c r="CK949" s="16"/>
      <c r="CL949" s="16"/>
      <c r="CM949" s="16"/>
      <c r="CN949" s="16"/>
      <c r="CO949" s="16"/>
      <c r="CP949" s="16"/>
    </row>
    <row r="950" spans="1:94"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c r="AS950" s="16"/>
      <c r="AT950" s="16"/>
      <c r="AU950" s="16"/>
      <c r="AV950" s="16"/>
      <c r="AW950" s="16"/>
      <c r="AX950" s="16"/>
      <c r="AY950" s="16"/>
      <c r="AZ950" s="16"/>
      <c r="BA950" s="16"/>
      <c r="BB950" s="16"/>
      <c r="BC950" s="16"/>
      <c r="BD950" s="16"/>
      <c r="BE950" s="16"/>
      <c r="BF950" s="16"/>
      <c r="BG950" s="16"/>
      <c r="BH950" s="16"/>
      <c r="BI950" s="16"/>
      <c r="BJ950" s="16"/>
      <c r="BK950" s="16"/>
      <c r="BL950" s="16"/>
      <c r="BM950" s="16"/>
      <c r="BN950" s="16"/>
      <c r="BO950" s="16"/>
      <c r="BP950" s="16"/>
      <c r="BQ950" s="16"/>
      <c r="BR950" s="16"/>
      <c r="BS950" s="16"/>
      <c r="BT950" s="16"/>
      <c r="BU950" s="16"/>
      <c r="BV950" s="16"/>
      <c r="BW950" s="16"/>
      <c r="BX950" s="16"/>
      <c r="BY950" s="16"/>
      <c r="BZ950" s="16"/>
      <c r="CA950" s="16"/>
      <c r="CB950" s="16"/>
      <c r="CC950" s="16"/>
      <c r="CD950" s="16"/>
      <c r="CE950" s="16"/>
      <c r="CF950" s="16"/>
      <c r="CG950" s="16"/>
      <c r="CH950" s="16"/>
      <c r="CI950" s="16"/>
      <c r="CJ950" s="16"/>
      <c r="CK950" s="16"/>
      <c r="CL950" s="16"/>
      <c r="CM950" s="16"/>
      <c r="CN950" s="16"/>
      <c r="CO950" s="16"/>
      <c r="CP950" s="16"/>
    </row>
    <row r="951" spans="1:94"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c r="AS951" s="16"/>
      <c r="AT951" s="16"/>
      <c r="AU951" s="16"/>
      <c r="AV951" s="16"/>
      <c r="AW951" s="16"/>
      <c r="AX951" s="16"/>
      <c r="AY951" s="16"/>
      <c r="AZ951" s="16"/>
      <c r="BA951" s="16"/>
      <c r="BB951" s="16"/>
      <c r="BC951" s="16"/>
      <c r="BD951" s="16"/>
      <c r="BE951" s="16"/>
      <c r="BF951" s="16"/>
      <c r="BG951" s="16"/>
      <c r="BH951" s="16"/>
      <c r="BI951" s="16"/>
      <c r="BJ951" s="16"/>
      <c r="BK951" s="16"/>
      <c r="BL951" s="16"/>
      <c r="BM951" s="16"/>
      <c r="BN951" s="16"/>
      <c r="BO951" s="16"/>
      <c r="BP951" s="16"/>
      <c r="BQ951" s="16"/>
      <c r="BR951" s="16"/>
      <c r="BS951" s="16"/>
      <c r="BT951" s="16"/>
      <c r="BU951" s="16"/>
      <c r="BV951" s="16"/>
      <c r="BW951" s="16"/>
      <c r="BX951" s="16"/>
      <c r="BY951" s="16"/>
      <c r="BZ951" s="16"/>
      <c r="CA951" s="16"/>
      <c r="CB951" s="16"/>
      <c r="CC951" s="16"/>
      <c r="CD951" s="16"/>
      <c r="CE951" s="16"/>
      <c r="CF951" s="16"/>
      <c r="CG951" s="16"/>
      <c r="CH951" s="16"/>
      <c r="CI951" s="16"/>
      <c r="CJ951" s="16"/>
      <c r="CK951" s="16"/>
      <c r="CL951" s="16"/>
      <c r="CM951" s="16"/>
      <c r="CN951" s="16"/>
      <c r="CO951" s="16"/>
      <c r="CP951" s="16"/>
    </row>
    <row r="952" spans="1:94"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c r="AS952" s="16"/>
      <c r="AT952" s="16"/>
      <c r="AU952" s="16"/>
      <c r="AV952" s="16"/>
      <c r="AW952" s="16"/>
      <c r="AX952" s="16"/>
      <c r="AY952" s="16"/>
      <c r="AZ952" s="16"/>
      <c r="BA952" s="16"/>
      <c r="BB952" s="16"/>
      <c r="BC952" s="16"/>
      <c r="BD952" s="16"/>
      <c r="BE952" s="16"/>
      <c r="BF952" s="16"/>
      <c r="BG952" s="16"/>
      <c r="BH952" s="16"/>
      <c r="BI952" s="16"/>
      <c r="BJ952" s="16"/>
      <c r="BK952" s="16"/>
      <c r="BL952" s="16"/>
      <c r="BM952" s="16"/>
      <c r="BN952" s="16"/>
      <c r="BO952" s="16"/>
      <c r="BP952" s="16"/>
      <c r="BQ952" s="16"/>
      <c r="BR952" s="16"/>
      <c r="BS952" s="16"/>
      <c r="BT952" s="16"/>
      <c r="BU952" s="16"/>
      <c r="BV952" s="16"/>
      <c r="BW952" s="16"/>
      <c r="BX952" s="16"/>
      <c r="BY952" s="16"/>
      <c r="BZ952" s="16"/>
      <c r="CA952" s="16"/>
      <c r="CB952" s="16"/>
      <c r="CC952" s="16"/>
      <c r="CD952" s="16"/>
      <c r="CE952" s="16"/>
      <c r="CF952" s="16"/>
      <c r="CG952" s="16"/>
      <c r="CH952" s="16"/>
      <c r="CI952" s="16"/>
      <c r="CJ952" s="16"/>
      <c r="CK952" s="16"/>
      <c r="CL952" s="16"/>
      <c r="CM952" s="16"/>
      <c r="CN952" s="16"/>
      <c r="CO952" s="16"/>
      <c r="CP952" s="16"/>
    </row>
    <row r="953" spans="1:94"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c r="AS953" s="16"/>
      <c r="AT953" s="16"/>
      <c r="AU953" s="16"/>
      <c r="AV953" s="16"/>
      <c r="AW953" s="16"/>
      <c r="AX953" s="16"/>
      <c r="AY953" s="16"/>
      <c r="AZ953" s="16"/>
      <c r="BA953" s="16"/>
      <c r="BB953" s="16"/>
      <c r="BC953" s="16"/>
      <c r="BD953" s="16"/>
      <c r="BE953" s="16"/>
      <c r="BF953" s="16"/>
      <c r="BG953" s="16"/>
      <c r="BH953" s="16"/>
      <c r="BI953" s="16"/>
      <c r="BJ953" s="16"/>
      <c r="BK953" s="16"/>
      <c r="BL953" s="16"/>
      <c r="BM953" s="16"/>
      <c r="BN953" s="16"/>
      <c r="BO953" s="16"/>
      <c r="BP953" s="16"/>
      <c r="BQ953" s="16"/>
      <c r="BR953" s="16"/>
      <c r="BS953" s="16"/>
      <c r="BT953" s="16"/>
      <c r="BU953" s="16"/>
      <c r="BV953" s="16"/>
      <c r="BW953" s="16"/>
      <c r="BX953" s="16"/>
      <c r="BY953" s="16"/>
      <c r="BZ953" s="16"/>
      <c r="CA953" s="16"/>
      <c r="CB953" s="16"/>
      <c r="CC953" s="16"/>
      <c r="CD953" s="16"/>
      <c r="CE953" s="16"/>
      <c r="CF953" s="16"/>
      <c r="CG953" s="16"/>
      <c r="CH953" s="16"/>
      <c r="CI953" s="16"/>
      <c r="CJ953" s="16"/>
      <c r="CK953" s="16"/>
      <c r="CL953" s="16"/>
      <c r="CM953" s="16"/>
      <c r="CN953" s="16"/>
      <c r="CO953" s="16"/>
      <c r="CP953" s="16"/>
    </row>
    <row r="954" spans="1:9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c r="AS954" s="16"/>
      <c r="AT954" s="16"/>
      <c r="AU954" s="16"/>
      <c r="AV954" s="16"/>
      <c r="AW954" s="16"/>
      <c r="AX954" s="16"/>
      <c r="AY954" s="16"/>
      <c r="AZ954" s="16"/>
      <c r="BA954" s="16"/>
      <c r="BB954" s="16"/>
      <c r="BC954" s="16"/>
      <c r="BD954" s="16"/>
      <c r="BE954" s="16"/>
      <c r="BF954" s="16"/>
      <c r="BG954" s="16"/>
      <c r="BH954" s="16"/>
      <c r="BI954" s="16"/>
      <c r="BJ954" s="16"/>
      <c r="BK954" s="16"/>
      <c r="BL954" s="16"/>
      <c r="BM954" s="16"/>
      <c r="BN954" s="16"/>
      <c r="BO954" s="16"/>
      <c r="BP954" s="16"/>
      <c r="BQ954" s="16"/>
      <c r="BR954" s="16"/>
      <c r="BS954" s="16"/>
      <c r="BT954" s="16"/>
      <c r="BU954" s="16"/>
      <c r="BV954" s="16"/>
      <c r="BW954" s="16"/>
      <c r="BX954" s="16"/>
      <c r="BY954" s="16"/>
      <c r="BZ954" s="16"/>
      <c r="CA954" s="16"/>
      <c r="CB954" s="16"/>
      <c r="CC954" s="16"/>
      <c r="CD954" s="16"/>
      <c r="CE954" s="16"/>
      <c r="CF954" s="16"/>
      <c r="CG954" s="16"/>
      <c r="CH954" s="16"/>
      <c r="CI954" s="16"/>
      <c r="CJ954" s="16"/>
      <c r="CK954" s="16"/>
      <c r="CL954" s="16"/>
      <c r="CM954" s="16"/>
      <c r="CN954" s="16"/>
      <c r="CO954" s="16"/>
      <c r="CP954" s="16"/>
    </row>
    <row r="955" spans="1:94"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c r="AS955" s="16"/>
      <c r="AT955" s="16"/>
      <c r="AU955" s="16"/>
      <c r="AV955" s="16"/>
      <c r="AW955" s="16"/>
      <c r="AX955" s="16"/>
      <c r="AY955" s="16"/>
      <c r="AZ955" s="16"/>
      <c r="BA955" s="16"/>
      <c r="BB955" s="16"/>
      <c r="BC955" s="16"/>
      <c r="BD955" s="16"/>
      <c r="BE955" s="16"/>
      <c r="BF955" s="16"/>
      <c r="BG955" s="16"/>
      <c r="BH955" s="16"/>
      <c r="BI955" s="16"/>
      <c r="BJ955" s="16"/>
      <c r="BK955" s="16"/>
      <c r="BL955" s="16"/>
      <c r="BM955" s="16"/>
      <c r="BN955" s="16"/>
      <c r="BO955" s="16"/>
      <c r="BP955" s="16"/>
      <c r="BQ955" s="16"/>
      <c r="BR955" s="16"/>
      <c r="BS955" s="16"/>
      <c r="BT955" s="16"/>
      <c r="BU955" s="16"/>
      <c r="BV955" s="16"/>
      <c r="BW955" s="16"/>
      <c r="BX955" s="16"/>
      <c r="BY955" s="16"/>
      <c r="BZ955" s="16"/>
      <c r="CA955" s="16"/>
      <c r="CB955" s="16"/>
      <c r="CC955" s="16"/>
      <c r="CD955" s="16"/>
      <c r="CE955" s="16"/>
      <c r="CF955" s="16"/>
      <c r="CG955" s="16"/>
      <c r="CH955" s="16"/>
      <c r="CI955" s="16"/>
      <c r="CJ955" s="16"/>
      <c r="CK955" s="16"/>
      <c r="CL955" s="16"/>
      <c r="CM955" s="16"/>
      <c r="CN955" s="16"/>
      <c r="CO955" s="16"/>
      <c r="CP955" s="16"/>
    </row>
    <row r="956" spans="1:94"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c r="AS956" s="16"/>
      <c r="AT956" s="16"/>
      <c r="AU956" s="16"/>
      <c r="AV956" s="16"/>
      <c r="AW956" s="16"/>
      <c r="AX956" s="16"/>
      <c r="AY956" s="16"/>
      <c r="AZ956" s="16"/>
      <c r="BA956" s="16"/>
      <c r="BB956" s="16"/>
      <c r="BC956" s="16"/>
      <c r="BD956" s="16"/>
      <c r="BE956" s="16"/>
      <c r="BF956" s="16"/>
      <c r="BG956" s="16"/>
      <c r="BH956" s="16"/>
      <c r="BI956" s="16"/>
      <c r="BJ956" s="16"/>
      <c r="BK956" s="16"/>
      <c r="BL956" s="16"/>
      <c r="BM956" s="16"/>
      <c r="BN956" s="16"/>
      <c r="BO956" s="16"/>
      <c r="BP956" s="16"/>
      <c r="BQ956" s="16"/>
      <c r="BR956" s="16"/>
      <c r="BS956" s="16"/>
      <c r="BT956" s="16"/>
      <c r="BU956" s="16"/>
      <c r="BV956" s="16"/>
      <c r="BW956" s="16"/>
      <c r="BX956" s="16"/>
      <c r="BY956" s="16"/>
      <c r="BZ956" s="16"/>
      <c r="CA956" s="16"/>
      <c r="CB956" s="16"/>
      <c r="CC956" s="16"/>
      <c r="CD956" s="16"/>
      <c r="CE956" s="16"/>
      <c r="CF956" s="16"/>
      <c r="CG956" s="16"/>
      <c r="CH956" s="16"/>
      <c r="CI956" s="16"/>
      <c r="CJ956" s="16"/>
      <c r="CK956" s="16"/>
      <c r="CL956" s="16"/>
      <c r="CM956" s="16"/>
      <c r="CN956" s="16"/>
      <c r="CO956" s="16"/>
      <c r="CP956" s="16"/>
    </row>
    <row r="957" spans="1:94"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c r="AS957" s="16"/>
      <c r="AT957" s="16"/>
      <c r="AU957" s="16"/>
      <c r="AV957" s="16"/>
      <c r="AW957" s="16"/>
      <c r="AX957" s="16"/>
      <c r="AY957" s="16"/>
      <c r="AZ957" s="16"/>
      <c r="BA957" s="16"/>
      <c r="BB957" s="16"/>
      <c r="BC957" s="16"/>
      <c r="BD957" s="16"/>
      <c r="BE957" s="16"/>
      <c r="BF957" s="16"/>
      <c r="BG957" s="16"/>
      <c r="BH957" s="16"/>
      <c r="BI957" s="16"/>
      <c r="BJ957" s="16"/>
      <c r="BK957" s="16"/>
      <c r="BL957" s="16"/>
      <c r="BM957" s="16"/>
      <c r="BN957" s="16"/>
      <c r="BO957" s="16"/>
      <c r="BP957" s="16"/>
      <c r="BQ957" s="16"/>
      <c r="BR957" s="16"/>
      <c r="BS957" s="16"/>
      <c r="BT957" s="16"/>
      <c r="BU957" s="16"/>
      <c r="BV957" s="16"/>
      <c r="BW957" s="16"/>
      <c r="BX957" s="16"/>
      <c r="BY957" s="16"/>
      <c r="BZ957" s="16"/>
      <c r="CA957" s="16"/>
      <c r="CB957" s="16"/>
      <c r="CC957" s="16"/>
      <c r="CD957" s="16"/>
      <c r="CE957" s="16"/>
      <c r="CF957" s="16"/>
      <c r="CG957" s="16"/>
      <c r="CH957" s="16"/>
      <c r="CI957" s="16"/>
      <c r="CJ957" s="16"/>
      <c r="CK957" s="16"/>
      <c r="CL957" s="16"/>
      <c r="CM957" s="16"/>
      <c r="CN957" s="16"/>
      <c r="CO957" s="16"/>
      <c r="CP957" s="16"/>
    </row>
    <row r="958" spans="1:94"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c r="AS958" s="16"/>
      <c r="AT958" s="16"/>
      <c r="AU958" s="16"/>
      <c r="AV958" s="16"/>
      <c r="AW958" s="16"/>
      <c r="AX958" s="16"/>
      <c r="AY958" s="16"/>
      <c r="AZ958" s="16"/>
      <c r="BA958" s="16"/>
      <c r="BB958" s="16"/>
      <c r="BC958" s="16"/>
      <c r="BD958" s="16"/>
      <c r="BE958" s="16"/>
      <c r="BF958" s="16"/>
      <c r="BG958" s="16"/>
      <c r="BH958" s="16"/>
      <c r="BI958" s="16"/>
      <c r="BJ958" s="16"/>
      <c r="BK958" s="16"/>
      <c r="BL958" s="16"/>
      <c r="BM958" s="16"/>
      <c r="BN958" s="16"/>
      <c r="BO958" s="16"/>
      <c r="BP958" s="16"/>
      <c r="BQ958" s="16"/>
      <c r="BR958" s="16"/>
      <c r="BS958" s="16"/>
      <c r="BT958" s="16"/>
      <c r="BU958" s="16"/>
      <c r="BV958" s="16"/>
      <c r="BW958" s="16"/>
      <c r="BX958" s="16"/>
      <c r="BY958" s="16"/>
      <c r="BZ958" s="16"/>
      <c r="CA958" s="16"/>
      <c r="CB958" s="16"/>
      <c r="CC958" s="16"/>
      <c r="CD958" s="16"/>
      <c r="CE958" s="16"/>
      <c r="CF958" s="16"/>
      <c r="CG958" s="16"/>
      <c r="CH958" s="16"/>
      <c r="CI958" s="16"/>
      <c r="CJ958" s="16"/>
      <c r="CK958" s="16"/>
      <c r="CL958" s="16"/>
      <c r="CM958" s="16"/>
      <c r="CN958" s="16"/>
      <c r="CO958" s="16"/>
      <c r="CP958" s="16"/>
    </row>
    <row r="959" spans="1:94"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c r="AS959" s="16"/>
      <c r="AT959" s="16"/>
      <c r="AU959" s="16"/>
      <c r="AV959" s="16"/>
      <c r="AW959" s="16"/>
      <c r="AX959" s="16"/>
      <c r="AY959" s="16"/>
      <c r="AZ959" s="16"/>
      <c r="BA959" s="16"/>
      <c r="BB959" s="16"/>
      <c r="BC959" s="16"/>
      <c r="BD959" s="16"/>
      <c r="BE959" s="16"/>
      <c r="BF959" s="16"/>
      <c r="BG959" s="16"/>
      <c r="BH959" s="16"/>
      <c r="BI959" s="16"/>
      <c r="BJ959" s="16"/>
      <c r="BK959" s="16"/>
      <c r="BL959" s="16"/>
      <c r="BM959" s="16"/>
      <c r="BN959" s="16"/>
      <c r="BO959" s="16"/>
      <c r="BP959" s="16"/>
      <c r="BQ959" s="16"/>
      <c r="BR959" s="16"/>
      <c r="BS959" s="16"/>
      <c r="BT959" s="16"/>
      <c r="BU959" s="16"/>
      <c r="BV959" s="16"/>
      <c r="BW959" s="16"/>
      <c r="BX959" s="16"/>
      <c r="BY959" s="16"/>
      <c r="BZ959" s="16"/>
      <c r="CA959" s="16"/>
      <c r="CB959" s="16"/>
      <c r="CC959" s="16"/>
      <c r="CD959" s="16"/>
      <c r="CE959" s="16"/>
      <c r="CF959" s="16"/>
      <c r="CG959" s="16"/>
      <c r="CH959" s="16"/>
      <c r="CI959" s="16"/>
      <c r="CJ959" s="16"/>
      <c r="CK959" s="16"/>
      <c r="CL959" s="16"/>
      <c r="CM959" s="16"/>
      <c r="CN959" s="16"/>
      <c r="CO959" s="16"/>
      <c r="CP959" s="16"/>
    </row>
    <row r="960" spans="1:94"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c r="AS960" s="16"/>
      <c r="AT960" s="16"/>
      <c r="AU960" s="16"/>
      <c r="AV960" s="16"/>
      <c r="AW960" s="16"/>
      <c r="AX960" s="16"/>
      <c r="AY960" s="16"/>
      <c r="AZ960" s="16"/>
      <c r="BA960" s="16"/>
      <c r="BB960" s="16"/>
      <c r="BC960" s="16"/>
      <c r="BD960" s="16"/>
      <c r="BE960" s="16"/>
      <c r="BF960" s="16"/>
      <c r="BG960" s="16"/>
      <c r="BH960" s="16"/>
      <c r="BI960" s="16"/>
      <c r="BJ960" s="16"/>
      <c r="BK960" s="16"/>
      <c r="BL960" s="16"/>
      <c r="BM960" s="16"/>
      <c r="BN960" s="16"/>
      <c r="BO960" s="16"/>
      <c r="BP960" s="16"/>
      <c r="BQ960" s="16"/>
      <c r="BR960" s="16"/>
      <c r="BS960" s="16"/>
      <c r="BT960" s="16"/>
      <c r="BU960" s="16"/>
      <c r="BV960" s="16"/>
      <c r="BW960" s="16"/>
      <c r="BX960" s="16"/>
      <c r="BY960" s="16"/>
      <c r="BZ960" s="16"/>
      <c r="CA960" s="16"/>
      <c r="CB960" s="16"/>
      <c r="CC960" s="16"/>
      <c r="CD960" s="16"/>
      <c r="CE960" s="16"/>
      <c r="CF960" s="16"/>
      <c r="CG960" s="16"/>
      <c r="CH960" s="16"/>
      <c r="CI960" s="16"/>
      <c r="CJ960" s="16"/>
      <c r="CK960" s="16"/>
      <c r="CL960" s="16"/>
      <c r="CM960" s="16"/>
      <c r="CN960" s="16"/>
      <c r="CO960" s="16"/>
      <c r="CP960" s="16"/>
    </row>
    <row r="961" spans="1:94"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c r="AS961" s="16"/>
      <c r="AT961" s="16"/>
      <c r="AU961" s="16"/>
      <c r="AV961" s="16"/>
      <c r="AW961" s="16"/>
      <c r="AX961" s="16"/>
      <c r="AY961" s="16"/>
      <c r="AZ961" s="16"/>
      <c r="BA961" s="16"/>
      <c r="BB961" s="16"/>
      <c r="BC961" s="16"/>
      <c r="BD961" s="16"/>
      <c r="BE961" s="16"/>
      <c r="BF961" s="16"/>
      <c r="BG961" s="16"/>
      <c r="BH961" s="16"/>
      <c r="BI961" s="16"/>
      <c r="BJ961" s="16"/>
      <c r="BK961" s="16"/>
      <c r="BL961" s="16"/>
      <c r="BM961" s="16"/>
      <c r="BN961" s="16"/>
      <c r="BO961" s="16"/>
      <c r="BP961" s="16"/>
      <c r="BQ961" s="16"/>
      <c r="BR961" s="16"/>
      <c r="BS961" s="16"/>
      <c r="BT961" s="16"/>
      <c r="BU961" s="16"/>
      <c r="BV961" s="16"/>
      <c r="BW961" s="16"/>
      <c r="BX961" s="16"/>
      <c r="BY961" s="16"/>
      <c r="BZ961" s="16"/>
      <c r="CA961" s="16"/>
      <c r="CB961" s="16"/>
      <c r="CC961" s="16"/>
      <c r="CD961" s="16"/>
      <c r="CE961" s="16"/>
      <c r="CF961" s="16"/>
      <c r="CG961" s="16"/>
      <c r="CH961" s="16"/>
      <c r="CI961" s="16"/>
      <c r="CJ961" s="16"/>
      <c r="CK961" s="16"/>
      <c r="CL961" s="16"/>
      <c r="CM961" s="16"/>
      <c r="CN961" s="16"/>
      <c r="CO961" s="16"/>
      <c r="CP961" s="16"/>
    </row>
    <row r="962" spans="1:94"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c r="AS962" s="16"/>
      <c r="AT962" s="16"/>
      <c r="AU962" s="16"/>
      <c r="AV962" s="16"/>
      <c r="AW962" s="16"/>
      <c r="AX962" s="16"/>
      <c r="AY962" s="16"/>
      <c r="AZ962" s="16"/>
      <c r="BA962" s="16"/>
      <c r="BB962" s="16"/>
      <c r="BC962" s="16"/>
      <c r="BD962" s="16"/>
      <c r="BE962" s="16"/>
      <c r="BF962" s="16"/>
      <c r="BG962" s="16"/>
      <c r="BH962" s="16"/>
      <c r="BI962" s="16"/>
      <c r="BJ962" s="16"/>
      <c r="BK962" s="16"/>
      <c r="BL962" s="16"/>
      <c r="BM962" s="16"/>
      <c r="BN962" s="16"/>
      <c r="BO962" s="16"/>
      <c r="BP962" s="16"/>
      <c r="BQ962" s="16"/>
      <c r="BR962" s="16"/>
      <c r="BS962" s="16"/>
      <c r="BT962" s="16"/>
      <c r="BU962" s="16"/>
      <c r="BV962" s="16"/>
      <c r="BW962" s="16"/>
      <c r="BX962" s="16"/>
      <c r="BY962" s="16"/>
      <c r="BZ962" s="16"/>
      <c r="CA962" s="16"/>
      <c r="CB962" s="16"/>
      <c r="CC962" s="16"/>
      <c r="CD962" s="16"/>
      <c r="CE962" s="16"/>
      <c r="CF962" s="16"/>
      <c r="CG962" s="16"/>
      <c r="CH962" s="16"/>
      <c r="CI962" s="16"/>
      <c r="CJ962" s="16"/>
      <c r="CK962" s="16"/>
      <c r="CL962" s="16"/>
      <c r="CM962" s="16"/>
      <c r="CN962" s="16"/>
      <c r="CO962" s="16"/>
      <c r="CP962" s="16"/>
    </row>
    <row r="963" spans="1:94"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c r="AS963" s="16"/>
      <c r="AT963" s="16"/>
      <c r="AU963" s="16"/>
      <c r="AV963" s="16"/>
      <c r="AW963" s="16"/>
      <c r="AX963" s="16"/>
      <c r="AY963" s="16"/>
      <c r="AZ963" s="16"/>
      <c r="BA963" s="16"/>
      <c r="BB963" s="16"/>
      <c r="BC963" s="16"/>
      <c r="BD963" s="16"/>
      <c r="BE963" s="16"/>
      <c r="BF963" s="16"/>
      <c r="BG963" s="16"/>
      <c r="BH963" s="16"/>
      <c r="BI963" s="16"/>
      <c r="BJ963" s="16"/>
      <c r="BK963" s="16"/>
      <c r="BL963" s="16"/>
      <c r="BM963" s="16"/>
      <c r="BN963" s="16"/>
      <c r="BO963" s="16"/>
      <c r="BP963" s="16"/>
      <c r="BQ963" s="16"/>
      <c r="BR963" s="16"/>
      <c r="BS963" s="16"/>
      <c r="BT963" s="16"/>
      <c r="BU963" s="16"/>
      <c r="BV963" s="16"/>
      <c r="BW963" s="16"/>
      <c r="BX963" s="16"/>
      <c r="BY963" s="16"/>
      <c r="BZ963" s="16"/>
      <c r="CA963" s="16"/>
      <c r="CB963" s="16"/>
      <c r="CC963" s="16"/>
      <c r="CD963" s="16"/>
      <c r="CE963" s="16"/>
      <c r="CF963" s="16"/>
      <c r="CG963" s="16"/>
      <c r="CH963" s="16"/>
      <c r="CI963" s="16"/>
      <c r="CJ963" s="16"/>
      <c r="CK963" s="16"/>
      <c r="CL963" s="16"/>
      <c r="CM963" s="16"/>
      <c r="CN963" s="16"/>
      <c r="CO963" s="16"/>
      <c r="CP963" s="16"/>
    </row>
    <row r="964" spans="1:9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c r="AS964" s="16"/>
      <c r="AT964" s="16"/>
      <c r="AU964" s="16"/>
      <c r="AV964" s="16"/>
      <c r="AW964" s="16"/>
      <c r="AX964" s="16"/>
      <c r="AY964" s="16"/>
      <c r="AZ964" s="16"/>
      <c r="BA964" s="16"/>
      <c r="BB964" s="16"/>
      <c r="BC964" s="16"/>
      <c r="BD964" s="16"/>
      <c r="BE964" s="16"/>
      <c r="BF964" s="16"/>
      <c r="BG964" s="16"/>
      <c r="BH964" s="16"/>
      <c r="BI964" s="16"/>
      <c r="BJ964" s="16"/>
      <c r="BK964" s="16"/>
      <c r="BL964" s="16"/>
      <c r="BM964" s="16"/>
      <c r="BN964" s="16"/>
      <c r="BO964" s="16"/>
      <c r="BP964" s="16"/>
      <c r="BQ964" s="16"/>
      <c r="BR964" s="16"/>
      <c r="BS964" s="16"/>
      <c r="BT964" s="16"/>
      <c r="BU964" s="16"/>
      <c r="BV964" s="16"/>
      <c r="BW964" s="16"/>
      <c r="BX964" s="16"/>
      <c r="BY964" s="16"/>
      <c r="BZ964" s="16"/>
      <c r="CA964" s="16"/>
      <c r="CB964" s="16"/>
      <c r="CC964" s="16"/>
      <c r="CD964" s="16"/>
      <c r="CE964" s="16"/>
      <c r="CF964" s="16"/>
      <c r="CG964" s="16"/>
      <c r="CH964" s="16"/>
      <c r="CI964" s="16"/>
      <c r="CJ964" s="16"/>
      <c r="CK964" s="16"/>
      <c r="CL964" s="16"/>
      <c r="CM964" s="16"/>
      <c r="CN964" s="16"/>
      <c r="CO964" s="16"/>
      <c r="CP964" s="16"/>
    </row>
    <row r="965" spans="1:94"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c r="AS965" s="16"/>
      <c r="AT965" s="16"/>
      <c r="AU965" s="16"/>
      <c r="AV965" s="16"/>
      <c r="AW965" s="16"/>
      <c r="AX965" s="16"/>
      <c r="AY965" s="16"/>
      <c r="AZ965" s="16"/>
      <c r="BA965" s="16"/>
      <c r="BB965" s="16"/>
      <c r="BC965" s="16"/>
      <c r="BD965" s="16"/>
      <c r="BE965" s="16"/>
      <c r="BF965" s="16"/>
      <c r="BG965" s="16"/>
      <c r="BH965" s="16"/>
      <c r="BI965" s="16"/>
      <c r="BJ965" s="16"/>
      <c r="BK965" s="16"/>
      <c r="BL965" s="16"/>
      <c r="BM965" s="16"/>
      <c r="BN965" s="16"/>
      <c r="BO965" s="16"/>
      <c r="BP965" s="16"/>
      <c r="BQ965" s="16"/>
      <c r="BR965" s="16"/>
      <c r="BS965" s="16"/>
      <c r="BT965" s="16"/>
      <c r="BU965" s="16"/>
      <c r="BV965" s="16"/>
      <c r="BW965" s="16"/>
      <c r="BX965" s="16"/>
      <c r="BY965" s="16"/>
      <c r="BZ965" s="16"/>
      <c r="CA965" s="16"/>
      <c r="CB965" s="16"/>
      <c r="CC965" s="16"/>
      <c r="CD965" s="16"/>
      <c r="CE965" s="16"/>
      <c r="CF965" s="16"/>
      <c r="CG965" s="16"/>
      <c r="CH965" s="16"/>
      <c r="CI965" s="16"/>
      <c r="CJ965" s="16"/>
      <c r="CK965" s="16"/>
      <c r="CL965" s="16"/>
      <c r="CM965" s="16"/>
      <c r="CN965" s="16"/>
      <c r="CO965" s="16"/>
      <c r="CP965" s="16"/>
    </row>
    <row r="966" spans="1:94"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c r="AR966" s="16"/>
      <c r="AS966" s="16"/>
      <c r="AT966" s="16"/>
      <c r="AU966" s="16"/>
      <c r="AV966" s="16"/>
      <c r="AW966" s="16"/>
      <c r="AX966" s="16"/>
      <c r="AY966" s="16"/>
      <c r="AZ966" s="16"/>
      <c r="BA966" s="16"/>
      <c r="BB966" s="16"/>
      <c r="BC966" s="16"/>
      <c r="BD966" s="16"/>
      <c r="BE966" s="16"/>
      <c r="BF966" s="16"/>
      <c r="BG966" s="16"/>
      <c r="BH966" s="16"/>
      <c r="BI966" s="16"/>
      <c r="BJ966" s="16"/>
      <c r="BK966" s="16"/>
      <c r="BL966" s="16"/>
      <c r="BM966" s="16"/>
      <c r="BN966" s="16"/>
      <c r="BO966" s="16"/>
      <c r="BP966" s="16"/>
      <c r="BQ966" s="16"/>
      <c r="BR966" s="16"/>
      <c r="BS966" s="16"/>
      <c r="BT966" s="16"/>
      <c r="BU966" s="16"/>
      <c r="BV966" s="16"/>
      <c r="BW966" s="16"/>
      <c r="BX966" s="16"/>
      <c r="BY966" s="16"/>
      <c r="BZ966" s="16"/>
      <c r="CA966" s="16"/>
      <c r="CB966" s="16"/>
      <c r="CC966" s="16"/>
      <c r="CD966" s="16"/>
      <c r="CE966" s="16"/>
      <c r="CF966" s="16"/>
      <c r="CG966" s="16"/>
      <c r="CH966" s="16"/>
      <c r="CI966" s="16"/>
      <c r="CJ966" s="16"/>
      <c r="CK966" s="16"/>
      <c r="CL966" s="16"/>
      <c r="CM966" s="16"/>
      <c r="CN966" s="16"/>
      <c r="CO966" s="16"/>
      <c r="CP966" s="16"/>
    </row>
    <row r="967" spans="1:94"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c r="AR967" s="16"/>
      <c r="AS967" s="16"/>
      <c r="AT967" s="16"/>
      <c r="AU967" s="16"/>
      <c r="AV967" s="16"/>
      <c r="AW967" s="16"/>
      <c r="AX967" s="16"/>
      <c r="AY967" s="16"/>
      <c r="AZ967" s="16"/>
      <c r="BA967" s="16"/>
      <c r="BB967" s="16"/>
      <c r="BC967" s="16"/>
      <c r="BD967" s="16"/>
      <c r="BE967" s="16"/>
      <c r="BF967" s="16"/>
      <c r="BG967" s="16"/>
      <c r="BH967" s="16"/>
      <c r="BI967" s="16"/>
      <c r="BJ967" s="16"/>
      <c r="BK967" s="16"/>
      <c r="BL967" s="16"/>
      <c r="BM967" s="16"/>
      <c r="BN967" s="16"/>
      <c r="BO967" s="16"/>
      <c r="BP967" s="16"/>
      <c r="BQ967" s="16"/>
      <c r="BR967" s="16"/>
      <c r="BS967" s="16"/>
      <c r="BT967" s="16"/>
      <c r="BU967" s="16"/>
      <c r="BV967" s="16"/>
      <c r="BW967" s="16"/>
      <c r="BX967" s="16"/>
      <c r="BY967" s="16"/>
      <c r="BZ967" s="16"/>
      <c r="CA967" s="16"/>
      <c r="CB967" s="16"/>
      <c r="CC967" s="16"/>
      <c r="CD967" s="16"/>
      <c r="CE967" s="16"/>
      <c r="CF967" s="16"/>
      <c r="CG967" s="16"/>
      <c r="CH967" s="16"/>
      <c r="CI967" s="16"/>
      <c r="CJ967" s="16"/>
      <c r="CK967" s="16"/>
      <c r="CL967" s="16"/>
      <c r="CM967" s="16"/>
      <c r="CN967" s="16"/>
      <c r="CO967" s="16"/>
      <c r="CP967" s="16"/>
    </row>
    <row r="968" spans="1:94"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c r="AR968" s="16"/>
      <c r="AS968" s="16"/>
      <c r="AT968" s="16"/>
      <c r="AU968" s="16"/>
      <c r="AV968" s="16"/>
      <c r="AW968" s="16"/>
      <c r="AX968" s="16"/>
      <c r="AY968" s="16"/>
      <c r="AZ968" s="16"/>
      <c r="BA968" s="16"/>
      <c r="BB968" s="16"/>
      <c r="BC968" s="16"/>
      <c r="BD968" s="16"/>
      <c r="BE968" s="16"/>
      <c r="BF968" s="16"/>
      <c r="BG968" s="16"/>
      <c r="BH968" s="16"/>
      <c r="BI968" s="16"/>
      <c r="BJ968" s="16"/>
      <c r="BK968" s="16"/>
      <c r="BL968" s="16"/>
      <c r="BM968" s="16"/>
      <c r="BN968" s="16"/>
      <c r="BO968" s="16"/>
      <c r="BP968" s="16"/>
      <c r="BQ968" s="16"/>
      <c r="BR968" s="16"/>
      <c r="BS968" s="16"/>
      <c r="BT968" s="16"/>
      <c r="BU968" s="16"/>
      <c r="BV968" s="16"/>
      <c r="BW968" s="16"/>
      <c r="BX968" s="16"/>
      <c r="BY968" s="16"/>
      <c r="BZ968" s="16"/>
      <c r="CA968" s="16"/>
      <c r="CB968" s="16"/>
      <c r="CC968" s="16"/>
      <c r="CD968" s="16"/>
      <c r="CE968" s="16"/>
      <c r="CF968" s="16"/>
      <c r="CG968" s="16"/>
      <c r="CH968" s="16"/>
      <c r="CI968" s="16"/>
      <c r="CJ968" s="16"/>
      <c r="CK968" s="16"/>
      <c r="CL968" s="16"/>
      <c r="CM968" s="16"/>
      <c r="CN968" s="16"/>
      <c r="CO968" s="16"/>
      <c r="CP968" s="16"/>
    </row>
    <row r="969" spans="1:94"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c r="AR969" s="16"/>
      <c r="AS969" s="16"/>
      <c r="AT969" s="16"/>
      <c r="AU969" s="16"/>
      <c r="AV969" s="16"/>
      <c r="AW969" s="16"/>
      <c r="AX969" s="16"/>
      <c r="AY969" s="16"/>
      <c r="AZ969" s="16"/>
      <c r="BA969" s="16"/>
      <c r="BB969" s="16"/>
      <c r="BC969" s="16"/>
      <c r="BD969" s="16"/>
      <c r="BE969" s="16"/>
      <c r="BF969" s="16"/>
      <c r="BG969" s="16"/>
      <c r="BH969" s="16"/>
      <c r="BI969" s="16"/>
      <c r="BJ969" s="16"/>
      <c r="BK969" s="16"/>
      <c r="BL969" s="16"/>
      <c r="BM969" s="16"/>
      <c r="BN969" s="16"/>
      <c r="BO969" s="16"/>
      <c r="BP969" s="16"/>
      <c r="BQ969" s="16"/>
      <c r="BR969" s="16"/>
      <c r="BS969" s="16"/>
      <c r="BT969" s="16"/>
      <c r="BU969" s="16"/>
      <c r="BV969" s="16"/>
      <c r="BW969" s="16"/>
      <c r="BX969" s="16"/>
      <c r="BY969" s="16"/>
      <c r="BZ969" s="16"/>
      <c r="CA969" s="16"/>
      <c r="CB969" s="16"/>
      <c r="CC969" s="16"/>
      <c r="CD969" s="16"/>
      <c r="CE969" s="16"/>
      <c r="CF969" s="16"/>
      <c r="CG969" s="16"/>
      <c r="CH969" s="16"/>
      <c r="CI969" s="16"/>
      <c r="CJ969" s="16"/>
      <c r="CK969" s="16"/>
      <c r="CL969" s="16"/>
      <c r="CM969" s="16"/>
      <c r="CN969" s="16"/>
      <c r="CO969" s="16"/>
      <c r="CP969" s="16"/>
    </row>
    <row r="970" spans="1:94"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c r="AR970" s="16"/>
      <c r="AS970" s="16"/>
      <c r="AT970" s="16"/>
      <c r="AU970" s="16"/>
      <c r="AV970" s="16"/>
      <c r="AW970" s="16"/>
      <c r="AX970" s="16"/>
      <c r="AY970" s="16"/>
      <c r="AZ970" s="16"/>
      <c r="BA970" s="16"/>
      <c r="BB970" s="16"/>
      <c r="BC970" s="16"/>
      <c r="BD970" s="16"/>
      <c r="BE970" s="16"/>
      <c r="BF970" s="16"/>
      <c r="BG970" s="16"/>
      <c r="BH970" s="16"/>
      <c r="BI970" s="16"/>
      <c r="BJ970" s="16"/>
      <c r="BK970" s="16"/>
      <c r="BL970" s="16"/>
      <c r="BM970" s="16"/>
      <c r="BN970" s="16"/>
      <c r="BO970" s="16"/>
      <c r="BP970" s="16"/>
      <c r="BQ970" s="16"/>
      <c r="BR970" s="16"/>
      <c r="BS970" s="16"/>
      <c r="BT970" s="16"/>
      <c r="BU970" s="16"/>
      <c r="BV970" s="16"/>
      <c r="BW970" s="16"/>
      <c r="BX970" s="16"/>
      <c r="BY970" s="16"/>
      <c r="BZ970" s="16"/>
      <c r="CA970" s="16"/>
      <c r="CB970" s="16"/>
      <c r="CC970" s="16"/>
      <c r="CD970" s="16"/>
      <c r="CE970" s="16"/>
      <c r="CF970" s="16"/>
      <c r="CG970" s="16"/>
      <c r="CH970" s="16"/>
      <c r="CI970" s="16"/>
      <c r="CJ970" s="16"/>
      <c r="CK970" s="16"/>
      <c r="CL970" s="16"/>
      <c r="CM970" s="16"/>
      <c r="CN970" s="16"/>
      <c r="CO970" s="16"/>
      <c r="CP970" s="16"/>
    </row>
    <row r="971" spans="1:94"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c r="AR971" s="16"/>
      <c r="AS971" s="16"/>
      <c r="AT971" s="16"/>
      <c r="AU971" s="16"/>
      <c r="AV971" s="16"/>
      <c r="AW971" s="16"/>
      <c r="AX971" s="16"/>
      <c r="AY971" s="16"/>
      <c r="AZ971" s="16"/>
      <c r="BA971" s="16"/>
      <c r="BB971" s="16"/>
      <c r="BC971" s="16"/>
      <c r="BD971" s="16"/>
      <c r="BE971" s="16"/>
      <c r="BF971" s="16"/>
      <c r="BG971" s="16"/>
      <c r="BH971" s="16"/>
      <c r="BI971" s="16"/>
      <c r="BJ971" s="16"/>
      <c r="BK971" s="16"/>
      <c r="BL971" s="16"/>
      <c r="BM971" s="16"/>
      <c r="BN971" s="16"/>
      <c r="BO971" s="16"/>
      <c r="BP971" s="16"/>
      <c r="BQ971" s="16"/>
      <c r="BR971" s="16"/>
      <c r="BS971" s="16"/>
      <c r="BT971" s="16"/>
      <c r="BU971" s="16"/>
      <c r="BV971" s="16"/>
      <c r="BW971" s="16"/>
      <c r="BX971" s="16"/>
      <c r="BY971" s="16"/>
      <c r="BZ971" s="16"/>
      <c r="CA971" s="16"/>
      <c r="CB971" s="16"/>
      <c r="CC971" s="16"/>
      <c r="CD971" s="16"/>
      <c r="CE971" s="16"/>
      <c r="CF971" s="16"/>
      <c r="CG971" s="16"/>
      <c r="CH971" s="16"/>
      <c r="CI971" s="16"/>
      <c r="CJ971" s="16"/>
      <c r="CK971" s="16"/>
      <c r="CL971" s="16"/>
      <c r="CM971" s="16"/>
      <c r="CN971" s="16"/>
      <c r="CO971" s="16"/>
      <c r="CP971" s="16"/>
    </row>
    <row r="972" spans="1:94"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c r="AR972" s="16"/>
      <c r="AS972" s="16"/>
      <c r="AT972" s="16"/>
      <c r="AU972" s="16"/>
      <c r="AV972" s="16"/>
      <c r="AW972" s="16"/>
      <c r="AX972" s="16"/>
      <c r="AY972" s="16"/>
      <c r="AZ972" s="16"/>
      <c r="BA972" s="16"/>
      <c r="BB972" s="16"/>
      <c r="BC972" s="16"/>
      <c r="BD972" s="16"/>
      <c r="BE972" s="16"/>
      <c r="BF972" s="16"/>
      <c r="BG972" s="16"/>
      <c r="BH972" s="16"/>
      <c r="BI972" s="16"/>
      <c r="BJ972" s="16"/>
      <c r="BK972" s="16"/>
      <c r="BL972" s="16"/>
      <c r="BM972" s="16"/>
      <c r="BN972" s="16"/>
      <c r="BO972" s="16"/>
      <c r="BP972" s="16"/>
      <c r="BQ972" s="16"/>
      <c r="BR972" s="16"/>
      <c r="BS972" s="16"/>
      <c r="BT972" s="16"/>
      <c r="BU972" s="16"/>
      <c r="BV972" s="16"/>
      <c r="BW972" s="16"/>
      <c r="BX972" s="16"/>
      <c r="BY972" s="16"/>
      <c r="BZ972" s="16"/>
      <c r="CA972" s="16"/>
      <c r="CB972" s="16"/>
      <c r="CC972" s="16"/>
      <c r="CD972" s="16"/>
      <c r="CE972" s="16"/>
      <c r="CF972" s="16"/>
      <c r="CG972" s="16"/>
      <c r="CH972" s="16"/>
      <c r="CI972" s="16"/>
      <c r="CJ972" s="16"/>
      <c r="CK972" s="16"/>
      <c r="CL972" s="16"/>
      <c r="CM972" s="16"/>
      <c r="CN972" s="16"/>
      <c r="CO972" s="16"/>
      <c r="CP972" s="16"/>
    </row>
    <row r="973" spans="1:94"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c r="AR973" s="16"/>
      <c r="AS973" s="16"/>
      <c r="AT973" s="16"/>
      <c r="AU973" s="16"/>
      <c r="AV973" s="16"/>
      <c r="AW973" s="16"/>
      <c r="AX973" s="16"/>
      <c r="AY973" s="16"/>
      <c r="AZ973" s="16"/>
      <c r="BA973" s="16"/>
      <c r="BB973" s="16"/>
      <c r="BC973" s="16"/>
      <c r="BD973" s="16"/>
      <c r="BE973" s="16"/>
      <c r="BF973" s="16"/>
      <c r="BG973" s="16"/>
      <c r="BH973" s="16"/>
      <c r="BI973" s="16"/>
      <c r="BJ973" s="16"/>
      <c r="BK973" s="16"/>
      <c r="BL973" s="16"/>
      <c r="BM973" s="16"/>
      <c r="BN973" s="16"/>
      <c r="BO973" s="16"/>
      <c r="BP973" s="16"/>
      <c r="BQ973" s="16"/>
      <c r="BR973" s="16"/>
      <c r="BS973" s="16"/>
      <c r="BT973" s="16"/>
      <c r="BU973" s="16"/>
      <c r="BV973" s="16"/>
      <c r="BW973" s="16"/>
      <c r="BX973" s="16"/>
      <c r="BY973" s="16"/>
      <c r="BZ973" s="16"/>
      <c r="CA973" s="16"/>
      <c r="CB973" s="16"/>
      <c r="CC973" s="16"/>
      <c r="CD973" s="16"/>
      <c r="CE973" s="16"/>
      <c r="CF973" s="16"/>
      <c r="CG973" s="16"/>
      <c r="CH973" s="16"/>
      <c r="CI973" s="16"/>
      <c r="CJ973" s="16"/>
      <c r="CK973" s="16"/>
      <c r="CL973" s="16"/>
      <c r="CM973" s="16"/>
      <c r="CN973" s="16"/>
      <c r="CO973" s="16"/>
      <c r="CP973" s="16"/>
    </row>
    <row r="974" spans="1:9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c r="AR974" s="16"/>
      <c r="AS974" s="16"/>
      <c r="AT974" s="16"/>
      <c r="AU974" s="16"/>
      <c r="AV974" s="16"/>
      <c r="AW974" s="16"/>
      <c r="AX974" s="16"/>
      <c r="AY974" s="16"/>
      <c r="AZ974" s="16"/>
      <c r="BA974" s="16"/>
      <c r="BB974" s="16"/>
      <c r="BC974" s="16"/>
      <c r="BD974" s="16"/>
      <c r="BE974" s="16"/>
      <c r="BF974" s="16"/>
      <c r="BG974" s="16"/>
      <c r="BH974" s="16"/>
      <c r="BI974" s="16"/>
      <c r="BJ974" s="16"/>
      <c r="BK974" s="16"/>
      <c r="BL974" s="16"/>
      <c r="BM974" s="16"/>
      <c r="BN974" s="16"/>
      <c r="BO974" s="16"/>
      <c r="BP974" s="16"/>
      <c r="BQ974" s="16"/>
      <c r="BR974" s="16"/>
      <c r="BS974" s="16"/>
      <c r="BT974" s="16"/>
      <c r="BU974" s="16"/>
      <c r="BV974" s="16"/>
      <c r="BW974" s="16"/>
      <c r="BX974" s="16"/>
      <c r="BY974" s="16"/>
      <c r="BZ974" s="16"/>
      <c r="CA974" s="16"/>
      <c r="CB974" s="16"/>
      <c r="CC974" s="16"/>
      <c r="CD974" s="16"/>
      <c r="CE974" s="16"/>
      <c r="CF974" s="16"/>
      <c r="CG974" s="16"/>
      <c r="CH974" s="16"/>
      <c r="CI974" s="16"/>
      <c r="CJ974" s="16"/>
      <c r="CK974" s="16"/>
      <c r="CL974" s="16"/>
      <c r="CM974" s="16"/>
      <c r="CN974" s="16"/>
      <c r="CO974" s="16"/>
      <c r="CP974" s="16"/>
    </row>
    <row r="975" spans="1:94"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c r="AR975" s="16"/>
      <c r="AS975" s="16"/>
      <c r="AT975" s="16"/>
      <c r="AU975" s="16"/>
      <c r="AV975" s="16"/>
      <c r="AW975" s="16"/>
      <c r="AX975" s="16"/>
      <c r="AY975" s="16"/>
      <c r="AZ975" s="16"/>
      <c r="BA975" s="16"/>
      <c r="BB975" s="16"/>
      <c r="BC975" s="16"/>
      <c r="BD975" s="16"/>
      <c r="BE975" s="16"/>
      <c r="BF975" s="16"/>
      <c r="BG975" s="16"/>
      <c r="BH975" s="16"/>
      <c r="BI975" s="16"/>
      <c r="BJ975" s="16"/>
      <c r="BK975" s="16"/>
      <c r="BL975" s="16"/>
      <c r="BM975" s="16"/>
      <c r="BN975" s="16"/>
      <c r="BO975" s="16"/>
      <c r="BP975" s="16"/>
      <c r="BQ975" s="16"/>
      <c r="BR975" s="16"/>
      <c r="BS975" s="16"/>
      <c r="BT975" s="16"/>
      <c r="BU975" s="16"/>
      <c r="BV975" s="16"/>
      <c r="BW975" s="16"/>
      <c r="BX975" s="16"/>
      <c r="BY975" s="16"/>
      <c r="BZ975" s="16"/>
      <c r="CA975" s="16"/>
      <c r="CB975" s="16"/>
      <c r="CC975" s="16"/>
      <c r="CD975" s="16"/>
      <c r="CE975" s="16"/>
      <c r="CF975" s="16"/>
      <c r="CG975" s="16"/>
      <c r="CH975" s="16"/>
      <c r="CI975" s="16"/>
      <c r="CJ975" s="16"/>
      <c r="CK975" s="16"/>
      <c r="CL975" s="16"/>
      <c r="CM975" s="16"/>
      <c r="CN975" s="16"/>
      <c r="CO975" s="16"/>
      <c r="CP975" s="16"/>
    </row>
    <row r="976" spans="1:94"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c r="AR976" s="16"/>
      <c r="AS976" s="16"/>
      <c r="AT976" s="16"/>
      <c r="AU976" s="16"/>
      <c r="AV976" s="16"/>
      <c r="AW976" s="16"/>
      <c r="AX976" s="16"/>
      <c r="AY976" s="16"/>
      <c r="AZ976" s="16"/>
      <c r="BA976" s="16"/>
      <c r="BB976" s="16"/>
      <c r="BC976" s="16"/>
      <c r="BD976" s="16"/>
      <c r="BE976" s="16"/>
      <c r="BF976" s="16"/>
      <c r="BG976" s="16"/>
      <c r="BH976" s="16"/>
      <c r="BI976" s="16"/>
      <c r="BJ976" s="16"/>
      <c r="BK976" s="16"/>
      <c r="BL976" s="16"/>
      <c r="BM976" s="16"/>
      <c r="BN976" s="16"/>
      <c r="BO976" s="16"/>
      <c r="BP976" s="16"/>
      <c r="BQ976" s="16"/>
      <c r="BR976" s="16"/>
      <c r="BS976" s="16"/>
      <c r="BT976" s="16"/>
      <c r="BU976" s="16"/>
      <c r="BV976" s="16"/>
      <c r="BW976" s="16"/>
      <c r="BX976" s="16"/>
      <c r="BY976" s="16"/>
      <c r="BZ976" s="16"/>
      <c r="CA976" s="16"/>
      <c r="CB976" s="16"/>
      <c r="CC976" s="16"/>
      <c r="CD976" s="16"/>
      <c r="CE976" s="16"/>
      <c r="CF976" s="16"/>
      <c r="CG976" s="16"/>
      <c r="CH976" s="16"/>
      <c r="CI976" s="16"/>
      <c r="CJ976" s="16"/>
      <c r="CK976" s="16"/>
      <c r="CL976" s="16"/>
      <c r="CM976" s="16"/>
      <c r="CN976" s="16"/>
      <c r="CO976" s="16"/>
      <c r="CP976" s="16"/>
    </row>
    <row r="977" spans="1:94"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c r="AR977" s="16"/>
      <c r="AS977" s="16"/>
      <c r="AT977" s="16"/>
      <c r="AU977" s="16"/>
      <c r="AV977" s="16"/>
      <c r="AW977" s="16"/>
      <c r="AX977" s="16"/>
      <c r="AY977" s="16"/>
      <c r="AZ977" s="16"/>
      <c r="BA977" s="16"/>
      <c r="BB977" s="16"/>
      <c r="BC977" s="16"/>
      <c r="BD977" s="16"/>
      <c r="BE977" s="16"/>
      <c r="BF977" s="16"/>
      <c r="BG977" s="16"/>
      <c r="BH977" s="16"/>
      <c r="BI977" s="16"/>
      <c r="BJ977" s="16"/>
      <c r="BK977" s="16"/>
      <c r="BL977" s="16"/>
      <c r="BM977" s="16"/>
      <c r="BN977" s="16"/>
      <c r="BO977" s="16"/>
      <c r="BP977" s="16"/>
      <c r="BQ977" s="16"/>
      <c r="BR977" s="16"/>
      <c r="BS977" s="16"/>
      <c r="BT977" s="16"/>
      <c r="BU977" s="16"/>
      <c r="BV977" s="16"/>
      <c r="BW977" s="16"/>
      <c r="BX977" s="16"/>
      <c r="BY977" s="16"/>
      <c r="BZ977" s="16"/>
      <c r="CA977" s="16"/>
      <c r="CB977" s="16"/>
      <c r="CC977" s="16"/>
      <c r="CD977" s="16"/>
      <c r="CE977" s="16"/>
      <c r="CF977" s="16"/>
      <c r="CG977" s="16"/>
      <c r="CH977" s="16"/>
      <c r="CI977" s="16"/>
      <c r="CJ977" s="16"/>
      <c r="CK977" s="16"/>
      <c r="CL977" s="16"/>
      <c r="CM977" s="16"/>
      <c r="CN977" s="16"/>
      <c r="CO977" s="16"/>
      <c r="CP977" s="16"/>
    </row>
    <row r="978" spans="1:94"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c r="AQ978" s="16"/>
      <c r="AR978" s="16"/>
      <c r="AS978" s="16"/>
      <c r="AT978" s="16"/>
      <c r="AU978" s="16"/>
      <c r="AV978" s="16"/>
      <c r="AW978" s="16"/>
      <c r="AX978" s="16"/>
      <c r="AY978" s="16"/>
      <c r="AZ978" s="16"/>
      <c r="BA978" s="16"/>
      <c r="BB978" s="16"/>
      <c r="BC978" s="16"/>
      <c r="BD978" s="16"/>
      <c r="BE978" s="16"/>
      <c r="BF978" s="16"/>
      <c r="BG978" s="16"/>
      <c r="BH978" s="16"/>
      <c r="BI978" s="16"/>
      <c r="BJ978" s="16"/>
      <c r="BK978" s="16"/>
      <c r="BL978" s="16"/>
      <c r="BM978" s="16"/>
      <c r="BN978" s="16"/>
      <c r="BO978" s="16"/>
      <c r="BP978" s="16"/>
      <c r="BQ978" s="16"/>
      <c r="BR978" s="16"/>
      <c r="BS978" s="16"/>
      <c r="BT978" s="16"/>
      <c r="BU978" s="16"/>
      <c r="BV978" s="16"/>
      <c r="BW978" s="16"/>
      <c r="BX978" s="16"/>
      <c r="BY978" s="16"/>
      <c r="BZ978" s="16"/>
      <c r="CA978" s="16"/>
      <c r="CB978" s="16"/>
      <c r="CC978" s="16"/>
      <c r="CD978" s="16"/>
      <c r="CE978" s="16"/>
      <c r="CF978" s="16"/>
      <c r="CG978" s="16"/>
      <c r="CH978" s="16"/>
      <c r="CI978" s="16"/>
      <c r="CJ978" s="16"/>
      <c r="CK978" s="16"/>
      <c r="CL978" s="16"/>
      <c r="CM978" s="16"/>
      <c r="CN978" s="16"/>
      <c r="CO978" s="16"/>
      <c r="CP978" s="16"/>
    </row>
    <row r="979" spans="1:94"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c r="AQ979" s="16"/>
      <c r="AR979" s="16"/>
      <c r="AS979" s="16"/>
      <c r="AT979" s="16"/>
      <c r="AU979" s="16"/>
      <c r="AV979" s="16"/>
      <c r="AW979" s="16"/>
      <c r="AX979" s="16"/>
      <c r="AY979" s="16"/>
      <c r="AZ979" s="16"/>
      <c r="BA979" s="16"/>
      <c r="BB979" s="16"/>
      <c r="BC979" s="16"/>
      <c r="BD979" s="16"/>
      <c r="BE979" s="16"/>
      <c r="BF979" s="16"/>
      <c r="BG979" s="16"/>
      <c r="BH979" s="16"/>
      <c r="BI979" s="16"/>
      <c r="BJ979" s="16"/>
      <c r="BK979" s="16"/>
      <c r="BL979" s="16"/>
      <c r="BM979" s="16"/>
      <c r="BN979" s="16"/>
      <c r="BO979" s="16"/>
      <c r="BP979" s="16"/>
      <c r="BQ979" s="16"/>
      <c r="BR979" s="16"/>
      <c r="BS979" s="16"/>
      <c r="BT979" s="16"/>
      <c r="BU979" s="16"/>
      <c r="BV979" s="16"/>
      <c r="BW979" s="16"/>
      <c r="BX979" s="16"/>
      <c r="BY979" s="16"/>
      <c r="BZ979" s="16"/>
      <c r="CA979" s="16"/>
      <c r="CB979" s="16"/>
      <c r="CC979" s="16"/>
      <c r="CD979" s="16"/>
      <c r="CE979" s="16"/>
      <c r="CF979" s="16"/>
      <c r="CG979" s="16"/>
      <c r="CH979" s="16"/>
      <c r="CI979" s="16"/>
      <c r="CJ979" s="16"/>
      <c r="CK979" s="16"/>
      <c r="CL979" s="16"/>
      <c r="CM979" s="16"/>
      <c r="CN979" s="16"/>
      <c r="CO979" s="16"/>
      <c r="CP979" s="16"/>
    </row>
    <row r="980" spans="1:94"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c r="AQ980" s="16"/>
      <c r="AR980" s="16"/>
      <c r="AS980" s="16"/>
      <c r="AT980" s="16"/>
      <c r="AU980" s="16"/>
      <c r="AV980" s="16"/>
      <c r="AW980" s="16"/>
      <c r="AX980" s="16"/>
      <c r="AY980" s="16"/>
      <c r="AZ980" s="16"/>
      <c r="BA980" s="16"/>
      <c r="BB980" s="16"/>
      <c r="BC980" s="16"/>
      <c r="BD980" s="16"/>
      <c r="BE980" s="16"/>
      <c r="BF980" s="16"/>
      <c r="BG980" s="16"/>
      <c r="BH980" s="16"/>
      <c r="BI980" s="16"/>
      <c r="BJ980" s="16"/>
      <c r="BK980" s="16"/>
      <c r="BL980" s="16"/>
      <c r="BM980" s="16"/>
      <c r="BN980" s="16"/>
      <c r="BO980" s="16"/>
      <c r="BP980" s="16"/>
      <c r="BQ980" s="16"/>
      <c r="BR980" s="16"/>
      <c r="BS980" s="16"/>
      <c r="BT980" s="16"/>
      <c r="BU980" s="16"/>
      <c r="BV980" s="16"/>
      <c r="BW980" s="16"/>
      <c r="BX980" s="16"/>
      <c r="BY980" s="16"/>
      <c r="BZ980" s="16"/>
      <c r="CA980" s="16"/>
      <c r="CB980" s="16"/>
      <c r="CC980" s="16"/>
      <c r="CD980" s="16"/>
      <c r="CE980" s="16"/>
      <c r="CF980" s="16"/>
      <c r="CG980" s="16"/>
      <c r="CH980" s="16"/>
      <c r="CI980" s="16"/>
      <c r="CJ980" s="16"/>
      <c r="CK980" s="16"/>
      <c r="CL980" s="16"/>
      <c r="CM980" s="16"/>
      <c r="CN980" s="16"/>
      <c r="CO980" s="16"/>
      <c r="CP980" s="16"/>
    </row>
    <row r="981" spans="1:94"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c r="AQ981" s="16"/>
      <c r="AR981" s="16"/>
      <c r="AS981" s="16"/>
      <c r="AT981" s="16"/>
      <c r="AU981" s="16"/>
      <c r="AV981" s="16"/>
      <c r="AW981" s="16"/>
      <c r="AX981" s="16"/>
      <c r="AY981" s="16"/>
      <c r="AZ981" s="16"/>
      <c r="BA981" s="16"/>
      <c r="BB981" s="16"/>
      <c r="BC981" s="16"/>
      <c r="BD981" s="16"/>
      <c r="BE981" s="16"/>
      <c r="BF981" s="16"/>
      <c r="BG981" s="16"/>
      <c r="BH981" s="16"/>
      <c r="BI981" s="16"/>
      <c r="BJ981" s="16"/>
      <c r="BK981" s="16"/>
      <c r="BL981" s="16"/>
      <c r="BM981" s="16"/>
      <c r="BN981" s="16"/>
      <c r="BO981" s="16"/>
      <c r="BP981" s="16"/>
      <c r="BQ981" s="16"/>
      <c r="BR981" s="16"/>
      <c r="BS981" s="16"/>
      <c r="BT981" s="16"/>
      <c r="BU981" s="16"/>
      <c r="BV981" s="16"/>
      <c r="BW981" s="16"/>
      <c r="BX981" s="16"/>
      <c r="BY981" s="16"/>
      <c r="BZ981" s="16"/>
      <c r="CA981" s="16"/>
      <c r="CB981" s="16"/>
      <c r="CC981" s="16"/>
      <c r="CD981" s="16"/>
      <c r="CE981" s="16"/>
      <c r="CF981" s="16"/>
      <c r="CG981" s="16"/>
      <c r="CH981" s="16"/>
      <c r="CI981" s="16"/>
      <c r="CJ981" s="16"/>
      <c r="CK981" s="16"/>
      <c r="CL981" s="16"/>
      <c r="CM981" s="16"/>
      <c r="CN981" s="16"/>
      <c r="CO981" s="16"/>
      <c r="CP981" s="16"/>
    </row>
    <row r="982" spans="1:94"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c r="AQ982" s="16"/>
      <c r="AR982" s="16"/>
      <c r="AS982" s="16"/>
      <c r="AT982" s="16"/>
      <c r="AU982" s="16"/>
      <c r="AV982" s="16"/>
      <c r="AW982" s="16"/>
      <c r="AX982" s="16"/>
      <c r="AY982" s="16"/>
      <c r="AZ982" s="16"/>
      <c r="BA982" s="16"/>
      <c r="BB982" s="16"/>
      <c r="BC982" s="16"/>
      <c r="BD982" s="16"/>
      <c r="BE982" s="16"/>
      <c r="BF982" s="16"/>
      <c r="BG982" s="16"/>
      <c r="BH982" s="16"/>
      <c r="BI982" s="16"/>
      <c r="BJ982" s="16"/>
      <c r="BK982" s="16"/>
      <c r="BL982" s="16"/>
      <c r="BM982" s="16"/>
      <c r="BN982" s="16"/>
      <c r="BO982" s="16"/>
      <c r="BP982" s="16"/>
      <c r="BQ982" s="16"/>
      <c r="BR982" s="16"/>
      <c r="BS982" s="16"/>
      <c r="BT982" s="16"/>
      <c r="BU982" s="16"/>
      <c r="BV982" s="16"/>
      <c r="BW982" s="16"/>
      <c r="BX982" s="16"/>
      <c r="BY982" s="16"/>
      <c r="BZ982" s="16"/>
      <c r="CA982" s="16"/>
      <c r="CB982" s="16"/>
      <c r="CC982" s="16"/>
      <c r="CD982" s="16"/>
      <c r="CE982" s="16"/>
      <c r="CF982" s="16"/>
      <c r="CG982" s="16"/>
      <c r="CH982" s="16"/>
      <c r="CI982" s="16"/>
      <c r="CJ982" s="16"/>
      <c r="CK982" s="16"/>
      <c r="CL982" s="16"/>
      <c r="CM982" s="16"/>
      <c r="CN982" s="16"/>
      <c r="CO982" s="16"/>
      <c r="CP982" s="16"/>
    </row>
    <row r="983" spans="1:94"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c r="AQ983" s="16"/>
      <c r="AR983" s="16"/>
      <c r="AS983" s="16"/>
      <c r="AT983" s="16"/>
      <c r="AU983" s="16"/>
      <c r="AV983" s="16"/>
      <c r="AW983" s="16"/>
      <c r="AX983" s="16"/>
      <c r="AY983" s="16"/>
      <c r="AZ983" s="16"/>
      <c r="BA983" s="16"/>
      <c r="BB983" s="16"/>
      <c r="BC983" s="16"/>
      <c r="BD983" s="16"/>
      <c r="BE983" s="16"/>
      <c r="BF983" s="16"/>
      <c r="BG983" s="16"/>
      <c r="BH983" s="16"/>
      <c r="BI983" s="16"/>
      <c r="BJ983" s="16"/>
      <c r="BK983" s="16"/>
      <c r="BL983" s="16"/>
      <c r="BM983" s="16"/>
      <c r="BN983" s="16"/>
      <c r="BO983" s="16"/>
      <c r="BP983" s="16"/>
      <c r="BQ983" s="16"/>
      <c r="BR983" s="16"/>
      <c r="BS983" s="16"/>
      <c r="BT983" s="16"/>
      <c r="BU983" s="16"/>
      <c r="BV983" s="16"/>
      <c r="BW983" s="16"/>
      <c r="BX983" s="16"/>
      <c r="BY983" s="16"/>
      <c r="BZ983" s="16"/>
      <c r="CA983" s="16"/>
      <c r="CB983" s="16"/>
      <c r="CC983" s="16"/>
      <c r="CD983" s="16"/>
      <c r="CE983" s="16"/>
      <c r="CF983" s="16"/>
      <c r="CG983" s="16"/>
      <c r="CH983" s="16"/>
      <c r="CI983" s="16"/>
      <c r="CJ983" s="16"/>
      <c r="CK983" s="16"/>
      <c r="CL983" s="16"/>
      <c r="CM983" s="16"/>
      <c r="CN983" s="16"/>
      <c r="CO983" s="16"/>
      <c r="CP983" s="16"/>
    </row>
    <row r="984" spans="1:9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c r="AQ984" s="16"/>
      <c r="AR984" s="16"/>
      <c r="AS984" s="16"/>
      <c r="AT984" s="16"/>
      <c r="AU984" s="16"/>
      <c r="AV984" s="16"/>
      <c r="AW984" s="16"/>
      <c r="AX984" s="16"/>
      <c r="AY984" s="16"/>
      <c r="AZ984" s="16"/>
      <c r="BA984" s="16"/>
      <c r="BB984" s="16"/>
      <c r="BC984" s="16"/>
      <c r="BD984" s="16"/>
      <c r="BE984" s="16"/>
      <c r="BF984" s="16"/>
      <c r="BG984" s="16"/>
      <c r="BH984" s="16"/>
      <c r="BI984" s="16"/>
      <c r="BJ984" s="16"/>
      <c r="BK984" s="16"/>
      <c r="BL984" s="16"/>
      <c r="BM984" s="16"/>
      <c r="BN984" s="16"/>
      <c r="BO984" s="16"/>
      <c r="BP984" s="16"/>
      <c r="BQ984" s="16"/>
      <c r="BR984" s="16"/>
      <c r="BS984" s="16"/>
      <c r="BT984" s="16"/>
      <c r="BU984" s="16"/>
      <c r="BV984" s="16"/>
      <c r="BW984" s="16"/>
      <c r="BX984" s="16"/>
      <c r="BY984" s="16"/>
      <c r="BZ984" s="16"/>
      <c r="CA984" s="16"/>
      <c r="CB984" s="16"/>
      <c r="CC984" s="16"/>
      <c r="CD984" s="16"/>
      <c r="CE984" s="16"/>
      <c r="CF984" s="16"/>
      <c r="CG984" s="16"/>
      <c r="CH984" s="16"/>
      <c r="CI984" s="16"/>
      <c r="CJ984" s="16"/>
      <c r="CK984" s="16"/>
      <c r="CL984" s="16"/>
      <c r="CM984" s="16"/>
      <c r="CN984" s="16"/>
      <c r="CO984" s="16"/>
      <c r="CP984" s="16"/>
    </row>
    <row r="985" spans="1:94"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c r="AQ985" s="16"/>
      <c r="AR985" s="16"/>
      <c r="AS985" s="16"/>
      <c r="AT985" s="16"/>
      <c r="AU985" s="16"/>
      <c r="AV985" s="16"/>
      <c r="AW985" s="16"/>
      <c r="AX985" s="16"/>
      <c r="AY985" s="16"/>
      <c r="AZ985" s="16"/>
      <c r="BA985" s="16"/>
      <c r="BB985" s="16"/>
      <c r="BC985" s="16"/>
      <c r="BD985" s="16"/>
      <c r="BE985" s="16"/>
      <c r="BF985" s="16"/>
      <c r="BG985" s="16"/>
      <c r="BH985" s="16"/>
      <c r="BI985" s="16"/>
      <c r="BJ985" s="16"/>
      <c r="BK985" s="16"/>
      <c r="BL985" s="16"/>
      <c r="BM985" s="16"/>
      <c r="BN985" s="16"/>
      <c r="BO985" s="16"/>
      <c r="BP985" s="16"/>
      <c r="BQ985" s="16"/>
      <c r="BR985" s="16"/>
      <c r="BS985" s="16"/>
      <c r="BT985" s="16"/>
      <c r="BU985" s="16"/>
      <c r="BV985" s="16"/>
      <c r="BW985" s="16"/>
      <c r="BX985" s="16"/>
      <c r="BY985" s="16"/>
      <c r="BZ985" s="16"/>
      <c r="CA985" s="16"/>
      <c r="CB985" s="16"/>
      <c r="CC985" s="16"/>
      <c r="CD985" s="16"/>
      <c r="CE985" s="16"/>
      <c r="CF985" s="16"/>
      <c r="CG985" s="16"/>
      <c r="CH985" s="16"/>
      <c r="CI985" s="16"/>
      <c r="CJ985" s="16"/>
      <c r="CK985" s="16"/>
      <c r="CL985" s="16"/>
      <c r="CM985" s="16"/>
      <c r="CN985" s="16"/>
      <c r="CO985" s="16"/>
      <c r="CP985" s="16"/>
    </row>
    <row r="986" spans="1:94"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c r="AQ986" s="16"/>
      <c r="AR986" s="16"/>
      <c r="AS986" s="16"/>
      <c r="AT986" s="16"/>
      <c r="AU986" s="16"/>
      <c r="AV986" s="16"/>
      <c r="AW986" s="16"/>
      <c r="AX986" s="16"/>
      <c r="AY986" s="16"/>
      <c r="AZ986" s="16"/>
      <c r="BA986" s="16"/>
      <c r="BB986" s="16"/>
      <c r="BC986" s="16"/>
      <c r="BD986" s="16"/>
      <c r="BE986" s="16"/>
      <c r="BF986" s="16"/>
      <c r="BG986" s="16"/>
      <c r="BH986" s="16"/>
      <c r="BI986" s="16"/>
      <c r="BJ986" s="16"/>
      <c r="BK986" s="16"/>
      <c r="BL986" s="16"/>
      <c r="BM986" s="16"/>
      <c r="BN986" s="16"/>
      <c r="BO986" s="16"/>
      <c r="BP986" s="16"/>
      <c r="BQ986" s="16"/>
      <c r="BR986" s="16"/>
      <c r="BS986" s="16"/>
      <c r="BT986" s="16"/>
      <c r="BU986" s="16"/>
      <c r="BV986" s="16"/>
      <c r="BW986" s="16"/>
      <c r="BX986" s="16"/>
      <c r="BY986" s="16"/>
      <c r="BZ986" s="16"/>
      <c r="CA986" s="16"/>
      <c r="CB986" s="16"/>
      <c r="CC986" s="16"/>
      <c r="CD986" s="16"/>
      <c r="CE986" s="16"/>
      <c r="CF986" s="16"/>
      <c r="CG986" s="16"/>
      <c r="CH986" s="16"/>
      <c r="CI986" s="16"/>
      <c r="CJ986" s="16"/>
      <c r="CK986" s="16"/>
      <c r="CL986" s="16"/>
      <c r="CM986" s="16"/>
      <c r="CN986" s="16"/>
      <c r="CO986" s="16"/>
      <c r="CP986" s="16"/>
    </row>
    <row r="987" spans="1:94"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c r="AQ987" s="16"/>
      <c r="AR987" s="16"/>
      <c r="AS987" s="16"/>
      <c r="AT987" s="16"/>
      <c r="AU987" s="16"/>
      <c r="AV987" s="16"/>
      <c r="AW987" s="16"/>
      <c r="AX987" s="16"/>
      <c r="AY987" s="16"/>
      <c r="AZ987" s="16"/>
      <c r="BA987" s="16"/>
      <c r="BB987" s="16"/>
      <c r="BC987" s="16"/>
      <c r="BD987" s="16"/>
      <c r="BE987" s="16"/>
      <c r="BF987" s="16"/>
      <c r="BG987" s="16"/>
      <c r="BH987" s="16"/>
      <c r="BI987" s="16"/>
      <c r="BJ987" s="16"/>
      <c r="BK987" s="16"/>
      <c r="BL987" s="16"/>
      <c r="BM987" s="16"/>
      <c r="BN987" s="16"/>
      <c r="BO987" s="16"/>
      <c r="BP987" s="16"/>
      <c r="BQ987" s="16"/>
      <c r="BR987" s="16"/>
      <c r="BS987" s="16"/>
      <c r="BT987" s="16"/>
      <c r="BU987" s="16"/>
      <c r="BV987" s="16"/>
      <c r="BW987" s="16"/>
      <c r="BX987" s="16"/>
      <c r="BY987" s="16"/>
      <c r="BZ987" s="16"/>
      <c r="CA987" s="16"/>
      <c r="CB987" s="16"/>
      <c r="CC987" s="16"/>
      <c r="CD987" s="16"/>
      <c r="CE987" s="16"/>
      <c r="CF987" s="16"/>
      <c r="CG987" s="16"/>
      <c r="CH987" s="16"/>
      <c r="CI987" s="16"/>
      <c r="CJ987" s="16"/>
      <c r="CK987" s="16"/>
      <c r="CL987" s="16"/>
      <c r="CM987" s="16"/>
      <c r="CN987" s="16"/>
      <c r="CO987" s="16"/>
      <c r="CP987" s="16"/>
    </row>
    <row r="988" spans="1:94"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c r="AQ988" s="16"/>
      <c r="AR988" s="16"/>
      <c r="AS988" s="16"/>
      <c r="AT988" s="16"/>
      <c r="AU988" s="16"/>
      <c r="AV988" s="16"/>
      <c r="AW988" s="16"/>
      <c r="AX988" s="16"/>
      <c r="AY988" s="16"/>
      <c r="AZ988" s="16"/>
      <c r="BA988" s="16"/>
      <c r="BB988" s="16"/>
      <c r="BC988" s="16"/>
      <c r="BD988" s="16"/>
      <c r="BE988" s="16"/>
      <c r="BF988" s="16"/>
      <c r="BG988" s="16"/>
      <c r="BH988" s="16"/>
      <c r="BI988" s="16"/>
      <c r="BJ988" s="16"/>
      <c r="BK988" s="16"/>
      <c r="BL988" s="16"/>
      <c r="BM988" s="16"/>
      <c r="BN988" s="16"/>
      <c r="BO988" s="16"/>
      <c r="BP988" s="16"/>
      <c r="BQ988" s="16"/>
      <c r="BR988" s="16"/>
      <c r="BS988" s="16"/>
      <c r="BT988" s="16"/>
      <c r="BU988" s="16"/>
      <c r="BV988" s="16"/>
      <c r="BW988" s="16"/>
      <c r="BX988" s="16"/>
      <c r="BY988" s="16"/>
      <c r="BZ988" s="16"/>
      <c r="CA988" s="16"/>
      <c r="CB988" s="16"/>
      <c r="CC988" s="16"/>
      <c r="CD988" s="16"/>
      <c r="CE988" s="16"/>
      <c r="CF988" s="16"/>
      <c r="CG988" s="16"/>
      <c r="CH988" s="16"/>
      <c r="CI988" s="16"/>
      <c r="CJ988" s="16"/>
      <c r="CK988" s="16"/>
      <c r="CL988" s="16"/>
      <c r="CM988" s="16"/>
      <c r="CN988" s="16"/>
      <c r="CO988" s="16"/>
      <c r="CP988" s="16"/>
    </row>
    <row r="989" spans="1:94"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c r="AQ989" s="16"/>
      <c r="AR989" s="16"/>
      <c r="AS989" s="16"/>
      <c r="AT989" s="16"/>
      <c r="AU989" s="16"/>
      <c r="AV989" s="16"/>
      <c r="AW989" s="16"/>
      <c r="AX989" s="16"/>
      <c r="AY989" s="16"/>
      <c r="AZ989" s="16"/>
      <c r="BA989" s="16"/>
      <c r="BB989" s="16"/>
      <c r="BC989" s="16"/>
      <c r="BD989" s="16"/>
      <c r="BE989" s="16"/>
      <c r="BF989" s="16"/>
      <c r="BG989" s="16"/>
      <c r="BH989" s="16"/>
      <c r="BI989" s="16"/>
      <c r="BJ989" s="16"/>
      <c r="BK989" s="16"/>
      <c r="BL989" s="16"/>
      <c r="BM989" s="16"/>
      <c r="BN989" s="16"/>
      <c r="BO989" s="16"/>
      <c r="BP989" s="16"/>
      <c r="BQ989" s="16"/>
      <c r="BR989" s="16"/>
      <c r="BS989" s="16"/>
      <c r="BT989" s="16"/>
      <c r="BU989" s="16"/>
      <c r="BV989" s="16"/>
      <c r="BW989" s="16"/>
      <c r="BX989" s="16"/>
      <c r="BY989" s="16"/>
      <c r="BZ989" s="16"/>
      <c r="CA989" s="16"/>
      <c r="CB989" s="16"/>
      <c r="CC989" s="16"/>
      <c r="CD989" s="16"/>
      <c r="CE989" s="16"/>
      <c r="CF989" s="16"/>
      <c r="CG989" s="16"/>
      <c r="CH989" s="16"/>
      <c r="CI989" s="16"/>
      <c r="CJ989" s="16"/>
      <c r="CK989" s="16"/>
      <c r="CL989" s="16"/>
      <c r="CM989" s="16"/>
      <c r="CN989" s="16"/>
      <c r="CO989" s="16"/>
      <c r="CP989" s="16"/>
    </row>
    <row r="990" spans="1:94"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c r="AQ990" s="16"/>
      <c r="AR990" s="16"/>
      <c r="AS990" s="16"/>
      <c r="AT990" s="16"/>
      <c r="AU990" s="16"/>
      <c r="AV990" s="16"/>
      <c r="AW990" s="16"/>
      <c r="AX990" s="16"/>
      <c r="AY990" s="16"/>
      <c r="AZ990" s="16"/>
      <c r="BA990" s="16"/>
      <c r="BB990" s="16"/>
      <c r="BC990" s="16"/>
      <c r="BD990" s="16"/>
      <c r="BE990" s="16"/>
      <c r="BF990" s="16"/>
      <c r="BG990" s="16"/>
      <c r="BH990" s="16"/>
      <c r="BI990" s="16"/>
      <c r="BJ990" s="16"/>
      <c r="BK990" s="16"/>
      <c r="BL990" s="16"/>
      <c r="BM990" s="16"/>
      <c r="BN990" s="16"/>
      <c r="BO990" s="16"/>
      <c r="BP990" s="16"/>
      <c r="BQ990" s="16"/>
      <c r="BR990" s="16"/>
      <c r="BS990" s="16"/>
      <c r="BT990" s="16"/>
      <c r="BU990" s="16"/>
      <c r="BV990" s="16"/>
      <c r="BW990" s="16"/>
      <c r="BX990" s="16"/>
      <c r="BY990" s="16"/>
      <c r="BZ990" s="16"/>
      <c r="CA990" s="16"/>
      <c r="CB990" s="16"/>
      <c r="CC990" s="16"/>
      <c r="CD990" s="16"/>
      <c r="CE990" s="16"/>
      <c r="CF990" s="16"/>
      <c r="CG990" s="16"/>
      <c r="CH990" s="16"/>
      <c r="CI990" s="16"/>
      <c r="CJ990" s="16"/>
      <c r="CK990" s="16"/>
      <c r="CL990" s="16"/>
      <c r="CM990" s="16"/>
      <c r="CN990" s="16"/>
      <c r="CO990" s="16"/>
      <c r="CP990" s="16"/>
    </row>
    <row r="991" spans="1:94"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c r="AQ991" s="16"/>
      <c r="AR991" s="16"/>
      <c r="AS991" s="16"/>
      <c r="AT991" s="16"/>
      <c r="AU991" s="16"/>
      <c r="AV991" s="16"/>
      <c r="AW991" s="16"/>
      <c r="AX991" s="16"/>
      <c r="AY991" s="16"/>
      <c r="AZ991" s="16"/>
      <c r="BA991" s="16"/>
      <c r="BB991" s="16"/>
      <c r="BC991" s="16"/>
      <c r="BD991" s="16"/>
      <c r="BE991" s="16"/>
      <c r="BF991" s="16"/>
      <c r="BG991" s="16"/>
      <c r="BH991" s="16"/>
      <c r="BI991" s="16"/>
      <c r="BJ991" s="16"/>
      <c r="BK991" s="16"/>
      <c r="BL991" s="16"/>
      <c r="BM991" s="16"/>
      <c r="BN991" s="16"/>
      <c r="BO991" s="16"/>
      <c r="BP991" s="16"/>
      <c r="BQ991" s="16"/>
      <c r="BR991" s="16"/>
      <c r="BS991" s="16"/>
      <c r="BT991" s="16"/>
      <c r="BU991" s="16"/>
      <c r="BV991" s="16"/>
      <c r="BW991" s="16"/>
      <c r="BX991" s="16"/>
      <c r="BY991" s="16"/>
      <c r="BZ991" s="16"/>
      <c r="CA991" s="16"/>
      <c r="CB991" s="16"/>
      <c r="CC991" s="16"/>
      <c r="CD991" s="16"/>
      <c r="CE991" s="16"/>
      <c r="CF991" s="16"/>
      <c r="CG991" s="16"/>
      <c r="CH991" s="16"/>
      <c r="CI991" s="16"/>
      <c r="CJ991" s="16"/>
      <c r="CK991" s="16"/>
      <c r="CL991" s="16"/>
      <c r="CM991" s="16"/>
      <c r="CN991" s="16"/>
      <c r="CO991" s="16"/>
      <c r="CP991" s="16"/>
    </row>
    <row r="992" spans="1:94"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6"/>
      <c r="AN992" s="16"/>
      <c r="AO992" s="16"/>
      <c r="AP992" s="16"/>
      <c r="AQ992" s="16"/>
      <c r="AR992" s="16"/>
      <c r="AS992" s="16"/>
      <c r="AT992" s="16"/>
      <c r="AU992" s="16"/>
      <c r="AV992" s="16"/>
      <c r="AW992" s="16"/>
      <c r="AX992" s="16"/>
      <c r="AY992" s="16"/>
      <c r="AZ992" s="16"/>
      <c r="BA992" s="16"/>
      <c r="BB992" s="16"/>
      <c r="BC992" s="16"/>
      <c r="BD992" s="16"/>
      <c r="BE992" s="16"/>
      <c r="BF992" s="16"/>
      <c r="BG992" s="16"/>
      <c r="BH992" s="16"/>
      <c r="BI992" s="16"/>
      <c r="BJ992" s="16"/>
      <c r="BK992" s="16"/>
      <c r="BL992" s="16"/>
      <c r="BM992" s="16"/>
      <c r="BN992" s="16"/>
      <c r="BO992" s="16"/>
      <c r="BP992" s="16"/>
      <c r="BQ992" s="16"/>
      <c r="BR992" s="16"/>
      <c r="BS992" s="16"/>
      <c r="BT992" s="16"/>
      <c r="BU992" s="16"/>
      <c r="BV992" s="16"/>
      <c r="BW992" s="16"/>
      <c r="BX992" s="16"/>
      <c r="BY992" s="16"/>
      <c r="BZ992" s="16"/>
      <c r="CA992" s="16"/>
      <c r="CB992" s="16"/>
      <c r="CC992" s="16"/>
      <c r="CD992" s="16"/>
      <c r="CE992" s="16"/>
      <c r="CF992" s="16"/>
      <c r="CG992" s="16"/>
      <c r="CH992" s="16"/>
      <c r="CI992" s="16"/>
      <c r="CJ992" s="16"/>
      <c r="CK992" s="16"/>
      <c r="CL992" s="16"/>
      <c r="CM992" s="16"/>
      <c r="CN992" s="16"/>
      <c r="CO992" s="16"/>
      <c r="CP992" s="16"/>
    </row>
    <row r="993" spans="1:94"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6"/>
      <c r="AN993" s="16"/>
      <c r="AO993" s="16"/>
      <c r="AP993" s="16"/>
      <c r="AQ993" s="16"/>
      <c r="AR993" s="16"/>
      <c r="AS993" s="16"/>
      <c r="AT993" s="16"/>
      <c r="AU993" s="16"/>
      <c r="AV993" s="16"/>
      <c r="AW993" s="16"/>
      <c r="AX993" s="16"/>
      <c r="AY993" s="16"/>
      <c r="AZ993" s="16"/>
      <c r="BA993" s="16"/>
      <c r="BB993" s="16"/>
      <c r="BC993" s="16"/>
      <c r="BD993" s="16"/>
      <c r="BE993" s="16"/>
      <c r="BF993" s="16"/>
      <c r="BG993" s="16"/>
      <c r="BH993" s="16"/>
      <c r="BI993" s="16"/>
      <c r="BJ993" s="16"/>
      <c r="BK993" s="16"/>
      <c r="BL993" s="16"/>
      <c r="BM993" s="16"/>
      <c r="BN993" s="16"/>
      <c r="BO993" s="16"/>
      <c r="BP993" s="16"/>
      <c r="BQ993" s="16"/>
      <c r="BR993" s="16"/>
      <c r="BS993" s="16"/>
      <c r="BT993" s="16"/>
      <c r="BU993" s="16"/>
      <c r="BV993" s="16"/>
      <c r="BW993" s="16"/>
      <c r="BX993" s="16"/>
      <c r="BY993" s="16"/>
      <c r="BZ993" s="16"/>
      <c r="CA993" s="16"/>
      <c r="CB993" s="16"/>
      <c r="CC993" s="16"/>
      <c r="CD993" s="16"/>
      <c r="CE993" s="16"/>
      <c r="CF993" s="16"/>
      <c r="CG993" s="16"/>
      <c r="CH993" s="16"/>
      <c r="CI993" s="16"/>
      <c r="CJ993" s="16"/>
      <c r="CK993" s="16"/>
      <c r="CL993" s="16"/>
      <c r="CM993" s="16"/>
      <c r="CN993" s="16"/>
      <c r="CO993" s="16"/>
      <c r="CP993" s="16"/>
    </row>
    <row r="994" spans="1: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6"/>
      <c r="AN994" s="16"/>
      <c r="AO994" s="16"/>
      <c r="AP994" s="16"/>
      <c r="AQ994" s="16"/>
      <c r="AR994" s="16"/>
      <c r="AS994" s="16"/>
      <c r="AT994" s="16"/>
      <c r="AU994" s="16"/>
      <c r="AV994" s="16"/>
      <c r="AW994" s="16"/>
      <c r="AX994" s="16"/>
      <c r="AY994" s="16"/>
      <c r="AZ994" s="16"/>
      <c r="BA994" s="16"/>
      <c r="BB994" s="16"/>
      <c r="BC994" s="16"/>
      <c r="BD994" s="16"/>
      <c r="BE994" s="16"/>
      <c r="BF994" s="16"/>
      <c r="BG994" s="16"/>
      <c r="BH994" s="16"/>
      <c r="BI994" s="16"/>
      <c r="BJ994" s="16"/>
      <c r="BK994" s="16"/>
      <c r="BL994" s="16"/>
      <c r="BM994" s="16"/>
      <c r="BN994" s="16"/>
      <c r="BO994" s="16"/>
      <c r="BP994" s="16"/>
      <c r="BQ994" s="16"/>
      <c r="BR994" s="16"/>
      <c r="BS994" s="16"/>
      <c r="BT994" s="16"/>
      <c r="BU994" s="16"/>
      <c r="BV994" s="16"/>
      <c r="BW994" s="16"/>
      <c r="BX994" s="16"/>
      <c r="BY994" s="16"/>
      <c r="BZ994" s="16"/>
      <c r="CA994" s="16"/>
      <c r="CB994" s="16"/>
      <c r="CC994" s="16"/>
      <c r="CD994" s="16"/>
      <c r="CE994" s="16"/>
      <c r="CF994" s="16"/>
      <c r="CG994" s="16"/>
      <c r="CH994" s="16"/>
      <c r="CI994" s="16"/>
      <c r="CJ994" s="16"/>
      <c r="CK994" s="16"/>
      <c r="CL994" s="16"/>
      <c r="CM994" s="16"/>
      <c r="CN994" s="16"/>
      <c r="CO994" s="16"/>
      <c r="CP994" s="16"/>
    </row>
    <row r="995" spans="1:94"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6"/>
      <c r="AN995" s="16"/>
      <c r="AO995" s="16"/>
      <c r="AP995" s="16"/>
      <c r="AQ995" s="16"/>
      <c r="AR995" s="16"/>
      <c r="AS995" s="16"/>
      <c r="AT995" s="16"/>
      <c r="AU995" s="16"/>
      <c r="AV995" s="16"/>
      <c r="AW995" s="16"/>
      <c r="AX995" s="16"/>
      <c r="AY995" s="16"/>
      <c r="AZ995" s="16"/>
      <c r="BA995" s="16"/>
      <c r="BB995" s="16"/>
      <c r="BC995" s="16"/>
      <c r="BD995" s="16"/>
      <c r="BE995" s="16"/>
      <c r="BF995" s="16"/>
      <c r="BG995" s="16"/>
      <c r="BH995" s="16"/>
      <c r="BI995" s="16"/>
      <c r="BJ995" s="16"/>
      <c r="BK995" s="16"/>
      <c r="BL995" s="16"/>
      <c r="BM995" s="16"/>
      <c r="BN995" s="16"/>
      <c r="BO995" s="16"/>
      <c r="BP995" s="16"/>
      <c r="BQ995" s="16"/>
      <c r="BR995" s="16"/>
      <c r="BS995" s="16"/>
      <c r="BT995" s="16"/>
      <c r="BU995" s="16"/>
      <c r="BV995" s="16"/>
      <c r="BW995" s="16"/>
      <c r="BX995" s="16"/>
      <c r="BY995" s="16"/>
      <c r="BZ995" s="16"/>
      <c r="CA995" s="16"/>
      <c r="CB995" s="16"/>
      <c r="CC995" s="16"/>
      <c r="CD995" s="16"/>
      <c r="CE995" s="16"/>
      <c r="CF995" s="16"/>
      <c r="CG995" s="16"/>
      <c r="CH995" s="16"/>
      <c r="CI995" s="16"/>
      <c r="CJ995" s="16"/>
      <c r="CK995" s="16"/>
      <c r="CL995" s="16"/>
      <c r="CM995" s="16"/>
      <c r="CN995" s="16"/>
      <c r="CO995" s="16"/>
      <c r="CP995" s="16"/>
    </row>
    <row r="996" spans="1:94"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6"/>
      <c r="AN996" s="16"/>
      <c r="AO996" s="16"/>
      <c r="AP996" s="16"/>
      <c r="AQ996" s="16"/>
      <c r="AR996" s="16"/>
      <c r="AS996" s="16"/>
      <c r="AT996" s="16"/>
      <c r="AU996" s="16"/>
      <c r="AV996" s="16"/>
      <c r="AW996" s="16"/>
      <c r="AX996" s="16"/>
      <c r="AY996" s="16"/>
      <c r="AZ996" s="16"/>
      <c r="BA996" s="16"/>
      <c r="BB996" s="16"/>
      <c r="BC996" s="16"/>
      <c r="BD996" s="16"/>
      <c r="BE996" s="16"/>
      <c r="BF996" s="16"/>
      <c r="BG996" s="16"/>
      <c r="BH996" s="16"/>
      <c r="BI996" s="16"/>
      <c r="BJ996" s="16"/>
      <c r="BK996" s="16"/>
      <c r="BL996" s="16"/>
      <c r="BM996" s="16"/>
      <c r="BN996" s="16"/>
      <c r="BO996" s="16"/>
      <c r="BP996" s="16"/>
      <c r="BQ996" s="16"/>
      <c r="BR996" s="16"/>
      <c r="BS996" s="16"/>
      <c r="BT996" s="16"/>
      <c r="BU996" s="16"/>
      <c r="BV996" s="16"/>
      <c r="BW996" s="16"/>
      <c r="BX996" s="16"/>
      <c r="BY996" s="16"/>
      <c r="BZ996" s="16"/>
      <c r="CA996" s="16"/>
      <c r="CB996" s="16"/>
      <c r="CC996" s="16"/>
      <c r="CD996" s="16"/>
      <c r="CE996" s="16"/>
      <c r="CF996" s="16"/>
      <c r="CG996" s="16"/>
      <c r="CH996" s="16"/>
      <c r="CI996" s="16"/>
      <c r="CJ996" s="16"/>
      <c r="CK996" s="16"/>
      <c r="CL996" s="16"/>
      <c r="CM996" s="16"/>
      <c r="CN996" s="16"/>
      <c r="CO996" s="16"/>
      <c r="CP996" s="16"/>
    </row>
    <row r="997" spans="1:94"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6"/>
      <c r="AN997" s="16"/>
      <c r="AO997" s="16"/>
      <c r="AP997" s="16"/>
      <c r="AQ997" s="16"/>
      <c r="AR997" s="16"/>
      <c r="AS997" s="16"/>
      <c r="AT997" s="16"/>
      <c r="AU997" s="16"/>
      <c r="AV997" s="16"/>
      <c r="AW997" s="16"/>
      <c r="AX997" s="16"/>
      <c r="AY997" s="16"/>
      <c r="AZ997" s="16"/>
      <c r="BA997" s="16"/>
      <c r="BB997" s="16"/>
      <c r="BC997" s="16"/>
      <c r="BD997" s="16"/>
      <c r="BE997" s="16"/>
      <c r="BF997" s="16"/>
      <c r="BG997" s="16"/>
      <c r="BH997" s="16"/>
      <c r="BI997" s="16"/>
      <c r="BJ997" s="16"/>
      <c r="BK997" s="16"/>
      <c r="BL997" s="16"/>
      <c r="BM997" s="16"/>
      <c r="BN997" s="16"/>
      <c r="BO997" s="16"/>
      <c r="BP997" s="16"/>
      <c r="BQ997" s="16"/>
      <c r="BR997" s="16"/>
      <c r="BS997" s="16"/>
      <c r="BT997" s="16"/>
      <c r="BU997" s="16"/>
      <c r="BV997" s="16"/>
      <c r="BW997" s="16"/>
      <c r="BX997" s="16"/>
      <c r="BY997" s="16"/>
      <c r="BZ997" s="16"/>
      <c r="CA997" s="16"/>
      <c r="CB997" s="16"/>
      <c r="CC997" s="16"/>
      <c r="CD997" s="16"/>
      <c r="CE997" s="16"/>
      <c r="CF997" s="16"/>
      <c r="CG997" s="16"/>
      <c r="CH997" s="16"/>
      <c r="CI997" s="16"/>
      <c r="CJ997" s="16"/>
      <c r="CK997" s="16"/>
      <c r="CL997" s="16"/>
      <c r="CM997" s="16"/>
      <c r="CN997" s="16"/>
      <c r="CO997" s="16"/>
      <c r="CP997" s="16"/>
    </row>
    <row r="998" spans="1:94"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6"/>
      <c r="AN998" s="16"/>
      <c r="AO998" s="16"/>
      <c r="AP998" s="16"/>
      <c r="AQ998" s="16"/>
      <c r="AR998" s="16"/>
      <c r="AS998" s="16"/>
      <c r="AT998" s="16"/>
      <c r="AU998" s="16"/>
      <c r="AV998" s="16"/>
      <c r="AW998" s="16"/>
      <c r="AX998" s="16"/>
      <c r="AY998" s="16"/>
      <c r="AZ998" s="16"/>
      <c r="BA998" s="16"/>
      <c r="BB998" s="16"/>
      <c r="BC998" s="16"/>
      <c r="BD998" s="16"/>
      <c r="BE998" s="16"/>
      <c r="BF998" s="16"/>
      <c r="BG998" s="16"/>
      <c r="BH998" s="16"/>
      <c r="BI998" s="16"/>
      <c r="BJ998" s="16"/>
      <c r="BK998" s="16"/>
      <c r="BL998" s="16"/>
      <c r="BM998" s="16"/>
      <c r="BN998" s="16"/>
      <c r="BO998" s="16"/>
      <c r="BP998" s="16"/>
      <c r="BQ998" s="16"/>
      <c r="BR998" s="16"/>
      <c r="BS998" s="16"/>
      <c r="BT998" s="16"/>
      <c r="BU998" s="16"/>
      <c r="BV998" s="16"/>
      <c r="BW998" s="16"/>
      <c r="BX998" s="16"/>
      <c r="BY998" s="16"/>
      <c r="BZ998" s="16"/>
      <c r="CA998" s="16"/>
      <c r="CB998" s="16"/>
      <c r="CC998" s="16"/>
      <c r="CD998" s="16"/>
      <c r="CE998" s="16"/>
      <c r="CF998" s="16"/>
      <c r="CG998" s="16"/>
      <c r="CH998" s="16"/>
      <c r="CI998" s="16"/>
      <c r="CJ998" s="16"/>
      <c r="CK998" s="16"/>
      <c r="CL998" s="16"/>
      <c r="CM998" s="16"/>
      <c r="CN998" s="16"/>
      <c r="CO998" s="16"/>
      <c r="CP998" s="16"/>
    </row>
    <row r="999" spans="1:94"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6"/>
      <c r="AN999" s="16"/>
      <c r="AO999" s="16"/>
      <c r="AP999" s="16"/>
      <c r="AQ999" s="16"/>
      <c r="AR999" s="16"/>
      <c r="AS999" s="16"/>
      <c r="AT999" s="16"/>
      <c r="AU999" s="16"/>
      <c r="AV999" s="16"/>
      <c r="AW999" s="16"/>
      <c r="AX999" s="16"/>
      <c r="AY999" s="16"/>
      <c r="AZ999" s="16"/>
      <c r="BA999" s="16"/>
      <c r="BB999" s="16"/>
      <c r="BC999" s="16"/>
      <c r="BD999" s="16"/>
      <c r="BE999" s="16"/>
      <c r="BF999" s="16"/>
      <c r="BG999" s="16"/>
      <c r="BH999" s="16"/>
      <c r="BI999" s="16"/>
      <c r="BJ999" s="16"/>
      <c r="BK999" s="16"/>
      <c r="BL999" s="16"/>
      <c r="BM999" s="16"/>
      <c r="BN999" s="16"/>
      <c r="BO999" s="16"/>
      <c r="BP999" s="16"/>
      <c r="BQ999" s="16"/>
      <c r="BR999" s="16"/>
      <c r="BS999" s="16"/>
      <c r="BT999" s="16"/>
      <c r="BU999" s="16"/>
      <c r="BV999" s="16"/>
      <c r="BW999" s="16"/>
      <c r="BX999" s="16"/>
      <c r="BY999" s="16"/>
      <c r="BZ999" s="16"/>
      <c r="CA999" s="16"/>
      <c r="CB999" s="16"/>
      <c r="CC999" s="16"/>
      <c r="CD999" s="16"/>
      <c r="CE999" s="16"/>
      <c r="CF999" s="16"/>
      <c r="CG999" s="16"/>
      <c r="CH999" s="16"/>
      <c r="CI999" s="16"/>
      <c r="CJ999" s="16"/>
      <c r="CK999" s="16"/>
      <c r="CL999" s="16"/>
      <c r="CM999" s="16"/>
      <c r="CN999" s="16"/>
      <c r="CO999" s="16"/>
      <c r="CP999" s="16"/>
    </row>
    <row r="1000" spans="1:94"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16"/>
      <c r="AX1000" s="16"/>
      <c r="AY1000" s="16"/>
      <c r="AZ1000" s="16"/>
      <c r="BA1000" s="16"/>
      <c r="BB1000" s="16"/>
      <c r="BC1000" s="16"/>
      <c r="BD1000" s="16"/>
      <c r="BE1000" s="16"/>
      <c r="BF1000" s="16"/>
      <c r="BG1000" s="16"/>
      <c r="BH1000" s="16"/>
      <c r="BI1000" s="16"/>
      <c r="BJ1000" s="16"/>
      <c r="BK1000" s="16"/>
      <c r="BL1000" s="16"/>
      <c r="BM1000" s="16"/>
      <c r="BN1000" s="16"/>
      <c r="BO1000" s="16"/>
      <c r="BP1000" s="16"/>
      <c r="BQ1000" s="16"/>
      <c r="BR1000" s="16"/>
      <c r="BS1000" s="16"/>
      <c r="BT1000" s="16"/>
      <c r="BU1000" s="16"/>
      <c r="BV1000" s="16"/>
      <c r="BW1000" s="16"/>
      <c r="BX1000" s="16"/>
      <c r="BY1000" s="16"/>
      <c r="BZ1000" s="16"/>
      <c r="CA1000" s="16"/>
      <c r="CB1000" s="16"/>
      <c r="CC1000" s="16"/>
      <c r="CD1000" s="16"/>
      <c r="CE1000" s="16"/>
      <c r="CF1000" s="16"/>
      <c r="CG1000" s="16"/>
      <c r="CH1000" s="16"/>
      <c r="CI1000" s="16"/>
      <c r="CJ1000" s="16"/>
      <c r="CK1000" s="16"/>
      <c r="CL1000" s="16"/>
      <c r="CM1000" s="16"/>
      <c r="CN1000" s="16"/>
      <c r="CO1000" s="16"/>
      <c r="CP1000" s="16"/>
    </row>
  </sheetData>
  <mergeCells count="311">
    <mergeCell ref="AK86:AQ86"/>
    <mergeCell ref="AH78:AJ78"/>
    <mergeCell ref="AK78:AQ78"/>
    <mergeCell ref="AK82:AQ82"/>
    <mergeCell ref="AK83:AQ83"/>
    <mergeCell ref="AK84:AQ84"/>
    <mergeCell ref="AK85:AQ85"/>
    <mergeCell ref="F77:AG77"/>
    <mergeCell ref="AH77:AJ77"/>
    <mergeCell ref="F78:AG78"/>
    <mergeCell ref="F79:AG79"/>
    <mergeCell ref="AH79:AJ79"/>
    <mergeCell ref="AK79:AQ79"/>
    <mergeCell ref="F80:AG80"/>
    <mergeCell ref="AH80:AJ80"/>
    <mergeCell ref="AK80:AQ80"/>
    <mergeCell ref="F81:AG81"/>
    <mergeCell ref="AH81:AJ81"/>
    <mergeCell ref="AK87:AQ87"/>
    <mergeCell ref="D89:E95"/>
    <mergeCell ref="F89:AG89"/>
    <mergeCell ref="F90:AG90"/>
    <mergeCell ref="F91:AG91"/>
    <mergeCell ref="F92:AG92"/>
    <mergeCell ref="F93:AG93"/>
    <mergeCell ref="F94:AG94"/>
    <mergeCell ref="F95:AG95"/>
    <mergeCell ref="B82:C98"/>
    <mergeCell ref="F82:AG82"/>
    <mergeCell ref="AH82:AJ82"/>
    <mergeCell ref="AH83:AJ83"/>
    <mergeCell ref="AH95:AJ95"/>
    <mergeCell ref="F96:AG96"/>
    <mergeCell ref="AH96:AJ96"/>
    <mergeCell ref="F88:AG88"/>
    <mergeCell ref="AH88:AJ88"/>
    <mergeCell ref="AH89:AJ89"/>
    <mergeCell ref="AH90:AJ90"/>
    <mergeCell ref="AH91:AJ91"/>
    <mergeCell ref="AH92:AJ92"/>
    <mergeCell ref="AH93:AJ93"/>
    <mergeCell ref="AH94:AJ94"/>
    <mergeCell ref="D82:E88"/>
    <mergeCell ref="AH98:AJ98"/>
    <mergeCell ref="F83:AG83"/>
    <mergeCell ref="F84:AG84"/>
    <mergeCell ref="F86:AG86"/>
    <mergeCell ref="AH86:AJ86"/>
    <mergeCell ref="B76:C81"/>
    <mergeCell ref="D76:E81"/>
    <mergeCell ref="AH76:AJ76"/>
    <mergeCell ref="F76:AG76"/>
    <mergeCell ref="L149:AM149"/>
    <mergeCell ref="AM154:AQ154"/>
    <mergeCell ref="E157:I157"/>
    <mergeCell ref="K157:O157"/>
    <mergeCell ref="Q157:U157"/>
    <mergeCell ref="W157:AA157"/>
    <mergeCell ref="D96:E98"/>
    <mergeCell ref="AK95:AQ95"/>
    <mergeCell ref="AK96:AQ96"/>
    <mergeCell ref="AK88:AQ88"/>
    <mergeCell ref="AK89:AQ89"/>
    <mergeCell ref="AK90:AQ90"/>
    <mergeCell ref="AK91:AQ91"/>
    <mergeCell ref="AK92:AQ92"/>
    <mergeCell ref="AK93:AQ93"/>
    <mergeCell ref="AK94:AQ94"/>
    <mergeCell ref="F97:AG97"/>
    <mergeCell ref="AH97:AJ97"/>
    <mergeCell ref="AK97:AQ97"/>
    <mergeCell ref="F98:AG98"/>
    <mergeCell ref="P160:AS160"/>
    <mergeCell ref="AK167:AM167"/>
    <mergeCell ref="AO167:AQ167"/>
    <mergeCell ref="AS167:AU167"/>
    <mergeCell ref="AZ168:BD168"/>
    <mergeCell ref="BF168:BJ168"/>
    <mergeCell ref="BC177:BH177"/>
    <mergeCell ref="BI177:BN177"/>
    <mergeCell ref="AD176:AK177"/>
    <mergeCell ref="AL176:AW176"/>
    <mergeCell ref="AX176:BB176"/>
    <mergeCell ref="BC176:BO176"/>
    <mergeCell ref="AL177:AU177"/>
    <mergeCell ref="AV177:AW177"/>
    <mergeCell ref="AX177:BB177"/>
    <mergeCell ref="BL178:BL190"/>
    <mergeCell ref="BM178:BM190"/>
    <mergeCell ref="X176:Z190"/>
    <mergeCell ref="AA176:AC190"/>
    <mergeCell ref="BO177:BO190"/>
    <mergeCell ref="AD178:AE190"/>
    <mergeCell ref="AF178:AG190"/>
    <mergeCell ref="AH178:AI190"/>
    <mergeCell ref="AJ178:AK190"/>
    <mergeCell ref="BN178:BN190"/>
    <mergeCell ref="AX178:AX190"/>
    <mergeCell ref="AY178:AY190"/>
    <mergeCell ref="AZ178:AZ190"/>
    <mergeCell ref="BA178:BA190"/>
    <mergeCell ref="BB178:BB190"/>
    <mergeCell ref="BC178:BC190"/>
    <mergeCell ref="BD178:BD190"/>
    <mergeCell ref="BE178:BE190"/>
    <mergeCell ref="BF178:BF190"/>
    <mergeCell ref="BG178:BG190"/>
    <mergeCell ref="BH178:BH190"/>
    <mergeCell ref="BI178:BI190"/>
    <mergeCell ref="BJ178:BJ190"/>
    <mergeCell ref="BK178:BK190"/>
    <mergeCell ref="C191:T192"/>
    <mergeCell ref="U191:W192"/>
    <mergeCell ref="X191:Z192"/>
    <mergeCell ref="AA191:AC192"/>
    <mergeCell ref="AD191:AE192"/>
    <mergeCell ref="AF191:AG192"/>
    <mergeCell ref="AH191:AI192"/>
    <mergeCell ref="AJ191:AK192"/>
    <mergeCell ref="AL191:AL192"/>
    <mergeCell ref="AM191:AM192"/>
    <mergeCell ref="AN191:AN192"/>
    <mergeCell ref="AO191:AO192"/>
    <mergeCell ref="AP191:AP192"/>
    <mergeCell ref="AQ191:AQ192"/>
    <mergeCell ref="AR191:AR192"/>
    <mergeCell ref="AS191:AS192"/>
    <mergeCell ref="AT191:AT192"/>
    <mergeCell ref="AU191:AU192"/>
    <mergeCell ref="AV191:AV192"/>
    <mergeCell ref="AW191:AW192"/>
    <mergeCell ref="AX191:AX192"/>
    <mergeCell ref="AY191:AY192"/>
    <mergeCell ref="AZ191:AZ192"/>
    <mergeCell ref="BA191:BA192"/>
    <mergeCell ref="BB191:BB192"/>
    <mergeCell ref="BC191:BC192"/>
    <mergeCell ref="BD191:BD192"/>
    <mergeCell ref="BE191:BE192"/>
    <mergeCell ref="BM191:BM192"/>
    <mergeCell ref="BN191:BN192"/>
    <mergeCell ref="BO191:BO192"/>
    <mergeCell ref="BF191:BF192"/>
    <mergeCell ref="BG191:BG192"/>
    <mergeCell ref="BH191:BH192"/>
    <mergeCell ref="BI191:BI192"/>
    <mergeCell ref="BJ191:BJ192"/>
    <mergeCell ref="BK191:BK192"/>
    <mergeCell ref="BL191:BL192"/>
    <mergeCell ref="AU178:AU190"/>
    <mergeCell ref="AV178:AV190"/>
    <mergeCell ref="AW178:AW190"/>
    <mergeCell ref="AG167:AI167"/>
    <mergeCell ref="O175:T175"/>
    <mergeCell ref="U175:W175"/>
    <mergeCell ref="X175:Z175"/>
    <mergeCell ref="AA175:AC175"/>
    <mergeCell ref="C176:T190"/>
    <mergeCell ref="U176:W190"/>
    <mergeCell ref="AL178:AL190"/>
    <mergeCell ref="AM178:AM190"/>
    <mergeCell ref="AN178:AN190"/>
    <mergeCell ref="AO178:AO190"/>
    <mergeCell ref="AP178:AP190"/>
    <mergeCell ref="AQ178:AQ190"/>
    <mergeCell ref="AR178:AR190"/>
    <mergeCell ref="AS178:AS190"/>
    <mergeCell ref="AT178:AT190"/>
    <mergeCell ref="AK69:AQ69"/>
    <mergeCell ref="AR69:BG69"/>
    <mergeCell ref="F68:AG68"/>
    <mergeCell ref="AH68:AJ68"/>
    <mergeCell ref="AK68:AQ68"/>
    <mergeCell ref="AR68:BG68"/>
    <mergeCell ref="BH68:CO68"/>
    <mergeCell ref="F69:AG69"/>
    <mergeCell ref="AH69:AJ69"/>
    <mergeCell ref="BH69:CO69"/>
    <mergeCell ref="D1:N1"/>
    <mergeCell ref="W1:AN1"/>
    <mergeCell ref="O2:AK2"/>
    <mergeCell ref="AT2:BP2"/>
    <mergeCell ref="CI2:CP2"/>
    <mergeCell ref="O3:AK3"/>
    <mergeCell ref="AT3:BP3"/>
    <mergeCell ref="CI3:CP3"/>
    <mergeCell ref="BV2:CC2"/>
    <mergeCell ref="BV3:CC3"/>
    <mergeCell ref="B61:AG61"/>
    <mergeCell ref="AH61:AJ61"/>
    <mergeCell ref="AK61:AQ61"/>
    <mergeCell ref="AR61:BG61"/>
    <mergeCell ref="BH61:CO61"/>
    <mergeCell ref="F62:AG62"/>
    <mergeCell ref="AH62:AJ62"/>
    <mergeCell ref="AK62:AQ62"/>
    <mergeCell ref="AR62:BG62"/>
    <mergeCell ref="BH62:CO62"/>
    <mergeCell ref="B62:C75"/>
    <mergeCell ref="D62:E72"/>
    <mergeCell ref="AR72:BG72"/>
    <mergeCell ref="D73:E75"/>
    <mergeCell ref="AK71:AQ71"/>
    <mergeCell ref="AR71:BG71"/>
    <mergeCell ref="F70:AG70"/>
    <mergeCell ref="AH70:AJ70"/>
    <mergeCell ref="AK70:AQ70"/>
    <mergeCell ref="AR70:BG70"/>
    <mergeCell ref="BH70:CO70"/>
    <mergeCell ref="F71:AG71"/>
    <mergeCell ref="AH71:AJ71"/>
    <mergeCell ref="BH71:CO71"/>
    <mergeCell ref="F63:AG63"/>
    <mergeCell ref="AH63:AJ63"/>
    <mergeCell ref="BH63:CO63"/>
    <mergeCell ref="AK63:AQ63"/>
    <mergeCell ref="AR63:BG63"/>
    <mergeCell ref="F64:AG64"/>
    <mergeCell ref="AH64:AJ64"/>
    <mergeCell ref="AK64:AQ64"/>
    <mergeCell ref="AR64:BG64"/>
    <mergeCell ref="BH64:CO64"/>
    <mergeCell ref="F65:AG65"/>
    <mergeCell ref="AH65:AJ65"/>
    <mergeCell ref="AK65:AQ65"/>
    <mergeCell ref="AR65:BG65"/>
    <mergeCell ref="BH65:CO65"/>
    <mergeCell ref="F66:AG66"/>
    <mergeCell ref="AH66:AJ66"/>
    <mergeCell ref="BH66:CO66"/>
    <mergeCell ref="F73:AG73"/>
    <mergeCell ref="AH73:AJ73"/>
    <mergeCell ref="AK73:AQ73"/>
    <mergeCell ref="AR73:BG73"/>
    <mergeCell ref="BH72:CO72"/>
    <mergeCell ref="BH73:CO73"/>
    <mergeCell ref="AK66:AQ66"/>
    <mergeCell ref="AR66:BG66"/>
    <mergeCell ref="F67:AG67"/>
    <mergeCell ref="AH67:AJ67"/>
    <mergeCell ref="AK67:AQ67"/>
    <mergeCell ref="AR67:BG67"/>
    <mergeCell ref="BH67:CO67"/>
    <mergeCell ref="F72:AG72"/>
    <mergeCell ref="AH72:AJ72"/>
    <mergeCell ref="AK72:AQ72"/>
    <mergeCell ref="AR97:BG97"/>
    <mergeCell ref="AR98:BG98"/>
    <mergeCell ref="AR86:BG86"/>
    <mergeCell ref="AR87:BG87"/>
    <mergeCell ref="AR88:BG88"/>
    <mergeCell ref="AR89:BG89"/>
    <mergeCell ref="AR90:BG90"/>
    <mergeCell ref="AR91:BG91"/>
    <mergeCell ref="AR92:BG92"/>
    <mergeCell ref="AR93:BG93"/>
    <mergeCell ref="AR94:BG94"/>
    <mergeCell ref="AR95:BG95"/>
    <mergeCell ref="AR96:BG96"/>
    <mergeCell ref="BH97:CO97"/>
    <mergeCell ref="BH98:CO98"/>
    <mergeCell ref="BH87:CO87"/>
    <mergeCell ref="BH88:CO88"/>
    <mergeCell ref="BH89:CO89"/>
    <mergeCell ref="BH90:CO90"/>
    <mergeCell ref="BH91:CO91"/>
    <mergeCell ref="BH92:CO92"/>
    <mergeCell ref="BH93:CO93"/>
    <mergeCell ref="BH94:CO94"/>
    <mergeCell ref="BH95:CO95"/>
    <mergeCell ref="BH96:CO96"/>
    <mergeCell ref="BH83:CO83"/>
    <mergeCell ref="F74:AG74"/>
    <mergeCell ref="AH74:AJ74"/>
    <mergeCell ref="AK74:AQ74"/>
    <mergeCell ref="AR74:BG74"/>
    <mergeCell ref="BH74:CO74"/>
    <mergeCell ref="AK75:AQ75"/>
    <mergeCell ref="AR75:BG75"/>
    <mergeCell ref="BH75:CO75"/>
    <mergeCell ref="AR76:BG76"/>
    <mergeCell ref="BH76:CO76"/>
    <mergeCell ref="AK76:AQ76"/>
    <mergeCell ref="F75:AG75"/>
    <mergeCell ref="AH75:AJ75"/>
    <mergeCell ref="AK77:AQ77"/>
    <mergeCell ref="AK81:AQ81"/>
    <mergeCell ref="AK98:AQ98"/>
    <mergeCell ref="AR77:BG77"/>
    <mergeCell ref="BH77:CO77"/>
    <mergeCell ref="AR78:BG78"/>
    <mergeCell ref="BH78:CO78"/>
    <mergeCell ref="BH79:CO79"/>
    <mergeCell ref="AH84:AJ84"/>
    <mergeCell ref="F85:AG85"/>
    <mergeCell ref="AH85:AJ85"/>
    <mergeCell ref="F87:AG87"/>
    <mergeCell ref="AH87:AJ87"/>
    <mergeCell ref="AR84:BG84"/>
    <mergeCell ref="BH84:CO84"/>
    <mergeCell ref="AR85:BG85"/>
    <mergeCell ref="BH85:CO85"/>
    <mergeCell ref="BH86:CO86"/>
    <mergeCell ref="AR79:BG79"/>
    <mergeCell ref="AR80:BG80"/>
    <mergeCell ref="BH80:CO80"/>
    <mergeCell ref="AR81:BG81"/>
    <mergeCell ref="BH81:CO81"/>
    <mergeCell ref="AR82:BG82"/>
    <mergeCell ref="BH82:CO82"/>
    <mergeCell ref="AR83:BG83"/>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9EE1-71F3-4697-A6DC-4A9A63966ADB}">
  <sheetPr codeName="Sheet3"/>
  <dimension ref="A1"/>
  <sheetViews>
    <sheetView workbookViewId="0"/>
  </sheetViews>
  <sheetFormatPr defaultColWidth="8.85546875" defaultRowHeight="12.7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B699F-FE7F-4C2C-A9E9-1786FB1CE31C}">
  <sheetPr codeName="Sheet4"/>
  <dimension ref="A1"/>
  <sheetViews>
    <sheetView workbookViewId="0"/>
  </sheetViews>
  <sheetFormatPr defaultColWidth="8.85546875" defaultRowHeight="12.7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3B42-E120-47BE-ADE5-3A345AA4E54B}">
  <sheetPr codeName="Sheet2"/>
  <dimension ref="A1"/>
  <sheetViews>
    <sheetView workbookViewId="0">
      <selection activeCell="Q5" sqref="Q5"/>
    </sheetView>
  </sheetViews>
  <sheetFormatPr defaultColWidth="8.85546875" defaultRowHeight="12.75"/>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26B1-865D-4705-BEC0-6DCD3F370340}">
  <sheetPr codeName="Sheet7"/>
  <dimension ref="A2:DB64"/>
  <sheetViews>
    <sheetView showGridLines="0" zoomScale="85" zoomScaleNormal="85" workbookViewId="0">
      <pane xSplit="6" ySplit="9" topLeftCell="G10" activePane="bottomRight" state="frozen"/>
      <selection activeCell="J14" sqref="J14"/>
      <selection pane="topRight" activeCell="J14" sqref="J14"/>
      <selection pane="bottomLeft" activeCell="J14" sqref="J14"/>
      <selection pane="bottomRight" activeCell="G22" sqref="G22"/>
    </sheetView>
  </sheetViews>
  <sheetFormatPr defaultColWidth="9.28515625" defaultRowHeight="12.75"/>
  <cols>
    <col min="1" max="1" width="3.28515625" style="281" customWidth="1"/>
    <col min="2" max="2" width="9.28515625" style="281"/>
    <col min="3" max="3" width="20.42578125" style="281" bestFit="1" customWidth="1"/>
    <col min="4" max="4" width="4" style="281" customWidth="1"/>
    <col min="5" max="5" width="52.42578125" style="281" customWidth="1"/>
    <col min="6" max="6" width="18" style="281" customWidth="1"/>
    <col min="7" max="7" width="16.42578125" style="281" customWidth="1"/>
    <col min="8" max="8" width="24.42578125" style="281" customWidth="1"/>
    <col min="9" max="46" width="16.42578125" style="281" customWidth="1"/>
    <col min="47" max="54" width="16.42578125" style="281" hidden="1" customWidth="1"/>
    <col min="55" max="55" width="7.42578125" style="281" customWidth="1"/>
    <col min="56" max="56" width="16.42578125" style="281" customWidth="1"/>
    <col min="57" max="59" width="15.140625" style="281" customWidth="1"/>
    <col min="60" max="62" width="17.28515625" style="281" customWidth="1"/>
    <col min="63" max="63" width="18.7109375" style="281" customWidth="1"/>
    <col min="64" max="64" width="52.28515625" style="281" customWidth="1"/>
    <col min="65" max="65" width="7.42578125" style="281" customWidth="1"/>
    <col min="66" max="66" width="16.42578125" style="281" customWidth="1"/>
    <col min="67" max="69" width="15.140625" style="281" customWidth="1"/>
    <col min="70" max="72" width="17.28515625" style="281" customWidth="1"/>
    <col min="73" max="73" width="18.7109375" style="281" customWidth="1"/>
    <col min="74" max="74" width="52.28515625" style="281" customWidth="1"/>
    <col min="75" max="75" width="7.42578125" style="281" customWidth="1"/>
    <col min="76" max="76" width="16.42578125" style="281" customWidth="1"/>
    <col min="77" max="79" width="15.140625" style="281" customWidth="1"/>
    <col min="80" max="82" width="17.28515625" style="281" customWidth="1"/>
    <col min="83" max="83" width="18.7109375" style="281" customWidth="1"/>
    <col min="84" max="84" width="52.28515625" style="281" customWidth="1"/>
    <col min="85" max="85" width="7.42578125" style="281" customWidth="1"/>
    <col min="86" max="86" width="16.42578125" style="281" customWidth="1"/>
    <col min="87" max="89" width="15.140625" style="281" customWidth="1"/>
    <col min="90" max="92" width="17.28515625" style="281" customWidth="1"/>
    <col min="93" max="93" width="18.7109375" style="281" customWidth="1"/>
    <col min="94" max="94" width="52.28515625" style="281" customWidth="1"/>
    <col min="95" max="95" width="7.42578125" style="281" customWidth="1"/>
    <col min="96" max="96" width="16.42578125" style="281" hidden="1" customWidth="1"/>
    <col min="97" max="99" width="15.140625" style="281" hidden="1" customWidth="1"/>
    <col min="100" max="102" width="17.28515625" style="281" hidden="1" customWidth="1"/>
    <col min="103" max="103" width="18.7109375" style="281" hidden="1" customWidth="1"/>
    <col min="104" max="104" width="52.28515625" style="281" hidden="1" customWidth="1"/>
    <col min="105" max="105" width="1.7109375" style="281" customWidth="1"/>
    <col min="106" max="16384" width="9.28515625" style="281"/>
  </cols>
  <sheetData>
    <row r="2" spans="1:106" ht="15.75">
      <c r="B2" s="282" t="s">
        <v>402</v>
      </c>
      <c r="D2" s="512" t="str">
        <f>[28]Summary!E2</f>
        <v>TMV</v>
      </c>
      <c r="E2" s="513"/>
    </row>
    <row r="3" spans="1:106">
      <c r="BL3" s="283"/>
      <c r="BV3" s="283"/>
      <c r="CF3" s="283"/>
      <c r="CP3" s="283"/>
      <c r="CZ3" s="283"/>
    </row>
    <row r="4" spans="1:106" ht="20.25">
      <c r="B4" s="282" t="s">
        <v>403</v>
      </c>
      <c r="G4" s="514" t="str">
        <f>'[28]A. Assumption (MP)'!$I$4</f>
        <v>Due Date : 19 Jan 2023</v>
      </c>
      <c r="H4" s="514"/>
      <c r="I4" s="514"/>
      <c r="J4" s="514"/>
      <c r="K4" s="514"/>
      <c r="L4" s="514"/>
      <c r="M4" s="514"/>
      <c r="N4" s="514"/>
      <c r="O4" s="514"/>
      <c r="P4" s="514"/>
      <c r="Q4" s="514"/>
      <c r="R4" s="514"/>
      <c r="S4" s="514"/>
      <c r="T4" s="514"/>
      <c r="U4" s="514"/>
      <c r="V4" s="514"/>
      <c r="W4" s="514"/>
      <c r="X4" s="514"/>
      <c r="Y4" s="514"/>
      <c r="Z4" s="514"/>
      <c r="AA4" s="514"/>
      <c r="AB4" s="514"/>
      <c r="AC4" s="514"/>
      <c r="AD4" s="514"/>
      <c r="AE4" s="511" t="str">
        <f>'[28]A. Assumption (MP)'!$M$4</f>
        <v>Due Date : 27 Jan 2023</v>
      </c>
      <c r="AF4" s="511"/>
      <c r="AG4" s="511"/>
      <c r="AH4" s="511"/>
      <c r="AI4" s="511"/>
      <c r="AJ4" s="511"/>
      <c r="AK4" s="511"/>
      <c r="AL4" s="511"/>
      <c r="AM4" s="501" t="str">
        <f>'[28]A. Assumption (MP)'!$Q$4</f>
        <v>Due Date : 8 Feb 2023</v>
      </c>
      <c r="AN4" s="501"/>
      <c r="AO4" s="501"/>
      <c r="AP4" s="501"/>
      <c r="AQ4" s="501"/>
      <c r="AR4" s="501"/>
      <c r="AS4" s="501"/>
      <c r="AT4" s="501"/>
      <c r="AU4" s="501"/>
      <c r="AV4" s="501"/>
      <c r="AW4" s="501"/>
      <c r="AX4" s="501"/>
      <c r="AY4" s="501"/>
      <c r="AZ4" s="501"/>
      <c r="BA4" s="501"/>
      <c r="BB4" s="501"/>
      <c r="BC4" s="284"/>
      <c r="BD4" s="515" t="str">
        <f>G4</f>
        <v>Due Date : 19 Jan 2023</v>
      </c>
      <c r="BE4" s="515"/>
      <c r="BF4" s="515"/>
      <c r="BG4" s="515"/>
      <c r="BH4" s="515"/>
      <c r="BI4" s="515"/>
      <c r="BJ4" s="515"/>
      <c r="BK4" s="515"/>
      <c r="BL4" s="515"/>
      <c r="BM4" s="515"/>
      <c r="BN4" s="515"/>
      <c r="BO4" s="515"/>
      <c r="BP4" s="515"/>
      <c r="BQ4" s="515"/>
      <c r="BR4" s="515"/>
      <c r="BS4" s="515"/>
      <c r="BT4" s="515"/>
      <c r="BU4" s="515"/>
      <c r="BV4" s="515"/>
      <c r="BW4" s="284"/>
      <c r="BX4" s="511" t="str">
        <f>AE4</f>
        <v>Due Date : 27 Jan 2023</v>
      </c>
      <c r="BY4" s="511"/>
      <c r="BZ4" s="511"/>
      <c r="CA4" s="511"/>
      <c r="CB4" s="511"/>
      <c r="CC4" s="511"/>
      <c r="CD4" s="511"/>
      <c r="CE4" s="511"/>
      <c r="CF4" s="511"/>
      <c r="CG4" s="284"/>
      <c r="CH4" s="501" t="str">
        <f>AM4</f>
        <v>Due Date : 8 Feb 2023</v>
      </c>
      <c r="CI4" s="501"/>
      <c r="CJ4" s="501"/>
      <c r="CK4" s="501"/>
      <c r="CL4" s="501"/>
      <c r="CM4" s="501"/>
      <c r="CN4" s="501"/>
      <c r="CO4" s="501"/>
      <c r="CP4" s="501"/>
      <c r="CQ4" s="501"/>
      <c r="CR4" s="501"/>
      <c r="CS4" s="501"/>
      <c r="CT4" s="501"/>
      <c r="CU4" s="501"/>
      <c r="CV4" s="501"/>
      <c r="CW4" s="501"/>
      <c r="CX4" s="501"/>
      <c r="CY4" s="501"/>
      <c r="CZ4" s="501"/>
      <c r="DA4" s="501"/>
    </row>
    <row r="5" spans="1:106" ht="15">
      <c r="BD5" s="285" t="s">
        <v>404</v>
      </c>
      <c r="BL5" s="286" t="s">
        <v>405</v>
      </c>
      <c r="BN5" s="285" t="s">
        <v>406</v>
      </c>
      <c r="BV5" s="286" t="s">
        <v>405</v>
      </c>
      <c r="BX5" s="285" t="s">
        <v>407</v>
      </c>
      <c r="CF5" s="286" t="s">
        <v>405</v>
      </c>
      <c r="CH5" s="285" t="s">
        <v>408</v>
      </c>
      <c r="CP5" s="286" t="s">
        <v>405</v>
      </c>
      <c r="CR5" s="285" t="s">
        <v>409</v>
      </c>
      <c r="CZ5" s="286" t="s">
        <v>405</v>
      </c>
    </row>
    <row r="6" spans="1:106" ht="15.75" customHeight="1">
      <c r="C6" s="502" t="s">
        <v>410</v>
      </c>
      <c r="D6" s="503"/>
      <c r="E6" s="287"/>
      <c r="F6" s="287"/>
      <c r="G6" s="508" t="s">
        <v>411</v>
      </c>
      <c r="H6" s="508"/>
      <c r="I6" s="508"/>
      <c r="J6" s="508"/>
      <c r="K6" s="508"/>
      <c r="L6" s="508"/>
      <c r="M6" s="508"/>
      <c r="N6" s="508"/>
      <c r="O6" s="509" t="s">
        <v>412</v>
      </c>
      <c r="P6" s="509"/>
      <c r="Q6" s="509"/>
      <c r="R6" s="509"/>
      <c r="S6" s="509"/>
      <c r="T6" s="509"/>
      <c r="U6" s="509"/>
      <c r="V6" s="509"/>
      <c r="W6" s="510" t="s">
        <v>413</v>
      </c>
      <c r="X6" s="510"/>
      <c r="Y6" s="510"/>
      <c r="Z6" s="510"/>
      <c r="AA6" s="510"/>
      <c r="AB6" s="510"/>
      <c r="AC6" s="510"/>
      <c r="AD6" s="510"/>
      <c r="AE6" s="510" t="s">
        <v>414</v>
      </c>
      <c r="AF6" s="510"/>
      <c r="AG6" s="510"/>
      <c r="AH6" s="510"/>
      <c r="AI6" s="510"/>
      <c r="AJ6" s="510"/>
      <c r="AK6" s="510"/>
      <c r="AL6" s="510"/>
      <c r="AM6" s="510" t="s">
        <v>415</v>
      </c>
      <c r="AN6" s="510"/>
      <c r="AO6" s="510"/>
      <c r="AP6" s="510"/>
      <c r="AQ6" s="510"/>
      <c r="AR6" s="510"/>
      <c r="AS6" s="510"/>
      <c r="AT6" s="510"/>
      <c r="AU6" s="510" t="s">
        <v>416</v>
      </c>
      <c r="AV6" s="510"/>
      <c r="AW6" s="510"/>
      <c r="AX6" s="510"/>
      <c r="AY6" s="510"/>
      <c r="AZ6" s="510"/>
      <c r="BA6" s="510"/>
      <c r="BB6" s="510"/>
      <c r="BD6" s="288" t="s">
        <v>417</v>
      </c>
      <c r="BE6" s="289"/>
      <c r="BF6" s="289"/>
      <c r="BG6" s="289"/>
      <c r="BH6" s="289"/>
      <c r="BI6" s="289"/>
      <c r="BJ6" s="289"/>
      <c r="BK6" s="290"/>
      <c r="BL6" s="498" t="s">
        <v>418</v>
      </c>
      <c r="BN6" s="288" t="s">
        <v>417</v>
      </c>
      <c r="BO6" s="289"/>
      <c r="BP6" s="289"/>
      <c r="BQ6" s="289"/>
      <c r="BR6" s="289"/>
      <c r="BS6" s="289"/>
      <c r="BT6" s="289"/>
      <c r="BU6" s="290"/>
      <c r="BV6" s="498" t="s">
        <v>418</v>
      </c>
      <c r="BX6" s="288" t="s">
        <v>417</v>
      </c>
      <c r="BY6" s="289"/>
      <c r="BZ6" s="289"/>
      <c r="CA6" s="289"/>
      <c r="CB6" s="289"/>
      <c r="CC6" s="289"/>
      <c r="CD6" s="289"/>
      <c r="CE6" s="290"/>
      <c r="CF6" s="498" t="s">
        <v>418</v>
      </c>
      <c r="CH6" s="288" t="s">
        <v>417</v>
      </c>
      <c r="CI6" s="289"/>
      <c r="CJ6" s="289"/>
      <c r="CK6" s="289"/>
      <c r="CL6" s="289"/>
      <c r="CM6" s="289"/>
      <c r="CN6" s="289"/>
      <c r="CO6" s="290"/>
      <c r="CP6" s="498" t="s">
        <v>418</v>
      </c>
      <c r="CR6" s="288" t="s">
        <v>417</v>
      </c>
      <c r="CS6" s="289"/>
      <c r="CT6" s="289"/>
      <c r="CU6" s="289"/>
      <c r="CV6" s="289"/>
      <c r="CW6" s="289"/>
      <c r="CX6" s="289"/>
      <c r="CY6" s="290"/>
      <c r="CZ6" s="498" t="s">
        <v>418</v>
      </c>
    </row>
    <row r="7" spans="1:106" ht="31.5" customHeight="1">
      <c r="C7" s="504"/>
      <c r="D7" s="505"/>
      <c r="E7" s="291"/>
      <c r="F7" s="291"/>
      <c r="G7" s="508"/>
      <c r="H7" s="508"/>
      <c r="I7" s="508"/>
      <c r="J7" s="508"/>
      <c r="K7" s="508"/>
      <c r="L7" s="508"/>
      <c r="M7" s="508"/>
      <c r="N7" s="508"/>
      <c r="O7" s="509"/>
      <c r="P7" s="509"/>
      <c r="Q7" s="509"/>
      <c r="R7" s="509"/>
      <c r="S7" s="509"/>
      <c r="T7" s="509"/>
      <c r="U7" s="509"/>
      <c r="V7" s="509"/>
      <c r="W7" s="510"/>
      <c r="X7" s="510"/>
      <c r="Y7" s="510"/>
      <c r="Z7" s="510"/>
      <c r="AA7" s="510"/>
      <c r="AB7" s="510"/>
      <c r="AC7" s="510"/>
      <c r="AD7" s="510"/>
      <c r="AE7" s="510"/>
      <c r="AF7" s="510"/>
      <c r="AG7" s="510"/>
      <c r="AH7" s="510"/>
      <c r="AI7" s="510"/>
      <c r="AJ7" s="510"/>
      <c r="AK7" s="510"/>
      <c r="AL7" s="510"/>
      <c r="AM7" s="510"/>
      <c r="AN7" s="510"/>
      <c r="AO7" s="510"/>
      <c r="AP7" s="510"/>
      <c r="AQ7" s="510"/>
      <c r="AR7" s="510"/>
      <c r="AS7" s="510"/>
      <c r="AT7" s="510"/>
      <c r="AU7" s="510"/>
      <c r="AV7" s="510"/>
      <c r="AW7" s="510"/>
      <c r="AX7" s="510"/>
      <c r="AY7" s="510"/>
      <c r="AZ7" s="510"/>
      <c r="BA7" s="510"/>
      <c r="BB7" s="510"/>
      <c r="BD7" s="292" t="s">
        <v>419</v>
      </c>
      <c r="BE7" s="482" t="s">
        <v>420</v>
      </c>
      <c r="BF7" s="483"/>
      <c r="BG7" s="484"/>
      <c r="BH7" s="482" t="s">
        <v>421</v>
      </c>
      <c r="BI7" s="483"/>
      <c r="BJ7" s="483"/>
      <c r="BK7" s="484"/>
      <c r="BL7" s="499"/>
      <c r="BN7" s="292" t="s">
        <v>422</v>
      </c>
      <c r="BO7" s="482" t="s">
        <v>420</v>
      </c>
      <c r="BP7" s="483"/>
      <c r="BQ7" s="484"/>
      <c r="BR7" s="482" t="s">
        <v>421</v>
      </c>
      <c r="BS7" s="483"/>
      <c r="BT7" s="483"/>
      <c r="BU7" s="484"/>
      <c r="BV7" s="499"/>
      <c r="BX7" s="292" t="s">
        <v>422</v>
      </c>
      <c r="BY7" s="482" t="s">
        <v>420</v>
      </c>
      <c r="BZ7" s="483"/>
      <c r="CA7" s="484"/>
      <c r="CB7" s="482" t="s">
        <v>421</v>
      </c>
      <c r="CC7" s="483"/>
      <c r="CD7" s="483"/>
      <c r="CE7" s="484"/>
      <c r="CF7" s="499"/>
      <c r="CH7" s="292" t="s">
        <v>422</v>
      </c>
      <c r="CI7" s="482" t="s">
        <v>420</v>
      </c>
      <c r="CJ7" s="483"/>
      <c r="CK7" s="484"/>
      <c r="CL7" s="482" t="s">
        <v>421</v>
      </c>
      <c r="CM7" s="483"/>
      <c r="CN7" s="483"/>
      <c r="CO7" s="484"/>
      <c r="CP7" s="499"/>
      <c r="CR7" s="292" t="s">
        <v>422</v>
      </c>
      <c r="CS7" s="482" t="s">
        <v>420</v>
      </c>
      <c r="CT7" s="483"/>
      <c r="CU7" s="484"/>
      <c r="CV7" s="482" t="s">
        <v>421</v>
      </c>
      <c r="CW7" s="483"/>
      <c r="CX7" s="483"/>
      <c r="CY7" s="484"/>
      <c r="CZ7" s="499"/>
    </row>
    <row r="8" spans="1:106">
      <c r="C8" s="504"/>
      <c r="D8" s="505"/>
      <c r="E8" s="291"/>
      <c r="F8" s="293"/>
      <c r="G8" s="488" t="s">
        <v>423</v>
      </c>
      <c r="H8" s="490" t="s">
        <v>424</v>
      </c>
      <c r="I8" s="491"/>
      <c r="J8" s="492"/>
      <c r="K8" s="490" t="s">
        <v>421</v>
      </c>
      <c r="L8" s="491"/>
      <c r="M8" s="491"/>
      <c r="N8" s="492"/>
      <c r="O8" s="493" t="s">
        <v>423</v>
      </c>
      <c r="P8" s="495" t="s">
        <v>424</v>
      </c>
      <c r="Q8" s="496"/>
      <c r="R8" s="497"/>
      <c r="S8" s="495" t="s">
        <v>421</v>
      </c>
      <c r="T8" s="496"/>
      <c r="U8" s="496"/>
      <c r="V8" s="497"/>
      <c r="W8" s="480" t="s">
        <v>423</v>
      </c>
      <c r="X8" s="477" t="s">
        <v>424</v>
      </c>
      <c r="Y8" s="478"/>
      <c r="Z8" s="479"/>
      <c r="AA8" s="477" t="s">
        <v>421</v>
      </c>
      <c r="AB8" s="478"/>
      <c r="AC8" s="478"/>
      <c r="AD8" s="479"/>
      <c r="AE8" s="480" t="s">
        <v>423</v>
      </c>
      <c r="AF8" s="477" t="s">
        <v>424</v>
      </c>
      <c r="AG8" s="478"/>
      <c r="AH8" s="479"/>
      <c r="AI8" s="477" t="s">
        <v>421</v>
      </c>
      <c r="AJ8" s="478"/>
      <c r="AK8" s="478"/>
      <c r="AL8" s="479"/>
      <c r="AM8" s="480" t="s">
        <v>423</v>
      </c>
      <c r="AN8" s="477" t="s">
        <v>424</v>
      </c>
      <c r="AO8" s="478"/>
      <c r="AP8" s="479"/>
      <c r="AQ8" s="477" t="s">
        <v>421</v>
      </c>
      <c r="AR8" s="478"/>
      <c r="AS8" s="478"/>
      <c r="AT8" s="479"/>
      <c r="AU8" s="480" t="s">
        <v>423</v>
      </c>
      <c r="AV8" s="477" t="s">
        <v>424</v>
      </c>
      <c r="AW8" s="478"/>
      <c r="AX8" s="479"/>
      <c r="AY8" s="477" t="s">
        <v>421</v>
      </c>
      <c r="AZ8" s="478"/>
      <c r="BA8" s="478"/>
      <c r="BB8" s="479"/>
      <c r="BD8" s="473" t="s">
        <v>425</v>
      </c>
      <c r="BE8" s="485"/>
      <c r="BF8" s="486"/>
      <c r="BG8" s="487"/>
      <c r="BH8" s="485"/>
      <c r="BI8" s="486"/>
      <c r="BJ8" s="486"/>
      <c r="BK8" s="487"/>
      <c r="BL8" s="499"/>
      <c r="BN8" s="473" t="s">
        <v>425</v>
      </c>
      <c r="BO8" s="485"/>
      <c r="BP8" s="486"/>
      <c r="BQ8" s="487"/>
      <c r="BR8" s="485"/>
      <c r="BS8" s="486"/>
      <c r="BT8" s="486"/>
      <c r="BU8" s="487"/>
      <c r="BV8" s="499"/>
      <c r="BX8" s="473" t="s">
        <v>425</v>
      </c>
      <c r="BY8" s="485"/>
      <c r="BZ8" s="486"/>
      <c r="CA8" s="487"/>
      <c r="CB8" s="485"/>
      <c r="CC8" s="486"/>
      <c r="CD8" s="486"/>
      <c r="CE8" s="487"/>
      <c r="CF8" s="499"/>
      <c r="CH8" s="473" t="s">
        <v>425</v>
      </c>
      <c r="CI8" s="485"/>
      <c r="CJ8" s="486"/>
      <c r="CK8" s="487"/>
      <c r="CL8" s="485"/>
      <c r="CM8" s="486"/>
      <c r="CN8" s="486"/>
      <c r="CO8" s="487"/>
      <c r="CP8" s="499"/>
      <c r="CR8" s="473" t="s">
        <v>425</v>
      </c>
      <c r="CS8" s="485"/>
      <c r="CT8" s="486"/>
      <c r="CU8" s="487"/>
      <c r="CV8" s="485"/>
      <c r="CW8" s="486"/>
      <c r="CX8" s="486"/>
      <c r="CY8" s="487"/>
      <c r="CZ8" s="499"/>
    </row>
    <row r="9" spans="1:106" ht="38.25" hidden="1">
      <c r="C9" s="506"/>
      <c r="D9" s="507"/>
      <c r="E9" s="293"/>
      <c r="F9" s="293"/>
      <c r="G9" s="489"/>
      <c r="H9" s="294" t="s">
        <v>426</v>
      </c>
      <c r="I9" s="294" t="s">
        <v>427</v>
      </c>
      <c r="J9" s="294" t="s">
        <v>428</v>
      </c>
      <c r="K9" s="294" t="s">
        <v>429</v>
      </c>
      <c r="L9" s="294" t="s">
        <v>430</v>
      </c>
      <c r="M9" s="294" t="s">
        <v>431</v>
      </c>
      <c r="N9" s="294" t="s">
        <v>432</v>
      </c>
      <c r="O9" s="494"/>
      <c r="P9" s="295" t="s">
        <v>426</v>
      </c>
      <c r="Q9" s="295" t="s">
        <v>427</v>
      </c>
      <c r="R9" s="295" t="s">
        <v>428</v>
      </c>
      <c r="S9" s="295" t="s">
        <v>429</v>
      </c>
      <c r="T9" s="295" t="s">
        <v>430</v>
      </c>
      <c r="U9" s="295" t="s">
        <v>431</v>
      </c>
      <c r="V9" s="295" t="s">
        <v>432</v>
      </c>
      <c r="W9" s="481"/>
      <c r="X9" s="296" t="s">
        <v>426</v>
      </c>
      <c r="Y9" s="296" t="s">
        <v>427</v>
      </c>
      <c r="Z9" s="296" t="s">
        <v>428</v>
      </c>
      <c r="AA9" s="296" t="s">
        <v>429</v>
      </c>
      <c r="AB9" s="296" t="s">
        <v>430</v>
      </c>
      <c r="AC9" s="296" t="s">
        <v>431</v>
      </c>
      <c r="AD9" s="296" t="s">
        <v>432</v>
      </c>
      <c r="AE9" s="481"/>
      <c r="AF9" s="296" t="s">
        <v>426</v>
      </c>
      <c r="AG9" s="296" t="s">
        <v>427</v>
      </c>
      <c r="AH9" s="296" t="s">
        <v>428</v>
      </c>
      <c r="AI9" s="296" t="s">
        <v>429</v>
      </c>
      <c r="AJ9" s="296" t="s">
        <v>430</v>
      </c>
      <c r="AK9" s="296" t="s">
        <v>431</v>
      </c>
      <c r="AL9" s="296" t="s">
        <v>432</v>
      </c>
      <c r="AM9" s="481"/>
      <c r="AN9" s="296" t="s">
        <v>426</v>
      </c>
      <c r="AO9" s="296" t="s">
        <v>427</v>
      </c>
      <c r="AP9" s="296" t="s">
        <v>428</v>
      </c>
      <c r="AQ9" s="296" t="s">
        <v>429</v>
      </c>
      <c r="AR9" s="296" t="s">
        <v>430</v>
      </c>
      <c r="AS9" s="296" t="s">
        <v>431</v>
      </c>
      <c r="AT9" s="296" t="s">
        <v>432</v>
      </c>
      <c r="AU9" s="481"/>
      <c r="AV9" s="296" t="s">
        <v>426</v>
      </c>
      <c r="AW9" s="296" t="s">
        <v>427</v>
      </c>
      <c r="AX9" s="296" t="s">
        <v>428</v>
      </c>
      <c r="AY9" s="296" t="s">
        <v>429</v>
      </c>
      <c r="AZ9" s="296" t="s">
        <v>430</v>
      </c>
      <c r="BA9" s="296" t="s">
        <v>431</v>
      </c>
      <c r="BB9" s="296" t="s">
        <v>432</v>
      </c>
      <c r="BD9" s="474"/>
      <c r="BE9" s="297" t="s">
        <v>426</v>
      </c>
      <c r="BF9" s="298" t="s">
        <v>427</v>
      </c>
      <c r="BG9" s="298" t="s">
        <v>433</v>
      </c>
      <c r="BH9" s="299" t="s">
        <v>429</v>
      </c>
      <c r="BI9" s="299" t="s">
        <v>430</v>
      </c>
      <c r="BJ9" s="299" t="s">
        <v>431</v>
      </c>
      <c r="BK9" s="299" t="s">
        <v>432</v>
      </c>
      <c r="BL9" s="500"/>
      <c r="BN9" s="474"/>
      <c r="BO9" s="297" t="s">
        <v>426</v>
      </c>
      <c r="BP9" s="298" t="s">
        <v>427</v>
      </c>
      <c r="BQ9" s="298" t="s">
        <v>433</v>
      </c>
      <c r="BR9" s="299" t="s">
        <v>429</v>
      </c>
      <c r="BS9" s="299" t="s">
        <v>430</v>
      </c>
      <c r="BT9" s="299" t="s">
        <v>431</v>
      </c>
      <c r="BU9" s="299" t="s">
        <v>432</v>
      </c>
      <c r="BV9" s="500"/>
      <c r="BX9" s="474"/>
      <c r="BY9" s="297" t="s">
        <v>426</v>
      </c>
      <c r="BZ9" s="298" t="s">
        <v>427</v>
      </c>
      <c r="CA9" s="298" t="s">
        <v>433</v>
      </c>
      <c r="CB9" s="299" t="s">
        <v>429</v>
      </c>
      <c r="CC9" s="299" t="s">
        <v>430</v>
      </c>
      <c r="CD9" s="299" t="s">
        <v>431</v>
      </c>
      <c r="CE9" s="299" t="s">
        <v>432</v>
      </c>
      <c r="CF9" s="500"/>
      <c r="CH9" s="474"/>
      <c r="CI9" s="297" t="s">
        <v>426</v>
      </c>
      <c r="CJ9" s="298" t="s">
        <v>427</v>
      </c>
      <c r="CK9" s="298" t="s">
        <v>433</v>
      </c>
      <c r="CL9" s="299" t="s">
        <v>429</v>
      </c>
      <c r="CM9" s="299" t="s">
        <v>430</v>
      </c>
      <c r="CN9" s="299" t="s">
        <v>431</v>
      </c>
      <c r="CO9" s="299" t="s">
        <v>432</v>
      </c>
      <c r="CP9" s="500"/>
      <c r="CR9" s="474"/>
      <c r="CS9" s="297" t="s">
        <v>426</v>
      </c>
      <c r="CT9" s="298" t="s">
        <v>427</v>
      </c>
      <c r="CU9" s="298" t="s">
        <v>433</v>
      </c>
      <c r="CV9" s="299" t="s">
        <v>429</v>
      </c>
      <c r="CW9" s="299" t="s">
        <v>430</v>
      </c>
      <c r="CX9" s="299" t="s">
        <v>431</v>
      </c>
      <c r="CY9" s="299" t="s">
        <v>432</v>
      </c>
      <c r="CZ9" s="500"/>
      <c r="DB9" s="285"/>
    </row>
    <row r="10" spans="1:106">
      <c r="A10" s="300"/>
      <c r="C10" s="475" t="s">
        <v>434</v>
      </c>
      <c r="D10" s="301" t="s">
        <v>435</v>
      </c>
      <c r="E10" s="301"/>
      <c r="F10" s="301" t="s">
        <v>436</v>
      </c>
      <c r="G10" s="302">
        <f t="shared" ref="G10:G16" si="0">SUM(H10:N10)</f>
        <v>8.7850848252567815</v>
      </c>
      <c r="H10" s="303">
        <v>9.8239671535042969</v>
      </c>
      <c r="I10" s="303"/>
      <c r="J10" s="303">
        <v>-1.038882328247515</v>
      </c>
      <c r="K10" s="303"/>
      <c r="L10" s="303"/>
      <c r="M10" s="303"/>
      <c r="N10" s="303"/>
      <c r="O10" s="304">
        <f t="shared" ref="O10:O16" si="1">SUM(P10:V10)</f>
        <v>0</v>
      </c>
      <c r="P10" s="305"/>
      <c r="Q10" s="305"/>
      <c r="R10" s="305"/>
      <c r="S10" s="305"/>
      <c r="T10" s="305"/>
      <c r="U10" s="305"/>
      <c r="V10" s="305"/>
      <c r="W10" s="304">
        <f t="shared" ref="W10:W16" si="2">SUM(X10:AD10)</f>
        <v>7.9382222800000308</v>
      </c>
      <c r="X10" s="303">
        <v>9.2854752295109506</v>
      </c>
      <c r="Y10" s="303"/>
      <c r="Z10" s="303">
        <v>-1.34725294951092</v>
      </c>
      <c r="AA10" s="303">
        <v>0</v>
      </c>
      <c r="AB10" s="303">
        <v>0</v>
      </c>
      <c r="AC10" s="303">
        <v>0</v>
      </c>
      <c r="AD10" s="303">
        <v>0</v>
      </c>
      <c r="AE10" s="304">
        <f t="shared" ref="AE10:AE16" si="3">SUM(AF10:AL10)</f>
        <v>0</v>
      </c>
      <c r="AF10" s="305"/>
      <c r="AG10" s="305"/>
      <c r="AH10" s="305"/>
      <c r="AI10" s="305"/>
      <c r="AJ10" s="305"/>
      <c r="AK10" s="305"/>
      <c r="AL10" s="305"/>
      <c r="AM10" s="304">
        <f t="shared" ref="AM10:AM16" si="4">SUM(AN10:AT10)</f>
        <v>0</v>
      </c>
      <c r="AN10" s="305"/>
      <c r="AO10" s="305"/>
      <c r="AP10" s="305"/>
      <c r="AQ10" s="305"/>
      <c r="AR10" s="305"/>
      <c r="AS10" s="305"/>
      <c r="AT10" s="305"/>
      <c r="AU10" s="304">
        <f t="shared" ref="AU10:AU16" si="5">SUM(AV10:BB10)</f>
        <v>0</v>
      </c>
      <c r="AV10" s="305"/>
      <c r="AW10" s="305"/>
      <c r="AX10" s="305"/>
      <c r="AY10" s="305"/>
      <c r="AZ10" s="305"/>
      <c r="BA10" s="305"/>
      <c r="BB10" s="305"/>
      <c r="BD10" s="306">
        <f t="shared" ref="BD10:BK16" si="6">+O10-G10</f>
        <v>-8.7850848252567815</v>
      </c>
      <c r="BE10" s="306">
        <f t="shared" si="6"/>
        <v>-9.8239671535042969</v>
      </c>
      <c r="BF10" s="306">
        <f t="shared" si="6"/>
        <v>0</v>
      </c>
      <c r="BG10" s="306">
        <f t="shared" si="6"/>
        <v>1.038882328247515</v>
      </c>
      <c r="BH10" s="306">
        <f t="shared" si="6"/>
        <v>0</v>
      </c>
      <c r="BI10" s="306">
        <f t="shared" si="6"/>
        <v>0</v>
      </c>
      <c r="BJ10" s="306">
        <f t="shared" si="6"/>
        <v>0</v>
      </c>
      <c r="BK10" s="306">
        <f t="shared" si="6"/>
        <v>0</v>
      </c>
      <c r="BL10" s="307"/>
      <c r="BN10" s="306">
        <f t="shared" ref="BN10:BU16" si="7">+O10-W10</f>
        <v>-7.9382222800000308</v>
      </c>
      <c r="BO10" s="306">
        <f t="shared" si="7"/>
        <v>-9.2854752295109506</v>
      </c>
      <c r="BP10" s="306">
        <f t="shared" si="7"/>
        <v>0</v>
      </c>
      <c r="BQ10" s="306">
        <f t="shared" si="7"/>
        <v>1.34725294951092</v>
      </c>
      <c r="BR10" s="306">
        <f t="shared" si="7"/>
        <v>0</v>
      </c>
      <c r="BS10" s="306">
        <f t="shared" si="7"/>
        <v>0</v>
      </c>
      <c r="BT10" s="306">
        <f t="shared" si="7"/>
        <v>0</v>
      </c>
      <c r="BU10" s="306">
        <f t="shared" si="7"/>
        <v>0</v>
      </c>
      <c r="BV10" s="307"/>
      <c r="BX10" s="306">
        <f>AE10-O10</f>
        <v>0</v>
      </c>
      <c r="BY10" s="306">
        <f t="shared" ref="BY10:CE45" si="8">AF10-P10</f>
        <v>0</v>
      </c>
      <c r="BZ10" s="306">
        <f t="shared" si="8"/>
        <v>0</v>
      </c>
      <c r="CA10" s="306">
        <f t="shared" si="8"/>
        <v>0</v>
      </c>
      <c r="CB10" s="306">
        <f t="shared" si="8"/>
        <v>0</v>
      </c>
      <c r="CC10" s="306">
        <f t="shared" si="8"/>
        <v>0</v>
      </c>
      <c r="CD10" s="306">
        <f t="shared" si="8"/>
        <v>0</v>
      </c>
      <c r="CE10" s="306">
        <f t="shared" si="8"/>
        <v>0</v>
      </c>
      <c r="CF10" s="307"/>
      <c r="CH10" s="306">
        <f>AM10-AE10</f>
        <v>0</v>
      </c>
      <c r="CI10" s="306">
        <f t="shared" ref="CI10:CO45" si="9">AN10-AF10</f>
        <v>0</v>
      </c>
      <c r="CJ10" s="306">
        <f t="shared" si="9"/>
        <v>0</v>
      </c>
      <c r="CK10" s="306">
        <f t="shared" si="9"/>
        <v>0</v>
      </c>
      <c r="CL10" s="306">
        <f t="shared" si="9"/>
        <v>0</v>
      </c>
      <c r="CM10" s="306">
        <f t="shared" si="9"/>
        <v>0</v>
      </c>
      <c r="CN10" s="306">
        <f t="shared" si="9"/>
        <v>0</v>
      </c>
      <c r="CO10" s="306">
        <f t="shared" si="9"/>
        <v>0</v>
      </c>
      <c r="CP10" s="307"/>
      <c r="CR10" s="306">
        <f>AU10-AE10</f>
        <v>0</v>
      </c>
      <c r="CS10" s="306">
        <f t="shared" ref="CS10:CY45" si="10">AV10-AF10</f>
        <v>0</v>
      </c>
      <c r="CT10" s="306">
        <f t="shared" si="10"/>
        <v>0</v>
      </c>
      <c r="CU10" s="306">
        <f t="shared" si="10"/>
        <v>0</v>
      </c>
      <c r="CV10" s="306">
        <f t="shared" si="10"/>
        <v>0</v>
      </c>
      <c r="CW10" s="306">
        <f t="shared" si="10"/>
        <v>0</v>
      </c>
      <c r="CX10" s="306">
        <f t="shared" si="10"/>
        <v>0</v>
      </c>
      <c r="CY10" s="306">
        <f t="shared" si="10"/>
        <v>0</v>
      </c>
      <c r="CZ10" s="307"/>
    </row>
    <row r="11" spans="1:106">
      <c r="A11" s="300"/>
      <c r="C11" s="475"/>
      <c r="D11" s="308" t="s">
        <v>435</v>
      </c>
      <c r="E11" s="308"/>
      <c r="F11" s="309" t="s">
        <v>437</v>
      </c>
      <c r="G11" s="310">
        <f t="shared" si="0"/>
        <v>2.7542495518592167</v>
      </c>
      <c r="H11" s="303"/>
      <c r="I11" s="303"/>
      <c r="J11" s="303">
        <v>2.7542495518592167</v>
      </c>
      <c r="K11" s="303"/>
      <c r="L11" s="303"/>
      <c r="M11" s="303"/>
      <c r="N11" s="303"/>
      <c r="O11" s="311">
        <f t="shared" si="1"/>
        <v>0</v>
      </c>
      <c r="P11" s="312"/>
      <c r="Q11" s="312"/>
      <c r="R11" s="312"/>
      <c r="S11" s="312"/>
      <c r="T11" s="312"/>
      <c r="U11" s="312"/>
      <c r="V11" s="312"/>
      <c r="W11" s="311">
        <f t="shared" si="2"/>
        <v>3.0557661100000075</v>
      </c>
      <c r="X11" s="303"/>
      <c r="Y11" s="303"/>
      <c r="Z11" s="303">
        <v>3.0557661100000075</v>
      </c>
      <c r="AA11" s="303">
        <v>0</v>
      </c>
      <c r="AB11" s="303">
        <v>0</v>
      </c>
      <c r="AC11" s="303">
        <v>0</v>
      </c>
      <c r="AD11" s="303">
        <v>0</v>
      </c>
      <c r="AE11" s="311">
        <f t="shared" si="3"/>
        <v>0</v>
      </c>
      <c r="AF11" s="312"/>
      <c r="AG11" s="312"/>
      <c r="AH11" s="312"/>
      <c r="AI11" s="312"/>
      <c r="AJ11" s="312"/>
      <c r="AK11" s="312"/>
      <c r="AL11" s="312"/>
      <c r="AM11" s="311">
        <f t="shared" si="4"/>
        <v>0</v>
      </c>
      <c r="AN11" s="312"/>
      <c r="AO11" s="312"/>
      <c r="AP11" s="312"/>
      <c r="AQ11" s="312"/>
      <c r="AR11" s="312"/>
      <c r="AS11" s="312"/>
      <c r="AT11" s="312"/>
      <c r="AU11" s="311">
        <f t="shared" si="5"/>
        <v>0</v>
      </c>
      <c r="AV11" s="312"/>
      <c r="AW11" s="312"/>
      <c r="AX11" s="312"/>
      <c r="AY11" s="312"/>
      <c r="AZ11" s="312"/>
      <c r="BA11" s="312"/>
      <c r="BB11" s="312"/>
      <c r="BD11" s="313">
        <f t="shared" si="6"/>
        <v>-2.7542495518592167</v>
      </c>
      <c r="BE11" s="314">
        <f t="shared" si="6"/>
        <v>0</v>
      </c>
      <c r="BF11" s="314">
        <f t="shared" si="6"/>
        <v>0</v>
      </c>
      <c r="BG11" s="314">
        <f t="shared" si="6"/>
        <v>-2.7542495518592167</v>
      </c>
      <c r="BH11" s="314">
        <f t="shared" si="6"/>
        <v>0</v>
      </c>
      <c r="BI11" s="314">
        <f t="shared" si="6"/>
        <v>0</v>
      </c>
      <c r="BJ11" s="314">
        <f t="shared" si="6"/>
        <v>0</v>
      </c>
      <c r="BK11" s="314">
        <f t="shared" si="6"/>
        <v>0</v>
      </c>
      <c r="BL11" s="315"/>
      <c r="BN11" s="313">
        <f t="shared" si="7"/>
        <v>-3.0557661100000075</v>
      </c>
      <c r="BO11" s="314">
        <f t="shared" si="7"/>
        <v>0</v>
      </c>
      <c r="BP11" s="314">
        <f t="shared" si="7"/>
        <v>0</v>
      </c>
      <c r="BQ11" s="314">
        <f t="shared" si="7"/>
        <v>-3.0557661100000075</v>
      </c>
      <c r="BR11" s="314">
        <f t="shared" si="7"/>
        <v>0</v>
      </c>
      <c r="BS11" s="314">
        <f t="shared" si="7"/>
        <v>0</v>
      </c>
      <c r="BT11" s="314">
        <f t="shared" si="7"/>
        <v>0</v>
      </c>
      <c r="BU11" s="314">
        <f t="shared" si="7"/>
        <v>0</v>
      </c>
      <c r="BV11" s="315"/>
      <c r="BX11" s="313">
        <f t="shared" ref="BX11:BX44" si="11">AE11-O11</f>
        <v>0</v>
      </c>
      <c r="BY11" s="314">
        <f t="shared" si="8"/>
        <v>0</v>
      </c>
      <c r="BZ11" s="314">
        <f t="shared" si="8"/>
        <v>0</v>
      </c>
      <c r="CA11" s="314">
        <f t="shared" si="8"/>
        <v>0</v>
      </c>
      <c r="CB11" s="314">
        <f t="shared" si="8"/>
        <v>0</v>
      </c>
      <c r="CC11" s="314">
        <f t="shared" si="8"/>
        <v>0</v>
      </c>
      <c r="CD11" s="314">
        <f t="shared" si="8"/>
        <v>0</v>
      </c>
      <c r="CE11" s="314">
        <f t="shared" si="8"/>
        <v>0</v>
      </c>
      <c r="CF11" s="315"/>
      <c r="CH11" s="313">
        <f t="shared" ref="CH11:CH45" si="12">AM11-AE11</f>
        <v>0</v>
      </c>
      <c r="CI11" s="314">
        <f t="shared" si="9"/>
        <v>0</v>
      </c>
      <c r="CJ11" s="314">
        <f t="shared" si="9"/>
        <v>0</v>
      </c>
      <c r="CK11" s="314">
        <f t="shared" si="9"/>
        <v>0</v>
      </c>
      <c r="CL11" s="314">
        <f t="shared" si="9"/>
        <v>0</v>
      </c>
      <c r="CM11" s="314">
        <f t="shared" si="9"/>
        <v>0</v>
      </c>
      <c r="CN11" s="314">
        <f t="shared" si="9"/>
        <v>0</v>
      </c>
      <c r="CO11" s="314">
        <f t="shared" si="9"/>
        <v>0</v>
      </c>
      <c r="CP11" s="315"/>
      <c r="CR11" s="313">
        <f t="shared" ref="CR11:CR45" si="13">AU11-AE11</f>
        <v>0</v>
      </c>
      <c r="CS11" s="314">
        <f t="shared" si="10"/>
        <v>0</v>
      </c>
      <c r="CT11" s="314">
        <f t="shared" si="10"/>
        <v>0</v>
      </c>
      <c r="CU11" s="314">
        <f t="shared" si="10"/>
        <v>0</v>
      </c>
      <c r="CV11" s="314">
        <f t="shared" si="10"/>
        <v>0</v>
      </c>
      <c r="CW11" s="314">
        <f t="shared" si="10"/>
        <v>0</v>
      </c>
      <c r="CX11" s="314">
        <f t="shared" si="10"/>
        <v>0</v>
      </c>
      <c r="CY11" s="314">
        <f t="shared" si="10"/>
        <v>0</v>
      </c>
      <c r="CZ11" s="315"/>
    </row>
    <row r="12" spans="1:106">
      <c r="A12" s="300"/>
      <c r="C12" s="475"/>
      <c r="D12" s="316" t="s">
        <v>438</v>
      </c>
      <c r="E12" s="316"/>
      <c r="F12" s="316" t="s">
        <v>437</v>
      </c>
      <c r="G12" s="311">
        <f t="shared" si="0"/>
        <v>18.403280316746844</v>
      </c>
      <c r="H12" s="317"/>
      <c r="I12" s="317"/>
      <c r="J12" s="317">
        <v>18.403280316746844</v>
      </c>
      <c r="K12" s="317"/>
      <c r="L12" s="317"/>
      <c r="M12" s="317"/>
      <c r="N12" s="317"/>
      <c r="O12" s="311">
        <f t="shared" si="1"/>
        <v>0</v>
      </c>
      <c r="P12" s="317"/>
      <c r="Q12" s="317"/>
      <c r="R12" s="317"/>
      <c r="S12" s="317"/>
      <c r="T12" s="317"/>
      <c r="U12" s="317"/>
      <c r="V12" s="317"/>
      <c r="W12" s="311">
        <f t="shared" si="2"/>
        <v>16.824525869999903</v>
      </c>
      <c r="X12" s="317"/>
      <c r="Y12" s="317"/>
      <c r="Z12" s="317">
        <v>16.824525869999903</v>
      </c>
      <c r="AA12" s="317">
        <v>0</v>
      </c>
      <c r="AB12" s="317">
        <v>0</v>
      </c>
      <c r="AC12" s="317">
        <v>0</v>
      </c>
      <c r="AD12" s="317">
        <v>0</v>
      </c>
      <c r="AE12" s="311">
        <f t="shared" si="3"/>
        <v>0</v>
      </c>
      <c r="AF12" s="317"/>
      <c r="AG12" s="317"/>
      <c r="AH12" s="317"/>
      <c r="AI12" s="317"/>
      <c r="AJ12" s="317"/>
      <c r="AK12" s="317"/>
      <c r="AL12" s="317"/>
      <c r="AM12" s="311">
        <f t="shared" si="4"/>
        <v>0</v>
      </c>
      <c r="AN12" s="317"/>
      <c r="AO12" s="317"/>
      <c r="AP12" s="317"/>
      <c r="AQ12" s="317"/>
      <c r="AR12" s="317"/>
      <c r="AS12" s="317"/>
      <c r="AT12" s="317"/>
      <c r="AU12" s="311">
        <f t="shared" si="5"/>
        <v>0</v>
      </c>
      <c r="AV12" s="317"/>
      <c r="AW12" s="317"/>
      <c r="AX12" s="317"/>
      <c r="AY12" s="317"/>
      <c r="AZ12" s="317"/>
      <c r="BA12" s="317"/>
      <c r="BB12" s="317"/>
      <c r="BD12" s="318">
        <f t="shared" si="6"/>
        <v>-18.403280316746844</v>
      </c>
      <c r="BE12" s="318">
        <f t="shared" si="6"/>
        <v>0</v>
      </c>
      <c r="BF12" s="318">
        <f t="shared" si="6"/>
        <v>0</v>
      </c>
      <c r="BG12" s="318">
        <f t="shared" si="6"/>
        <v>-18.403280316746844</v>
      </c>
      <c r="BH12" s="318">
        <f t="shared" si="6"/>
        <v>0</v>
      </c>
      <c r="BI12" s="318">
        <f t="shared" si="6"/>
        <v>0</v>
      </c>
      <c r="BJ12" s="318">
        <f t="shared" si="6"/>
        <v>0</v>
      </c>
      <c r="BK12" s="318">
        <f t="shared" si="6"/>
        <v>0</v>
      </c>
      <c r="BL12" s="319"/>
      <c r="BN12" s="318">
        <f t="shared" si="7"/>
        <v>-16.824525869999903</v>
      </c>
      <c r="BO12" s="318">
        <f t="shared" si="7"/>
        <v>0</v>
      </c>
      <c r="BP12" s="318">
        <f t="shared" si="7"/>
        <v>0</v>
      </c>
      <c r="BQ12" s="318">
        <f t="shared" si="7"/>
        <v>-16.824525869999903</v>
      </c>
      <c r="BR12" s="318">
        <f t="shared" si="7"/>
        <v>0</v>
      </c>
      <c r="BS12" s="318">
        <f t="shared" si="7"/>
        <v>0</v>
      </c>
      <c r="BT12" s="318">
        <f t="shared" si="7"/>
        <v>0</v>
      </c>
      <c r="BU12" s="318">
        <f t="shared" si="7"/>
        <v>0</v>
      </c>
      <c r="BV12" s="319"/>
      <c r="BX12" s="318">
        <f t="shared" si="11"/>
        <v>0</v>
      </c>
      <c r="BY12" s="318">
        <f t="shared" si="8"/>
        <v>0</v>
      </c>
      <c r="BZ12" s="318">
        <f t="shared" si="8"/>
        <v>0</v>
      </c>
      <c r="CA12" s="318">
        <f t="shared" si="8"/>
        <v>0</v>
      </c>
      <c r="CB12" s="318">
        <f t="shared" si="8"/>
        <v>0</v>
      </c>
      <c r="CC12" s="318">
        <f t="shared" si="8"/>
        <v>0</v>
      </c>
      <c r="CD12" s="318">
        <f t="shared" si="8"/>
        <v>0</v>
      </c>
      <c r="CE12" s="318">
        <f t="shared" si="8"/>
        <v>0</v>
      </c>
      <c r="CF12" s="319"/>
      <c r="CH12" s="318">
        <f t="shared" si="12"/>
        <v>0</v>
      </c>
      <c r="CI12" s="318">
        <f t="shared" si="9"/>
        <v>0</v>
      </c>
      <c r="CJ12" s="318">
        <f t="shared" si="9"/>
        <v>0</v>
      </c>
      <c r="CK12" s="318">
        <f t="shared" si="9"/>
        <v>0</v>
      </c>
      <c r="CL12" s="318">
        <f t="shared" si="9"/>
        <v>0</v>
      </c>
      <c r="CM12" s="318">
        <f t="shared" si="9"/>
        <v>0</v>
      </c>
      <c r="CN12" s="318">
        <f t="shared" si="9"/>
        <v>0</v>
      </c>
      <c r="CO12" s="318">
        <f t="shared" si="9"/>
        <v>0</v>
      </c>
      <c r="CP12" s="319"/>
      <c r="CR12" s="318">
        <f t="shared" si="13"/>
        <v>0</v>
      </c>
      <c r="CS12" s="318">
        <f t="shared" si="10"/>
        <v>0</v>
      </c>
      <c r="CT12" s="318">
        <f t="shared" si="10"/>
        <v>0</v>
      </c>
      <c r="CU12" s="318">
        <f t="shared" si="10"/>
        <v>0</v>
      </c>
      <c r="CV12" s="318">
        <f t="shared" si="10"/>
        <v>0</v>
      </c>
      <c r="CW12" s="318">
        <f t="shared" si="10"/>
        <v>0</v>
      </c>
      <c r="CX12" s="318">
        <f t="shared" si="10"/>
        <v>0</v>
      </c>
      <c r="CY12" s="318">
        <f t="shared" si="10"/>
        <v>0</v>
      </c>
      <c r="CZ12" s="319"/>
    </row>
    <row r="13" spans="1:106" s="326" customFormat="1">
      <c r="A13" s="320"/>
      <c r="B13" s="281"/>
      <c r="C13" s="476"/>
      <c r="D13" s="321"/>
      <c r="E13" s="322"/>
      <c r="F13" s="323"/>
      <c r="G13" s="324">
        <f t="shared" si="0"/>
        <v>29.942614693862843</v>
      </c>
      <c r="H13" s="325">
        <f t="shared" ref="H13:N13" si="14">SUM(H10:H12)</f>
        <v>9.8239671535042969</v>
      </c>
      <c r="I13" s="325">
        <f t="shared" si="14"/>
        <v>0</v>
      </c>
      <c r="J13" s="325">
        <f t="shared" si="14"/>
        <v>20.118647540358545</v>
      </c>
      <c r="K13" s="325">
        <f t="shared" si="14"/>
        <v>0</v>
      </c>
      <c r="L13" s="325">
        <f t="shared" si="14"/>
        <v>0</v>
      </c>
      <c r="M13" s="325">
        <f t="shared" si="14"/>
        <v>0</v>
      </c>
      <c r="N13" s="325">
        <f t="shared" si="14"/>
        <v>0</v>
      </c>
      <c r="O13" s="324">
        <f t="shared" si="1"/>
        <v>0</v>
      </c>
      <c r="P13" s="325">
        <f t="shared" ref="P13:V13" si="15">SUM(P10:P12)</f>
        <v>0</v>
      </c>
      <c r="Q13" s="325">
        <f t="shared" si="15"/>
        <v>0</v>
      </c>
      <c r="R13" s="325">
        <f t="shared" si="15"/>
        <v>0</v>
      </c>
      <c r="S13" s="325">
        <f t="shared" si="15"/>
        <v>0</v>
      </c>
      <c r="T13" s="325">
        <f t="shared" si="15"/>
        <v>0</v>
      </c>
      <c r="U13" s="325">
        <f t="shared" si="15"/>
        <v>0</v>
      </c>
      <c r="V13" s="325">
        <f t="shared" si="15"/>
        <v>0</v>
      </c>
      <c r="W13" s="324">
        <f t="shared" si="2"/>
        <v>27.81851425999994</v>
      </c>
      <c r="X13" s="325">
        <f t="shared" ref="X13:AD13" si="16">SUM(X10:X12)</f>
        <v>9.2854752295109506</v>
      </c>
      <c r="Y13" s="325">
        <f t="shared" si="16"/>
        <v>0</v>
      </c>
      <c r="Z13" s="325">
        <f t="shared" si="16"/>
        <v>18.53303903048899</v>
      </c>
      <c r="AA13" s="325">
        <f t="shared" si="16"/>
        <v>0</v>
      </c>
      <c r="AB13" s="325">
        <f t="shared" si="16"/>
        <v>0</v>
      </c>
      <c r="AC13" s="325">
        <f t="shared" si="16"/>
        <v>0</v>
      </c>
      <c r="AD13" s="325">
        <f t="shared" si="16"/>
        <v>0</v>
      </c>
      <c r="AE13" s="324">
        <f t="shared" si="3"/>
        <v>0</v>
      </c>
      <c r="AF13" s="325">
        <f t="shared" ref="AF13:AL13" si="17">SUM(AF10:AF12)</f>
        <v>0</v>
      </c>
      <c r="AG13" s="325">
        <f t="shared" si="17"/>
        <v>0</v>
      </c>
      <c r="AH13" s="325">
        <f t="shared" si="17"/>
        <v>0</v>
      </c>
      <c r="AI13" s="325">
        <f t="shared" si="17"/>
        <v>0</v>
      </c>
      <c r="AJ13" s="325">
        <f t="shared" si="17"/>
        <v>0</v>
      </c>
      <c r="AK13" s="325">
        <f t="shared" si="17"/>
        <v>0</v>
      </c>
      <c r="AL13" s="325">
        <f t="shared" si="17"/>
        <v>0</v>
      </c>
      <c r="AM13" s="324">
        <f t="shared" si="4"/>
        <v>0</v>
      </c>
      <c r="AN13" s="325">
        <f t="shared" ref="AN13:AT13" si="18">SUM(AN10:AN12)</f>
        <v>0</v>
      </c>
      <c r="AO13" s="325">
        <f t="shared" si="18"/>
        <v>0</v>
      </c>
      <c r="AP13" s="325">
        <f t="shared" si="18"/>
        <v>0</v>
      </c>
      <c r="AQ13" s="325">
        <f t="shared" si="18"/>
        <v>0</v>
      </c>
      <c r="AR13" s="325">
        <f t="shared" si="18"/>
        <v>0</v>
      </c>
      <c r="AS13" s="325">
        <f t="shared" si="18"/>
        <v>0</v>
      </c>
      <c r="AT13" s="325">
        <f t="shared" si="18"/>
        <v>0</v>
      </c>
      <c r="AU13" s="324">
        <f t="shared" si="5"/>
        <v>0</v>
      </c>
      <c r="AV13" s="325">
        <f t="shared" ref="AV13:BB13" si="19">SUM(AV10:AV12)</f>
        <v>0</v>
      </c>
      <c r="AW13" s="325">
        <f t="shared" si="19"/>
        <v>0</v>
      </c>
      <c r="AX13" s="325">
        <f t="shared" si="19"/>
        <v>0</v>
      </c>
      <c r="AY13" s="325">
        <f t="shared" si="19"/>
        <v>0</v>
      </c>
      <c r="AZ13" s="325">
        <f t="shared" si="19"/>
        <v>0</v>
      </c>
      <c r="BA13" s="325">
        <f t="shared" si="19"/>
        <v>0</v>
      </c>
      <c r="BB13" s="325">
        <f t="shared" si="19"/>
        <v>0</v>
      </c>
      <c r="BD13" s="327">
        <f t="shared" si="6"/>
        <v>-29.942614693862843</v>
      </c>
      <c r="BE13" s="327">
        <f t="shared" si="6"/>
        <v>-9.8239671535042969</v>
      </c>
      <c r="BF13" s="327">
        <f t="shared" si="6"/>
        <v>0</v>
      </c>
      <c r="BG13" s="327">
        <f t="shared" si="6"/>
        <v>-20.118647540358545</v>
      </c>
      <c r="BH13" s="327">
        <f t="shared" si="6"/>
        <v>0</v>
      </c>
      <c r="BI13" s="327">
        <f t="shared" si="6"/>
        <v>0</v>
      </c>
      <c r="BJ13" s="327">
        <f t="shared" si="6"/>
        <v>0</v>
      </c>
      <c r="BK13" s="327">
        <f t="shared" si="6"/>
        <v>0</v>
      </c>
      <c r="BL13" s="328"/>
      <c r="BN13" s="327">
        <f t="shared" si="7"/>
        <v>-27.81851425999994</v>
      </c>
      <c r="BO13" s="327">
        <f t="shared" si="7"/>
        <v>-9.2854752295109506</v>
      </c>
      <c r="BP13" s="327">
        <f t="shared" si="7"/>
        <v>0</v>
      </c>
      <c r="BQ13" s="327">
        <f t="shared" si="7"/>
        <v>-18.53303903048899</v>
      </c>
      <c r="BR13" s="327">
        <f t="shared" si="7"/>
        <v>0</v>
      </c>
      <c r="BS13" s="327">
        <f t="shared" si="7"/>
        <v>0</v>
      </c>
      <c r="BT13" s="327">
        <f t="shared" si="7"/>
        <v>0</v>
      </c>
      <c r="BU13" s="327">
        <f t="shared" si="7"/>
        <v>0</v>
      </c>
      <c r="BV13" s="328"/>
      <c r="BX13" s="327">
        <f t="shared" si="11"/>
        <v>0</v>
      </c>
      <c r="BY13" s="327">
        <f t="shared" si="8"/>
        <v>0</v>
      </c>
      <c r="BZ13" s="327">
        <f t="shared" si="8"/>
        <v>0</v>
      </c>
      <c r="CA13" s="327">
        <f t="shared" si="8"/>
        <v>0</v>
      </c>
      <c r="CB13" s="327">
        <f t="shared" si="8"/>
        <v>0</v>
      </c>
      <c r="CC13" s="327">
        <f t="shared" si="8"/>
        <v>0</v>
      </c>
      <c r="CD13" s="327">
        <f t="shared" si="8"/>
        <v>0</v>
      </c>
      <c r="CE13" s="327">
        <f t="shared" si="8"/>
        <v>0</v>
      </c>
      <c r="CF13" s="328"/>
      <c r="CH13" s="327">
        <f t="shared" si="12"/>
        <v>0</v>
      </c>
      <c r="CI13" s="327">
        <f t="shared" si="9"/>
        <v>0</v>
      </c>
      <c r="CJ13" s="327">
        <f t="shared" si="9"/>
        <v>0</v>
      </c>
      <c r="CK13" s="327">
        <f t="shared" si="9"/>
        <v>0</v>
      </c>
      <c r="CL13" s="327">
        <f t="shared" si="9"/>
        <v>0</v>
      </c>
      <c r="CM13" s="327">
        <f t="shared" si="9"/>
        <v>0</v>
      </c>
      <c r="CN13" s="327">
        <f t="shared" si="9"/>
        <v>0</v>
      </c>
      <c r="CO13" s="327">
        <f t="shared" si="9"/>
        <v>0</v>
      </c>
      <c r="CP13" s="328"/>
      <c r="CR13" s="327">
        <f t="shared" si="13"/>
        <v>0</v>
      </c>
      <c r="CS13" s="327">
        <f t="shared" si="10"/>
        <v>0</v>
      </c>
      <c r="CT13" s="327">
        <f t="shared" si="10"/>
        <v>0</v>
      </c>
      <c r="CU13" s="327">
        <f t="shared" si="10"/>
        <v>0</v>
      </c>
      <c r="CV13" s="327">
        <f t="shared" si="10"/>
        <v>0</v>
      </c>
      <c r="CW13" s="327">
        <f t="shared" si="10"/>
        <v>0</v>
      </c>
      <c r="CX13" s="327">
        <f t="shared" si="10"/>
        <v>0</v>
      </c>
      <c r="CY13" s="327">
        <f t="shared" si="10"/>
        <v>0</v>
      </c>
      <c r="CZ13" s="328"/>
    </row>
    <row r="14" spans="1:106" s="326" customFormat="1">
      <c r="A14" s="320"/>
      <c r="B14" s="281"/>
      <c r="C14" s="323" t="s">
        <v>439</v>
      </c>
      <c r="D14" s="329"/>
      <c r="E14" s="330"/>
      <c r="F14" s="323" t="s">
        <v>437</v>
      </c>
      <c r="G14" s="324">
        <f t="shared" si="0"/>
        <v>0</v>
      </c>
      <c r="H14" s="331"/>
      <c r="I14" s="331"/>
      <c r="J14" s="331"/>
      <c r="K14" s="331"/>
      <c r="L14" s="331"/>
      <c r="M14" s="331"/>
      <c r="N14" s="331"/>
      <c r="O14" s="324">
        <f t="shared" si="1"/>
        <v>0</v>
      </c>
      <c r="P14" s="331"/>
      <c r="Q14" s="331"/>
      <c r="R14" s="331"/>
      <c r="S14" s="331"/>
      <c r="T14" s="331"/>
      <c r="U14" s="331"/>
      <c r="V14" s="331"/>
      <c r="W14" s="324">
        <f t="shared" si="2"/>
        <v>0</v>
      </c>
      <c r="X14" s="331"/>
      <c r="Y14" s="331"/>
      <c r="Z14" s="331"/>
      <c r="AA14" s="331"/>
      <c r="AB14" s="331"/>
      <c r="AC14" s="331"/>
      <c r="AD14" s="331"/>
      <c r="AE14" s="324">
        <f t="shared" si="3"/>
        <v>0</v>
      </c>
      <c r="AF14" s="331"/>
      <c r="AG14" s="331"/>
      <c r="AH14" s="331"/>
      <c r="AI14" s="331"/>
      <c r="AJ14" s="331"/>
      <c r="AK14" s="331"/>
      <c r="AL14" s="331"/>
      <c r="AM14" s="324">
        <f t="shared" si="4"/>
        <v>0</v>
      </c>
      <c r="AN14" s="331"/>
      <c r="AO14" s="331"/>
      <c r="AP14" s="331"/>
      <c r="AQ14" s="331"/>
      <c r="AR14" s="331"/>
      <c r="AS14" s="331"/>
      <c r="AT14" s="331"/>
      <c r="AU14" s="324">
        <f t="shared" si="5"/>
        <v>0</v>
      </c>
      <c r="AV14" s="331"/>
      <c r="AW14" s="331"/>
      <c r="AX14" s="331"/>
      <c r="AY14" s="331"/>
      <c r="AZ14" s="331"/>
      <c r="BA14" s="331"/>
      <c r="BB14" s="331"/>
      <c r="BD14" s="327">
        <f t="shared" si="6"/>
        <v>0</v>
      </c>
      <c r="BE14" s="327">
        <f t="shared" si="6"/>
        <v>0</v>
      </c>
      <c r="BF14" s="327">
        <f t="shared" si="6"/>
        <v>0</v>
      </c>
      <c r="BG14" s="327">
        <f t="shared" si="6"/>
        <v>0</v>
      </c>
      <c r="BH14" s="327">
        <f t="shared" si="6"/>
        <v>0</v>
      </c>
      <c r="BI14" s="327">
        <f t="shared" si="6"/>
        <v>0</v>
      </c>
      <c r="BJ14" s="327">
        <f t="shared" si="6"/>
        <v>0</v>
      </c>
      <c r="BK14" s="327">
        <f t="shared" si="6"/>
        <v>0</v>
      </c>
      <c r="BL14" s="328"/>
      <c r="BN14" s="327">
        <f t="shared" si="7"/>
        <v>0</v>
      </c>
      <c r="BO14" s="327">
        <f t="shared" si="7"/>
        <v>0</v>
      </c>
      <c r="BP14" s="327">
        <f t="shared" si="7"/>
        <v>0</v>
      </c>
      <c r="BQ14" s="327">
        <f t="shared" si="7"/>
        <v>0</v>
      </c>
      <c r="BR14" s="327">
        <f t="shared" si="7"/>
        <v>0</v>
      </c>
      <c r="BS14" s="327">
        <f t="shared" si="7"/>
        <v>0</v>
      </c>
      <c r="BT14" s="327">
        <f t="shared" si="7"/>
        <v>0</v>
      </c>
      <c r="BU14" s="327">
        <f t="shared" si="7"/>
        <v>0</v>
      </c>
      <c r="BV14" s="328"/>
      <c r="BX14" s="327">
        <f t="shared" si="11"/>
        <v>0</v>
      </c>
      <c r="BY14" s="327">
        <f t="shared" si="8"/>
        <v>0</v>
      </c>
      <c r="BZ14" s="327">
        <f t="shared" si="8"/>
        <v>0</v>
      </c>
      <c r="CA14" s="327">
        <f t="shared" si="8"/>
        <v>0</v>
      </c>
      <c r="CB14" s="327">
        <f t="shared" si="8"/>
        <v>0</v>
      </c>
      <c r="CC14" s="327">
        <f t="shared" si="8"/>
        <v>0</v>
      </c>
      <c r="CD14" s="327">
        <f t="shared" si="8"/>
        <v>0</v>
      </c>
      <c r="CE14" s="327">
        <f t="shared" si="8"/>
        <v>0</v>
      </c>
      <c r="CF14" s="328"/>
      <c r="CH14" s="327">
        <f t="shared" si="12"/>
        <v>0</v>
      </c>
      <c r="CI14" s="327">
        <f t="shared" si="9"/>
        <v>0</v>
      </c>
      <c r="CJ14" s="327">
        <f t="shared" si="9"/>
        <v>0</v>
      </c>
      <c r="CK14" s="327">
        <f t="shared" si="9"/>
        <v>0</v>
      </c>
      <c r="CL14" s="327">
        <f t="shared" si="9"/>
        <v>0</v>
      </c>
      <c r="CM14" s="327">
        <f t="shared" si="9"/>
        <v>0</v>
      </c>
      <c r="CN14" s="327">
        <f t="shared" si="9"/>
        <v>0</v>
      </c>
      <c r="CO14" s="327">
        <f t="shared" si="9"/>
        <v>0</v>
      </c>
      <c r="CP14" s="328"/>
      <c r="CR14" s="327">
        <f t="shared" si="13"/>
        <v>0</v>
      </c>
      <c r="CS14" s="327">
        <f t="shared" si="10"/>
        <v>0</v>
      </c>
      <c r="CT14" s="327">
        <f t="shared" si="10"/>
        <v>0</v>
      </c>
      <c r="CU14" s="327">
        <f t="shared" si="10"/>
        <v>0</v>
      </c>
      <c r="CV14" s="327">
        <f t="shared" si="10"/>
        <v>0</v>
      </c>
      <c r="CW14" s="327">
        <f t="shared" si="10"/>
        <v>0</v>
      </c>
      <c r="CX14" s="327">
        <f t="shared" si="10"/>
        <v>0</v>
      </c>
      <c r="CY14" s="327">
        <f t="shared" si="10"/>
        <v>0</v>
      </c>
      <c r="CZ14" s="328"/>
    </row>
    <row r="15" spans="1:106" s="326" customFormat="1">
      <c r="A15" s="320"/>
      <c r="B15" s="281"/>
      <c r="C15" s="332"/>
      <c r="D15" s="333" t="s">
        <v>440</v>
      </c>
      <c r="E15" s="334"/>
      <c r="F15" s="332"/>
      <c r="G15" s="335">
        <f t="shared" si="0"/>
        <v>14.115110873444927</v>
      </c>
      <c r="H15" s="336">
        <f t="shared" ref="H15:N15" si="20">SUM(H16:H22)</f>
        <v>0</v>
      </c>
      <c r="I15" s="336">
        <f t="shared" si="20"/>
        <v>2.3908947993988008</v>
      </c>
      <c r="J15" s="336">
        <f t="shared" si="20"/>
        <v>11.724216074046126</v>
      </c>
      <c r="K15" s="336">
        <f t="shared" si="20"/>
        <v>0</v>
      </c>
      <c r="L15" s="336">
        <f t="shared" si="20"/>
        <v>0</v>
      </c>
      <c r="M15" s="336">
        <f t="shared" si="20"/>
        <v>0</v>
      </c>
      <c r="N15" s="336">
        <f t="shared" si="20"/>
        <v>0</v>
      </c>
      <c r="O15" s="335">
        <f t="shared" si="1"/>
        <v>0</v>
      </c>
      <c r="P15" s="336">
        <f t="shared" ref="P15:V15" si="21">SUM(P16:P22)</f>
        <v>0</v>
      </c>
      <c r="Q15" s="336">
        <f t="shared" si="21"/>
        <v>0</v>
      </c>
      <c r="R15" s="336">
        <f t="shared" si="21"/>
        <v>0</v>
      </c>
      <c r="S15" s="336">
        <f t="shared" si="21"/>
        <v>0</v>
      </c>
      <c r="T15" s="336">
        <f t="shared" si="21"/>
        <v>0</v>
      </c>
      <c r="U15" s="336">
        <f t="shared" si="21"/>
        <v>0</v>
      </c>
      <c r="V15" s="336">
        <f t="shared" si="21"/>
        <v>0</v>
      </c>
      <c r="W15" s="335">
        <f t="shared" si="2"/>
        <v>13.620113060000001</v>
      </c>
      <c r="X15" s="336">
        <f t="shared" ref="X15:AD15" si="22">SUM(X16:X22)</f>
        <v>0</v>
      </c>
      <c r="Y15" s="336">
        <f t="shared" si="22"/>
        <v>0</v>
      </c>
      <c r="Z15" s="336">
        <f t="shared" si="22"/>
        <v>13.620113060000001</v>
      </c>
      <c r="AA15" s="336">
        <f t="shared" si="22"/>
        <v>0</v>
      </c>
      <c r="AB15" s="336">
        <f t="shared" si="22"/>
        <v>0</v>
      </c>
      <c r="AC15" s="336">
        <f t="shared" si="22"/>
        <v>0</v>
      </c>
      <c r="AD15" s="336">
        <f t="shared" si="22"/>
        <v>0</v>
      </c>
      <c r="AE15" s="335">
        <f t="shared" si="3"/>
        <v>0</v>
      </c>
      <c r="AF15" s="336">
        <f t="shared" ref="AF15:AL15" si="23">SUM(AF16:AF22)</f>
        <v>0</v>
      </c>
      <c r="AG15" s="336">
        <f t="shared" si="23"/>
        <v>0</v>
      </c>
      <c r="AH15" s="336">
        <f t="shared" si="23"/>
        <v>0</v>
      </c>
      <c r="AI15" s="336">
        <f t="shared" si="23"/>
        <v>0</v>
      </c>
      <c r="AJ15" s="336">
        <f t="shared" si="23"/>
        <v>0</v>
      </c>
      <c r="AK15" s="336">
        <f t="shared" si="23"/>
        <v>0</v>
      </c>
      <c r="AL15" s="336">
        <f t="shared" si="23"/>
        <v>0</v>
      </c>
      <c r="AM15" s="335">
        <f t="shared" si="4"/>
        <v>0</v>
      </c>
      <c r="AN15" s="336">
        <f t="shared" ref="AN15:AT15" si="24">SUM(AN16:AN22)</f>
        <v>0</v>
      </c>
      <c r="AO15" s="336">
        <f t="shared" si="24"/>
        <v>0</v>
      </c>
      <c r="AP15" s="336">
        <f t="shared" si="24"/>
        <v>0</v>
      </c>
      <c r="AQ15" s="336">
        <f t="shared" si="24"/>
        <v>0</v>
      </c>
      <c r="AR15" s="336">
        <f t="shared" si="24"/>
        <v>0</v>
      </c>
      <c r="AS15" s="336">
        <f t="shared" si="24"/>
        <v>0</v>
      </c>
      <c r="AT15" s="336">
        <f t="shared" si="24"/>
        <v>0</v>
      </c>
      <c r="AU15" s="335">
        <f t="shared" si="5"/>
        <v>0</v>
      </c>
      <c r="AV15" s="336">
        <f t="shared" ref="AV15:BB15" si="25">SUM(AV16:AV22)</f>
        <v>0</v>
      </c>
      <c r="AW15" s="336">
        <f t="shared" si="25"/>
        <v>0</v>
      </c>
      <c r="AX15" s="336">
        <f t="shared" si="25"/>
        <v>0</v>
      </c>
      <c r="AY15" s="336">
        <f t="shared" si="25"/>
        <v>0</v>
      </c>
      <c r="AZ15" s="336">
        <f t="shared" si="25"/>
        <v>0</v>
      </c>
      <c r="BA15" s="336">
        <f t="shared" si="25"/>
        <v>0</v>
      </c>
      <c r="BB15" s="336">
        <f t="shared" si="25"/>
        <v>0</v>
      </c>
      <c r="BD15" s="337">
        <f t="shared" si="6"/>
        <v>-14.115110873444927</v>
      </c>
      <c r="BE15" s="337">
        <f t="shared" si="6"/>
        <v>0</v>
      </c>
      <c r="BF15" s="337">
        <f t="shared" si="6"/>
        <v>-2.3908947993988008</v>
      </c>
      <c r="BG15" s="337">
        <f t="shared" si="6"/>
        <v>-11.724216074046126</v>
      </c>
      <c r="BH15" s="337">
        <f t="shared" si="6"/>
        <v>0</v>
      </c>
      <c r="BI15" s="337">
        <f t="shared" si="6"/>
        <v>0</v>
      </c>
      <c r="BJ15" s="337">
        <f t="shared" si="6"/>
        <v>0</v>
      </c>
      <c r="BK15" s="337">
        <f t="shared" si="6"/>
        <v>0</v>
      </c>
      <c r="BL15" s="338"/>
      <c r="BN15" s="337">
        <f t="shared" si="7"/>
        <v>-13.620113060000001</v>
      </c>
      <c r="BO15" s="337">
        <f t="shared" si="7"/>
        <v>0</v>
      </c>
      <c r="BP15" s="337">
        <f t="shared" si="7"/>
        <v>0</v>
      </c>
      <c r="BQ15" s="337">
        <f t="shared" si="7"/>
        <v>-13.620113060000001</v>
      </c>
      <c r="BR15" s="337">
        <f t="shared" si="7"/>
        <v>0</v>
      </c>
      <c r="BS15" s="337">
        <f t="shared" si="7"/>
        <v>0</v>
      </c>
      <c r="BT15" s="337">
        <f t="shared" si="7"/>
        <v>0</v>
      </c>
      <c r="BU15" s="337">
        <f t="shared" si="7"/>
        <v>0</v>
      </c>
      <c r="BV15" s="338"/>
      <c r="BX15" s="337">
        <f t="shared" si="11"/>
        <v>0</v>
      </c>
      <c r="BY15" s="337">
        <f t="shared" si="8"/>
        <v>0</v>
      </c>
      <c r="BZ15" s="337">
        <f t="shared" si="8"/>
        <v>0</v>
      </c>
      <c r="CA15" s="337">
        <f t="shared" si="8"/>
        <v>0</v>
      </c>
      <c r="CB15" s="337">
        <f t="shared" si="8"/>
        <v>0</v>
      </c>
      <c r="CC15" s="337">
        <f t="shared" si="8"/>
        <v>0</v>
      </c>
      <c r="CD15" s="337">
        <f t="shared" si="8"/>
        <v>0</v>
      </c>
      <c r="CE15" s="337">
        <f t="shared" si="8"/>
        <v>0</v>
      </c>
      <c r="CF15" s="338"/>
      <c r="CH15" s="337">
        <f t="shared" si="12"/>
        <v>0</v>
      </c>
      <c r="CI15" s="337">
        <f t="shared" si="9"/>
        <v>0</v>
      </c>
      <c r="CJ15" s="337">
        <f t="shared" si="9"/>
        <v>0</v>
      </c>
      <c r="CK15" s="337">
        <f t="shared" si="9"/>
        <v>0</v>
      </c>
      <c r="CL15" s="337">
        <f t="shared" si="9"/>
        <v>0</v>
      </c>
      <c r="CM15" s="337">
        <f t="shared" si="9"/>
        <v>0</v>
      </c>
      <c r="CN15" s="337">
        <f t="shared" si="9"/>
        <v>0</v>
      </c>
      <c r="CO15" s="337">
        <f t="shared" si="9"/>
        <v>0</v>
      </c>
      <c r="CP15" s="338"/>
      <c r="CR15" s="337">
        <f t="shared" si="13"/>
        <v>0</v>
      </c>
      <c r="CS15" s="337">
        <f t="shared" si="10"/>
        <v>0</v>
      </c>
      <c r="CT15" s="337">
        <f t="shared" si="10"/>
        <v>0</v>
      </c>
      <c r="CU15" s="337">
        <f t="shared" si="10"/>
        <v>0</v>
      </c>
      <c r="CV15" s="337">
        <f t="shared" si="10"/>
        <v>0</v>
      </c>
      <c r="CW15" s="337">
        <f t="shared" si="10"/>
        <v>0</v>
      </c>
      <c r="CX15" s="337">
        <f t="shared" si="10"/>
        <v>0</v>
      </c>
      <c r="CY15" s="337">
        <f t="shared" si="10"/>
        <v>0</v>
      </c>
      <c r="CZ15" s="338"/>
    </row>
    <row r="16" spans="1:106">
      <c r="A16" s="300"/>
      <c r="C16" s="475" t="s">
        <v>441</v>
      </c>
      <c r="D16" s="339" t="s">
        <v>442</v>
      </c>
      <c r="E16" s="340"/>
      <c r="F16" s="340" t="s">
        <v>437</v>
      </c>
      <c r="G16" s="341">
        <f t="shared" si="0"/>
        <v>9.7918344251862397</v>
      </c>
      <c r="H16" s="342">
        <v>0</v>
      </c>
      <c r="I16" s="342">
        <v>1.8960416415648851</v>
      </c>
      <c r="J16" s="342">
        <v>7.8957927836213546</v>
      </c>
      <c r="K16" s="342">
        <v>0</v>
      </c>
      <c r="L16" s="342">
        <v>0</v>
      </c>
      <c r="M16" s="342">
        <v>0</v>
      </c>
      <c r="N16" s="342">
        <v>0</v>
      </c>
      <c r="O16" s="341">
        <f t="shared" si="1"/>
        <v>0</v>
      </c>
      <c r="P16" s="342"/>
      <c r="Q16" s="342"/>
      <c r="R16" s="342"/>
      <c r="S16" s="342"/>
      <c r="T16" s="342"/>
      <c r="U16" s="342"/>
      <c r="V16" s="342"/>
      <c r="W16" s="341">
        <f t="shared" si="2"/>
        <v>9.7621961500000012</v>
      </c>
      <c r="X16" s="342">
        <v>0</v>
      </c>
      <c r="Y16" s="342">
        <v>0</v>
      </c>
      <c r="Z16" s="342">
        <v>9.7621961500000012</v>
      </c>
      <c r="AA16" s="342">
        <v>0</v>
      </c>
      <c r="AB16" s="342">
        <v>0</v>
      </c>
      <c r="AC16" s="342">
        <v>0</v>
      </c>
      <c r="AD16" s="342">
        <v>0</v>
      </c>
      <c r="AE16" s="341">
        <f t="shared" si="3"/>
        <v>0</v>
      </c>
      <c r="AF16" s="342"/>
      <c r="AG16" s="342"/>
      <c r="AH16" s="342"/>
      <c r="AI16" s="342"/>
      <c r="AJ16" s="342"/>
      <c r="AK16" s="342"/>
      <c r="AL16" s="342"/>
      <c r="AM16" s="341">
        <f t="shared" si="4"/>
        <v>0</v>
      </c>
      <c r="AN16" s="342"/>
      <c r="AO16" s="342"/>
      <c r="AP16" s="342"/>
      <c r="AQ16" s="342"/>
      <c r="AR16" s="342"/>
      <c r="AS16" s="342"/>
      <c r="AT16" s="342"/>
      <c r="AU16" s="341">
        <f t="shared" si="5"/>
        <v>0</v>
      </c>
      <c r="AV16" s="342"/>
      <c r="AW16" s="342"/>
      <c r="AX16" s="342"/>
      <c r="AY16" s="342"/>
      <c r="AZ16" s="342"/>
      <c r="BA16" s="342"/>
      <c r="BB16" s="342"/>
      <c r="BD16" s="343">
        <f t="shared" si="6"/>
        <v>-9.7918344251862397</v>
      </c>
      <c r="BE16" s="344">
        <f t="shared" si="6"/>
        <v>0</v>
      </c>
      <c r="BF16" s="344">
        <f t="shared" si="6"/>
        <v>-1.8960416415648851</v>
      </c>
      <c r="BG16" s="344">
        <f t="shared" si="6"/>
        <v>-7.8957927836213546</v>
      </c>
      <c r="BH16" s="344">
        <f t="shared" si="6"/>
        <v>0</v>
      </c>
      <c r="BI16" s="344">
        <f t="shared" si="6"/>
        <v>0</v>
      </c>
      <c r="BJ16" s="344">
        <f t="shared" si="6"/>
        <v>0</v>
      </c>
      <c r="BK16" s="344">
        <f t="shared" si="6"/>
        <v>0</v>
      </c>
      <c r="BL16" s="345"/>
      <c r="BN16" s="343">
        <f t="shared" si="7"/>
        <v>-9.7621961500000012</v>
      </c>
      <c r="BO16" s="344">
        <f t="shared" si="7"/>
        <v>0</v>
      </c>
      <c r="BP16" s="344">
        <f t="shared" si="7"/>
        <v>0</v>
      </c>
      <c r="BQ16" s="344">
        <f t="shared" si="7"/>
        <v>-9.7621961500000012</v>
      </c>
      <c r="BR16" s="344">
        <f t="shared" si="7"/>
        <v>0</v>
      </c>
      <c r="BS16" s="344">
        <f t="shared" si="7"/>
        <v>0</v>
      </c>
      <c r="BT16" s="344">
        <f t="shared" si="7"/>
        <v>0</v>
      </c>
      <c r="BU16" s="344">
        <f t="shared" si="7"/>
        <v>0</v>
      </c>
      <c r="BV16" s="345"/>
      <c r="BX16" s="343">
        <f t="shared" si="11"/>
        <v>0</v>
      </c>
      <c r="BY16" s="344">
        <f t="shared" si="8"/>
        <v>0</v>
      </c>
      <c r="BZ16" s="344">
        <f t="shared" si="8"/>
        <v>0</v>
      </c>
      <c r="CA16" s="344">
        <f t="shared" si="8"/>
        <v>0</v>
      </c>
      <c r="CB16" s="344">
        <f t="shared" si="8"/>
        <v>0</v>
      </c>
      <c r="CC16" s="344">
        <f t="shared" si="8"/>
        <v>0</v>
      </c>
      <c r="CD16" s="344">
        <f t="shared" si="8"/>
        <v>0</v>
      </c>
      <c r="CE16" s="344">
        <f t="shared" si="8"/>
        <v>0</v>
      </c>
      <c r="CF16" s="345"/>
      <c r="CH16" s="343">
        <f t="shared" si="12"/>
        <v>0</v>
      </c>
      <c r="CI16" s="344">
        <f t="shared" si="9"/>
        <v>0</v>
      </c>
      <c r="CJ16" s="344">
        <f t="shared" si="9"/>
        <v>0</v>
      </c>
      <c r="CK16" s="344">
        <f t="shared" si="9"/>
        <v>0</v>
      </c>
      <c r="CL16" s="344">
        <f t="shared" si="9"/>
        <v>0</v>
      </c>
      <c r="CM16" s="344">
        <f t="shared" si="9"/>
        <v>0</v>
      </c>
      <c r="CN16" s="344">
        <f t="shared" si="9"/>
        <v>0</v>
      </c>
      <c r="CO16" s="344">
        <f t="shared" si="9"/>
        <v>0</v>
      </c>
      <c r="CP16" s="345"/>
      <c r="CR16" s="343">
        <f t="shared" si="13"/>
        <v>0</v>
      </c>
      <c r="CS16" s="344">
        <f t="shared" si="10"/>
        <v>0</v>
      </c>
      <c r="CT16" s="344">
        <f t="shared" si="10"/>
        <v>0</v>
      </c>
      <c r="CU16" s="344">
        <f t="shared" si="10"/>
        <v>0</v>
      </c>
      <c r="CV16" s="344">
        <f t="shared" si="10"/>
        <v>0</v>
      </c>
      <c r="CW16" s="344">
        <f t="shared" si="10"/>
        <v>0</v>
      </c>
      <c r="CX16" s="344">
        <f t="shared" si="10"/>
        <v>0</v>
      </c>
      <c r="CY16" s="344">
        <f t="shared" si="10"/>
        <v>0</v>
      </c>
      <c r="CZ16" s="345"/>
    </row>
    <row r="17" spans="1:104">
      <c r="A17" s="300"/>
      <c r="C17" s="475"/>
      <c r="D17" s="346"/>
      <c r="E17" s="347" t="s">
        <v>443</v>
      </c>
      <c r="F17" s="348" t="s">
        <v>437</v>
      </c>
      <c r="G17" s="349"/>
      <c r="H17" s="350"/>
      <c r="I17" s="350"/>
      <c r="J17" s="350"/>
      <c r="K17" s="350"/>
      <c r="L17" s="350"/>
      <c r="M17" s="350"/>
      <c r="N17" s="350"/>
      <c r="O17" s="349"/>
      <c r="P17" s="350"/>
      <c r="Q17" s="350"/>
      <c r="R17" s="350"/>
      <c r="S17" s="350"/>
      <c r="T17" s="350"/>
      <c r="U17" s="350"/>
      <c r="V17" s="350"/>
      <c r="W17" s="349"/>
      <c r="X17" s="350"/>
      <c r="Y17" s="350"/>
      <c r="Z17" s="350"/>
      <c r="AA17" s="350"/>
      <c r="AB17" s="350"/>
      <c r="AC17" s="350"/>
      <c r="AD17" s="350"/>
      <c r="AE17" s="349"/>
      <c r="AF17" s="350"/>
      <c r="AG17" s="350"/>
      <c r="AH17" s="350"/>
      <c r="AI17" s="350"/>
      <c r="AJ17" s="350"/>
      <c r="AK17" s="350"/>
      <c r="AL17" s="350"/>
      <c r="AM17" s="349"/>
      <c r="AN17" s="350"/>
      <c r="AO17" s="350"/>
      <c r="AP17" s="350"/>
      <c r="AQ17" s="350"/>
      <c r="AR17" s="350"/>
      <c r="AS17" s="350"/>
      <c r="AT17" s="350"/>
      <c r="AU17" s="349"/>
      <c r="AV17" s="350"/>
      <c r="AW17" s="350"/>
      <c r="AX17" s="350"/>
      <c r="AY17" s="350"/>
      <c r="AZ17" s="350"/>
      <c r="BA17" s="350"/>
      <c r="BB17" s="350"/>
      <c r="BD17" s="313"/>
      <c r="BE17" s="351"/>
      <c r="BF17" s="351"/>
      <c r="BG17" s="351"/>
      <c r="BH17" s="351"/>
      <c r="BI17" s="351"/>
      <c r="BJ17" s="351"/>
      <c r="BK17" s="351"/>
      <c r="BL17" s="352"/>
      <c r="BN17" s="313"/>
      <c r="BO17" s="351"/>
      <c r="BP17" s="351"/>
      <c r="BQ17" s="351"/>
      <c r="BR17" s="351"/>
      <c r="BS17" s="351"/>
      <c r="BT17" s="351"/>
      <c r="BU17" s="351"/>
      <c r="BV17" s="352"/>
      <c r="BX17" s="313">
        <f t="shared" si="11"/>
        <v>0</v>
      </c>
      <c r="BY17" s="351">
        <f t="shared" si="8"/>
        <v>0</v>
      </c>
      <c r="BZ17" s="351">
        <f t="shared" si="8"/>
        <v>0</v>
      </c>
      <c r="CA17" s="351">
        <f t="shared" si="8"/>
        <v>0</v>
      </c>
      <c r="CB17" s="351">
        <f t="shared" si="8"/>
        <v>0</v>
      </c>
      <c r="CC17" s="351">
        <f t="shared" si="8"/>
        <v>0</v>
      </c>
      <c r="CD17" s="351">
        <f t="shared" si="8"/>
        <v>0</v>
      </c>
      <c r="CE17" s="351">
        <f t="shared" si="8"/>
        <v>0</v>
      </c>
      <c r="CF17" s="352"/>
      <c r="CH17" s="313">
        <f t="shared" si="12"/>
        <v>0</v>
      </c>
      <c r="CI17" s="351">
        <f t="shared" si="9"/>
        <v>0</v>
      </c>
      <c r="CJ17" s="351">
        <f t="shared" si="9"/>
        <v>0</v>
      </c>
      <c r="CK17" s="351">
        <f t="shared" si="9"/>
        <v>0</v>
      </c>
      <c r="CL17" s="351">
        <f t="shared" si="9"/>
        <v>0</v>
      </c>
      <c r="CM17" s="351">
        <f t="shared" si="9"/>
        <v>0</v>
      </c>
      <c r="CN17" s="351">
        <f t="shared" si="9"/>
        <v>0</v>
      </c>
      <c r="CO17" s="351">
        <f t="shared" si="9"/>
        <v>0</v>
      </c>
      <c r="CP17" s="352"/>
      <c r="CR17" s="313">
        <f t="shared" si="13"/>
        <v>0</v>
      </c>
      <c r="CS17" s="351">
        <f t="shared" si="10"/>
        <v>0</v>
      </c>
      <c r="CT17" s="351">
        <f t="shared" si="10"/>
        <v>0</v>
      </c>
      <c r="CU17" s="351">
        <f t="shared" si="10"/>
        <v>0</v>
      </c>
      <c r="CV17" s="351">
        <f t="shared" si="10"/>
        <v>0</v>
      </c>
      <c r="CW17" s="351">
        <f t="shared" si="10"/>
        <v>0</v>
      </c>
      <c r="CX17" s="351">
        <f t="shared" si="10"/>
        <v>0</v>
      </c>
      <c r="CY17" s="351">
        <f t="shared" si="10"/>
        <v>0</v>
      </c>
      <c r="CZ17" s="352"/>
    </row>
    <row r="18" spans="1:104">
      <c r="A18" s="300"/>
      <c r="C18" s="475"/>
      <c r="D18" s="346"/>
      <c r="E18" s="353" t="s">
        <v>444</v>
      </c>
      <c r="F18" s="348" t="s">
        <v>437</v>
      </c>
      <c r="G18" s="349"/>
      <c r="H18" s="350"/>
      <c r="I18" s="350"/>
      <c r="J18" s="350"/>
      <c r="K18" s="350"/>
      <c r="L18" s="350"/>
      <c r="M18" s="350"/>
      <c r="N18" s="350"/>
      <c r="O18" s="349"/>
      <c r="P18" s="350"/>
      <c r="Q18" s="350"/>
      <c r="R18" s="350"/>
      <c r="S18" s="350"/>
      <c r="T18" s="350"/>
      <c r="U18" s="350"/>
      <c r="V18" s="350"/>
      <c r="W18" s="349"/>
      <c r="X18" s="350"/>
      <c r="Y18" s="350"/>
      <c r="Z18" s="350"/>
      <c r="AA18" s="350"/>
      <c r="AB18" s="350"/>
      <c r="AC18" s="350"/>
      <c r="AD18" s="350"/>
      <c r="AE18" s="349"/>
      <c r="AF18" s="350"/>
      <c r="AG18" s="350"/>
      <c r="AH18" s="350"/>
      <c r="AI18" s="350"/>
      <c r="AJ18" s="350"/>
      <c r="AK18" s="350"/>
      <c r="AL18" s="350"/>
      <c r="AM18" s="349"/>
      <c r="AN18" s="350"/>
      <c r="AO18" s="350"/>
      <c r="AP18" s="350"/>
      <c r="AQ18" s="350"/>
      <c r="AR18" s="350"/>
      <c r="AS18" s="350"/>
      <c r="AT18" s="350"/>
      <c r="AU18" s="349"/>
      <c r="AV18" s="350"/>
      <c r="AW18" s="350"/>
      <c r="AX18" s="350"/>
      <c r="AY18" s="350"/>
      <c r="AZ18" s="350"/>
      <c r="BA18" s="350"/>
      <c r="BB18" s="350"/>
      <c r="BD18" s="314"/>
      <c r="BE18" s="351"/>
      <c r="BF18" s="351"/>
      <c r="BG18" s="351"/>
      <c r="BH18" s="351"/>
      <c r="BI18" s="351"/>
      <c r="BJ18" s="351"/>
      <c r="BK18" s="351"/>
      <c r="BL18" s="352"/>
      <c r="BN18" s="314"/>
      <c r="BO18" s="351"/>
      <c r="BP18" s="351"/>
      <c r="BQ18" s="351"/>
      <c r="BR18" s="351"/>
      <c r="BS18" s="351"/>
      <c r="BT18" s="351"/>
      <c r="BU18" s="351"/>
      <c r="BV18" s="352"/>
      <c r="BX18" s="314">
        <f t="shared" si="11"/>
        <v>0</v>
      </c>
      <c r="BY18" s="351">
        <f t="shared" si="8"/>
        <v>0</v>
      </c>
      <c r="BZ18" s="351">
        <f t="shared" si="8"/>
        <v>0</v>
      </c>
      <c r="CA18" s="351">
        <f t="shared" si="8"/>
        <v>0</v>
      </c>
      <c r="CB18" s="351">
        <f t="shared" si="8"/>
        <v>0</v>
      </c>
      <c r="CC18" s="351">
        <f t="shared" si="8"/>
        <v>0</v>
      </c>
      <c r="CD18" s="351">
        <f t="shared" si="8"/>
        <v>0</v>
      </c>
      <c r="CE18" s="351">
        <f t="shared" si="8"/>
        <v>0</v>
      </c>
      <c r="CF18" s="352"/>
      <c r="CH18" s="314">
        <f t="shared" si="12"/>
        <v>0</v>
      </c>
      <c r="CI18" s="351">
        <f t="shared" si="9"/>
        <v>0</v>
      </c>
      <c r="CJ18" s="351">
        <f t="shared" si="9"/>
        <v>0</v>
      </c>
      <c r="CK18" s="351">
        <f t="shared" si="9"/>
        <v>0</v>
      </c>
      <c r="CL18" s="351">
        <f t="shared" si="9"/>
        <v>0</v>
      </c>
      <c r="CM18" s="351">
        <f t="shared" si="9"/>
        <v>0</v>
      </c>
      <c r="CN18" s="351">
        <f t="shared" si="9"/>
        <v>0</v>
      </c>
      <c r="CO18" s="351">
        <f t="shared" si="9"/>
        <v>0</v>
      </c>
      <c r="CP18" s="352"/>
      <c r="CR18" s="314">
        <f t="shared" si="13"/>
        <v>0</v>
      </c>
      <c r="CS18" s="351">
        <f t="shared" si="10"/>
        <v>0</v>
      </c>
      <c r="CT18" s="351">
        <f t="shared" si="10"/>
        <v>0</v>
      </c>
      <c r="CU18" s="351">
        <f t="shared" si="10"/>
        <v>0</v>
      </c>
      <c r="CV18" s="351">
        <f t="shared" si="10"/>
        <v>0</v>
      </c>
      <c r="CW18" s="351">
        <f t="shared" si="10"/>
        <v>0</v>
      </c>
      <c r="CX18" s="351">
        <f t="shared" si="10"/>
        <v>0</v>
      </c>
      <c r="CY18" s="351">
        <f t="shared" si="10"/>
        <v>0</v>
      </c>
      <c r="CZ18" s="352"/>
    </row>
    <row r="19" spans="1:104" ht="38.25">
      <c r="A19" s="300"/>
      <c r="C19" s="475"/>
      <c r="D19" s="354"/>
      <c r="E19" s="355" t="s">
        <v>445</v>
      </c>
      <c r="F19" s="356" t="s">
        <v>446</v>
      </c>
      <c r="G19" s="357">
        <f>SUM(H19:N19)</f>
        <v>0</v>
      </c>
      <c r="H19" s="358"/>
      <c r="I19" s="358"/>
      <c r="J19" s="358"/>
      <c r="K19" s="358"/>
      <c r="L19" s="358"/>
      <c r="M19" s="358"/>
      <c r="N19" s="358"/>
      <c r="O19" s="357">
        <f t="shared" ref="O19:O42" si="26">SUM(P19:V19)</f>
        <v>0</v>
      </c>
      <c r="P19" s="358"/>
      <c r="Q19" s="358"/>
      <c r="R19" s="358"/>
      <c r="S19" s="358"/>
      <c r="T19" s="358"/>
      <c r="U19" s="358"/>
      <c r="V19" s="358"/>
      <c r="W19" s="357">
        <f t="shared" ref="W19:W42" si="27">SUM(X19:AD19)</f>
        <v>0</v>
      </c>
      <c r="X19" s="358"/>
      <c r="Y19" s="358"/>
      <c r="Z19" s="358"/>
      <c r="AA19" s="358"/>
      <c r="AB19" s="358"/>
      <c r="AC19" s="358"/>
      <c r="AD19" s="358"/>
      <c r="AE19" s="357">
        <f>SUM(AF19:AL19)</f>
        <v>0</v>
      </c>
      <c r="AF19" s="358"/>
      <c r="AG19" s="358"/>
      <c r="AH19" s="358"/>
      <c r="AI19" s="358"/>
      <c r="AJ19" s="358"/>
      <c r="AK19" s="358"/>
      <c r="AL19" s="358"/>
      <c r="AM19" s="357">
        <f>SUM(AN19:AT19)</f>
        <v>0</v>
      </c>
      <c r="AN19" s="358"/>
      <c r="AO19" s="358"/>
      <c r="AP19" s="358"/>
      <c r="AQ19" s="358"/>
      <c r="AR19" s="358"/>
      <c r="AS19" s="358"/>
      <c r="AT19" s="358"/>
      <c r="AU19" s="357">
        <f>SUM(AV19:BB19)</f>
        <v>0</v>
      </c>
      <c r="AV19" s="358"/>
      <c r="AW19" s="358"/>
      <c r="AX19" s="358"/>
      <c r="AY19" s="358"/>
      <c r="AZ19" s="358"/>
      <c r="BA19" s="358"/>
      <c r="BB19" s="358"/>
      <c r="BC19" s="359"/>
      <c r="BD19" s="351">
        <f t="shared" ref="BD19:BK20" si="28">+O19-G19</f>
        <v>0</v>
      </c>
      <c r="BE19" s="351">
        <f t="shared" si="28"/>
        <v>0</v>
      </c>
      <c r="BF19" s="351">
        <f t="shared" si="28"/>
        <v>0</v>
      </c>
      <c r="BG19" s="351">
        <f t="shared" si="28"/>
        <v>0</v>
      </c>
      <c r="BH19" s="351">
        <f t="shared" si="28"/>
        <v>0</v>
      </c>
      <c r="BI19" s="351">
        <f t="shared" si="28"/>
        <v>0</v>
      </c>
      <c r="BJ19" s="351">
        <f t="shared" si="28"/>
        <v>0</v>
      </c>
      <c r="BK19" s="351">
        <f t="shared" si="28"/>
        <v>0</v>
      </c>
      <c r="BL19" s="352"/>
      <c r="BM19" s="359"/>
      <c r="BN19" s="351">
        <f t="shared" ref="BN19:BU20" si="29">+O19-W19</f>
        <v>0</v>
      </c>
      <c r="BO19" s="351">
        <f t="shared" si="29"/>
        <v>0</v>
      </c>
      <c r="BP19" s="351">
        <f t="shared" si="29"/>
        <v>0</v>
      </c>
      <c r="BQ19" s="351">
        <f t="shared" si="29"/>
        <v>0</v>
      </c>
      <c r="BR19" s="351">
        <f t="shared" si="29"/>
        <v>0</v>
      </c>
      <c r="BS19" s="351">
        <f t="shared" si="29"/>
        <v>0</v>
      </c>
      <c r="BT19" s="351">
        <f t="shared" si="29"/>
        <v>0</v>
      </c>
      <c r="BU19" s="351">
        <f t="shared" si="29"/>
        <v>0</v>
      </c>
      <c r="BV19" s="352"/>
      <c r="BW19" s="359"/>
      <c r="BX19" s="351">
        <f t="shared" si="11"/>
        <v>0</v>
      </c>
      <c r="BY19" s="351">
        <f t="shared" si="8"/>
        <v>0</v>
      </c>
      <c r="BZ19" s="351">
        <f t="shared" si="8"/>
        <v>0</v>
      </c>
      <c r="CA19" s="351">
        <f t="shared" si="8"/>
        <v>0</v>
      </c>
      <c r="CB19" s="351">
        <f t="shared" si="8"/>
        <v>0</v>
      </c>
      <c r="CC19" s="351">
        <f t="shared" si="8"/>
        <v>0</v>
      </c>
      <c r="CD19" s="351">
        <f t="shared" si="8"/>
        <v>0</v>
      </c>
      <c r="CE19" s="351">
        <f t="shared" si="8"/>
        <v>0</v>
      </c>
      <c r="CF19" s="352"/>
      <c r="CG19" s="359"/>
      <c r="CH19" s="351">
        <f t="shared" si="12"/>
        <v>0</v>
      </c>
      <c r="CI19" s="351">
        <f t="shared" si="9"/>
        <v>0</v>
      </c>
      <c r="CJ19" s="351">
        <f t="shared" si="9"/>
        <v>0</v>
      </c>
      <c r="CK19" s="351">
        <f t="shared" si="9"/>
        <v>0</v>
      </c>
      <c r="CL19" s="351">
        <f t="shared" si="9"/>
        <v>0</v>
      </c>
      <c r="CM19" s="351">
        <f t="shared" si="9"/>
        <v>0</v>
      </c>
      <c r="CN19" s="351">
        <f t="shared" si="9"/>
        <v>0</v>
      </c>
      <c r="CO19" s="351">
        <f t="shared" si="9"/>
        <v>0</v>
      </c>
      <c r="CP19" s="352"/>
      <c r="CQ19" s="359"/>
      <c r="CR19" s="351">
        <f t="shared" si="13"/>
        <v>0</v>
      </c>
      <c r="CS19" s="351">
        <f t="shared" si="10"/>
        <v>0</v>
      </c>
      <c r="CT19" s="351">
        <f t="shared" si="10"/>
        <v>0</v>
      </c>
      <c r="CU19" s="351">
        <f t="shared" si="10"/>
        <v>0</v>
      </c>
      <c r="CV19" s="351">
        <f t="shared" si="10"/>
        <v>0</v>
      </c>
      <c r="CW19" s="351">
        <f t="shared" si="10"/>
        <v>0</v>
      </c>
      <c r="CX19" s="351">
        <f t="shared" si="10"/>
        <v>0</v>
      </c>
      <c r="CY19" s="351">
        <f t="shared" si="10"/>
        <v>0</v>
      </c>
      <c r="CZ19" s="352"/>
    </row>
    <row r="20" spans="1:104">
      <c r="A20" s="300"/>
      <c r="C20" s="475"/>
      <c r="D20" s="360" t="s">
        <v>447</v>
      </c>
      <c r="E20" s="361"/>
      <c r="F20" s="360" t="s">
        <v>437</v>
      </c>
      <c r="G20" s="362">
        <f>SUM(H20:N20)</f>
        <v>0.82796224847989108</v>
      </c>
      <c r="H20" s="358">
        <v>0</v>
      </c>
      <c r="I20" s="358">
        <v>0</v>
      </c>
      <c r="J20" s="358">
        <v>0.82796224847989108</v>
      </c>
      <c r="K20" s="358">
        <v>0</v>
      </c>
      <c r="L20" s="358">
        <v>0</v>
      </c>
      <c r="M20" s="358">
        <v>0</v>
      </c>
      <c r="N20" s="358">
        <v>0</v>
      </c>
      <c r="O20" s="362">
        <f t="shared" si="26"/>
        <v>0</v>
      </c>
      <c r="P20" s="363"/>
      <c r="Q20" s="363"/>
      <c r="R20" s="363"/>
      <c r="S20" s="363"/>
      <c r="T20" s="363"/>
      <c r="U20" s="363"/>
      <c r="V20" s="363"/>
      <c r="W20" s="362">
        <f t="shared" si="27"/>
        <v>0.63</v>
      </c>
      <c r="X20" s="358">
        <v>0</v>
      </c>
      <c r="Y20" s="358">
        <v>0</v>
      </c>
      <c r="Z20" s="358">
        <v>0.63</v>
      </c>
      <c r="AA20" s="358">
        <v>0</v>
      </c>
      <c r="AB20" s="358">
        <v>0</v>
      </c>
      <c r="AC20" s="358">
        <v>0</v>
      </c>
      <c r="AD20" s="358">
        <v>0</v>
      </c>
      <c r="AE20" s="362">
        <f>SUM(AF20:AL20)</f>
        <v>0</v>
      </c>
      <c r="AF20" s="363"/>
      <c r="AG20" s="363"/>
      <c r="AH20" s="363"/>
      <c r="AI20" s="363"/>
      <c r="AJ20" s="363"/>
      <c r="AK20" s="363"/>
      <c r="AL20" s="363"/>
      <c r="AM20" s="362">
        <f>SUM(AN20:AT20)</f>
        <v>0</v>
      </c>
      <c r="AN20" s="363"/>
      <c r="AO20" s="363"/>
      <c r="AP20" s="363"/>
      <c r="AQ20" s="363"/>
      <c r="AR20" s="363"/>
      <c r="AS20" s="363"/>
      <c r="AT20" s="363"/>
      <c r="AU20" s="362">
        <f>SUM(AV20:BB20)</f>
        <v>0</v>
      </c>
      <c r="AV20" s="363"/>
      <c r="AW20" s="363"/>
      <c r="AX20" s="363"/>
      <c r="AY20" s="363"/>
      <c r="AZ20" s="363"/>
      <c r="BA20" s="363"/>
      <c r="BB20" s="363"/>
      <c r="BD20" s="364">
        <f t="shared" si="28"/>
        <v>-0.82796224847989108</v>
      </c>
      <c r="BE20" s="364">
        <f t="shared" si="28"/>
        <v>0</v>
      </c>
      <c r="BF20" s="364">
        <f t="shared" si="28"/>
        <v>0</v>
      </c>
      <c r="BG20" s="364">
        <f t="shared" si="28"/>
        <v>-0.82796224847989108</v>
      </c>
      <c r="BH20" s="364">
        <f t="shared" si="28"/>
        <v>0</v>
      </c>
      <c r="BI20" s="364">
        <f t="shared" si="28"/>
        <v>0</v>
      </c>
      <c r="BJ20" s="364">
        <f t="shared" si="28"/>
        <v>0</v>
      </c>
      <c r="BK20" s="364">
        <f t="shared" si="28"/>
        <v>0</v>
      </c>
      <c r="BL20" s="365"/>
      <c r="BN20" s="364">
        <f t="shared" si="29"/>
        <v>-0.63</v>
      </c>
      <c r="BO20" s="364">
        <f t="shared" si="29"/>
        <v>0</v>
      </c>
      <c r="BP20" s="364">
        <f t="shared" si="29"/>
        <v>0</v>
      </c>
      <c r="BQ20" s="364">
        <f t="shared" si="29"/>
        <v>-0.63</v>
      </c>
      <c r="BR20" s="364">
        <f t="shared" si="29"/>
        <v>0</v>
      </c>
      <c r="BS20" s="364">
        <f t="shared" si="29"/>
        <v>0</v>
      </c>
      <c r="BT20" s="364">
        <f t="shared" si="29"/>
        <v>0</v>
      </c>
      <c r="BU20" s="364">
        <f t="shared" si="29"/>
        <v>0</v>
      </c>
      <c r="BV20" s="365"/>
      <c r="BX20" s="364">
        <f t="shared" si="11"/>
        <v>0</v>
      </c>
      <c r="BY20" s="364">
        <f t="shared" si="8"/>
        <v>0</v>
      </c>
      <c r="BZ20" s="364">
        <f t="shared" si="8"/>
        <v>0</v>
      </c>
      <c r="CA20" s="364">
        <f t="shared" si="8"/>
        <v>0</v>
      </c>
      <c r="CB20" s="364">
        <f t="shared" si="8"/>
        <v>0</v>
      </c>
      <c r="CC20" s="364">
        <f t="shared" si="8"/>
        <v>0</v>
      </c>
      <c r="CD20" s="364">
        <f t="shared" si="8"/>
        <v>0</v>
      </c>
      <c r="CE20" s="364">
        <f t="shared" si="8"/>
        <v>0</v>
      </c>
      <c r="CF20" s="365"/>
      <c r="CH20" s="364">
        <f t="shared" si="12"/>
        <v>0</v>
      </c>
      <c r="CI20" s="364">
        <f t="shared" si="9"/>
        <v>0</v>
      </c>
      <c r="CJ20" s="364">
        <f t="shared" si="9"/>
        <v>0</v>
      </c>
      <c r="CK20" s="364">
        <f t="shared" si="9"/>
        <v>0</v>
      </c>
      <c r="CL20" s="364">
        <f t="shared" si="9"/>
        <v>0</v>
      </c>
      <c r="CM20" s="364">
        <f t="shared" si="9"/>
        <v>0</v>
      </c>
      <c r="CN20" s="364">
        <f t="shared" si="9"/>
        <v>0</v>
      </c>
      <c r="CO20" s="364">
        <f t="shared" si="9"/>
        <v>0</v>
      </c>
      <c r="CP20" s="365"/>
      <c r="CR20" s="364">
        <f t="shared" si="13"/>
        <v>0</v>
      </c>
      <c r="CS20" s="364">
        <f t="shared" si="10"/>
        <v>0</v>
      </c>
      <c r="CT20" s="364">
        <f t="shared" si="10"/>
        <v>0</v>
      </c>
      <c r="CU20" s="364">
        <f t="shared" si="10"/>
        <v>0</v>
      </c>
      <c r="CV20" s="364">
        <f t="shared" si="10"/>
        <v>0</v>
      </c>
      <c r="CW20" s="364">
        <f t="shared" si="10"/>
        <v>0</v>
      </c>
      <c r="CX20" s="364">
        <f t="shared" si="10"/>
        <v>0</v>
      </c>
      <c r="CY20" s="364">
        <f t="shared" si="10"/>
        <v>0</v>
      </c>
      <c r="CZ20" s="365"/>
    </row>
    <row r="21" spans="1:104">
      <c r="A21" s="300"/>
      <c r="C21" s="475"/>
      <c r="D21" s="366" t="s">
        <v>448</v>
      </c>
      <c r="E21" s="367"/>
      <c r="F21" s="366" t="s">
        <v>437</v>
      </c>
      <c r="G21" s="310"/>
      <c r="H21" s="358"/>
      <c r="I21" s="358"/>
      <c r="J21" s="358"/>
      <c r="K21" s="358"/>
      <c r="L21" s="358"/>
      <c r="M21" s="358"/>
      <c r="N21" s="358"/>
      <c r="O21" s="357"/>
      <c r="P21" s="358"/>
      <c r="Q21" s="358"/>
      <c r="R21" s="358"/>
      <c r="S21" s="358"/>
      <c r="T21" s="358"/>
      <c r="U21" s="358"/>
      <c r="V21" s="358"/>
      <c r="W21" s="357"/>
      <c r="X21" s="358"/>
      <c r="Y21" s="358"/>
      <c r="Z21" s="358"/>
      <c r="AA21" s="358"/>
      <c r="AB21" s="358"/>
      <c r="AC21" s="358"/>
      <c r="AD21" s="358"/>
      <c r="AE21" s="357"/>
      <c r="AF21" s="358"/>
      <c r="AG21" s="358"/>
      <c r="AH21" s="358"/>
      <c r="AI21" s="358"/>
      <c r="AJ21" s="358"/>
      <c r="AK21" s="358"/>
      <c r="AL21" s="358"/>
      <c r="AM21" s="357"/>
      <c r="AN21" s="358"/>
      <c r="AO21" s="358"/>
      <c r="AP21" s="358"/>
      <c r="AQ21" s="358"/>
      <c r="AR21" s="358"/>
      <c r="AS21" s="358"/>
      <c r="AT21" s="358"/>
      <c r="AU21" s="357"/>
      <c r="AV21" s="358"/>
      <c r="AW21" s="358"/>
      <c r="AX21" s="358"/>
      <c r="AY21" s="358"/>
      <c r="AZ21" s="358"/>
      <c r="BA21" s="358"/>
      <c r="BB21" s="358"/>
      <c r="BD21" s="351"/>
      <c r="BE21" s="351"/>
      <c r="BF21" s="351"/>
      <c r="BG21" s="351"/>
      <c r="BH21" s="351"/>
      <c r="BI21" s="351"/>
      <c r="BJ21" s="351"/>
      <c r="BK21" s="351"/>
      <c r="BL21" s="352"/>
      <c r="BN21" s="351"/>
      <c r="BO21" s="351"/>
      <c r="BP21" s="351"/>
      <c r="BQ21" s="351"/>
      <c r="BR21" s="351"/>
      <c r="BS21" s="351"/>
      <c r="BT21" s="351"/>
      <c r="BU21" s="351"/>
      <c r="BV21" s="352"/>
      <c r="BX21" s="351">
        <f t="shared" si="11"/>
        <v>0</v>
      </c>
      <c r="BY21" s="351">
        <f t="shared" si="8"/>
        <v>0</v>
      </c>
      <c r="BZ21" s="351">
        <f t="shared" si="8"/>
        <v>0</v>
      </c>
      <c r="CA21" s="351">
        <f t="shared" si="8"/>
        <v>0</v>
      </c>
      <c r="CB21" s="351">
        <f t="shared" si="8"/>
        <v>0</v>
      </c>
      <c r="CC21" s="351">
        <f t="shared" si="8"/>
        <v>0</v>
      </c>
      <c r="CD21" s="351">
        <f t="shared" si="8"/>
        <v>0</v>
      </c>
      <c r="CE21" s="351">
        <f t="shared" si="8"/>
        <v>0</v>
      </c>
      <c r="CF21" s="352"/>
      <c r="CH21" s="351">
        <f t="shared" si="12"/>
        <v>0</v>
      </c>
      <c r="CI21" s="351">
        <f t="shared" si="9"/>
        <v>0</v>
      </c>
      <c r="CJ21" s="351">
        <f t="shared" si="9"/>
        <v>0</v>
      </c>
      <c r="CK21" s="351">
        <f t="shared" si="9"/>
        <v>0</v>
      </c>
      <c r="CL21" s="351">
        <f t="shared" si="9"/>
        <v>0</v>
      </c>
      <c r="CM21" s="351">
        <f t="shared" si="9"/>
        <v>0</v>
      </c>
      <c r="CN21" s="351">
        <f t="shared" si="9"/>
        <v>0</v>
      </c>
      <c r="CO21" s="351">
        <f t="shared" si="9"/>
        <v>0</v>
      </c>
      <c r="CP21" s="352"/>
      <c r="CR21" s="351">
        <f t="shared" si="13"/>
        <v>0</v>
      </c>
      <c r="CS21" s="351">
        <f t="shared" si="10"/>
        <v>0</v>
      </c>
      <c r="CT21" s="351">
        <f t="shared" si="10"/>
        <v>0</v>
      </c>
      <c r="CU21" s="351">
        <f t="shared" si="10"/>
        <v>0</v>
      </c>
      <c r="CV21" s="351">
        <f t="shared" si="10"/>
        <v>0</v>
      </c>
      <c r="CW21" s="351">
        <f t="shared" si="10"/>
        <v>0</v>
      </c>
      <c r="CX21" s="351">
        <f t="shared" si="10"/>
        <v>0</v>
      </c>
      <c r="CY21" s="351">
        <f t="shared" si="10"/>
        <v>0</v>
      </c>
      <c r="CZ21" s="352"/>
    </row>
    <row r="22" spans="1:104">
      <c r="A22" s="300"/>
      <c r="C22" s="475"/>
      <c r="D22" s="368" t="s">
        <v>449</v>
      </c>
      <c r="E22" s="368"/>
      <c r="F22" s="368" t="s">
        <v>437</v>
      </c>
      <c r="G22" s="369">
        <f>SUM(H22:N22)</f>
        <v>3.4953141997787958</v>
      </c>
      <c r="H22" s="370">
        <v>0</v>
      </c>
      <c r="I22" s="370">
        <v>0.4948531578339157</v>
      </c>
      <c r="J22" s="370">
        <v>3.0004610419448801</v>
      </c>
      <c r="K22" s="370">
        <v>0</v>
      </c>
      <c r="L22" s="370">
        <v>0</v>
      </c>
      <c r="M22" s="370">
        <v>0</v>
      </c>
      <c r="N22" s="370">
        <v>0</v>
      </c>
      <c r="O22" s="369">
        <f t="shared" si="26"/>
        <v>0</v>
      </c>
      <c r="P22" s="370"/>
      <c r="Q22" s="370"/>
      <c r="R22" s="370"/>
      <c r="S22" s="370"/>
      <c r="T22" s="370"/>
      <c r="U22" s="370"/>
      <c r="V22" s="370"/>
      <c r="W22" s="369">
        <f t="shared" si="27"/>
        <v>3.2279169100000003</v>
      </c>
      <c r="X22" s="370">
        <v>0</v>
      </c>
      <c r="Y22" s="370">
        <v>0</v>
      </c>
      <c r="Z22" s="370">
        <v>3.2279169100000003</v>
      </c>
      <c r="AA22" s="370">
        <v>0</v>
      </c>
      <c r="AB22" s="370">
        <v>0</v>
      </c>
      <c r="AC22" s="370">
        <v>0</v>
      </c>
      <c r="AD22" s="370">
        <v>0</v>
      </c>
      <c r="AE22" s="369">
        <f>SUM(AF22:AL22)</f>
        <v>0</v>
      </c>
      <c r="AF22" s="370"/>
      <c r="AG22" s="370"/>
      <c r="AH22" s="370"/>
      <c r="AI22" s="370"/>
      <c r="AJ22" s="370"/>
      <c r="AK22" s="370"/>
      <c r="AL22" s="370"/>
      <c r="AM22" s="369">
        <f>SUM(AN22:AT22)</f>
        <v>0</v>
      </c>
      <c r="AN22" s="370"/>
      <c r="AO22" s="370"/>
      <c r="AP22" s="370"/>
      <c r="AQ22" s="370"/>
      <c r="AR22" s="370"/>
      <c r="AS22" s="370"/>
      <c r="AT22" s="370"/>
      <c r="AU22" s="369">
        <f>SUM(AV22:BB22)</f>
        <v>0</v>
      </c>
      <c r="AV22" s="370"/>
      <c r="AW22" s="370"/>
      <c r="AX22" s="370"/>
      <c r="AY22" s="370"/>
      <c r="AZ22" s="370"/>
      <c r="BA22" s="370"/>
      <c r="BB22" s="370"/>
      <c r="BD22" s="306">
        <f t="shared" ref="BD22:BK24" si="30">+O22-G22</f>
        <v>-3.4953141997787958</v>
      </c>
      <c r="BE22" s="371">
        <f t="shared" si="30"/>
        <v>0</v>
      </c>
      <c r="BF22" s="371">
        <f t="shared" si="30"/>
        <v>-0.4948531578339157</v>
      </c>
      <c r="BG22" s="371">
        <f t="shared" si="30"/>
        <v>-3.0004610419448801</v>
      </c>
      <c r="BH22" s="371">
        <f t="shared" si="30"/>
        <v>0</v>
      </c>
      <c r="BI22" s="371">
        <f t="shared" si="30"/>
        <v>0</v>
      </c>
      <c r="BJ22" s="371">
        <f t="shared" si="30"/>
        <v>0</v>
      </c>
      <c r="BK22" s="371">
        <f t="shared" si="30"/>
        <v>0</v>
      </c>
      <c r="BL22" s="372"/>
      <c r="BN22" s="306">
        <f t="shared" ref="BN22:BU24" si="31">+O22-W22</f>
        <v>-3.2279169100000003</v>
      </c>
      <c r="BO22" s="371">
        <f t="shared" si="31"/>
        <v>0</v>
      </c>
      <c r="BP22" s="371">
        <f t="shared" si="31"/>
        <v>0</v>
      </c>
      <c r="BQ22" s="371">
        <f t="shared" si="31"/>
        <v>-3.2279169100000003</v>
      </c>
      <c r="BR22" s="371">
        <f t="shared" si="31"/>
        <v>0</v>
      </c>
      <c r="BS22" s="371">
        <f t="shared" si="31"/>
        <v>0</v>
      </c>
      <c r="BT22" s="371">
        <f t="shared" si="31"/>
        <v>0</v>
      </c>
      <c r="BU22" s="371">
        <f t="shared" si="31"/>
        <v>0</v>
      </c>
      <c r="BV22" s="372"/>
      <c r="BX22" s="306">
        <f t="shared" si="11"/>
        <v>0</v>
      </c>
      <c r="BY22" s="371">
        <f t="shared" si="8"/>
        <v>0</v>
      </c>
      <c r="BZ22" s="371">
        <f t="shared" si="8"/>
        <v>0</v>
      </c>
      <c r="CA22" s="371">
        <f t="shared" si="8"/>
        <v>0</v>
      </c>
      <c r="CB22" s="371">
        <f t="shared" si="8"/>
        <v>0</v>
      </c>
      <c r="CC22" s="371">
        <f t="shared" si="8"/>
        <v>0</v>
      </c>
      <c r="CD22" s="371">
        <f t="shared" si="8"/>
        <v>0</v>
      </c>
      <c r="CE22" s="371">
        <f t="shared" si="8"/>
        <v>0</v>
      </c>
      <c r="CF22" s="372"/>
      <c r="CH22" s="306">
        <f t="shared" si="12"/>
        <v>0</v>
      </c>
      <c r="CI22" s="371">
        <f t="shared" si="9"/>
        <v>0</v>
      </c>
      <c r="CJ22" s="371">
        <f t="shared" si="9"/>
        <v>0</v>
      </c>
      <c r="CK22" s="371">
        <f t="shared" si="9"/>
        <v>0</v>
      </c>
      <c r="CL22" s="371">
        <f t="shared" si="9"/>
        <v>0</v>
      </c>
      <c r="CM22" s="371">
        <f t="shared" si="9"/>
        <v>0</v>
      </c>
      <c r="CN22" s="371">
        <f t="shared" si="9"/>
        <v>0</v>
      </c>
      <c r="CO22" s="371">
        <f t="shared" si="9"/>
        <v>0</v>
      </c>
      <c r="CP22" s="372"/>
      <c r="CR22" s="306">
        <f t="shared" si="13"/>
        <v>0</v>
      </c>
      <c r="CS22" s="371">
        <f t="shared" si="10"/>
        <v>0</v>
      </c>
      <c r="CT22" s="371">
        <f t="shared" si="10"/>
        <v>0</v>
      </c>
      <c r="CU22" s="371">
        <f t="shared" si="10"/>
        <v>0</v>
      </c>
      <c r="CV22" s="371">
        <f t="shared" si="10"/>
        <v>0</v>
      </c>
      <c r="CW22" s="371">
        <f t="shared" si="10"/>
        <v>0</v>
      </c>
      <c r="CX22" s="371">
        <f t="shared" si="10"/>
        <v>0</v>
      </c>
      <c r="CY22" s="371">
        <f t="shared" si="10"/>
        <v>0</v>
      </c>
      <c r="CZ22" s="372"/>
    </row>
    <row r="23" spans="1:104" s="326" customFormat="1">
      <c r="A23" s="320"/>
      <c r="B23" s="281"/>
      <c r="C23" s="475"/>
      <c r="D23" s="333" t="s">
        <v>450</v>
      </c>
      <c r="E23" s="334"/>
      <c r="F23" s="332"/>
      <c r="G23" s="335">
        <f t="shared" ref="G23:G44" si="32">SUM(H23:N23)</f>
        <v>0.87580423361819237</v>
      </c>
      <c r="H23" s="336">
        <f t="shared" ref="H23:N23" si="33">SUM(H24:H30)</f>
        <v>0</v>
      </c>
      <c r="I23" s="336">
        <f t="shared" si="33"/>
        <v>0.20298871929485413</v>
      </c>
      <c r="J23" s="336">
        <f t="shared" si="33"/>
        <v>0.67281551432333819</v>
      </c>
      <c r="K23" s="336">
        <f t="shared" si="33"/>
        <v>0</v>
      </c>
      <c r="L23" s="336">
        <f t="shared" si="33"/>
        <v>0</v>
      </c>
      <c r="M23" s="336">
        <f t="shared" si="33"/>
        <v>0</v>
      </c>
      <c r="N23" s="336">
        <f t="shared" si="33"/>
        <v>0</v>
      </c>
      <c r="O23" s="335">
        <f t="shared" si="26"/>
        <v>0</v>
      </c>
      <c r="P23" s="336">
        <f t="shared" ref="P23:V23" si="34">SUM(P24:P30)</f>
        <v>0</v>
      </c>
      <c r="Q23" s="336">
        <f t="shared" si="34"/>
        <v>0</v>
      </c>
      <c r="R23" s="336">
        <f t="shared" si="34"/>
        <v>0</v>
      </c>
      <c r="S23" s="336">
        <f t="shared" si="34"/>
        <v>0</v>
      </c>
      <c r="T23" s="336">
        <f t="shared" si="34"/>
        <v>0</v>
      </c>
      <c r="U23" s="336">
        <f t="shared" si="34"/>
        <v>0</v>
      </c>
      <c r="V23" s="336">
        <f t="shared" si="34"/>
        <v>0</v>
      </c>
      <c r="W23" s="335">
        <f t="shared" si="27"/>
        <v>0</v>
      </c>
      <c r="X23" s="336">
        <f t="shared" ref="X23:AD23" si="35">SUM(X24:X30)</f>
        <v>0</v>
      </c>
      <c r="Y23" s="336">
        <f t="shared" si="35"/>
        <v>0</v>
      </c>
      <c r="Z23" s="336">
        <f t="shared" si="35"/>
        <v>0</v>
      </c>
      <c r="AA23" s="336">
        <f t="shared" si="35"/>
        <v>0</v>
      </c>
      <c r="AB23" s="336">
        <f t="shared" si="35"/>
        <v>0</v>
      </c>
      <c r="AC23" s="336">
        <f t="shared" si="35"/>
        <v>0</v>
      </c>
      <c r="AD23" s="336">
        <f t="shared" si="35"/>
        <v>0</v>
      </c>
      <c r="AE23" s="335">
        <f>SUM(AF23:AL23)</f>
        <v>0</v>
      </c>
      <c r="AF23" s="336">
        <f t="shared" ref="AF23:AL23" si="36">SUM(AF24:AF30)</f>
        <v>0</v>
      </c>
      <c r="AG23" s="336">
        <f t="shared" si="36"/>
        <v>0</v>
      </c>
      <c r="AH23" s="336">
        <f t="shared" si="36"/>
        <v>0</v>
      </c>
      <c r="AI23" s="336">
        <f t="shared" si="36"/>
        <v>0</v>
      </c>
      <c r="AJ23" s="336">
        <f t="shared" si="36"/>
        <v>0</v>
      </c>
      <c r="AK23" s="336">
        <f t="shared" si="36"/>
        <v>0</v>
      </c>
      <c r="AL23" s="336">
        <f t="shared" si="36"/>
        <v>0</v>
      </c>
      <c r="AM23" s="335">
        <f>SUM(AN23:AT23)</f>
        <v>0</v>
      </c>
      <c r="AN23" s="336">
        <f t="shared" ref="AN23:AT23" si="37">SUM(AN24:AN30)</f>
        <v>0</v>
      </c>
      <c r="AO23" s="336">
        <f t="shared" si="37"/>
        <v>0</v>
      </c>
      <c r="AP23" s="336">
        <f t="shared" si="37"/>
        <v>0</v>
      </c>
      <c r="AQ23" s="336">
        <f t="shared" si="37"/>
        <v>0</v>
      </c>
      <c r="AR23" s="336">
        <f t="shared" si="37"/>
        <v>0</v>
      </c>
      <c r="AS23" s="336">
        <f t="shared" si="37"/>
        <v>0</v>
      </c>
      <c r="AT23" s="336">
        <f t="shared" si="37"/>
        <v>0</v>
      </c>
      <c r="AU23" s="335">
        <f>SUM(AV23:BB23)</f>
        <v>0</v>
      </c>
      <c r="AV23" s="336">
        <f t="shared" ref="AV23:BB23" si="38">SUM(AV24:AV30)</f>
        <v>0</v>
      </c>
      <c r="AW23" s="336">
        <f t="shared" si="38"/>
        <v>0</v>
      </c>
      <c r="AX23" s="336">
        <f t="shared" si="38"/>
        <v>0</v>
      </c>
      <c r="AY23" s="336">
        <f t="shared" si="38"/>
        <v>0</v>
      </c>
      <c r="AZ23" s="336">
        <f t="shared" si="38"/>
        <v>0</v>
      </c>
      <c r="BA23" s="336">
        <f t="shared" si="38"/>
        <v>0</v>
      </c>
      <c r="BB23" s="336">
        <f t="shared" si="38"/>
        <v>0</v>
      </c>
      <c r="BD23" s="337">
        <f t="shared" si="30"/>
        <v>-0.87580423361819237</v>
      </c>
      <c r="BE23" s="337">
        <f t="shared" si="30"/>
        <v>0</v>
      </c>
      <c r="BF23" s="337">
        <f t="shared" si="30"/>
        <v>-0.20298871929485413</v>
      </c>
      <c r="BG23" s="337">
        <f t="shared" si="30"/>
        <v>-0.67281551432333819</v>
      </c>
      <c r="BH23" s="337">
        <f t="shared" si="30"/>
        <v>0</v>
      </c>
      <c r="BI23" s="337">
        <f t="shared" si="30"/>
        <v>0</v>
      </c>
      <c r="BJ23" s="337">
        <f t="shared" si="30"/>
        <v>0</v>
      </c>
      <c r="BK23" s="337">
        <f t="shared" si="30"/>
        <v>0</v>
      </c>
      <c r="BL23" s="338"/>
      <c r="BN23" s="337">
        <f t="shared" si="31"/>
        <v>0</v>
      </c>
      <c r="BO23" s="337">
        <f t="shared" si="31"/>
        <v>0</v>
      </c>
      <c r="BP23" s="337">
        <f t="shared" si="31"/>
        <v>0</v>
      </c>
      <c r="BQ23" s="337">
        <f t="shared" si="31"/>
        <v>0</v>
      </c>
      <c r="BR23" s="337">
        <f t="shared" si="31"/>
        <v>0</v>
      </c>
      <c r="BS23" s="337">
        <f t="shared" si="31"/>
        <v>0</v>
      </c>
      <c r="BT23" s="337">
        <f t="shared" si="31"/>
        <v>0</v>
      </c>
      <c r="BU23" s="337">
        <f t="shared" si="31"/>
        <v>0</v>
      </c>
      <c r="BV23" s="338"/>
      <c r="BX23" s="337">
        <f t="shared" si="11"/>
        <v>0</v>
      </c>
      <c r="BY23" s="337">
        <f t="shared" si="8"/>
        <v>0</v>
      </c>
      <c r="BZ23" s="337">
        <f t="shared" si="8"/>
        <v>0</v>
      </c>
      <c r="CA23" s="337">
        <f t="shared" si="8"/>
        <v>0</v>
      </c>
      <c r="CB23" s="337">
        <f t="shared" si="8"/>
        <v>0</v>
      </c>
      <c r="CC23" s="337">
        <f t="shared" si="8"/>
        <v>0</v>
      </c>
      <c r="CD23" s="337">
        <f t="shared" si="8"/>
        <v>0</v>
      </c>
      <c r="CE23" s="337">
        <f t="shared" si="8"/>
        <v>0</v>
      </c>
      <c r="CF23" s="338"/>
      <c r="CH23" s="337">
        <f t="shared" si="12"/>
        <v>0</v>
      </c>
      <c r="CI23" s="337">
        <f t="shared" si="9"/>
        <v>0</v>
      </c>
      <c r="CJ23" s="337">
        <f t="shared" si="9"/>
        <v>0</v>
      </c>
      <c r="CK23" s="337">
        <f t="shared" si="9"/>
        <v>0</v>
      </c>
      <c r="CL23" s="337">
        <f t="shared" si="9"/>
        <v>0</v>
      </c>
      <c r="CM23" s="337">
        <f t="shared" si="9"/>
        <v>0</v>
      </c>
      <c r="CN23" s="337">
        <f t="shared" si="9"/>
        <v>0</v>
      </c>
      <c r="CO23" s="337">
        <f t="shared" si="9"/>
        <v>0</v>
      </c>
      <c r="CP23" s="338"/>
      <c r="CR23" s="337">
        <f t="shared" si="13"/>
        <v>0</v>
      </c>
      <c r="CS23" s="337">
        <f t="shared" si="10"/>
        <v>0</v>
      </c>
      <c r="CT23" s="337">
        <f t="shared" si="10"/>
        <v>0</v>
      </c>
      <c r="CU23" s="337">
        <f t="shared" si="10"/>
        <v>0</v>
      </c>
      <c r="CV23" s="337">
        <f t="shared" si="10"/>
        <v>0</v>
      </c>
      <c r="CW23" s="337">
        <f t="shared" si="10"/>
        <v>0</v>
      </c>
      <c r="CX23" s="337">
        <f t="shared" si="10"/>
        <v>0</v>
      </c>
      <c r="CY23" s="337">
        <f t="shared" si="10"/>
        <v>0</v>
      </c>
      <c r="CZ23" s="338"/>
    </row>
    <row r="24" spans="1:104">
      <c r="A24" s="300"/>
      <c r="C24" s="475"/>
      <c r="D24" s="339" t="s">
        <v>442</v>
      </c>
      <c r="E24" s="340"/>
      <c r="F24" s="340" t="s">
        <v>437</v>
      </c>
      <c r="G24" s="341">
        <f t="shared" si="32"/>
        <v>0.54765827850705617</v>
      </c>
      <c r="H24" s="342">
        <v>0</v>
      </c>
      <c r="I24" s="342">
        <v>0.20298871929485413</v>
      </c>
      <c r="J24" s="342">
        <v>0.34466955921220205</v>
      </c>
      <c r="K24" s="342">
        <v>0</v>
      </c>
      <c r="L24" s="342">
        <v>0</v>
      </c>
      <c r="M24" s="342">
        <v>0</v>
      </c>
      <c r="N24" s="342">
        <v>0</v>
      </c>
      <c r="O24" s="341">
        <f t="shared" si="26"/>
        <v>0</v>
      </c>
      <c r="P24" s="342"/>
      <c r="Q24" s="342"/>
      <c r="R24" s="342"/>
      <c r="S24" s="342"/>
      <c r="T24" s="342"/>
      <c r="U24" s="342"/>
      <c r="V24" s="342"/>
      <c r="W24" s="341">
        <f t="shared" si="27"/>
        <v>0</v>
      </c>
      <c r="X24" s="342"/>
      <c r="Y24" s="342"/>
      <c r="Z24" s="342"/>
      <c r="AA24" s="342"/>
      <c r="AB24" s="342"/>
      <c r="AC24" s="342"/>
      <c r="AD24" s="342"/>
      <c r="AE24" s="341">
        <f>SUM(AF24:AL24)</f>
        <v>0</v>
      </c>
      <c r="AF24" s="342"/>
      <c r="AG24" s="342"/>
      <c r="AH24" s="342"/>
      <c r="AI24" s="342"/>
      <c r="AJ24" s="342"/>
      <c r="AK24" s="342"/>
      <c r="AL24" s="342"/>
      <c r="AM24" s="341">
        <f>SUM(AN24:AT24)</f>
        <v>0</v>
      </c>
      <c r="AN24" s="342"/>
      <c r="AO24" s="342"/>
      <c r="AP24" s="342"/>
      <c r="AQ24" s="342"/>
      <c r="AR24" s="342"/>
      <c r="AS24" s="342"/>
      <c r="AT24" s="342"/>
      <c r="AU24" s="341">
        <f>SUM(AV24:BB24)</f>
        <v>0</v>
      </c>
      <c r="AV24" s="342"/>
      <c r="AW24" s="342"/>
      <c r="AX24" s="342"/>
      <c r="AY24" s="342"/>
      <c r="AZ24" s="342"/>
      <c r="BA24" s="342"/>
      <c r="BB24" s="342"/>
      <c r="BD24" s="343">
        <f t="shared" si="30"/>
        <v>-0.54765827850705617</v>
      </c>
      <c r="BE24" s="344">
        <f t="shared" si="30"/>
        <v>0</v>
      </c>
      <c r="BF24" s="344">
        <f t="shared" si="30"/>
        <v>-0.20298871929485413</v>
      </c>
      <c r="BG24" s="344">
        <f t="shared" si="30"/>
        <v>-0.34466955921220205</v>
      </c>
      <c r="BH24" s="344">
        <f t="shared" si="30"/>
        <v>0</v>
      </c>
      <c r="BI24" s="344">
        <f t="shared" si="30"/>
        <v>0</v>
      </c>
      <c r="BJ24" s="344">
        <f t="shared" si="30"/>
        <v>0</v>
      </c>
      <c r="BK24" s="344">
        <f t="shared" si="30"/>
        <v>0</v>
      </c>
      <c r="BL24" s="345"/>
      <c r="BN24" s="343">
        <f t="shared" si="31"/>
        <v>0</v>
      </c>
      <c r="BO24" s="344">
        <f t="shared" si="31"/>
        <v>0</v>
      </c>
      <c r="BP24" s="344">
        <f t="shared" si="31"/>
        <v>0</v>
      </c>
      <c r="BQ24" s="344">
        <f t="shared" si="31"/>
        <v>0</v>
      </c>
      <c r="BR24" s="344">
        <f t="shared" si="31"/>
        <v>0</v>
      </c>
      <c r="BS24" s="344">
        <f t="shared" si="31"/>
        <v>0</v>
      </c>
      <c r="BT24" s="344">
        <f t="shared" si="31"/>
        <v>0</v>
      </c>
      <c r="BU24" s="344">
        <f t="shared" si="31"/>
        <v>0</v>
      </c>
      <c r="BV24" s="345"/>
      <c r="BX24" s="343">
        <f t="shared" si="11"/>
        <v>0</v>
      </c>
      <c r="BY24" s="344">
        <f t="shared" si="8"/>
        <v>0</v>
      </c>
      <c r="BZ24" s="344">
        <f t="shared" si="8"/>
        <v>0</v>
      </c>
      <c r="CA24" s="344">
        <f t="shared" si="8"/>
        <v>0</v>
      </c>
      <c r="CB24" s="344">
        <f t="shared" si="8"/>
        <v>0</v>
      </c>
      <c r="CC24" s="344">
        <f t="shared" si="8"/>
        <v>0</v>
      </c>
      <c r="CD24" s="344">
        <f t="shared" si="8"/>
        <v>0</v>
      </c>
      <c r="CE24" s="344">
        <f t="shared" si="8"/>
        <v>0</v>
      </c>
      <c r="CF24" s="345"/>
      <c r="CH24" s="343">
        <f t="shared" si="12"/>
        <v>0</v>
      </c>
      <c r="CI24" s="344">
        <f t="shared" si="9"/>
        <v>0</v>
      </c>
      <c r="CJ24" s="344">
        <f t="shared" si="9"/>
        <v>0</v>
      </c>
      <c r="CK24" s="344">
        <f t="shared" si="9"/>
        <v>0</v>
      </c>
      <c r="CL24" s="344">
        <f t="shared" si="9"/>
        <v>0</v>
      </c>
      <c r="CM24" s="344">
        <f t="shared" si="9"/>
        <v>0</v>
      </c>
      <c r="CN24" s="344">
        <f t="shared" si="9"/>
        <v>0</v>
      </c>
      <c r="CO24" s="344">
        <f t="shared" si="9"/>
        <v>0</v>
      </c>
      <c r="CP24" s="345"/>
      <c r="CR24" s="343">
        <f t="shared" si="13"/>
        <v>0</v>
      </c>
      <c r="CS24" s="344">
        <f t="shared" si="10"/>
        <v>0</v>
      </c>
      <c r="CT24" s="344">
        <f t="shared" si="10"/>
        <v>0</v>
      </c>
      <c r="CU24" s="344">
        <f t="shared" si="10"/>
        <v>0</v>
      </c>
      <c r="CV24" s="344">
        <f t="shared" si="10"/>
        <v>0</v>
      </c>
      <c r="CW24" s="344">
        <f t="shared" si="10"/>
        <v>0</v>
      </c>
      <c r="CX24" s="344">
        <f t="shared" si="10"/>
        <v>0</v>
      </c>
      <c r="CY24" s="344">
        <f t="shared" si="10"/>
        <v>0</v>
      </c>
      <c r="CZ24" s="345"/>
    </row>
    <row r="25" spans="1:104">
      <c r="A25" s="300"/>
      <c r="C25" s="475"/>
      <c r="D25" s="346"/>
      <c r="E25" s="373" t="s">
        <v>443</v>
      </c>
      <c r="F25" s="348" t="s">
        <v>437</v>
      </c>
      <c r="G25" s="349"/>
      <c r="H25" s="350"/>
      <c r="I25" s="350"/>
      <c r="J25" s="350"/>
      <c r="K25" s="350"/>
      <c r="L25" s="350"/>
      <c r="M25" s="350"/>
      <c r="N25" s="350"/>
      <c r="O25" s="349"/>
      <c r="P25" s="350"/>
      <c r="Q25" s="350"/>
      <c r="R25" s="350"/>
      <c r="S25" s="350"/>
      <c r="T25" s="350"/>
      <c r="U25" s="350"/>
      <c r="V25" s="350"/>
      <c r="W25" s="349"/>
      <c r="X25" s="350"/>
      <c r="Y25" s="350"/>
      <c r="Z25" s="350"/>
      <c r="AA25" s="350"/>
      <c r="AB25" s="350"/>
      <c r="AC25" s="350"/>
      <c r="AD25" s="350"/>
      <c r="AE25" s="349"/>
      <c r="AF25" s="350"/>
      <c r="AG25" s="350"/>
      <c r="AH25" s="350"/>
      <c r="AI25" s="350"/>
      <c r="AJ25" s="350"/>
      <c r="AK25" s="350"/>
      <c r="AL25" s="350"/>
      <c r="AM25" s="349"/>
      <c r="AN25" s="350"/>
      <c r="AO25" s="350"/>
      <c r="AP25" s="350"/>
      <c r="AQ25" s="350"/>
      <c r="AR25" s="350"/>
      <c r="AS25" s="350"/>
      <c r="AT25" s="350"/>
      <c r="AU25" s="349"/>
      <c r="AV25" s="350"/>
      <c r="AW25" s="350"/>
      <c r="AX25" s="350"/>
      <c r="AY25" s="350"/>
      <c r="AZ25" s="350"/>
      <c r="BA25" s="350"/>
      <c r="BB25" s="350"/>
      <c r="BD25" s="313"/>
      <c r="BE25" s="351"/>
      <c r="BF25" s="351"/>
      <c r="BG25" s="351"/>
      <c r="BH25" s="351"/>
      <c r="BI25" s="351"/>
      <c r="BJ25" s="351"/>
      <c r="BK25" s="351"/>
      <c r="BL25" s="352"/>
      <c r="BN25" s="313"/>
      <c r="BO25" s="351"/>
      <c r="BP25" s="351"/>
      <c r="BQ25" s="351"/>
      <c r="BR25" s="351"/>
      <c r="BS25" s="351"/>
      <c r="BT25" s="351"/>
      <c r="BU25" s="351"/>
      <c r="BV25" s="352"/>
      <c r="BX25" s="313">
        <f t="shared" si="11"/>
        <v>0</v>
      </c>
      <c r="BY25" s="351">
        <f t="shared" si="8"/>
        <v>0</v>
      </c>
      <c r="BZ25" s="351">
        <f t="shared" si="8"/>
        <v>0</v>
      </c>
      <c r="CA25" s="351">
        <f t="shared" si="8"/>
        <v>0</v>
      </c>
      <c r="CB25" s="351">
        <f t="shared" si="8"/>
        <v>0</v>
      </c>
      <c r="CC25" s="351">
        <f t="shared" si="8"/>
        <v>0</v>
      </c>
      <c r="CD25" s="351">
        <f t="shared" si="8"/>
        <v>0</v>
      </c>
      <c r="CE25" s="351">
        <f t="shared" si="8"/>
        <v>0</v>
      </c>
      <c r="CF25" s="352"/>
      <c r="CH25" s="313">
        <f t="shared" si="12"/>
        <v>0</v>
      </c>
      <c r="CI25" s="351">
        <f t="shared" si="9"/>
        <v>0</v>
      </c>
      <c r="CJ25" s="351">
        <f t="shared" si="9"/>
        <v>0</v>
      </c>
      <c r="CK25" s="351">
        <f t="shared" si="9"/>
        <v>0</v>
      </c>
      <c r="CL25" s="351">
        <f t="shared" si="9"/>
        <v>0</v>
      </c>
      <c r="CM25" s="351">
        <f t="shared" si="9"/>
        <v>0</v>
      </c>
      <c r="CN25" s="351">
        <f t="shared" si="9"/>
        <v>0</v>
      </c>
      <c r="CO25" s="351">
        <f t="shared" si="9"/>
        <v>0</v>
      </c>
      <c r="CP25" s="352"/>
      <c r="CR25" s="313">
        <f t="shared" si="13"/>
        <v>0</v>
      </c>
      <c r="CS25" s="351">
        <f t="shared" si="10"/>
        <v>0</v>
      </c>
      <c r="CT25" s="351">
        <f t="shared" si="10"/>
        <v>0</v>
      </c>
      <c r="CU25" s="351">
        <f t="shared" si="10"/>
        <v>0</v>
      </c>
      <c r="CV25" s="351">
        <f t="shared" si="10"/>
        <v>0</v>
      </c>
      <c r="CW25" s="351">
        <f t="shared" si="10"/>
        <v>0</v>
      </c>
      <c r="CX25" s="351">
        <f t="shared" si="10"/>
        <v>0</v>
      </c>
      <c r="CY25" s="351">
        <f t="shared" si="10"/>
        <v>0</v>
      </c>
      <c r="CZ25" s="352"/>
    </row>
    <row r="26" spans="1:104">
      <c r="A26" s="300"/>
      <c r="C26" s="475"/>
      <c r="D26" s="346"/>
      <c r="E26" s="374" t="s">
        <v>444</v>
      </c>
      <c r="F26" s="348" t="s">
        <v>437</v>
      </c>
      <c r="G26" s="349"/>
      <c r="H26" s="350"/>
      <c r="I26" s="350"/>
      <c r="J26" s="350"/>
      <c r="K26" s="350"/>
      <c r="L26" s="350"/>
      <c r="M26" s="350"/>
      <c r="N26" s="350"/>
      <c r="O26" s="349"/>
      <c r="P26" s="350"/>
      <c r="Q26" s="350"/>
      <c r="R26" s="350"/>
      <c r="S26" s="350"/>
      <c r="T26" s="350"/>
      <c r="U26" s="350"/>
      <c r="V26" s="350"/>
      <c r="W26" s="349"/>
      <c r="X26" s="350"/>
      <c r="Y26" s="350"/>
      <c r="Z26" s="350"/>
      <c r="AA26" s="350"/>
      <c r="AB26" s="350"/>
      <c r="AC26" s="350"/>
      <c r="AD26" s="350"/>
      <c r="AE26" s="349"/>
      <c r="AF26" s="350"/>
      <c r="AG26" s="350"/>
      <c r="AH26" s="350"/>
      <c r="AI26" s="350"/>
      <c r="AJ26" s="350"/>
      <c r="AK26" s="350"/>
      <c r="AL26" s="350"/>
      <c r="AM26" s="349"/>
      <c r="AN26" s="350"/>
      <c r="AO26" s="350"/>
      <c r="AP26" s="350"/>
      <c r="AQ26" s="350"/>
      <c r="AR26" s="350"/>
      <c r="AS26" s="350"/>
      <c r="AT26" s="350"/>
      <c r="AU26" s="349"/>
      <c r="AV26" s="350"/>
      <c r="AW26" s="350"/>
      <c r="AX26" s="350"/>
      <c r="AY26" s="350"/>
      <c r="AZ26" s="350"/>
      <c r="BA26" s="350"/>
      <c r="BB26" s="350"/>
      <c r="BD26" s="313"/>
      <c r="BE26" s="351"/>
      <c r="BF26" s="351"/>
      <c r="BG26" s="351"/>
      <c r="BH26" s="351"/>
      <c r="BI26" s="351"/>
      <c r="BJ26" s="351"/>
      <c r="BK26" s="351"/>
      <c r="BL26" s="352"/>
      <c r="BN26" s="313"/>
      <c r="BO26" s="351"/>
      <c r="BP26" s="351"/>
      <c r="BQ26" s="351"/>
      <c r="BR26" s="351"/>
      <c r="BS26" s="351"/>
      <c r="BT26" s="351"/>
      <c r="BU26" s="351"/>
      <c r="BV26" s="352"/>
      <c r="BX26" s="313">
        <f t="shared" si="11"/>
        <v>0</v>
      </c>
      <c r="BY26" s="351">
        <f t="shared" si="8"/>
        <v>0</v>
      </c>
      <c r="BZ26" s="351">
        <f t="shared" si="8"/>
        <v>0</v>
      </c>
      <c r="CA26" s="351">
        <f t="shared" si="8"/>
        <v>0</v>
      </c>
      <c r="CB26" s="351">
        <f t="shared" si="8"/>
        <v>0</v>
      </c>
      <c r="CC26" s="351">
        <f t="shared" si="8"/>
        <v>0</v>
      </c>
      <c r="CD26" s="351">
        <f t="shared" si="8"/>
        <v>0</v>
      </c>
      <c r="CE26" s="351">
        <f t="shared" si="8"/>
        <v>0</v>
      </c>
      <c r="CF26" s="352"/>
      <c r="CH26" s="313">
        <f t="shared" si="12"/>
        <v>0</v>
      </c>
      <c r="CI26" s="351">
        <f t="shared" si="9"/>
        <v>0</v>
      </c>
      <c r="CJ26" s="351">
        <f t="shared" si="9"/>
        <v>0</v>
      </c>
      <c r="CK26" s="351">
        <f t="shared" si="9"/>
        <v>0</v>
      </c>
      <c r="CL26" s="351">
        <f t="shared" si="9"/>
        <v>0</v>
      </c>
      <c r="CM26" s="351">
        <f t="shared" si="9"/>
        <v>0</v>
      </c>
      <c r="CN26" s="351">
        <f t="shared" si="9"/>
        <v>0</v>
      </c>
      <c r="CO26" s="351">
        <f t="shared" si="9"/>
        <v>0</v>
      </c>
      <c r="CP26" s="352"/>
      <c r="CR26" s="313">
        <f t="shared" si="13"/>
        <v>0</v>
      </c>
      <c r="CS26" s="351">
        <f t="shared" si="10"/>
        <v>0</v>
      </c>
      <c r="CT26" s="351">
        <f t="shared" si="10"/>
        <v>0</v>
      </c>
      <c r="CU26" s="351">
        <f t="shared" si="10"/>
        <v>0</v>
      </c>
      <c r="CV26" s="351">
        <f t="shared" si="10"/>
        <v>0</v>
      </c>
      <c r="CW26" s="351">
        <f t="shared" si="10"/>
        <v>0</v>
      </c>
      <c r="CX26" s="351">
        <f t="shared" si="10"/>
        <v>0</v>
      </c>
      <c r="CY26" s="351">
        <f t="shared" si="10"/>
        <v>0</v>
      </c>
      <c r="CZ26" s="352"/>
    </row>
    <row r="27" spans="1:104" ht="38.25">
      <c r="A27" s="300"/>
      <c r="C27" s="475"/>
      <c r="D27" s="354"/>
      <c r="E27" s="375" t="s">
        <v>445</v>
      </c>
      <c r="F27" s="356" t="s">
        <v>446</v>
      </c>
      <c r="G27" s="357">
        <f t="shared" si="32"/>
        <v>0</v>
      </c>
      <c r="H27" s="358"/>
      <c r="I27" s="358"/>
      <c r="J27" s="358"/>
      <c r="K27" s="358"/>
      <c r="L27" s="358"/>
      <c r="M27" s="358"/>
      <c r="N27" s="358"/>
      <c r="O27" s="357">
        <f t="shared" si="26"/>
        <v>0</v>
      </c>
      <c r="P27" s="358"/>
      <c r="Q27" s="358"/>
      <c r="R27" s="358"/>
      <c r="S27" s="358"/>
      <c r="T27" s="358"/>
      <c r="U27" s="358"/>
      <c r="V27" s="358"/>
      <c r="W27" s="357">
        <f t="shared" si="27"/>
        <v>0</v>
      </c>
      <c r="X27" s="358"/>
      <c r="Y27" s="358"/>
      <c r="Z27" s="358"/>
      <c r="AA27" s="358"/>
      <c r="AB27" s="358"/>
      <c r="AC27" s="358"/>
      <c r="AD27" s="358"/>
      <c r="AE27" s="357">
        <f>SUM(AF27:AL27)</f>
        <v>0</v>
      </c>
      <c r="AF27" s="358"/>
      <c r="AG27" s="358"/>
      <c r="AH27" s="358"/>
      <c r="AI27" s="358"/>
      <c r="AJ27" s="358"/>
      <c r="AK27" s="358"/>
      <c r="AL27" s="358"/>
      <c r="AM27" s="357">
        <f>SUM(AN27:AT27)</f>
        <v>0</v>
      </c>
      <c r="AN27" s="358"/>
      <c r="AO27" s="358"/>
      <c r="AP27" s="358"/>
      <c r="AQ27" s="358"/>
      <c r="AR27" s="358"/>
      <c r="AS27" s="358"/>
      <c r="AT27" s="358"/>
      <c r="AU27" s="357">
        <f>SUM(AV27:BB27)</f>
        <v>0</v>
      </c>
      <c r="AV27" s="358"/>
      <c r="AW27" s="358"/>
      <c r="AX27" s="358"/>
      <c r="AY27" s="358"/>
      <c r="AZ27" s="358"/>
      <c r="BA27" s="358"/>
      <c r="BB27" s="358"/>
      <c r="BC27" s="359"/>
      <c r="BD27" s="376">
        <f t="shared" ref="BD27:BK28" si="39">+O27-G27</f>
        <v>0</v>
      </c>
      <c r="BE27" s="376">
        <f t="shared" si="39"/>
        <v>0</v>
      </c>
      <c r="BF27" s="376">
        <f t="shared" si="39"/>
        <v>0</v>
      </c>
      <c r="BG27" s="376">
        <f t="shared" si="39"/>
        <v>0</v>
      </c>
      <c r="BH27" s="376">
        <f t="shared" si="39"/>
        <v>0</v>
      </c>
      <c r="BI27" s="376">
        <f t="shared" si="39"/>
        <v>0</v>
      </c>
      <c r="BJ27" s="376">
        <f t="shared" si="39"/>
        <v>0</v>
      </c>
      <c r="BK27" s="376">
        <f t="shared" si="39"/>
        <v>0</v>
      </c>
      <c r="BL27" s="307"/>
      <c r="BM27" s="359"/>
      <c r="BN27" s="376">
        <f t="shared" ref="BN27:BU28" si="40">+O27-W27</f>
        <v>0</v>
      </c>
      <c r="BO27" s="376">
        <f t="shared" si="40"/>
        <v>0</v>
      </c>
      <c r="BP27" s="376">
        <f t="shared" si="40"/>
        <v>0</v>
      </c>
      <c r="BQ27" s="376">
        <f t="shared" si="40"/>
        <v>0</v>
      </c>
      <c r="BR27" s="376">
        <f t="shared" si="40"/>
        <v>0</v>
      </c>
      <c r="BS27" s="376">
        <f t="shared" si="40"/>
        <v>0</v>
      </c>
      <c r="BT27" s="376">
        <f t="shared" si="40"/>
        <v>0</v>
      </c>
      <c r="BU27" s="376">
        <f t="shared" si="40"/>
        <v>0</v>
      </c>
      <c r="BV27" s="307"/>
      <c r="BW27" s="359"/>
      <c r="BX27" s="376">
        <f t="shared" si="11"/>
        <v>0</v>
      </c>
      <c r="BY27" s="376">
        <f t="shared" si="8"/>
        <v>0</v>
      </c>
      <c r="BZ27" s="376">
        <f t="shared" si="8"/>
        <v>0</v>
      </c>
      <c r="CA27" s="376">
        <f t="shared" si="8"/>
        <v>0</v>
      </c>
      <c r="CB27" s="376">
        <f t="shared" si="8"/>
        <v>0</v>
      </c>
      <c r="CC27" s="376">
        <f t="shared" si="8"/>
        <v>0</v>
      </c>
      <c r="CD27" s="376">
        <f t="shared" si="8"/>
        <v>0</v>
      </c>
      <c r="CE27" s="376">
        <f t="shared" si="8"/>
        <v>0</v>
      </c>
      <c r="CF27" s="307"/>
      <c r="CG27" s="359"/>
      <c r="CH27" s="376">
        <f t="shared" si="12"/>
        <v>0</v>
      </c>
      <c r="CI27" s="376">
        <f t="shared" si="9"/>
        <v>0</v>
      </c>
      <c r="CJ27" s="376">
        <f t="shared" si="9"/>
        <v>0</v>
      </c>
      <c r="CK27" s="376">
        <f t="shared" si="9"/>
        <v>0</v>
      </c>
      <c r="CL27" s="376">
        <f t="shared" si="9"/>
        <v>0</v>
      </c>
      <c r="CM27" s="376">
        <f t="shared" si="9"/>
        <v>0</v>
      </c>
      <c r="CN27" s="376">
        <f t="shared" si="9"/>
        <v>0</v>
      </c>
      <c r="CO27" s="376">
        <f t="shared" si="9"/>
        <v>0</v>
      </c>
      <c r="CP27" s="307"/>
      <c r="CQ27" s="359"/>
      <c r="CR27" s="376">
        <f t="shared" si="13"/>
        <v>0</v>
      </c>
      <c r="CS27" s="376">
        <f t="shared" si="10"/>
        <v>0</v>
      </c>
      <c r="CT27" s="376">
        <f t="shared" si="10"/>
        <v>0</v>
      </c>
      <c r="CU27" s="376">
        <f t="shared" si="10"/>
        <v>0</v>
      </c>
      <c r="CV27" s="376">
        <f t="shared" si="10"/>
        <v>0</v>
      </c>
      <c r="CW27" s="376">
        <f t="shared" si="10"/>
        <v>0</v>
      </c>
      <c r="CX27" s="376">
        <f t="shared" si="10"/>
        <v>0</v>
      </c>
      <c r="CY27" s="376">
        <f t="shared" si="10"/>
        <v>0</v>
      </c>
      <c r="CZ27" s="307"/>
    </row>
    <row r="28" spans="1:104">
      <c r="A28" s="300"/>
      <c r="C28" s="475"/>
      <c r="D28" s="360" t="s">
        <v>447</v>
      </c>
      <c r="E28" s="361"/>
      <c r="F28" s="360" t="s">
        <v>437</v>
      </c>
      <c r="G28" s="357">
        <f t="shared" si="32"/>
        <v>0.27822802401333335</v>
      </c>
      <c r="H28" s="358">
        <v>0</v>
      </c>
      <c r="I28" s="358">
        <v>0</v>
      </c>
      <c r="J28" s="358">
        <v>0.27822802401333335</v>
      </c>
      <c r="K28" s="358">
        <v>0</v>
      </c>
      <c r="L28" s="358">
        <v>0</v>
      </c>
      <c r="M28" s="358">
        <v>0</v>
      </c>
      <c r="N28" s="358">
        <v>0</v>
      </c>
      <c r="O28" s="357">
        <f t="shared" si="26"/>
        <v>0</v>
      </c>
      <c r="P28" s="358"/>
      <c r="Q28" s="358"/>
      <c r="R28" s="358"/>
      <c r="S28" s="358"/>
      <c r="T28" s="358"/>
      <c r="U28" s="358"/>
      <c r="V28" s="358"/>
      <c r="W28" s="357">
        <f t="shared" si="27"/>
        <v>0</v>
      </c>
      <c r="X28" s="358"/>
      <c r="Y28" s="358"/>
      <c r="Z28" s="358"/>
      <c r="AA28" s="358"/>
      <c r="AB28" s="358"/>
      <c r="AC28" s="358"/>
      <c r="AD28" s="358"/>
      <c r="AE28" s="357">
        <f>SUM(AF28:AL28)</f>
        <v>0</v>
      </c>
      <c r="AF28" s="358"/>
      <c r="AG28" s="358"/>
      <c r="AH28" s="358"/>
      <c r="AI28" s="358"/>
      <c r="AJ28" s="358"/>
      <c r="AK28" s="358"/>
      <c r="AL28" s="358"/>
      <c r="AM28" s="357">
        <f>SUM(AN28:AT28)</f>
        <v>0</v>
      </c>
      <c r="AN28" s="358"/>
      <c r="AO28" s="358"/>
      <c r="AP28" s="358"/>
      <c r="AQ28" s="358"/>
      <c r="AR28" s="358"/>
      <c r="AS28" s="358"/>
      <c r="AT28" s="358"/>
      <c r="AU28" s="357">
        <f>SUM(AV28:BB28)</f>
        <v>0</v>
      </c>
      <c r="AV28" s="358"/>
      <c r="AW28" s="358"/>
      <c r="AX28" s="358"/>
      <c r="AY28" s="358"/>
      <c r="AZ28" s="358"/>
      <c r="BA28" s="358"/>
      <c r="BB28" s="358"/>
      <c r="BD28" s="376">
        <f t="shared" si="39"/>
        <v>-0.27822802401333335</v>
      </c>
      <c r="BE28" s="376">
        <f t="shared" si="39"/>
        <v>0</v>
      </c>
      <c r="BF28" s="376">
        <f t="shared" si="39"/>
        <v>0</v>
      </c>
      <c r="BG28" s="376">
        <f t="shared" si="39"/>
        <v>-0.27822802401333335</v>
      </c>
      <c r="BH28" s="376">
        <f t="shared" si="39"/>
        <v>0</v>
      </c>
      <c r="BI28" s="376">
        <f t="shared" si="39"/>
        <v>0</v>
      </c>
      <c r="BJ28" s="376">
        <f t="shared" si="39"/>
        <v>0</v>
      </c>
      <c r="BK28" s="376">
        <f t="shared" si="39"/>
        <v>0</v>
      </c>
      <c r="BL28" s="307"/>
      <c r="BN28" s="376">
        <f t="shared" si="40"/>
        <v>0</v>
      </c>
      <c r="BO28" s="376">
        <f t="shared" si="40"/>
        <v>0</v>
      </c>
      <c r="BP28" s="376">
        <f t="shared" si="40"/>
        <v>0</v>
      </c>
      <c r="BQ28" s="376">
        <f t="shared" si="40"/>
        <v>0</v>
      </c>
      <c r="BR28" s="376">
        <f t="shared" si="40"/>
        <v>0</v>
      </c>
      <c r="BS28" s="376">
        <f t="shared" si="40"/>
        <v>0</v>
      </c>
      <c r="BT28" s="376">
        <f t="shared" si="40"/>
        <v>0</v>
      </c>
      <c r="BU28" s="376">
        <f t="shared" si="40"/>
        <v>0</v>
      </c>
      <c r="BV28" s="307"/>
      <c r="BX28" s="376">
        <f t="shared" si="11"/>
        <v>0</v>
      </c>
      <c r="BY28" s="376">
        <f t="shared" si="8"/>
        <v>0</v>
      </c>
      <c r="BZ28" s="376">
        <f t="shared" si="8"/>
        <v>0</v>
      </c>
      <c r="CA28" s="376">
        <f t="shared" si="8"/>
        <v>0</v>
      </c>
      <c r="CB28" s="376">
        <f t="shared" si="8"/>
        <v>0</v>
      </c>
      <c r="CC28" s="376">
        <f t="shared" si="8"/>
        <v>0</v>
      </c>
      <c r="CD28" s="376">
        <f t="shared" si="8"/>
        <v>0</v>
      </c>
      <c r="CE28" s="376">
        <f t="shared" si="8"/>
        <v>0</v>
      </c>
      <c r="CF28" s="307"/>
      <c r="CH28" s="376">
        <f t="shared" si="12"/>
        <v>0</v>
      </c>
      <c r="CI28" s="376">
        <f t="shared" si="9"/>
        <v>0</v>
      </c>
      <c r="CJ28" s="376">
        <f t="shared" si="9"/>
        <v>0</v>
      </c>
      <c r="CK28" s="376">
        <f t="shared" si="9"/>
        <v>0</v>
      </c>
      <c r="CL28" s="376">
        <f t="shared" si="9"/>
        <v>0</v>
      </c>
      <c r="CM28" s="376">
        <f t="shared" si="9"/>
        <v>0</v>
      </c>
      <c r="CN28" s="376">
        <f t="shared" si="9"/>
        <v>0</v>
      </c>
      <c r="CO28" s="376">
        <f t="shared" si="9"/>
        <v>0</v>
      </c>
      <c r="CP28" s="307"/>
      <c r="CR28" s="376">
        <f t="shared" si="13"/>
        <v>0</v>
      </c>
      <c r="CS28" s="376">
        <f t="shared" si="10"/>
        <v>0</v>
      </c>
      <c r="CT28" s="376">
        <f t="shared" si="10"/>
        <v>0</v>
      </c>
      <c r="CU28" s="376">
        <f t="shared" si="10"/>
        <v>0</v>
      </c>
      <c r="CV28" s="376">
        <f t="shared" si="10"/>
        <v>0</v>
      </c>
      <c r="CW28" s="376">
        <f t="shared" si="10"/>
        <v>0</v>
      </c>
      <c r="CX28" s="376">
        <f t="shared" si="10"/>
        <v>0</v>
      </c>
      <c r="CY28" s="376">
        <f t="shared" si="10"/>
        <v>0</v>
      </c>
      <c r="CZ28" s="307"/>
    </row>
    <row r="29" spans="1:104">
      <c r="A29" s="300"/>
      <c r="C29" s="475"/>
      <c r="D29" s="366" t="s">
        <v>448</v>
      </c>
      <c r="E29" s="367"/>
      <c r="F29" s="366" t="s">
        <v>437</v>
      </c>
      <c r="G29" s="377"/>
      <c r="H29" s="378"/>
      <c r="I29" s="378"/>
      <c r="J29" s="378"/>
      <c r="K29" s="378"/>
      <c r="L29" s="378"/>
      <c r="M29" s="378"/>
      <c r="N29" s="378"/>
      <c r="O29" s="302"/>
      <c r="P29" s="378"/>
      <c r="Q29" s="378"/>
      <c r="R29" s="378"/>
      <c r="S29" s="378"/>
      <c r="T29" s="378"/>
      <c r="U29" s="378"/>
      <c r="V29" s="378"/>
      <c r="W29" s="302"/>
      <c r="X29" s="378"/>
      <c r="Y29" s="378"/>
      <c r="Z29" s="378"/>
      <c r="AA29" s="378"/>
      <c r="AB29" s="378"/>
      <c r="AC29" s="378"/>
      <c r="AD29" s="378"/>
      <c r="AE29" s="302"/>
      <c r="AF29" s="378"/>
      <c r="AG29" s="378"/>
      <c r="AH29" s="378"/>
      <c r="AI29" s="378"/>
      <c r="AJ29" s="378"/>
      <c r="AK29" s="378"/>
      <c r="AL29" s="378"/>
      <c r="AM29" s="302"/>
      <c r="AN29" s="378"/>
      <c r="AO29" s="378"/>
      <c r="AP29" s="378"/>
      <c r="AQ29" s="378"/>
      <c r="AR29" s="378"/>
      <c r="AS29" s="378"/>
      <c r="AT29" s="378"/>
      <c r="AU29" s="302"/>
      <c r="AV29" s="378"/>
      <c r="AW29" s="378"/>
      <c r="AX29" s="378"/>
      <c r="AY29" s="378"/>
      <c r="AZ29" s="378"/>
      <c r="BA29" s="378"/>
      <c r="BB29" s="378"/>
      <c r="BC29" s="379"/>
      <c r="BD29" s="351"/>
      <c r="BE29" s="351"/>
      <c r="BF29" s="351"/>
      <c r="BG29" s="351"/>
      <c r="BH29" s="351"/>
      <c r="BI29" s="351"/>
      <c r="BJ29" s="351"/>
      <c r="BK29" s="351"/>
      <c r="BL29" s="352"/>
      <c r="BM29" s="379"/>
      <c r="BN29" s="351"/>
      <c r="BO29" s="351"/>
      <c r="BP29" s="351"/>
      <c r="BQ29" s="351"/>
      <c r="BR29" s="351"/>
      <c r="BS29" s="351"/>
      <c r="BT29" s="351"/>
      <c r="BU29" s="351"/>
      <c r="BV29" s="352"/>
      <c r="BW29" s="379"/>
      <c r="BX29" s="351">
        <f t="shared" si="11"/>
        <v>0</v>
      </c>
      <c r="BY29" s="351">
        <f t="shared" si="8"/>
        <v>0</v>
      </c>
      <c r="BZ29" s="351">
        <f t="shared" si="8"/>
        <v>0</v>
      </c>
      <c r="CA29" s="351">
        <f t="shared" si="8"/>
        <v>0</v>
      </c>
      <c r="CB29" s="351">
        <f t="shared" si="8"/>
        <v>0</v>
      </c>
      <c r="CC29" s="351">
        <f t="shared" si="8"/>
        <v>0</v>
      </c>
      <c r="CD29" s="351">
        <f t="shared" si="8"/>
        <v>0</v>
      </c>
      <c r="CE29" s="351">
        <f t="shared" si="8"/>
        <v>0</v>
      </c>
      <c r="CF29" s="352"/>
      <c r="CG29" s="379"/>
      <c r="CH29" s="351">
        <f t="shared" si="12"/>
        <v>0</v>
      </c>
      <c r="CI29" s="351">
        <f t="shared" si="9"/>
        <v>0</v>
      </c>
      <c r="CJ29" s="351">
        <f t="shared" si="9"/>
        <v>0</v>
      </c>
      <c r="CK29" s="351">
        <f t="shared" si="9"/>
        <v>0</v>
      </c>
      <c r="CL29" s="351">
        <f t="shared" si="9"/>
        <v>0</v>
      </c>
      <c r="CM29" s="351">
        <f t="shared" si="9"/>
        <v>0</v>
      </c>
      <c r="CN29" s="351">
        <f t="shared" si="9"/>
        <v>0</v>
      </c>
      <c r="CO29" s="351">
        <f t="shared" si="9"/>
        <v>0</v>
      </c>
      <c r="CP29" s="352"/>
      <c r="CQ29" s="379"/>
      <c r="CR29" s="351">
        <f t="shared" si="13"/>
        <v>0</v>
      </c>
      <c r="CS29" s="351">
        <f t="shared" si="10"/>
        <v>0</v>
      </c>
      <c r="CT29" s="351">
        <f t="shared" si="10"/>
        <v>0</v>
      </c>
      <c r="CU29" s="351">
        <f t="shared" si="10"/>
        <v>0</v>
      </c>
      <c r="CV29" s="351">
        <f t="shared" si="10"/>
        <v>0</v>
      </c>
      <c r="CW29" s="351">
        <f t="shared" si="10"/>
        <v>0</v>
      </c>
      <c r="CX29" s="351">
        <f t="shared" si="10"/>
        <v>0</v>
      </c>
      <c r="CY29" s="351">
        <f t="shared" si="10"/>
        <v>0</v>
      </c>
      <c r="CZ29" s="352"/>
    </row>
    <row r="30" spans="1:104">
      <c r="A30" s="300"/>
      <c r="C30" s="475"/>
      <c r="D30" s="368" t="s">
        <v>449</v>
      </c>
      <c r="E30" s="368"/>
      <c r="F30" s="368" t="s">
        <v>437</v>
      </c>
      <c r="G30" s="380">
        <f t="shared" si="32"/>
        <v>4.9917931097802737E-2</v>
      </c>
      <c r="H30" s="370">
        <v>0</v>
      </c>
      <c r="I30" s="370">
        <v>0</v>
      </c>
      <c r="J30" s="370">
        <v>4.9917931097802737E-2</v>
      </c>
      <c r="K30" s="370">
        <v>0</v>
      </c>
      <c r="L30" s="370">
        <v>0</v>
      </c>
      <c r="M30" s="370">
        <v>0</v>
      </c>
      <c r="N30" s="370">
        <v>0</v>
      </c>
      <c r="O30" s="381">
        <f t="shared" si="26"/>
        <v>0</v>
      </c>
      <c r="P30" s="382"/>
      <c r="Q30" s="382"/>
      <c r="R30" s="382"/>
      <c r="S30" s="382"/>
      <c r="T30" s="382"/>
      <c r="U30" s="382"/>
      <c r="V30" s="382"/>
      <c r="W30" s="381">
        <f t="shared" si="27"/>
        <v>0</v>
      </c>
      <c r="X30" s="382"/>
      <c r="Y30" s="382"/>
      <c r="Z30" s="382"/>
      <c r="AA30" s="382"/>
      <c r="AB30" s="382"/>
      <c r="AC30" s="382"/>
      <c r="AD30" s="382"/>
      <c r="AE30" s="381">
        <f t="shared" ref="AE30:AE42" si="41">SUM(AF30:AL30)</f>
        <v>0</v>
      </c>
      <c r="AF30" s="382"/>
      <c r="AG30" s="382"/>
      <c r="AH30" s="382"/>
      <c r="AI30" s="382"/>
      <c r="AJ30" s="382"/>
      <c r="AK30" s="382"/>
      <c r="AL30" s="382"/>
      <c r="AM30" s="381">
        <f t="shared" ref="AM30:AM42" si="42">SUM(AN30:AT30)</f>
        <v>0</v>
      </c>
      <c r="AN30" s="382"/>
      <c r="AO30" s="382"/>
      <c r="AP30" s="382"/>
      <c r="AQ30" s="382"/>
      <c r="AR30" s="382"/>
      <c r="AS30" s="382"/>
      <c r="AT30" s="382"/>
      <c r="AU30" s="381">
        <f t="shared" ref="AU30:AU42" si="43">SUM(AV30:BB30)</f>
        <v>0</v>
      </c>
      <c r="AV30" s="382"/>
      <c r="AW30" s="382"/>
      <c r="AX30" s="382"/>
      <c r="AY30" s="382"/>
      <c r="AZ30" s="382"/>
      <c r="BA30" s="382"/>
      <c r="BB30" s="382"/>
      <c r="BC30" s="379"/>
      <c r="BD30" s="313">
        <f t="shared" ref="BD30:BK45" si="44">+O30-G30</f>
        <v>-4.9917931097802737E-2</v>
      </c>
      <c r="BE30" s="383">
        <f t="shared" si="44"/>
        <v>0</v>
      </c>
      <c r="BF30" s="383">
        <f t="shared" si="44"/>
        <v>0</v>
      </c>
      <c r="BG30" s="383">
        <f t="shared" si="44"/>
        <v>-4.9917931097802737E-2</v>
      </c>
      <c r="BH30" s="383">
        <f t="shared" si="44"/>
        <v>0</v>
      </c>
      <c r="BI30" s="383">
        <f t="shared" si="44"/>
        <v>0</v>
      </c>
      <c r="BJ30" s="383">
        <f t="shared" si="44"/>
        <v>0</v>
      </c>
      <c r="BK30" s="383">
        <f t="shared" si="44"/>
        <v>0</v>
      </c>
      <c r="BL30" s="319"/>
      <c r="BM30" s="379"/>
      <c r="BN30" s="313">
        <f t="shared" ref="BN30:BU45" si="45">+O30-W30</f>
        <v>0</v>
      </c>
      <c r="BO30" s="383">
        <f t="shared" si="45"/>
        <v>0</v>
      </c>
      <c r="BP30" s="383">
        <f t="shared" si="45"/>
        <v>0</v>
      </c>
      <c r="BQ30" s="383">
        <f t="shared" si="45"/>
        <v>0</v>
      </c>
      <c r="BR30" s="383">
        <f t="shared" si="45"/>
        <v>0</v>
      </c>
      <c r="BS30" s="383">
        <f t="shared" si="45"/>
        <v>0</v>
      </c>
      <c r="BT30" s="383">
        <f t="shared" si="45"/>
        <v>0</v>
      </c>
      <c r="BU30" s="383">
        <f t="shared" si="45"/>
        <v>0</v>
      </c>
      <c r="BV30" s="319"/>
      <c r="BW30" s="379"/>
      <c r="BX30" s="313">
        <f t="shared" si="11"/>
        <v>0</v>
      </c>
      <c r="BY30" s="383">
        <f t="shared" si="8"/>
        <v>0</v>
      </c>
      <c r="BZ30" s="383">
        <f t="shared" si="8"/>
        <v>0</v>
      </c>
      <c r="CA30" s="383">
        <f t="shared" si="8"/>
        <v>0</v>
      </c>
      <c r="CB30" s="383">
        <f t="shared" si="8"/>
        <v>0</v>
      </c>
      <c r="CC30" s="383">
        <f t="shared" si="8"/>
        <v>0</v>
      </c>
      <c r="CD30" s="383">
        <f t="shared" si="8"/>
        <v>0</v>
      </c>
      <c r="CE30" s="383">
        <f t="shared" si="8"/>
        <v>0</v>
      </c>
      <c r="CF30" s="319"/>
      <c r="CG30" s="379"/>
      <c r="CH30" s="313">
        <f t="shared" si="12"/>
        <v>0</v>
      </c>
      <c r="CI30" s="383">
        <f t="shared" si="9"/>
        <v>0</v>
      </c>
      <c r="CJ30" s="383">
        <f t="shared" si="9"/>
        <v>0</v>
      </c>
      <c r="CK30" s="383">
        <f t="shared" si="9"/>
        <v>0</v>
      </c>
      <c r="CL30" s="383">
        <f t="shared" si="9"/>
        <v>0</v>
      </c>
      <c r="CM30" s="383">
        <f t="shared" si="9"/>
        <v>0</v>
      </c>
      <c r="CN30" s="383">
        <f t="shared" si="9"/>
        <v>0</v>
      </c>
      <c r="CO30" s="383">
        <f t="shared" si="9"/>
        <v>0</v>
      </c>
      <c r="CP30" s="319"/>
      <c r="CQ30" s="379"/>
      <c r="CR30" s="313">
        <f t="shared" si="13"/>
        <v>0</v>
      </c>
      <c r="CS30" s="383">
        <f t="shared" si="10"/>
        <v>0</v>
      </c>
      <c r="CT30" s="383">
        <f t="shared" si="10"/>
        <v>0</v>
      </c>
      <c r="CU30" s="383">
        <f t="shared" si="10"/>
        <v>0</v>
      </c>
      <c r="CV30" s="383">
        <f t="shared" si="10"/>
        <v>0</v>
      </c>
      <c r="CW30" s="383">
        <f t="shared" si="10"/>
        <v>0</v>
      </c>
      <c r="CX30" s="383">
        <f t="shared" si="10"/>
        <v>0</v>
      </c>
      <c r="CY30" s="383">
        <f t="shared" si="10"/>
        <v>0</v>
      </c>
      <c r="CZ30" s="319"/>
    </row>
    <row r="31" spans="1:104" s="326" customFormat="1">
      <c r="A31" s="320"/>
      <c r="B31" s="281"/>
      <c r="C31" s="476"/>
      <c r="D31" s="384"/>
      <c r="E31" s="322"/>
      <c r="F31" s="323"/>
      <c r="G31" s="324">
        <f t="shared" si="32"/>
        <v>14.990915107063119</v>
      </c>
      <c r="H31" s="325">
        <f t="shared" ref="H31:N31" si="46">SUM(H15,H23)</f>
        <v>0</v>
      </c>
      <c r="I31" s="325">
        <f t="shared" si="46"/>
        <v>2.5938835186936551</v>
      </c>
      <c r="J31" s="325">
        <f t="shared" si="46"/>
        <v>12.397031588369464</v>
      </c>
      <c r="K31" s="325">
        <f t="shared" si="46"/>
        <v>0</v>
      </c>
      <c r="L31" s="325">
        <f t="shared" si="46"/>
        <v>0</v>
      </c>
      <c r="M31" s="325">
        <f t="shared" si="46"/>
        <v>0</v>
      </c>
      <c r="N31" s="325">
        <f t="shared" si="46"/>
        <v>0</v>
      </c>
      <c r="O31" s="324">
        <f t="shared" si="26"/>
        <v>0</v>
      </c>
      <c r="P31" s="325">
        <f t="shared" ref="P31:V31" si="47">SUM(P15,P23)</f>
        <v>0</v>
      </c>
      <c r="Q31" s="325">
        <f t="shared" si="47"/>
        <v>0</v>
      </c>
      <c r="R31" s="325">
        <f t="shared" si="47"/>
        <v>0</v>
      </c>
      <c r="S31" s="325">
        <f t="shared" si="47"/>
        <v>0</v>
      </c>
      <c r="T31" s="325">
        <f t="shared" si="47"/>
        <v>0</v>
      </c>
      <c r="U31" s="325">
        <f t="shared" si="47"/>
        <v>0</v>
      </c>
      <c r="V31" s="325">
        <f t="shared" si="47"/>
        <v>0</v>
      </c>
      <c r="W31" s="324">
        <f t="shared" si="27"/>
        <v>13.620113060000001</v>
      </c>
      <c r="X31" s="325">
        <f t="shared" ref="X31:AD31" si="48">SUM(X15,X23)</f>
        <v>0</v>
      </c>
      <c r="Y31" s="325">
        <f t="shared" si="48"/>
        <v>0</v>
      </c>
      <c r="Z31" s="325">
        <f t="shared" si="48"/>
        <v>13.620113060000001</v>
      </c>
      <c r="AA31" s="325">
        <f t="shared" si="48"/>
        <v>0</v>
      </c>
      <c r="AB31" s="325">
        <f t="shared" si="48"/>
        <v>0</v>
      </c>
      <c r="AC31" s="325">
        <f t="shared" si="48"/>
        <v>0</v>
      </c>
      <c r="AD31" s="325">
        <f t="shared" si="48"/>
        <v>0</v>
      </c>
      <c r="AE31" s="324">
        <f t="shared" si="41"/>
        <v>0</v>
      </c>
      <c r="AF31" s="325">
        <f t="shared" ref="AF31:AL31" si="49">SUM(AF15,AF23)</f>
        <v>0</v>
      </c>
      <c r="AG31" s="325">
        <f t="shared" si="49"/>
        <v>0</v>
      </c>
      <c r="AH31" s="325">
        <f t="shared" si="49"/>
        <v>0</v>
      </c>
      <c r="AI31" s="325">
        <f t="shared" si="49"/>
        <v>0</v>
      </c>
      <c r="AJ31" s="325">
        <f t="shared" si="49"/>
        <v>0</v>
      </c>
      <c r="AK31" s="325">
        <f t="shared" si="49"/>
        <v>0</v>
      </c>
      <c r="AL31" s="325">
        <f t="shared" si="49"/>
        <v>0</v>
      </c>
      <c r="AM31" s="324">
        <f t="shared" si="42"/>
        <v>0</v>
      </c>
      <c r="AN31" s="325">
        <f t="shared" ref="AN31:AT31" si="50">SUM(AN15,AN23)</f>
        <v>0</v>
      </c>
      <c r="AO31" s="325">
        <f t="shared" si="50"/>
        <v>0</v>
      </c>
      <c r="AP31" s="325">
        <f t="shared" si="50"/>
        <v>0</v>
      </c>
      <c r="AQ31" s="325">
        <f t="shared" si="50"/>
        <v>0</v>
      </c>
      <c r="AR31" s="325">
        <f t="shared" si="50"/>
        <v>0</v>
      </c>
      <c r="AS31" s="325">
        <f t="shared" si="50"/>
        <v>0</v>
      </c>
      <c r="AT31" s="325">
        <f t="shared" si="50"/>
        <v>0</v>
      </c>
      <c r="AU31" s="324">
        <f t="shared" si="43"/>
        <v>0</v>
      </c>
      <c r="AV31" s="325">
        <f t="shared" ref="AV31:BB31" si="51">SUM(AV15,AV23)</f>
        <v>0</v>
      </c>
      <c r="AW31" s="325">
        <f t="shared" si="51"/>
        <v>0</v>
      </c>
      <c r="AX31" s="325">
        <f t="shared" si="51"/>
        <v>0</v>
      </c>
      <c r="AY31" s="325">
        <f t="shared" si="51"/>
        <v>0</v>
      </c>
      <c r="AZ31" s="325">
        <f t="shared" si="51"/>
        <v>0</v>
      </c>
      <c r="BA31" s="325">
        <f t="shared" si="51"/>
        <v>0</v>
      </c>
      <c r="BB31" s="325">
        <f t="shared" si="51"/>
        <v>0</v>
      </c>
      <c r="BD31" s="325">
        <f t="shared" si="44"/>
        <v>-14.990915107063119</v>
      </c>
      <c r="BE31" s="325">
        <f t="shared" si="44"/>
        <v>0</v>
      </c>
      <c r="BF31" s="325">
        <f t="shared" si="44"/>
        <v>-2.5938835186936551</v>
      </c>
      <c r="BG31" s="325">
        <f t="shared" si="44"/>
        <v>-12.397031588369464</v>
      </c>
      <c r="BH31" s="325">
        <f t="shared" si="44"/>
        <v>0</v>
      </c>
      <c r="BI31" s="325">
        <f t="shared" si="44"/>
        <v>0</v>
      </c>
      <c r="BJ31" s="325">
        <f t="shared" si="44"/>
        <v>0</v>
      </c>
      <c r="BK31" s="325">
        <f t="shared" si="44"/>
        <v>0</v>
      </c>
      <c r="BL31" s="328"/>
      <c r="BN31" s="325">
        <f t="shared" si="45"/>
        <v>-13.620113060000001</v>
      </c>
      <c r="BO31" s="325">
        <f t="shared" si="45"/>
        <v>0</v>
      </c>
      <c r="BP31" s="325">
        <f t="shared" si="45"/>
        <v>0</v>
      </c>
      <c r="BQ31" s="325">
        <f t="shared" si="45"/>
        <v>-13.620113060000001</v>
      </c>
      <c r="BR31" s="325">
        <f t="shared" si="45"/>
        <v>0</v>
      </c>
      <c r="BS31" s="325">
        <f t="shared" si="45"/>
        <v>0</v>
      </c>
      <c r="BT31" s="325">
        <f t="shared" si="45"/>
        <v>0</v>
      </c>
      <c r="BU31" s="325">
        <f t="shared" si="45"/>
        <v>0</v>
      </c>
      <c r="BV31" s="328"/>
      <c r="BX31" s="325">
        <f t="shared" si="11"/>
        <v>0</v>
      </c>
      <c r="BY31" s="325">
        <f t="shared" si="8"/>
        <v>0</v>
      </c>
      <c r="BZ31" s="325">
        <f t="shared" si="8"/>
        <v>0</v>
      </c>
      <c r="CA31" s="325">
        <f t="shared" si="8"/>
        <v>0</v>
      </c>
      <c r="CB31" s="325">
        <f t="shared" si="8"/>
        <v>0</v>
      </c>
      <c r="CC31" s="325">
        <f t="shared" si="8"/>
        <v>0</v>
      </c>
      <c r="CD31" s="325">
        <f t="shared" si="8"/>
        <v>0</v>
      </c>
      <c r="CE31" s="325">
        <f t="shared" si="8"/>
        <v>0</v>
      </c>
      <c r="CF31" s="328"/>
      <c r="CH31" s="325">
        <f t="shared" si="12"/>
        <v>0</v>
      </c>
      <c r="CI31" s="325">
        <f t="shared" si="9"/>
        <v>0</v>
      </c>
      <c r="CJ31" s="325">
        <f t="shared" si="9"/>
        <v>0</v>
      </c>
      <c r="CK31" s="325">
        <f t="shared" si="9"/>
        <v>0</v>
      </c>
      <c r="CL31" s="325">
        <f t="shared" si="9"/>
        <v>0</v>
      </c>
      <c r="CM31" s="325">
        <f t="shared" si="9"/>
        <v>0</v>
      </c>
      <c r="CN31" s="325">
        <f t="shared" si="9"/>
        <v>0</v>
      </c>
      <c r="CO31" s="325">
        <f t="shared" si="9"/>
        <v>0</v>
      </c>
      <c r="CP31" s="328"/>
      <c r="CR31" s="325">
        <f t="shared" si="13"/>
        <v>0</v>
      </c>
      <c r="CS31" s="325">
        <f t="shared" si="10"/>
        <v>0</v>
      </c>
      <c r="CT31" s="325">
        <f t="shared" si="10"/>
        <v>0</v>
      </c>
      <c r="CU31" s="325">
        <f t="shared" si="10"/>
        <v>0</v>
      </c>
      <c r="CV31" s="325">
        <f t="shared" si="10"/>
        <v>0</v>
      </c>
      <c r="CW31" s="325">
        <f t="shared" si="10"/>
        <v>0</v>
      </c>
      <c r="CX31" s="325">
        <f t="shared" si="10"/>
        <v>0</v>
      </c>
      <c r="CY31" s="325">
        <f t="shared" si="10"/>
        <v>0</v>
      </c>
      <c r="CZ31" s="328"/>
    </row>
    <row r="32" spans="1:104" s="326" customFormat="1">
      <c r="A32" s="320"/>
      <c r="B32" s="281"/>
      <c r="C32" s="385" t="s">
        <v>451</v>
      </c>
      <c r="D32" s="386"/>
      <c r="E32" s="387"/>
      <c r="F32" s="385" t="s">
        <v>437</v>
      </c>
      <c r="G32" s="324">
        <f t="shared" si="32"/>
        <v>0</v>
      </c>
      <c r="H32" s="331"/>
      <c r="I32" s="331"/>
      <c r="J32" s="331"/>
      <c r="K32" s="331"/>
      <c r="L32" s="331"/>
      <c r="M32" s="331"/>
      <c r="N32" s="331"/>
      <c r="O32" s="324">
        <f t="shared" si="26"/>
        <v>0</v>
      </c>
      <c r="P32" s="331"/>
      <c r="Q32" s="331"/>
      <c r="R32" s="331"/>
      <c r="S32" s="331"/>
      <c r="T32" s="331"/>
      <c r="U32" s="331"/>
      <c r="V32" s="331"/>
      <c r="W32" s="324">
        <f t="shared" si="27"/>
        <v>0</v>
      </c>
      <c r="X32" s="331"/>
      <c r="Y32" s="331"/>
      <c r="Z32" s="331"/>
      <c r="AA32" s="331"/>
      <c r="AB32" s="331"/>
      <c r="AC32" s="331"/>
      <c r="AD32" s="331"/>
      <c r="AE32" s="324">
        <f t="shared" si="41"/>
        <v>0</v>
      </c>
      <c r="AF32" s="331"/>
      <c r="AG32" s="331"/>
      <c r="AH32" s="331"/>
      <c r="AI32" s="331"/>
      <c r="AJ32" s="331"/>
      <c r="AK32" s="331"/>
      <c r="AL32" s="331"/>
      <c r="AM32" s="324">
        <f t="shared" si="42"/>
        <v>0</v>
      </c>
      <c r="AN32" s="331"/>
      <c r="AO32" s="331"/>
      <c r="AP32" s="331"/>
      <c r="AQ32" s="331"/>
      <c r="AR32" s="331"/>
      <c r="AS32" s="331"/>
      <c r="AT32" s="331"/>
      <c r="AU32" s="324">
        <f t="shared" si="43"/>
        <v>0</v>
      </c>
      <c r="AV32" s="331"/>
      <c r="AW32" s="331"/>
      <c r="AX32" s="331"/>
      <c r="AY32" s="331"/>
      <c r="AZ32" s="331"/>
      <c r="BA32" s="331"/>
      <c r="BB32" s="331"/>
      <c r="BD32" s="388">
        <f t="shared" si="44"/>
        <v>0</v>
      </c>
      <c r="BE32" s="388">
        <f t="shared" si="44"/>
        <v>0</v>
      </c>
      <c r="BF32" s="388">
        <f t="shared" si="44"/>
        <v>0</v>
      </c>
      <c r="BG32" s="388">
        <f t="shared" si="44"/>
        <v>0</v>
      </c>
      <c r="BH32" s="388">
        <f t="shared" si="44"/>
        <v>0</v>
      </c>
      <c r="BI32" s="388">
        <f t="shared" si="44"/>
        <v>0</v>
      </c>
      <c r="BJ32" s="388">
        <f t="shared" si="44"/>
        <v>0</v>
      </c>
      <c r="BK32" s="388">
        <f t="shared" si="44"/>
        <v>0</v>
      </c>
      <c r="BL32" s="389"/>
      <c r="BN32" s="388">
        <f t="shared" si="45"/>
        <v>0</v>
      </c>
      <c r="BO32" s="388">
        <f t="shared" si="45"/>
        <v>0</v>
      </c>
      <c r="BP32" s="388">
        <f t="shared" si="45"/>
        <v>0</v>
      </c>
      <c r="BQ32" s="388">
        <f t="shared" si="45"/>
        <v>0</v>
      </c>
      <c r="BR32" s="388">
        <f t="shared" si="45"/>
        <v>0</v>
      </c>
      <c r="BS32" s="388">
        <f t="shared" si="45"/>
        <v>0</v>
      </c>
      <c r="BT32" s="388">
        <f t="shared" si="45"/>
        <v>0</v>
      </c>
      <c r="BU32" s="388">
        <f t="shared" si="45"/>
        <v>0</v>
      </c>
      <c r="BV32" s="389"/>
      <c r="BX32" s="388">
        <f t="shared" si="11"/>
        <v>0</v>
      </c>
      <c r="BY32" s="388">
        <f t="shared" si="8"/>
        <v>0</v>
      </c>
      <c r="BZ32" s="388">
        <f t="shared" si="8"/>
        <v>0</v>
      </c>
      <c r="CA32" s="388">
        <f t="shared" si="8"/>
        <v>0</v>
      </c>
      <c r="CB32" s="388">
        <f t="shared" si="8"/>
        <v>0</v>
      </c>
      <c r="CC32" s="388">
        <f t="shared" si="8"/>
        <v>0</v>
      </c>
      <c r="CD32" s="388">
        <f t="shared" si="8"/>
        <v>0</v>
      </c>
      <c r="CE32" s="388">
        <f t="shared" si="8"/>
        <v>0</v>
      </c>
      <c r="CF32" s="389"/>
      <c r="CH32" s="388">
        <f t="shared" si="12"/>
        <v>0</v>
      </c>
      <c r="CI32" s="388">
        <f t="shared" si="9"/>
        <v>0</v>
      </c>
      <c r="CJ32" s="388">
        <f t="shared" si="9"/>
        <v>0</v>
      </c>
      <c r="CK32" s="388">
        <f t="shared" si="9"/>
        <v>0</v>
      </c>
      <c r="CL32" s="388">
        <f t="shared" si="9"/>
        <v>0</v>
      </c>
      <c r="CM32" s="388">
        <f t="shared" si="9"/>
        <v>0</v>
      </c>
      <c r="CN32" s="388">
        <f t="shared" si="9"/>
        <v>0</v>
      </c>
      <c r="CO32" s="388">
        <f t="shared" si="9"/>
        <v>0</v>
      </c>
      <c r="CP32" s="389"/>
      <c r="CR32" s="388">
        <f t="shared" si="13"/>
        <v>0</v>
      </c>
      <c r="CS32" s="388">
        <f t="shared" si="10"/>
        <v>0</v>
      </c>
      <c r="CT32" s="388">
        <f t="shared" si="10"/>
        <v>0</v>
      </c>
      <c r="CU32" s="388">
        <f t="shared" si="10"/>
        <v>0</v>
      </c>
      <c r="CV32" s="388">
        <f t="shared" si="10"/>
        <v>0</v>
      </c>
      <c r="CW32" s="388">
        <f t="shared" si="10"/>
        <v>0</v>
      </c>
      <c r="CX32" s="388">
        <f t="shared" si="10"/>
        <v>0</v>
      </c>
      <c r="CY32" s="388">
        <f t="shared" si="10"/>
        <v>0</v>
      </c>
      <c r="CZ32" s="389"/>
    </row>
    <row r="33" spans="1:104" s="326" customFormat="1">
      <c r="A33" s="320"/>
      <c r="B33" s="281"/>
      <c r="C33" s="332" t="s">
        <v>452</v>
      </c>
      <c r="D33" s="390"/>
      <c r="E33" s="322"/>
      <c r="F33" s="332" t="s">
        <v>437</v>
      </c>
      <c r="G33" s="391">
        <f t="shared" si="32"/>
        <v>2.8453148736367804</v>
      </c>
      <c r="H33" s="392"/>
      <c r="I33" s="392"/>
      <c r="J33" s="392">
        <v>2.8453148736367804</v>
      </c>
      <c r="K33" s="392"/>
      <c r="L33" s="392"/>
      <c r="M33" s="392"/>
      <c r="N33" s="392"/>
      <c r="O33" s="391">
        <f t="shared" si="26"/>
        <v>0</v>
      </c>
      <c r="P33" s="392"/>
      <c r="Q33" s="392"/>
      <c r="R33" s="392"/>
      <c r="S33" s="392"/>
      <c r="T33" s="392"/>
      <c r="U33" s="392"/>
      <c r="V33" s="392"/>
      <c r="W33" s="391">
        <f t="shared" si="27"/>
        <v>2.4446452000000001</v>
      </c>
      <c r="X33" s="392">
        <v>0</v>
      </c>
      <c r="Y33" s="392">
        <v>0</v>
      </c>
      <c r="Z33" s="392">
        <v>2.4446452000000001</v>
      </c>
      <c r="AA33" s="392">
        <v>0</v>
      </c>
      <c r="AB33" s="392">
        <v>0</v>
      </c>
      <c r="AC33" s="392">
        <v>0</v>
      </c>
      <c r="AD33" s="392">
        <v>0</v>
      </c>
      <c r="AE33" s="391">
        <f t="shared" si="41"/>
        <v>0</v>
      </c>
      <c r="AF33" s="392"/>
      <c r="AG33" s="392"/>
      <c r="AH33" s="392"/>
      <c r="AI33" s="392"/>
      <c r="AJ33" s="392"/>
      <c r="AK33" s="392"/>
      <c r="AL33" s="392"/>
      <c r="AM33" s="391">
        <f t="shared" si="42"/>
        <v>0</v>
      </c>
      <c r="AN33" s="392"/>
      <c r="AO33" s="392"/>
      <c r="AP33" s="392"/>
      <c r="AQ33" s="392"/>
      <c r="AR33" s="392"/>
      <c r="AS33" s="392"/>
      <c r="AT33" s="392"/>
      <c r="AU33" s="391">
        <f t="shared" si="43"/>
        <v>0</v>
      </c>
      <c r="AV33" s="392"/>
      <c r="AW33" s="392"/>
      <c r="AX33" s="392"/>
      <c r="AY33" s="392"/>
      <c r="AZ33" s="392"/>
      <c r="BA33" s="392"/>
      <c r="BB33" s="392"/>
      <c r="BD33" s="393">
        <f t="shared" si="44"/>
        <v>-2.8453148736367804</v>
      </c>
      <c r="BE33" s="393">
        <f t="shared" si="44"/>
        <v>0</v>
      </c>
      <c r="BF33" s="393">
        <f t="shared" si="44"/>
        <v>0</v>
      </c>
      <c r="BG33" s="393">
        <f t="shared" si="44"/>
        <v>-2.8453148736367804</v>
      </c>
      <c r="BH33" s="393">
        <f t="shared" si="44"/>
        <v>0</v>
      </c>
      <c r="BI33" s="393">
        <f t="shared" si="44"/>
        <v>0</v>
      </c>
      <c r="BJ33" s="393">
        <f t="shared" si="44"/>
        <v>0</v>
      </c>
      <c r="BK33" s="393">
        <f t="shared" si="44"/>
        <v>0</v>
      </c>
      <c r="BL33" s="394"/>
      <c r="BN33" s="393">
        <f t="shared" si="45"/>
        <v>-2.4446452000000001</v>
      </c>
      <c r="BO33" s="393">
        <f t="shared" si="45"/>
        <v>0</v>
      </c>
      <c r="BP33" s="393">
        <f t="shared" si="45"/>
        <v>0</v>
      </c>
      <c r="BQ33" s="393">
        <f t="shared" si="45"/>
        <v>-2.4446452000000001</v>
      </c>
      <c r="BR33" s="393">
        <f t="shared" si="45"/>
        <v>0</v>
      </c>
      <c r="BS33" s="393">
        <f t="shared" si="45"/>
        <v>0</v>
      </c>
      <c r="BT33" s="393">
        <f t="shared" si="45"/>
        <v>0</v>
      </c>
      <c r="BU33" s="393">
        <f t="shared" si="45"/>
        <v>0</v>
      </c>
      <c r="BV33" s="394"/>
      <c r="BX33" s="393">
        <f t="shared" si="11"/>
        <v>0</v>
      </c>
      <c r="BY33" s="393">
        <f t="shared" si="8"/>
        <v>0</v>
      </c>
      <c r="BZ33" s="393">
        <f t="shared" si="8"/>
        <v>0</v>
      </c>
      <c r="CA33" s="393">
        <f t="shared" si="8"/>
        <v>0</v>
      </c>
      <c r="CB33" s="393">
        <f t="shared" si="8"/>
        <v>0</v>
      </c>
      <c r="CC33" s="393">
        <f t="shared" si="8"/>
        <v>0</v>
      </c>
      <c r="CD33" s="393">
        <f t="shared" si="8"/>
        <v>0</v>
      </c>
      <c r="CE33" s="393">
        <f t="shared" si="8"/>
        <v>0</v>
      </c>
      <c r="CF33" s="394"/>
      <c r="CH33" s="393">
        <f t="shared" si="12"/>
        <v>0</v>
      </c>
      <c r="CI33" s="393">
        <f t="shared" si="9"/>
        <v>0</v>
      </c>
      <c r="CJ33" s="393">
        <f t="shared" si="9"/>
        <v>0</v>
      </c>
      <c r="CK33" s="393">
        <f t="shared" si="9"/>
        <v>0</v>
      </c>
      <c r="CL33" s="393">
        <f t="shared" si="9"/>
        <v>0</v>
      </c>
      <c r="CM33" s="393">
        <f t="shared" si="9"/>
        <v>0</v>
      </c>
      <c r="CN33" s="393">
        <f t="shared" si="9"/>
        <v>0</v>
      </c>
      <c r="CO33" s="393">
        <f t="shared" si="9"/>
        <v>0</v>
      </c>
      <c r="CP33" s="394"/>
      <c r="CR33" s="393">
        <f t="shared" si="13"/>
        <v>0</v>
      </c>
      <c r="CS33" s="393">
        <f t="shared" si="10"/>
        <v>0</v>
      </c>
      <c r="CT33" s="393">
        <f t="shared" si="10"/>
        <v>0</v>
      </c>
      <c r="CU33" s="393">
        <f t="shared" si="10"/>
        <v>0</v>
      </c>
      <c r="CV33" s="393">
        <f t="shared" si="10"/>
        <v>0</v>
      </c>
      <c r="CW33" s="393">
        <f t="shared" si="10"/>
        <v>0</v>
      </c>
      <c r="CX33" s="393">
        <f t="shared" si="10"/>
        <v>0</v>
      </c>
      <c r="CY33" s="393">
        <f t="shared" si="10"/>
        <v>0</v>
      </c>
      <c r="CZ33" s="394"/>
    </row>
    <row r="34" spans="1:104">
      <c r="A34" s="300"/>
      <c r="C34" s="465" t="s">
        <v>453</v>
      </c>
      <c r="D34" s="395" t="s">
        <v>454</v>
      </c>
      <c r="E34" s="396"/>
      <c r="F34" s="396" t="s">
        <v>437</v>
      </c>
      <c r="G34" s="349">
        <f t="shared" si="32"/>
        <v>1.7115978589999998</v>
      </c>
      <c r="H34" s="350"/>
      <c r="I34" s="350"/>
      <c r="J34" s="350">
        <v>1.7115978589999998</v>
      </c>
      <c r="K34" s="350"/>
      <c r="L34" s="350"/>
      <c r="M34" s="350"/>
      <c r="N34" s="350"/>
      <c r="O34" s="349">
        <f t="shared" si="26"/>
        <v>0</v>
      </c>
      <c r="P34" s="350"/>
      <c r="Q34" s="350"/>
      <c r="R34" s="350"/>
      <c r="S34" s="350"/>
      <c r="T34" s="350"/>
      <c r="U34" s="350"/>
      <c r="V34" s="350"/>
      <c r="W34" s="349">
        <f t="shared" si="27"/>
        <v>1.6320856699999999</v>
      </c>
      <c r="X34" s="350">
        <v>0</v>
      </c>
      <c r="Y34" s="350">
        <v>0</v>
      </c>
      <c r="Z34" s="350">
        <v>1.6320856699999999</v>
      </c>
      <c r="AA34" s="350">
        <v>0</v>
      </c>
      <c r="AB34" s="350">
        <v>0</v>
      </c>
      <c r="AC34" s="350">
        <v>0</v>
      </c>
      <c r="AD34" s="350">
        <v>0</v>
      </c>
      <c r="AE34" s="349">
        <f t="shared" si="41"/>
        <v>0</v>
      </c>
      <c r="AF34" s="350"/>
      <c r="AG34" s="350"/>
      <c r="AH34" s="350"/>
      <c r="AI34" s="350"/>
      <c r="AJ34" s="350"/>
      <c r="AK34" s="350"/>
      <c r="AL34" s="350"/>
      <c r="AM34" s="349">
        <f t="shared" si="42"/>
        <v>0</v>
      </c>
      <c r="AN34" s="350"/>
      <c r="AO34" s="350"/>
      <c r="AP34" s="350"/>
      <c r="AQ34" s="350"/>
      <c r="AR34" s="350"/>
      <c r="AS34" s="350"/>
      <c r="AT34" s="350"/>
      <c r="AU34" s="349">
        <f t="shared" si="43"/>
        <v>0</v>
      </c>
      <c r="AV34" s="350"/>
      <c r="AW34" s="350"/>
      <c r="AX34" s="350"/>
      <c r="AY34" s="350"/>
      <c r="AZ34" s="350"/>
      <c r="BA34" s="350"/>
      <c r="BB34" s="350"/>
      <c r="BD34" s="376">
        <f t="shared" si="44"/>
        <v>-1.7115978589999998</v>
      </c>
      <c r="BE34" s="376">
        <f t="shared" si="44"/>
        <v>0</v>
      </c>
      <c r="BF34" s="376">
        <f t="shared" si="44"/>
        <v>0</v>
      </c>
      <c r="BG34" s="376">
        <f t="shared" si="44"/>
        <v>-1.7115978589999998</v>
      </c>
      <c r="BH34" s="376">
        <f t="shared" si="44"/>
        <v>0</v>
      </c>
      <c r="BI34" s="376">
        <f t="shared" si="44"/>
        <v>0</v>
      </c>
      <c r="BJ34" s="376">
        <f t="shared" si="44"/>
        <v>0</v>
      </c>
      <c r="BK34" s="376">
        <f t="shared" si="44"/>
        <v>0</v>
      </c>
      <c r="BL34" s="307"/>
      <c r="BN34" s="376">
        <f t="shared" si="45"/>
        <v>-1.6320856699999999</v>
      </c>
      <c r="BO34" s="376">
        <f t="shared" si="45"/>
        <v>0</v>
      </c>
      <c r="BP34" s="376">
        <f t="shared" si="45"/>
        <v>0</v>
      </c>
      <c r="BQ34" s="376">
        <f t="shared" si="45"/>
        <v>-1.6320856699999999</v>
      </c>
      <c r="BR34" s="376">
        <f t="shared" si="45"/>
        <v>0</v>
      </c>
      <c r="BS34" s="376">
        <f t="shared" si="45"/>
        <v>0</v>
      </c>
      <c r="BT34" s="376">
        <f t="shared" si="45"/>
        <v>0</v>
      </c>
      <c r="BU34" s="376">
        <f t="shared" si="45"/>
        <v>0</v>
      </c>
      <c r="BV34" s="307"/>
      <c r="BX34" s="376">
        <f t="shared" si="11"/>
        <v>0</v>
      </c>
      <c r="BY34" s="376">
        <f t="shared" si="8"/>
        <v>0</v>
      </c>
      <c r="BZ34" s="376">
        <f t="shared" si="8"/>
        <v>0</v>
      </c>
      <c r="CA34" s="376">
        <f t="shared" si="8"/>
        <v>0</v>
      </c>
      <c r="CB34" s="376">
        <f t="shared" si="8"/>
        <v>0</v>
      </c>
      <c r="CC34" s="376">
        <f t="shared" si="8"/>
        <v>0</v>
      </c>
      <c r="CD34" s="376">
        <f t="shared" si="8"/>
        <v>0</v>
      </c>
      <c r="CE34" s="376">
        <f t="shared" si="8"/>
        <v>0</v>
      </c>
      <c r="CF34" s="307"/>
      <c r="CH34" s="376">
        <f t="shared" si="12"/>
        <v>0</v>
      </c>
      <c r="CI34" s="376">
        <f t="shared" si="9"/>
        <v>0</v>
      </c>
      <c r="CJ34" s="376">
        <f t="shared" si="9"/>
        <v>0</v>
      </c>
      <c r="CK34" s="376">
        <f t="shared" si="9"/>
        <v>0</v>
      </c>
      <c r="CL34" s="376">
        <f t="shared" si="9"/>
        <v>0</v>
      </c>
      <c r="CM34" s="376">
        <f t="shared" si="9"/>
        <v>0</v>
      </c>
      <c r="CN34" s="376">
        <f t="shared" si="9"/>
        <v>0</v>
      </c>
      <c r="CO34" s="376">
        <f t="shared" si="9"/>
        <v>0</v>
      </c>
      <c r="CP34" s="307"/>
      <c r="CR34" s="376">
        <f t="shared" si="13"/>
        <v>0</v>
      </c>
      <c r="CS34" s="376">
        <f t="shared" si="10"/>
        <v>0</v>
      </c>
      <c r="CT34" s="376">
        <f t="shared" si="10"/>
        <v>0</v>
      </c>
      <c r="CU34" s="376">
        <f t="shared" si="10"/>
        <v>0</v>
      </c>
      <c r="CV34" s="376">
        <f t="shared" si="10"/>
        <v>0</v>
      </c>
      <c r="CW34" s="376">
        <f t="shared" si="10"/>
        <v>0</v>
      </c>
      <c r="CX34" s="376">
        <f t="shared" si="10"/>
        <v>0</v>
      </c>
      <c r="CY34" s="376">
        <f t="shared" si="10"/>
        <v>0</v>
      </c>
      <c r="CZ34" s="307"/>
    </row>
    <row r="35" spans="1:104">
      <c r="A35" s="300"/>
      <c r="C35" s="466"/>
      <c r="D35" s="397" t="s">
        <v>455</v>
      </c>
      <c r="E35" s="398"/>
      <c r="F35" s="399" t="s">
        <v>436</v>
      </c>
      <c r="G35" s="357">
        <f t="shared" si="32"/>
        <v>0</v>
      </c>
      <c r="H35" s="358">
        <f t="shared" ref="H35:N35" si="52">SUM(H36:H38)</f>
        <v>0</v>
      </c>
      <c r="I35" s="358">
        <f t="shared" si="52"/>
        <v>0</v>
      </c>
      <c r="J35" s="358">
        <f t="shared" si="52"/>
        <v>0</v>
      </c>
      <c r="K35" s="358">
        <f t="shared" si="52"/>
        <v>0</v>
      </c>
      <c r="L35" s="358">
        <f t="shared" si="52"/>
        <v>0</v>
      </c>
      <c r="M35" s="358">
        <f t="shared" si="52"/>
        <v>0</v>
      </c>
      <c r="N35" s="358">
        <f t="shared" si="52"/>
        <v>0</v>
      </c>
      <c r="O35" s="357">
        <f t="shared" si="26"/>
        <v>0</v>
      </c>
      <c r="P35" s="358">
        <f t="shared" ref="P35:V35" si="53">SUM(P36:P38)</f>
        <v>0</v>
      </c>
      <c r="Q35" s="358">
        <f t="shared" si="53"/>
        <v>0</v>
      </c>
      <c r="R35" s="358">
        <f t="shared" si="53"/>
        <v>0</v>
      </c>
      <c r="S35" s="358">
        <f t="shared" si="53"/>
        <v>0</v>
      </c>
      <c r="T35" s="358">
        <f t="shared" si="53"/>
        <v>0</v>
      </c>
      <c r="U35" s="358">
        <f t="shared" si="53"/>
        <v>0</v>
      </c>
      <c r="V35" s="358">
        <f t="shared" si="53"/>
        <v>0</v>
      </c>
      <c r="W35" s="357">
        <f t="shared" si="27"/>
        <v>0</v>
      </c>
      <c r="X35" s="358">
        <f t="shared" ref="X35:AD35" si="54">SUM(X36:X38)</f>
        <v>0</v>
      </c>
      <c r="Y35" s="358">
        <f t="shared" si="54"/>
        <v>0</v>
      </c>
      <c r="Z35" s="358">
        <f t="shared" si="54"/>
        <v>0</v>
      </c>
      <c r="AA35" s="358">
        <f t="shared" si="54"/>
        <v>0</v>
      </c>
      <c r="AB35" s="358">
        <f t="shared" si="54"/>
        <v>0</v>
      </c>
      <c r="AC35" s="358">
        <f t="shared" si="54"/>
        <v>0</v>
      </c>
      <c r="AD35" s="358">
        <f t="shared" si="54"/>
        <v>0</v>
      </c>
      <c r="AE35" s="357">
        <f t="shared" si="41"/>
        <v>0</v>
      </c>
      <c r="AF35" s="358">
        <f t="shared" ref="AF35:AL35" si="55">SUM(AF36:AF38)</f>
        <v>0</v>
      </c>
      <c r="AG35" s="358">
        <f t="shared" si="55"/>
        <v>0</v>
      </c>
      <c r="AH35" s="358">
        <f t="shared" si="55"/>
        <v>0</v>
      </c>
      <c r="AI35" s="358">
        <f t="shared" si="55"/>
        <v>0</v>
      </c>
      <c r="AJ35" s="358">
        <f t="shared" si="55"/>
        <v>0</v>
      </c>
      <c r="AK35" s="358">
        <f t="shared" si="55"/>
        <v>0</v>
      </c>
      <c r="AL35" s="358">
        <f t="shared" si="55"/>
        <v>0</v>
      </c>
      <c r="AM35" s="357">
        <f t="shared" si="42"/>
        <v>0</v>
      </c>
      <c r="AN35" s="358">
        <f t="shared" ref="AN35:AT35" si="56">SUM(AN36:AN38)</f>
        <v>0</v>
      </c>
      <c r="AO35" s="358">
        <f t="shared" si="56"/>
        <v>0</v>
      </c>
      <c r="AP35" s="358">
        <f t="shared" si="56"/>
        <v>0</v>
      </c>
      <c r="AQ35" s="358">
        <f t="shared" si="56"/>
        <v>0</v>
      </c>
      <c r="AR35" s="358">
        <f t="shared" si="56"/>
        <v>0</v>
      </c>
      <c r="AS35" s="358">
        <f t="shared" si="56"/>
        <v>0</v>
      </c>
      <c r="AT35" s="358">
        <f t="shared" si="56"/>
        <v>0</v>
      </c>
      <c r="AU35" s="357">
        <f t="shared" si="43"/>
        <v>0</v>
      </c>
      <c r="AV35" s="358">
        <f t="shared" ref="AV35:BB35" si="57">SUM(AV36:AV38)</f>
        <v>0</v>
      </c>
      <c r="AW35" s="358">
        <f t="shared" si="57"/>
        <v>0</v>
      </c>
      <c r="AX35" s="358">
        <f t="shared" si="57"/>
        <v>0</v>
      </c>
      <c r="AY35" s="358">
        <f t="shared" si="57"/>
        <v>0</v>
      </c>
      <c r="AZ35" s="358">
        <f t="shared" si="57"/>
        <v>0</v>
      </c>
      <c r="BA35" s="358">
        <f t="shared" si="57"/>
        <v>0</v>
      </c>
      <c r="BB35" s="358">
        <f t="shared" si="57"/>
        <v>0</v>
      </c>
      <c r="BC35" s="359"/>
      <c r="BD35" s="351">
        <f t="shared" si="44"/>
        <v>0</v>
      </c>
      <c r="BE35" s="351">
        <f t="shared" si="44"/>
        <v>0</v>
      </c>
      <c r="BF35" s="351">
        <f t="shared" si="44"/>
        <v>0</v>
      </c>
      <c r="BG35" s="351">
        <f t="shared" si="44"/>
        <v>0</v>
      </c>
      <c r="BH35" s="351">
        <f t="shared" si="44"/>
        <v>0</v>
      </c>
      <c r="BI35" s="351">
        <f t="shared" si="44"/>
        <v>0</v>
      </c>
      <c r="BJ35" s="351">
        <f t="shared" si="44"/>
        <v>0</v>
      </c>
      <c r="BK35" s="351">
        <f t="shared" si="44"/>
        <v>0</v>
      </c>
      <c r="BL35" s="352"/>
      <c r="BM35" s="359"/>
      <c r="BN35" s="351">
        <f t="shared" si="45"/>
        <v>0</v>
      </c>
      <c r="BO35" s="351">
        <f t="shared" si="45"/>
        <v>0</v>
      </c>
      <c r="BP35" s="351">
        <f t="shared" si="45"/>
        <v>0</v>
      </c>
      <c r="BQ35" s="351">
        <f t="shared" si="45"/>
        <v>0</v>
      </c>
      <c r="BR35" s="351">
        <f t="shared" si="45"/>
        <v>0</v>
      </c>
      <c r="BS35" s="351">
        <f t="shared" si="45"/>
        <v>0</v>
      </c>
      <c r="BT35" s="351">
        <f t="shared" si="45"/>
        <v>0</v>
      </c>
      <c r="BU35" s="351">
        <f t="shared" si="45"/>
        <v>0</v>
      </c>
      <c r="BV35" s="352"/>
      <c r="BW35" s="359"/>
      <c r="BX35" s="351">
        <f t="shared" si="11"/>
        <v>0</v>
      </c>
      <c r="BY35" s="351">
        <f t="shared" si="8"/>
        <v>0</v>
      </c>
      <c r="BZ35" s="351">
        <f t="shared" si="8"/>
        <v>0</v>
      </c>
      <c r="CA35" s="351">
        <f t="shared" si="8"/>
        <v>0</v>
      </c>
      <c r="CB35" s="351">
        <f t="shared" si="8"/>
        <v>0</v>
      </c>
      <c r="CC35" s="351">
        <f t="shared" si="8"/>
        <v>0</v>
      </c>
      <c r="CD35" s="351">
        <f t="shared" si="8"/>
        <v>0</v>
      </c>
      <c r="CE35" s="351">
        <f t="shared" si="8"/>
        <v>0</v>
      </c>
      <c r="CF35" s="352"/>
      <c r="CG35" s="359"/>
      <c r="CH35" s="351">
        <f t="shared" si="12"/>
        <v>0</v>
      </c>
      <c r="CI35" s="351">
        <f t="shared" si="9"/>
        <v>0</v>
      </c>
      <c r="CJ35" s="351">
        <f t="shared" si="9"/>
        <v>0</v>
      </c>
      <c r="CK35" s="351">
        <f t="shared" si="9"/>
        <v>0</v>
      </c>
      <c r="CL35" s="351">
        <f t="shared" si="9"/>
        <v>0</v>
      </c>
      <c r="CM35" s="351">
        <f t="shared" si="9"/>
        <v>0</v>
      </c>
      <c r="CN35" s="351">
        <f t="shared" si="9"/>
        <v>0</v>
      </c>
      <c r="CO35" s="351">
        <f t="shared" si="9"/>
        <v>0</v>
      </c>
      <c r="CP35" s="352"/>
      <c r="CQ35" s="359"/>
      <c r="CR35" s="351">
        <f t="shared" si="13"/>
        <v>0</v>
      </c>
      <c r="CS35" s="351">
        <f t="shared" si="10"/>
        <v>0</v>
      </c>
      <c r="CT35" s="351">
        <f t="shared" si="10"/>
        <v>0</v>
      </c>
      <c r="CU35" s="351">
        <f t="shared" si="10"/>
        <v>0</v>
      </c>
      <c r="CV35" s="351">
        <f t="shared" si="10"/>
        <v>0</v>
      </c>
      <c r="CW35" s="351">
        <f t="shared" si="10"/>
        <v>0</v>
      </c>
      <c r="CX35" s="351">
        <f t="shared" si="10"/>
        <v>0</v>
      </c>
      <c r="CY35" s="351">
        <f t="shared" si="10"/>
        <v>0</v>
      </c>
      <c r="CZ35" s="352"/>
    </row>
    <row r="36" spans="1:104">
      <c r="A36" s="300"/>
      <c r="C36" s="466"/>
      <c r="D36" s="400"/>
      <c r="E36" s="401" t="s">
        <v>456</v>
      </c>
      <c r="F36" s="399" t="s">
        <v>436</v>
      </c>
      <c r="G36" s="310">
        <f t="shared" si="32"/>
        <v>0</v>
      </c>
      <c r="H36" s="350"/>
      <c r="I36" s="350"/>
      <c r="J36" s="350"/>
      <c r="K36" s="350"/>
      <c r="L36" s="350"/>
      <c r="M36" s="350"/>
      <c r="N36" s="350"/>
      <c r="O36" s="357">
        <f t="shared" si="26"/>
        <v>0</v>
      </c>
      <c r="P36" s="350"/>
      <c r="Q36" s="350"/>
      <c r="R36" s="350"/>
      <c r="S36" s="350"/>
      <c r="T36" s="350"/>
      <c r="U36" s="350"/>
      <c r="V36" s="350"/>
      <c r="W36" s="357">
        <f t="shared" si="27"/>
        <v>0</v>
      </c>
      <c r="X36" s="350"/>
      <c r="Y36" s="350"/>
      <c r="Z36" s="350"/>
      <c r="AA36" s="350"/>
      <c r="AB36" s="350"/>
      <c r="AC36" s="350"/>
      <c r="AD36" s="350"/>
      <c r="AE36" s="357">
        <f t="shared" si="41"/>
        <v>0</v>
      </c>
      <c r="AF36" s="350"/>
      <c r="AG36" s="350"/>
      <c r="AH36" s="350"/>
      <c r="AI36" s="350"/>
      <c r="AJ36" s="350"/>
      <c r="AK36" s="350"/>
      <c r="AL36" s="350"/>
      <c r="AM36" s="357">
        <f t="shared" si="42"/>
        <v>0</v>
      </c>
      <c r="AN36" s="350"/>
      <c r="AO36" s="350"/>
      <c r="AP36" s="350"/>
      <c r="AQ36" s="350"/>
      <c r="AR36" s="350"/>
      <c r="AS36" s="350"/>
      <c r="AT36" s="350"/>
      <c r="AU36" s="357">
        <f t="shared" si="43"/>
        <v>0</v>
      </c>
      <c r="AV36" s="350"/>
      <c r="AW36" s="350"/>
      <c r="AX36" s="350"/>
      <c r="AY36" s="350"/>
      <c r="AZ36" s="350"/>
      <c r="BA36" s="350"/>
      <c r="BB36" s="350"/>
      <c r="BC36" s="359"/>
      <c r="BD36" s="376">
        <f t="shared" si="44"/>
        <v>0</v>
      </c>
      <c r="BE36" s="376">
        <f t="shared" si="44"/>
        <v>0</v>
      </c>
      <c r="BF36" s="376">
        <f t="shared" si="44"/>
        <v>0</v>
      </c>
      <c r="BG36" s="376">
        <f t="shared" si="44"/>
        <v>0</v>
      </c>
      <c r="BH36" s="376">
        <f t="shared" si="44"/>
        <v>0</v>
      </c>
      <c r="BI36" s="376">
        <f t="shared" si="44"/>
        <v>0</v>
      </c>
      <c r="BJ36" s="376">
        <f t="shared" si="44"/>
        <v>0</v>
      </c>
      <c r="BK36" s="376">
        <f t="shared" si="44"/>
        <v>0</v>
      </c>
      <c r="BL36" s="307"/>
      <c r="BM36" s="359"/>
      <c r="BN36" s="376">
        <f t="shared" si="45"/>
        <v>0</v>
      </c>
      <c r="BO36" s="376">
        <f t="shared" si="45"/>
        <v>0</v>
      </c>
      <c r="BP36" s="376">
        <f t="shared" si="45"/>
        <v>0</v>
      </c>
      <c r="BQ36" s="376">
        <f t="shared" si="45"/>
        <v>0</v>
      </c>
      <c r="BR36" s="376">
        <f t="shared" si="45"/>
        <v>0</v>
      </c>
      <c r="BS36" s="376">
        <f t="shared" si="45"/>
        <v>0</v>
      </c>
      <c r="BT36" s="376">
        <f t="shared" si="45"/>
        <v>0</v>
      </c>
      <c r="BU36" s="376">
        <f t="shared" si="45"/>
        <v>0</v>
      </c>
      <c r="BV36" s="307"/>
      <c r="BW36" s="359"/>
      <c r="BX36" s="376">
        <f t="shared" si="11"/>
        <v>0</v>
      </c>
      <c r="BY36" s="376">
        <f t="shared" si="8"/>
        <v>0</v>
      </c>
      <c r="BZ36" s="376">
        <f t="shared" si="8"/>
        <v>0</v>
      </c>
      <c r="CA36" s="376">
        <f t="shared" si="8"/>
        <v>0</v>
      </c>
      <c r="CB36" s="376">
        <f t="shared" si="8"/>
        <v>0</v>
      </c>
      <c r="CC36" s="376">
        <f t="shared" si="8"/>
        <v>0</v>
      </c>
      <c r="CD36" s="376">
        <f t="shared" si="8"/>
        <v>0</v>
      </c>
      <c r="CE36" s="376">
        <f t="shared" si="8"/>
        <v>0</v>
      </c>
      <c r="CF36" s="307"/>
      <c r="CG36" s="359"/>
      <c r="CH36" s="376">
        <f t="shared" si="12"/>
        <v>0</v>
      </c>
      <c r="CI36" s="376">
        <f t="shared" si="9"/>
        <v>0</v>
      </c>
      <c r="CJ36" s="376">
        <f t="shared" si="9"/>
        <v>0</v>
      </c>
      <c r="CK36" s="376">
        <f t="shared" si="9"/>
        <v>0</v>
      </c>
      <c r="CL36" s="376">
        <f t="shared" si="9"/>
        <v>0</v>
      </c>
      <c r="CM36" s="376">
        <f t="shared" si="9"/>
        <v>0</v>
      </c>
      <c r="CN36" s="376">
        <f t="shared" si="9"/>
        <v>0</v>
      </c>
      <c r="CO36" s="376">
        <f t="shared" si="9"/>
        <v>0</v>
      </c>
      <c r="CP36" s="307"/>
      <c r="CQ36" s="359"/>
      <c r="CR36" s="376">
        <f t="shared" si="13"/>
        <v>0</v>
      </c>
      <c r="CS36" s="376">
        <f t="shared" si="10"/>
        <v>0</v>
      </c>
      <c r="CT36" s="376">
        <f t="shared" si="10"/>
        <v>0</v>
      </c>
      <c r="CU36" s="376">
        <f t="shared" si="10"/>
        <v>0</v>
      </c>
      <c r="CV36" s="376">
        <f t="shared" si="10"/>
        <v>0</v>
      </c>
      <c r="CW36" s="376">
        <f t="shared" si="10"/>
        <v>0</v>
      </c>
      <c r="CX36" s="376">
        <f t="shared" si="10"/>
        <v>0</v>
      </c>
      <c r="CY36" s="376">
        <f t="shared" si="10"/>
        <v>0</v>
      </c>
      <c r="CZ36" s="307"/>
    </row>
    <row r="37" spans="1:104">
      <c r="A37" s="300"/>
      <c r="C37" s="466"/>
      <c r="D37" s="400"/>
      <c r="E37" s="401" t="s">
        <v>457</v>
      </c>
      <c r="F37" s="399" t="s">
        <v>436</v>
      </c>
      <c r="G37" s="310">
        <f t="shared" si="32"/>
        <v>0</v>
      </c>
      <c r="H37" s="358"/>
      <c r="I37" s="358"/>
      <c r="J37" s="358"/>
      <c r="K37" s="358"/>
      <c r="L37" s="358"/>
      <c r="M37" s="358"/>
      <c r="N37" s="358"/>
      <c r="O37" s="357">
        <f t="shared" si="26"/>
        <v>0</v>
      </c>
      <c r="P37" s="358"/>
      <c r="Q37" s="358"/>
      <c r="R37" s="358"/>
      <c r="S37" s="358"/>
      <c r="T37" s="358"/>
      <c r="U37" s="358"/>
      <c r="V37" s="358"/>
      <c r="W37" s="357">
        <f t="shared" si="27"/>
        <v>0</v>
      </c>
      <c r="X37" s="358"/>
      <c r="Y37" s="358"/>
      <c r="Z37" s="358"/>
      <c r="AA37" s="358"/>
      <c r="AB37" s="358"/>
      <c r="AC37" s="358"/>
      <c r="AD37" s="358"/>
      <c r="AE37" s="357">
        <f t="shared" si="41"/>
        <v>0</v>
      </c>
      <c r="AF37" s="358"/>
      <c r="AG37" s="358"/>
      <c r="AH37" s="358"/>
      <c r="AI37" s="358"/>
      <c r="AJ37" s="358"/>
      <c r="AK37" s="358"/>
      <c r="AL37" s="358"/>
      <c r="AM37" s="357">
        <f t="shared" si="42"/>
        <v>0</v>
      </c>
      <c r="AN37" s="358"/>
      <c r="AO37" s="358"/>
      <c r="AP37" s="358"/>
      <c r="AQ37" s="358"/>
      <c r="AR37" s="358"/>
      <c r="AS37" s="358"/>
      <c r="AT37" s="358"/>
      <c r="AU37" s="357">
        <f t="shared" si="43"/>
        <v>0</v>
      </c>
      <c r="AV37" s="358"/>
      <c r="AW37" s="358"/>
      <c r="AX37" s="358"/>
      <c r="AY37" s="358"/>
      <c r="AZ37" s="358"/>
      <c r="BA37" s="358"/>
      <c r="BB37" s="358"/>
      <c r="BC37" s="359"/>
      <c r="BD37" s="351">
        <f t="shared" si="44"/>
        <v>0</v>
      </c>
      <c r="BE37" s="351">
        <f t="shared" si="44"/>
        <v>0</v>
      </c>
      <c r="BF37" s="351">
        <f t="shared" si="44"/>
        <v>0</v>
      </c>
      <c r="BG37" s="351">
        <f t="shared" si="44"/>
        <v>0</v>
      </c>
      <c r="BH37" s="351">
        <f t="shared" si="44"/>
        <v>0</v>
      </c>
      <c r="BI37" s="351">
        <f t="shared" si="44"/>
        <v>0</v>
      </c>
      <c r="BJ37" s="351">
        <f t="shared" si="44"/>
        <v>0</v>
      </c>
      <c r="BK37" s="351">
        <f t="shared" si="44"/>
        <v>0</v>
      </c>
      <c r="BL37" s="352"/>
      <c r="BM37" s="359"/>
      <c r="BN37" s="351">
        <f t="shared" si="45"/>
        <v>0</v>
      </c>
      <c r="BO37" s="351">
        <f t="shared" si="45"/>
        <v>0</v>
      </c>
      <c r="BP37" s="351">
        <f t="shared" si="45"/>
        <v>0</v>
      </c>
      <c r="BQ37" s="351">
        <f t="shared" si="45"/>
        <v>0</v>
      </c>
      <c r="BR37" s="351">
        <f t="shared" si="45"/>
        <v>0</v>
      </c>
      <c r="BS37" s="351">
        <f t="shared" si="45"/>
        <v>0</v>
      </c>
      <c r="BT37" s="351">
        <f t="shared" si="45"/>
        <v>0</v>
      </c>
      <c r="BU37" s="351">
        <f t="shared" si="45"/>
        <v>0</v>
      </c>
      <c r="BV37" s="352"/>
      <c r="BW37" s="359"/>
      <c r="BX37" s="351">
        <f t="shared" si="11"/>
        <v>0</v>
      </c>
      <c r="BY37" s="351">
        <f t="shared" si="8"/>
        <v>0</v>
      </c>
      <c r="BZ37" s="351">
        <f t="shared" si="8"/>
        <v>0</v>
      </c>
      <c r="CA37" s="351">
        <f t="shared" si="8"/>
        <v>0</v>
      </c>
      <c r="CB37" s="351">
        <f t="shared" si="8"/>
        <v>0</v>
      </c>
      <c r="CC37" s="351">
        <f t="shared" si="8"/>
        <v>0</v>
      </c>
      <c r="CD37" s="351">
        <f t="shared" si="8"/>
        <v>0</v>
      </c>
      <c r="CE37" s="351">
        <f t="shared" si="8"/>
        <v>0</v>
      </c>
      <c r="CF37" s="352"/>
      <c r="CG37" s="359"/>
      <c r="CH37" s="351">
        <f t="shared" si="12"/>
        <v>0</v>
      </c>
      <c r="CI37" s="351">
        <f t="shared" si="9"/>
        <v>0</v>
      </c>
      <c r="CJ37" s="351">
        <f t="shared" si="9"/>
        <v>0</v>
      </c>
      <c r="CK37" s="351">
        <f t="shared" si="9"/>
        <v>0</v>
      </c>
      <c r="CL37" s="351">
        <f t="shared" si="9"/>
        <v>0</v>
      </c>
      <c r="CM37" s="351">
        <f t="shared" si="9"/>
        <v>0</v>
      </c>
      <c r="CN37" s="351">
        <f t="shared" si="9"/>
        <v>0</v>
      </c>
      <c r="CO37" s="351">
        <f t="shared" si="9"/>
        <v>0</v>
      </c>
      <c r="CP37" s="352"/>
      <c r="CQ37" s="359"/>
      <c r="CR37" s="351">
        <f t="shared" si="13"/>
        <v>0</v>
      </c>
      <c r="CS37" s="351">
        <f t="shared" si="10"/>
        <v>0</v>
      </c>
      <c r="CT37" s="351">
        <f t="shared" si="10"/>
        <v>0</v>
      </c>
      <c r="CU37" s="351">
        <f t="shared" si="10"/>
        <v>0</v>
      </c>
      <c r="CV37" s="351">
        <f t="shared" si="10"/>
        <v>0</v>
      </c>
      <c r="CW37" s="351">
        <f t="shared" si="10"/>
        <v>0</v>
      </c>
      <c r="CX37" s="351">
        <f t="shared" si="10"/>
        <v>0</v>
      </c>
      <c r="CY37" s="351">
        <f t="shared" si="10"/>
        <v>0</v>
      </c>
      <c r="CZ37" s="352"/>
    </row>
    <row r="38" spans="1:104">
      <c r="A38" s="300"/>
      <c r="C38" s="466"/>
      <c r="D38" s="402"/>
      <c r="E38" s="401" t="s">
        <v>458</v>
      </c>
      <c r="F38" s="399" t="s">
        <v>436</v>
      </c>
      <c r="G38" s="310">
        <f t="shared" si="32"/>
        <v>0</v>
      </c>
      <c r="H38" s="358"/>
      <c r="I38" s="358"/>
      <c r="J38" s="358"/>
      <c r="K38" s="358"/>
      <c r="L38" s="358"/>
      <c r="M38" s="358"/>
      <c r="N38" s="358"/>
      <c r="O38" s="357">
        <f t="shared" si="26"/>
        <v>0</v>
      </c>
      <c r="P38" s="358"/>
      <c r="Q38" s="358"/>
      <c r="R38" s="358"/>
      <c r="S38" s="358"/>
      <c r="T38" s="358"/>
      <c r="U38" s="358"/>
      <c r="V38" s="358"/>
      <c r="W38" s="357">
        <f t="shared" si="27"/>
        <v>0</v>
      </c>
      <c r="X38" s="358"/>
      <c r="Y38" s="358"/>
      <c r="Z38" s="358"/>
      <c r="AA38" s="358"/>
      <c r="AB38" s="358"/>
      <c r="AC38" s="358"/>
      <c r="AD38" s="358"/>
      <c r="AE38" s="357">
        <f t="shared" si="41"/>
        <v>0</v>
      </c>
      <c r="AF38" s="358"/>
      <c r="AG38" s="358"/>
      <c r="AH38" s="358"/>
      <c r="AI38" s="358"/>
      <c r="AJ38" s="358"/>
      <c r="AK38" s="358"/>
      <c r="AL38" s="358"/>
      <c r="AM38" s="357">
        <f t="shared" si="42"/>
        <v>0</v>
      </c>
      <c r="AN38" s="358"/>
      <c r="AO38" s="358"/>
      <c r="AP38" s="358"/>
      <c r="AQ38" s="358"/>
      <c r="AR38" s="358"/>
      <c r="AS38" s="358"/>
      <c r="AT38" s="358"/>
      <c r="AU38" s="357">
        <f t="shared" si="43"/>
        <v>0</v>
      </c>
      <c r="AV38" s="358"/>
      <c r="AW38" s="358"/>
      <c r="AX38" s="358"/>
      <c r="AY38" s="358"/>
      <c r="AZ38" s="358"/>
      <c r="BA38" s="358"/>
      <c r="BB38" s="358"/>
      <c r="BC38" s="359"/>
      <c r="BD38" s="351">
        <f t="shared" si="44"/>
        <v>0</v>
      </c>
      <c r="BE38" s="351">
        <f t="shared" si="44"/>
        <v>0</v>
      </c>
      <c r="BF38" s="351">
        <f t="shared" si="44"/>
        <v>0</v>
      </c>
      <c r="BG38" s="351">
        <f t="shared" si="44"/>
        <v>0</v>
      </c>
      <c r="BH38" s="351">
        <f t="shared" si="44"/>
        <v>0</v>
      </c>
      <c r="BI38" s="351">
        <f t="shared" si="44"/>
        <v>0</v>
      </c>
      <c r="BJ38" s="351">
        <f t="shared" si="44"/>
        <v>0</v>
      </c>
      <c r="BK38" s="351">
        <f t="shared" si="44"/>
        <v>0</v>
      </c>
      <c r="BL38" s="352"/>
      <c r="BM38" s="359"/>
      <c r="BN38" s="351">
        <f t="shared" si="45"/>
        <v>0</v>
      </c>
      <c r="BO38" s="351">
        <f t="shared" si="45"/>
        <v>0</v>
      </c>
      <c r="BP38" s="351">
        <f t="shared" si="45"/>
        <v>0</v>
      </c>
      <c r="BQ38" s="351">
        <f t="shared" si="45"/>
        <v>0</v>
      </c>
      <c r="BR38" s="351">
        <f t="shared" si="45"/>
        <v>0</v>
      </c>
      <c r="BS38" s="351">
        <f t="shared" si="45"/>
        <v>0</v>
      </c>
      <c r="BT38" s="351">
        <f t="shared" si="45"/>
        <v>0</v>
      </c>
      <c r="BU38" s="351">
        <f t="shared" si="45"/>
        <v>0</v>
      </c>
      <c r="BV38" s="352"/>
      <c r="BW38" s="359"/>
      <c r="BX38" s="351">
        <f t="shared" si="11"/>
        <v>0</v>
      </c>
      <c r="BY38" s="351">
        <f t="shared" si="8"/>
        <v>0</v>
      </c>
      <c r="BZ38" s="351">
        <f t="shared" si="8"/>
        <v>0</v>
      </c>
      <c r="CA38" s="351">
        <f t="shared" si="8"/>
        <v>0</v>
      </c>
      <c r="CB38" s="351">
        <f t="shared" si="8"/>
        <v>0</v>
      </c>
      <c r="CC38" s="351">
        <f t="shared" si="8"/>
        <v>0</v>
      </c>
      <c r="CD38" s="351">
        <f t="shared" si="8"/>
        <v>0</v>
      </c>
      <c r="CE38" s="351">
        <f t="shared" si="8"/>
        <v>0</v>
      </c>
      <c r="CF38" s="352"/>
      <c r="CG38" s="359"/>
      <c r="CH38" s="351">
        <f t="shared" si="12"/>
        <v>0</v>
      </c>
      <c r="CI38" s="351">
        <f t="shared" si="9"/>
        <v>0</v>
      </c>
      <c r="CJ38" s="351">
        <f t="shared" si="9"/>
        <v>0</v>
      </c>
      <c r="CK38" s="351">
        <f t="shared" si="9"/>
        <v>0</v>
      </c>
      <c r="CL38" s="351">
        <f t="shared" si="9"/>
        <v>0</v>
      </c>
      <c r="CM38" s="351">
        <f t="shared" si="9"/>
        <v>0</v>
      </c>
      <c r="CN38" s="351">
        <f t="shared" si="9"/>
        <v>0</v>
      </c>
      <c r="CO38" s="351">
        <f t="shared" si="9"/>
        <v>0</v>
      </c>
      <c r="CP38" s="352"/>
      <c r="CQ38" s="359"/>
      <c r="CR38" s="351">
        <f t="shared" si="13"/>
        <v>0</v>
      </c>
      <c r="CS38" s="351">
        <f t="shared" si="10"/>
        <v>0</v>
      </c>
      <c r="CT38" s="351">
        <f t="shared" si="10"/>
        <v>0</v>
      </c>
      <c r="CU38" s="351">
        <f t="shared" si="10"/>
        <v>0</v>
      </c>
      <c r="CV38" s="351">
        <f t="shared" si="10"/>
        <v>0</v>
      </c>
      <c r="CW38" s="351">
        <f t="shared" si="10"/>
        <v>0</v>
      </c>
      <c r="CX38" s="351">
        <f t="shared" si="10"/>
        <v>0</v>
      </c>
      <c r="CY38" s="351">
        <f t="shared" si="10"/>
        <v>0</v>
      </c>
      <c r="CZ38" s="352"/>
    </row>
    <row r="39" spans="1:104">
      <c r="A39" s="300"/>
      <c r="C39" s="466"/>
      <c r="D39" s="309" t="s">
        <v>459</v>
      </c>
      <c r="E39" s="309"/>
      <c r="F39" s="399" t="s">
        <v>437</v>
      </c>
      <c r="G39" s="310">
        <f t="shared" si="32"/>
        <v>7.1370359289999987</v>
      </c>
      <c r="H39" s="358"/>
      <c r="I39" s="358">
        <v>5.612077158</v>
      </c>
      <c r="J39" s="358">
        <v>1.5249587709999988</v>
      </c>
      <c r="K39" s="358"/>
      <c r="L39" s="358"/>
      <c r="M39" s="358"/>
      <c r="N39" s="358"/>
      <c r="O39" s="357">
        <f t="shared" si="26"/>
        <v>0</v>
      </c>
      <c r="P39" s="358"/>
      <c r="Q39" s="358"/>
      <c r="R39" s="358"/>
      <c r="S39" s="358"/>
      <c r="T39" s="358"/>
      <c r="U39" s="358"/>
      <c r="V39" s="358"/>
      <c r="W39" s="357">
        <f t="shared" si="27"/>
        <v>4.4375220000000004</v>
      </c>
      <c r="X39" s="358">
        <v>0</v>
      </c>
      <c r="Y39" s="358">
        <v>2.63</v>
      </c>
      <c r="Z39" s="358">
        <v>1.8075220000000005</v>
      </c>
      <c r="AA39" s="358">
        <v>0</v>
      </c>
      <c r="AB39" s="358">
        <v>0</v>
      </c>
      <c r="AC39" s="358">
        <v>0</v>
      </c>
      <c r="AD39" s="358">
        <v>0</v>
      </c>
      <c r="AE39" s="357">
        <f t="shared" si="41"/>
        <v>0</v>
      </c>
      <c r="AF39" s="358"/>
      <c r="AG39" s="358"/>
      <c r="AH39" s="358"/>
      <c r="AI39" s="358"/>
      <c r="AJ39" s="358"/>
      <c r="AK39" s="358"/>
      <c r="AL39" s="358"/>
      <c r="AM39" s="357">
        <f t="shared" si="42"/>
        <v>0</v>
      </c>
      <c r="AN39" s="358"/>
      <c r="AO39" s="358"/>
      <c r="AP39" s="358"/>
      <c r="AQ39" s="358"/>
      <c r="AR39" s="358"/>
      <c r="AS39" s="358"/>
      <c r="AT39" s="358"/>
      <c r="AU39" s="357">
        <f t="shared" si="43"/>
        <v>0</v>
      </c>
      <c r="AV39" s="358"/>
      <c r="AW39" s="358"/>
      <c r="AX39" s="358"/>
      <c r="AY39" s="358"/>
      <c r="AZ39" s="358"/>
      <c r="BA39" s="358"/>
      <c r="BB39" s="358"/>
      <c r="BD39" s="351">
        <f t="shared" si="44"/>
        <v>-7.1370359289999987</v>
      </c>
      <c r="BE39" s="351">
        <f t="shared" si="44"/>
        <v>0</v>
      </c>
      <c r="BF39" s="351">
        <f t="shared" si="44"/>
        <v>-5.612077158</v>
      </c>
      <c r="BG39" s="351">
        <f t="shared" si="44"/>
        <v>-1.5249587709999988</v>
      </c>
      <c r="BH39" s="351">
        <f t="shared" si="44"/>
        <v>0</v>
      </c>
      <c r="BI39" s="351">
        <f t="shared" si="44"/>
        <v>0</v>
      </c>
      <c r="BJ39" s="351">
        <f t="shared" si="44"/>
        <v>0</v>
      </c>
      <c r="BK39" s="351">
        <f t="shared" si="44"/>
        <v>0</v>
      </c>
      <c r="BL39" s="352"/>
      <c r="BN39" s="351">
        <f t="shared" si="45"/>
        <v>-4.4375220000000004</v>
      </c>
      <c r="BO39" s="351">
        <f t="shared" si="45"/>
        <v>0</v>
      </c>
      <c r="BP39" s="351">
        <f t="shared" si="45"/>
        <v>-2.63</v>
      </c>
      <c r="BQ39" s="351">
        <f t="shared" si="45"/>
        <v>-1.8075220000000005</v>
      </c>
      <c r="BR39" s="351">
        <f t="shared" si="45"/>
        <v>0</v>
      </c>
      <c r="BS39" s="351">
        <f t="shared" si="45"/>
        <v>0</v>
      </c>
      <c r="BT39" s="351">
        <f t="shared" si="45"/>
        <v>0</v>
      </c>
      <c r="BU39" s="351">
        <f t="shared" si="45"/>
        <v>0</v>
      </c>
      <c r="BV39" s="352"/>
      <c r="BX39" s="351">
        <f t="shared" si="11"/>
        <v>0</v>
      </c>
      <c r="BY39" s="351">
        <f t="shared" si="8"/>
        <v>0</v>
      </c>
      <c r="BZ39" s="351">
        <f t="shared" si="8"/>
        <v>0</v>
      </c>
      <c r="CA39" s="351">
        <f t="shared" si="8"/>
        <v>0</v>
      </c>
      <c r="CB39" s="351">
        <f t="shared" si="8"/>
        <v>0</v>
      </c>
      <c r="CC39" s="351">
        <f t="shared" si="8"/>
        <v>0</v>
      </c>
      <c r="CD39" s="351">
        <f t="shared" si="8"/>
        <v>0</v>
      </c>
      <c r="CE39" s="351">
        <f t="shared" si="8"/>
        <v>0</v>
      </c>
      <c r="CF39" s="352"/>
      <c r="CH39" s="351">
        <f t="shared" si="12"/>
        <v>0</v>
      </c>
      <c r="CI39" s="351">
        <f t="shared" si="9"/>
        <v>0</v>
      </c>
      <c r="CJ39" s="351">
        <f t="shared" si="9"/>
        <v>0</v>
      </c>
      <c r="CK39" s="351">
        <f t="shared" si="9"/>
        <v>0</v>
      </c>
      <c r="CL39" s="351">
        <f t="shared" si="9"/>
        <v>0</v>
      </c>
      <c r="CM39" s="351">
        <f t="shared" si="9"/>
        <v>0</v>
      </c>
      <c r="CN39" s="351">
        <f t="shared" si="9"/>
        <v>0</v>
      </c>
      <c r="CO39" s="351">
        <f t="shared" si="9"/>
        <v>0</v>
      </c>
      <c r="CP39" s="352"/>
      <c r="CR39" s="351">
        <f t="shared" si="13"/>
        <v>0</v>
      </c>
      <c r="CS39" s="351">
        <f t="shared" si="10"/>
        <v>0</v>
      </c>
      <c r="CT39" s="351">
        <f t="shared" si="10"/>
        <v>0</v>
      </c>
      <c r="CU39" s="351">
        <f t="shared" si="10"/>
        <v>0</v>
      </c>
      <c r="CV39" s="351">
        <f t="shared" si="10"/>
        <v>0</v>
      </c>
      <c r="CW39" s="351">
        <f t="shared" si="10"/>
        <v>0</v>
      </c>
      <c r="CX39" s="351">
        <f t="shared" si="10"/>
        <v>0</v>
      </c>
      <c r="CY39" s="351">
        <f t="shared" si="10"/>
        <v>0</v>
      </c>
      <c r="CZ39" s="352"/>
    </row>
    <row r="40" spans="1:104">
      <c r="A40" s="300"/>
      <c r="C40" s="466"/>
      <c r="D40" s="366" t="s">
        <v>460</v>
      </c>
      <c r="E40" s="366"/>
      <c r="F40" s="360" t="s">
        <v>437</v>
      </c>
      <c r="G40" s="310">
        <f t="shared" si="32"/>
        <v>1.1008138858241503</v>
      </c>
      <c r="H40" s="358"/>
      <c r="I40" s="358"/>
      <c r="J40" s="358">
        <v>0.84781388582415029</v>
      </c>
      <c r="K40" s="358"/>
      <c r="L40" s="358"/>
      <c r="M40" s="358">
        <v>0.253</v>
      </c>
      <c r="N40" s="358"/>
      <c r="O40" s="357">
        <f t="shared" si="26"/>
        <v>0</v>
      </c>
      <c r="P40" s="358"/>
      <c r="Q40" s="358"/>
      <c r="R40" s="358"/>
      <c r="S40" s="358"/>
      <c r="T40" s="358"/>
      <c r="U40" s="358"/>
      <c r="V40" s="358"/>
      <c r="W40" s="357">
        <f t="shared" si="27"/>
        <v>0.82127499999999998</v>
      </c>
      <c r="X40" s="358">
        <v>0</v>
      </c>
      <c r="Y40" s="358">
        <v>0</v>
      </c>
      <c r="Z40" s="358">
        <v>0.82127499999999998</v>
      </c>
      <c r="AA40" s="358">
        <v>0</v>
      </c>
      <c r="AB40" s="358">
        <v>0</v>
      </c>
      <c r="AC40" s="358">
        <v>0</v>
      </c>
      <c r="AD40" s="358">
        <v>0</v>
      </c>
      <c r="AE40" s="357">
        <f t="shared" si="41"/>
        <v>0</v>
      </c>
      <c r="AF40" s="358"/>
      <c r="AG40" s="358"/>
      <c r="AH40" s="358"/>
      <c r="AI40" s="358"/>
      <c r="AJ40" s="358"/>
      <c r="AK40" s="358"/>
      <c r="AL40" s="358"/>
      <c r="AM40" s="357">
        <f t="shared" si="42"/>
        <v>0</v>
      </c>
      <c r="AN40" s="358"/>
      <c r="AO40" s="358"/>
      <c r="AP40" s="358"/>
      <c r="AQ40" s="358"/>
      <c r="AR40" s="358"/>
      <c r="AS40" s="358"/>
      <c r="AT40" s="358"/>
      <c r="AU40" s="357">
        <f t="shared" si="43"/>
        <v>0</v>
      </c>
      <c r="AV40" s="358"/>
      <c r="AW40" s="358"/>
      <c r="AX40" s="358"/>
      <c r="AY40" s="358"/>
      <c r="AZ40" s="358"/>
      <c r="BA40" s="358"/>
      <c r="BB40" s="358"/>
      <c r="BD40" s="351">
        <f t="shared" si="44"/>
        <v>-1.1008138858241503</v>
      </c>
      <c r="BE40" s="351">
        <f t="shared" si="44"/>
        <v>0</v>
      </c>
      <c r="BF40" s="351">
        <f t="shared" si="44"/>
        <v>0</v>
      </c>
      <c r="BG40" s="351">
        <f t="shared" si="44"/>
        <v>-0.84781388582415029</v>
      </c>
      <c r="BH40" s="351">
        <f t="shared" si="44"/>
        <v>0</v>
      </c>
      <c r="BI40" s="351">
        <f t="shared" si="44"/>
        <v>0</v>
      </c>
      <c r="BJ40" s="351">
        <f t="shared" si="44"/>
        <v>-0.253</v>
      </c>
      <c r="BK40" s="351">
        <f t="shared" si="44"/>
        <v>0</v>
      </c>
      <c r="BL40" s="352"/>
      <c r="BN40" s="351">
        <f t="shared" si="45"/>
        <v>-0.82127499999999998</v>
      </c>
      <c r="BO40" s="351">
        <f t="shared" si="45"/>
        <v>0</v>
      </c>
      <c r="BP40" s="351">
        <f t="shared" si="45"/>
        <v>0</v>
      </c>
      <c r="BQ40" s="351">
        <f t="shared" si="45"/>
        <v>-0.82127499999999998</v>
      </c>
      <c r="BR40" s="351">
        <f t="shared" si="45"/>
        <v>0</v>
      </c>
      <c r="BS40" s="351">
        <f t="shared" si="45"/>
        <v>0</v>
      </c>
      <c r="BT40" s="351">
        <f t="shared" si="45"/>
        <v>0</v>
      </c>
      <c r="BU40" s="351">
        <f t="shared" si="45"/>
        <v>0</v>
      </c>
      <c r="BV40" s="352"/>
      <c r="BX40" s="351">
        <f t="shared" si="11"/>
        <v>0</v>
      </c>
      <c r="BY40" s="351">
        <f t="shared" si="8"/>
        <v>0</v>
      </c>
      <c r="BZ40" s="351">
        <f t="shared" si="8"/>
        <v>0</v>
      </c>
      <c r="CA40" s="351">
        <f t="shared" si="8"/>
        <v>0</v>
      </c>
      <c r="CB40" s="351">
        <f t="shared" si="8"/>
        <v>0</v>
      </c>
      <c r="CC40" s="351">
        <f t="shared" si="8"/>
        <v>0</v>
      </c>
      <c r="CD40" s="351">
        <f t="shared" si="8"/>
        <v>0</v>
      </c>
      <c r="CE40" s="351">
        <f t="shared" si="8"/>
        <v>0</v>
      </c>
      <c r="CF40" s="352"/>
      <c r="CH40" s="351">
        <f t="shared" si="12"/>
        <v>0</v>
      </c>
      <c r="CI40" s="351">
        <f t="shared" si="9"/>
        <v>0</v>
      </c>
      <c r="CJ40" s="351">
        <f t="shared" si="9"/>
        <v>0</v>
      </c>
      <c r="CK40" s="351">
        <f t="shared" si="9"/>
        <v>0</v>
      </c>
      <c r="CL40" s="351">
        <f t="shared" si="9"/>
        <v>0</v>
      </c>
      <c r="CM40" s="351">
        <f t="shared" si="9"/>
        <v>0</v>
      </c>
      <c r="CN40" s="351">
        <f t="shared" si="9"/>
        <v>0</v>
      </c>
      <c r="CO40" s="351">
        <f t="shared" si="9"/>
        <v>0</v>
      </c>
      <c r="CP40" s="352"/>
      <c r="CR40" s="351">
        <f t="shared" si="13"/>
        <v>0</v>
      </c>
      <c r="CS40" s="351">
        <f t="shared" si="10"/>
        <v>0</v>
      </c>
      <c r="CT40" s="351">
        <f t="shared" si="10"/>
        <v>0</v>
      </c>
      <c r="CU40" s="351">
        <f t="shared" si="10"/>
        <v>0</v>
      </c>
      <c r="CV40" s="351">
        <f t="shared" si="10"/>
        <v>0</v>
      </c>
      <c r="CW40" s="351">
        <f t="shared" si="10"/>
        <v>0</v>
      </c>
      <c r="CX40" s="351">
        <f t="shared" si="10"/>
        <v>0</v>
      </c>
      <c r="CY40" s="351">
        <f t="shared" si="10"/>
        <v>0</v>
      </c>
      <c r="CZ40" s="352"/>
    </row>
    <row r="41" spans="1:104">
      <c r="A41" s="300"/>
      <c r="C41" s="466"/>
      <c r="D41" s="366" t="s">
        <v>461</v>
      </c>
      <c r="E41" s="366"/>
      <c r="F41" s="360" t="s">
        <v>437</v>
      </c>
      <c r="G41" s="310">
        <f t="shared" si="32"/>
        <v>9.4685009350000016</v>
      </c>
      <c r="H41" s="363"/>
      <c r="I41" s="363"/>
      <c r="J41" s="363">
        <v>9.3964893550000017</v>
      </c>
      <c r="K41" s="363">
        <v>7.2011579999999964E-2</v>
      </c>
      <c r="L41" s="363"/>
      <c r="M41" s="363"/>
      <c r="N41" s="363"/>
      <c r="O41" s="357">
        <f t="shared" si="26"/>
        <v>0</v>
      </c>
      <c r="P41" s="363"/>
      <c r="Q41" s="363"/>
      <c r="R41" s="363"/>
      <c r="S41" s="363"/>
      <c r="T41" s="363"/>
      <c r="U41" s="363"/>
      <c r="V41" s="363"/>
      <c r="W41" s="357">
        <f t="shared" si="27"/>
        <v>6.9939460000000002</v>
      </c>
      <c r="X41" s="363">
        <v>0</v>
      </c>
      <c r="Y41" s="363">
        <v>0</v>
      </c>
      <c r="Z41" s="363">
        <v>6.9939460000000002</v>
      </c>
      <c r="AA41" s="363">
        <v>0</v>
      </c>
      <c r="AB41" s="363">
        <v>0</v>
      </c>
      <c r="AC41" s="363">
        <v>0</v>
      </c>
      <c r="AD41" s="363">
        <v>0</v>
      </c>
      <c r="AE41" s="357">
        <f t="shared" si="41"/>
        <v>0</v>
      </c>
      <c r="AF41" s="363"/>
      <c r="AG41" s="363"/>
      <c r="AH41" s="363"/>
      <c r="AI41" s="363"/>
      <c r="AJ41" s="363"/>
      <c r="AK41" s="363"/>
      <c r="AL41" s="363"/>
      <c r="AM41" s="357">
        <f t="shared" si="42"/>
        <v>0</v>
      </c>
      <c r="AN41" s="363"/>
      <c r="AO41" s="363"/>
      <c r="AP41" s="363"/>
      <c r="AQ41" s="363"/>
      <c r="AR41" s="363"/>
      <c r="AS41" s="363"/>
      <c r="AT41" s="363"/>
      <c r="AU41" s="357">
        <f t="shared" si="43"/>
        <v>0</v>
      </c>
      <c r="AV41" s="363"/>
      <c r="AW41" s="363"/>
      <c r="AX41" s="363"/>
      <c r="AY41" s="363"/>
      <c r="AZ41" s="363"/>
      <c r="BA41" s="363"/>
      <c r="BB41" s="363"/>
      <c r="BD41" s="403">
        <f t="shared" si="44"/>
        <v>-9.4685009350000016</v>
      </c>
      <c r="BE41" s="403">
        <f t="shared" si="44"/>
        <v>0</v>
      </c>
      <c r="BF41" s="403">
        <f t="shared" si="44"/>
        <v>0</v>
      </c>
      <c r="BG41" s="403">
        <f t="shared" si="44"/>
        <v>-9.3964893550000017</v>
      </c>
      <c r="BH41" s="403">
        <f t="shared" si="44"/>
        <v>-7.2011579999999964E-2</v>
      </c>
      <c r="BI41" s="403">
        <f t="shared" si="44"/>
        <v>0</v>
      </c>
      <c r="BJ41" s="403">
        <f t="shared" si="44"/>
        <v>0</v>
      </c>
      <c r="BK41" s="403">
        <f t="shared" si="44"/>
        <v>0</v>
      </c>
      <c r="BL41" s="315"/>
      <c r="BN41" s="403">
        <f t="shared" si="45"/>
        <v>-6.9939460000000002</v>
      </c>
      <c r="BO41" s="403">
        <f t="shared" si="45"/>
        <v>0</v>
      </c>
      <c r="BP41" s="403">
        <f t="shared" si="45"/>
        <v>0</v>
      </c>
      <c r="BQ41" s="403">
        <f t="shared" si="45"/>
        <v>-6.9939460000000002</v>
      </c>
      <c r="BR41" s="403">
        <f t="shared" si="45"/>
        <v>0</v>
      </c>
      <c r="BS41" s="403">
        <f t="shared" si="45"/>
        <v>0</v>
      </c>
      <c r="BT41" s="403">
        <f t="shared" si="45"/>
        <v>0</v>
      </c>
      <c r="BU41" s="403">
        <f t="shared" si="45"/>
        <v>0</v>
      </c>
      <c r="BV41" s="315"/>
      <c r="BX41" s="403">
        <f t="shared" si="11"/>
        <v>0</v>
      </c>
      <c r="BY41" s="403">
        <f t="shared" si="8"/>
        <v>0</v>
      </c>
      <c r="BZ41" s="403">
        <f t="shared" si="8"/>
        <v>0</v>
      </c>
      <c r="CA41" s="403">
        <f t="shared" si="8"/>
        <v>0</v>
      </c>
      <c r="CB41" s="403">
        <f t="shared" si="8"/>
        <v>0</v>
      </c>
      <c r="CC41" s="403">
        <f t="shared" si="8"/>
        <v>0</v>
      </c>
      <c r="CD41" s="403">
        <f t="shared" si="8"/>
        <v>0</v>
      </c>
      <c r="CE41" s="403">
        <f t="shared" si="8"/>
        <v>0</v>
      </c>
      <c r="CF41" s="315"/>
      <c r="CH41" s="403">
        <f t="shared" si="12"/>
        <v>0</v>
      </c>
      <c r="CI41" s="403">
        <f t="shared" si="9"/>
        <v>0</v>
      </c>
      <c r="CJ41" s="403">
        <f t="shared" si="9"/>
        <v>0</v>
      </c>
      <c r="CK41" s="403">
        <f t="shared" si="9"/>
        <v>0</v>
      </c>
      <c r="CL41" s="403">
        <f t="shared" si="9"/>
        <v>0</v>
      </c>
      <c r="CM41" s="403">
        <f t="shared" si="9"/>
        <v>0</v>
      </c>
      <c r="CN41" s="403">
        <f t="shared" si="9"/>
        <v>0</v>
      </c>
      <c r="CO41" s="403">
        <f t="shared" si="9"/>
        <v>0</v>
      </c>
      <c r="CP41" s="315"/>
      <c r="CR41" s="403">
        <f t="shared" si="13"/>
        <v>0</v>
      </c>
      <c r="CS41" s="403">
        <f t="shared" si="10"/>
        <v>0</v>
      </c>
      <c r="CT41" s="403">
        <f t="shared" si="10"/>
        <v>0</v>
      </c>
      <c r="CU41" s="403">
        <f t="shared" si="10"/>
        <v>0</v>
      </c>
      <c r="CV41" s="403">
        <f t="shared" si="10"/>
        <v>0</v>
      </c>
      <c r="CW41" s="403">
        <f t="shared" si="10"/>
        <v>0</v>
      </c>
      <c r="CX41" s="403">
        <f t="shared" si="10"/>
        <v>0</v>
      </c>
      <c r="CY41" s="403">
        <f t="shared" si="10"/>
        <v>0</v>
      </c>
      <c r="CZ41" s="315"/>
    </row>
    <row r="42" spans="1:104">
      <c r="A42" s="300"/>
      <c r="C42" s="466"/>
      <c r="D42" s="404" t="s">
        <v>462</v>
      </c>
      <c r="E42" s="405"/>
      <c r="F42" s="406" t="s">
        <v>437</v>
      </c>
      <c r="G42" s="407">
        <f t="shared" si="32"/>
        <v>0</v>
      </c>
      <c r="H42" s="408"/>
      <c r="I42" s="408"/>
      <c r="J42" s="408"/>
      <c r="K42" s="408"/>
      <c r="L42" s="408"/>
      <c r="M42" s="408"/>
      <c r="N42" s="408"/>
      <c r="O42" s="407">
        <f t="shared" si="26"/>
        <v>0</v>
      </c>
      <c r="P42" s="408"/>
      <c r="Q42" s="408"/>
      <c r="R42" s="408"/>
      <c r="S42" s="408"/>
      <c r="T42" s="408"/>
      <c r="U42" s="408"/>
      <c r="V42" s="408"/>
      <c r="W42" s="407">
        <f t="shared" si="27"/>
        <v>0</v>
      </c>
      <c r="X42" s="408"/>
      <c r="Y42" s="408"/>
      <c r="Z42" s="408"/>
      <c r="AA42" s="408"/>
      <c r="AB42" s="408"/>
      <c r="AC42" s="408"/>
      <c r="AD42" s="408"/>
      <c r="AE42" s="407">
        <f t="shared" si="41"/>
        <v>0</v>
      </c>
      <c r="AF42" s="408"/>
      <c r="AG42" s="408"/>
      <c r="AH42" s="408"/>
      <c r="AI42" s="408"/>
      <c r="AJ42" s="408"/>
      <c r="AK42" s="408"/>
      <c r="AL42" s="408"/>
      <c r="AM42" s="407">
        <f t="shared" si="42"/>
        <v>0</v>
      </c>
      <c r="AN42" s="408"/>
      <c r="AO42" s="408"/>
      <c r="AP42" s="408"/>
      <c r="AQ42" s="408"/>
      <c r="AR42" s="408"/>
      <c r="AS42" s="408"/>
      <c r="AT42" s="408"/>
      <c r="AU42" s="407">
        <f t="shared" si="43"/>
        <v>0</v>
      </c>
      <c r="AV42" s="408"/>
      <c r="AW42" s="408"/>
      <c r="AX42" s="408"/>
      <c r="AY42" s="408"/>
      <c r="AZ42" s="408"/>
      <c r="BA42" s="408"/>
      <c r="BB42" s="408"/>
      <c r="BD42" s="383">
        <f t="shared" si="44"/>
        <v>0</v>
      </c>
      <c r="BE42" s="383">
        <f t="shared" si="44"/>
        <v>0</v>
      </c>
      <c r="BF42" s="383">
        <f t="shared" si="44"/>
        <v>0</v>
      </c>
      <c r="BG42" s="383">
        <f t="shared" si="44"/>
        <v>0</v>
      </c>
      <c r="BH42" s="383">
        <f t="shared" si="44"/>
        <v>0</v>
      </c>
      <c r="BI42" s="383">
        <f t="shared" si="44"/>
        <v>0</v>
      </c>
      <c r="BJ42" s="383">
        <f t="shared" si="44"/>
        <v>0</v>
      </c>
      <c r="BK42" s="383">
        <f t="shared" si="44"/>
        <v>0</v>
      </c>
      <c r="BL42" s="319"/>
      <c r="BN42" s="383">
        <f t="shared" si="45"/>
        <v>0</v>
      </c>
      <c r="BO42" s="383">
        <f t="shared" si="45"/>
        <v>0</v>
      </c>
      <c r="BP42" s="383">
        <f t="shared" si="45"/>
        <v>0</v>
      </c>
      <c r="BQ42" s="383">
        <f t="shared" si="45"/>
        <v>0</v>
      </c>
      <c r="BR42" s="383">
        <f t="shared" si="45"/>
        <v>0</v>
      </c>
      <c r="BS42" s="383">
        <f t="shared" si="45"/>
        <v>0</v>
      </c>
      <c r="BT42" s="383">
        <f t="shared" si="45"/>
        <v>0</v>
      </c>
      <c r="BU42" s="383">
        <f t="shared" si="45"/>
        <v>0</v>
      </c>
      <c r="BV42" s="319"/>
      <c r="BX42" s="383">
        <f t="shared" si="11"/>
        <v>0</v>
      </c>
      <c r="BY42" s="383">
        <f t="shared" si="8"/>
        <v>0</v>
      </c>
      <c r="BZ42" s="383">
        <f t="shared" si="8"/>
        <v>0</v>
      </c>
      <c r="CA42" s="383">
        <f t="shared" si="8"/>
        <v>0</v>
      </c>
      <c r="CB42" s="383">
        <f t="shared" si="8"/>
        <v>0</v>
      </c>
      <c r="CC42" s="383">
        <f t="shared" si="8"/>
        <v>0</v>
      </c>
      <c r="CD42" s="383">
        <f t="shared" si="8"/>
        <v>0</v>
      </c>
      <c r="CE42" s="383">
        <f t="shared" si="8"/>
        <v>0</v>
      </c>
      <c r="CF42" s="319"/>
      <c r="CH42" s="383">
        <f t="shared" si="12"/>
        <v>0</v>
      </c>
      <c r="CI42" s="383">
        <f t="shared" si="9"/>
        <v>0</v>
      </c>
      <c r="CJ42" s="383">
        <f t="shared" si="9"/>
        <v>0</v>
      </c>
      <c r="CK42" s="383">
        <f t="shared" si="9"/>
        <v>0</v>
      </c>
      <c r="CL42" s="383">
        <f t="shared" si="9"/>
        <v>0</v>
      </c>
      <c r="CM42" s="383">
        <f t="shared" si="9"/>
        <v>0</v>
      </c>
      <c r="CN42" s="383">
        <f t="shared" si="9"/>
        <v>0</v>
      </c>
      <c r="CO42" s="383">
        <f t="shared" si="9"/>
        <v>0</v>
      </c>
      <c r="CP42" s="319"/>
      <c r="CR42" s="383">
        <f t="shared" si="13"/>
        <v>0</v>
      </c>
      <c r="CS42" s="383">
        <f t="shared" si="10"/>
        <v>0</v>
      </c>
      <c r="CT42" s="383">
        <f t="shared" si="10"/>
        <v>0</v>
      </c>
      <c r="CU42" s="383">
        <f t="shared" si="10"/>
        <v>0</v>
      </c>
      <c r="CV42" s="383">
        <f t="shared" si="10"/>
        <v>0</v>
      </c>
      <c r="CW42" s="383">
        <f t="shared" si="10"/>
        <v>0</v>
      </c>
      <c r="CX42" s="383">
        <f t="shared" si="10"/>
        <v>0</v>
      </c>
      <c r="CY42" s="383">
        <f t="shared" si="10"/>
        <v>0</v>
      </c>
      <c r="CZ42" s="319"/>
    </row>
    <row r="43" spans="1:104" s="326" customFormat="1">
      <c r="A43" s="320"/>
      <c r="B43" s="281"/>
      <c r="C43" s="467"/>
      <c r="D43" s="409"/>
      <c r="E43" s="410"/>
      <c r="F43" s="410"/>
      <c r="G43" s="391">
        <f t="shared" si="32"/>
        <v>19.417948608824155</v>
      </c>
      <c r="H43" s="411">
        <f>SUM(H34:H35,H39:H42)</f>
        <v>0</v>
      </c>
      <c r="I43" s="411">
        <f t="shared" ref="I43:N43" si="58">SUM(I34:I42)</f>
        <v>5.612077158</v>
      </c>
      <c r="J43" s="411">
        <f t="shared" si="58"/>
        <v>13.480859870824151</v>
      </c>
      <c r="K43" s="411">
        <f t="shared" si="58"/>
        <v>7.2011579999999964E-2</v>
      </c>
      <c r="L43" s="411">
        <f t="shared" si="58"/>
        <v>0</v>
      </c>
      <c r="M43" s="411">
        <f t="shared" si="58"/>
        <v>0.253</v>
      </c>
      <c r="N43" s="411">
        <f t="shared" si="58"/>
        <v>0</v>
      </c>
      <c r="O43" s="391">
        <f>SUM(P43:V43)</f>
        <v>0</v>
      </c>
      <c r="P43" s="411">
        <f>SUM(P34:P35,P39:P42)</f>
        <v>0</v>
      </c>
      <c r="Q43" s="411">
        <f t="shared" ref="Q43:V43" si="59">SUM(Q34:Q42)</f>
        <v>0</v>
      </c>
      <c r="R43" s="411">
        <f t="shared" si="59"/>
        <v>0</v>
      </c>
      <c r="S43" s="411">
        <f t="shared" si="59"/>
        <v>0</v>
      </c>
      <c r="T43" s="411">
        <f t="shared" si="59"/>
        <v>0</v>
      </c>
      <c r="U43" s="411">
        <f t="shared" si="59"/>
        <v>0</v>
      </c>
      <c r="V43" s="411">
        <f t="shared" si="59"/>
        <v>0</v>
      </c>
      <c r="W43" s="391">
        <f>SUM(X43:AD43)</f>
        <v>13.884828670000001</v>
      </c>
      <c r="X43" s="411">
        <f>SUM(X34:X35,X39:X42)</f>
        <v>0</v>
      </c>
      <c r="Y43" s="411">
        <f t="shared" ref="Y43:AD43" si="60">SUM(Y34:Y42)</f>
        <v>2.63</v>
      </c>
      <c r="Z43" s="411">
        <f t="shared" si="60"/>
        <v>11.254828670000002</v>
      </c>
      <c r="AA43" s="411">
        <f t="shared" si="60"/>
        <v>0</v>
      </c>
      <c r="AB43" s="411">
        <f t="shared" si="60"/>
        <v>0</v>
      </c>
      <c r="AC43" s="411">
        <f t="shared" si="60"/>
        <v>0</v>
      </c>
      <c r="AD43" s="411">
        <f t="shared" si="60"/>
        <v>0</v>
      </c>
      <c r="AE43" s="391">
        <f>SUM(AF43:AL43)</f>
        <v>0</v>
      </c>
      <c r="AF43" s="411">
        <f>SUM(AF34:AF35,AF39:AF42)</f>
        <v>0</v>
      </c>
      <c r="AG43" s="411">
        <f t="shared" ref="AG43:AL43" si="61">SUM(AG34:AG42)</f>
        <v>0</v>
      </c>
      <c r="AH43" s="411">
        <f t="shared" si="61"/>
        <v>0</v>
      </c>
      <c r="AI43" s="411">
        <f t="shared" si="61"/>
        <v>0</v>
      </c>
      <c r="AJ43" s="411">
        <f t="shared" si="61"/>
        <v>0</v>
      </c>
      <c r="AK43" s="411">
        <f t="shared" si="61"/>
        <v>0</v>
      </c>
      <c r="AL43" s="411">
        <f t="shared" si="61"/>
        <v>0</v>
      </c>
      <c r="AM43" s="391">
        <f>SUM(AN43:AT43)</f>
        <v>0</v>
      </c>
      <c r="AN43" s="411">
        <f>SUM(AN34:AN35,AN39:AN42)</f>
        <v>0</v>
      </c>
      <c r="AO43" s="411">
        <f t="shared" ref="AO43:AT43" si="62">SUM(AO34:AO42)</f>
        <v>0</v>
      </c>
      <c r="AP43" s="411">
        <f t="shared" si="62"/>
        <v>0</v>
      </c>
      <c r="AQ43" s="411">
        <f t="shared" si="62"/>
        <v>0</v>
      </c>
      <c r="AR43" s="411">
        <f t="shared" si="62"/>
        <v>0</v>
      </c>
      <c r="AS43" s="411">
        <f t="shared" si="62"/>
        <v>0</v>
      </c>
      <c r="AT43" s="411">
        <f t="shared" si="62"/>
        <v>0</v>
      </c>
      <c r="AU43" s="391">
        <f>SUM(AV43:BB43)</f>
        <v>0</v>
      </c>
      <c r="AV43" s="411">
        <f>SUM(AV34:AV35,AV39:AV42)</f>
        <v>0</v>
      </c>
      <c r="AW43" s="411">
        <f t="shared" ref="AW43:BB43" si="63">SUM(AW34:AW42)</f>
        <v>0</v>
      </c>
      <c r="AX43" s="411">
        <f t="shared" si="63"/>
        <v>0</v>
      </c>
      <c r="AY43" s="411">
        <f t="shared" si="63"/>
        <v>0</v>
      </c>
      <c r="AZ43" s="411">
        <f t="shared" si="63"/>
        <v>0</v>
      </c>
      <c r="BA43" s="411">
        <f t="shared" si="63"/>
        <v>0</v>
      </c>
      <c r="BB43" s="411">
        <f t="shared" si="63"/>
        <v>0</v>
      </c>
      <c r="BD43" s="411">
        <f t="shared" si="44"/>
        <v>-19.417948608824155</v>
      </c>
      <c r="BE43" s="411">
        <f t="shared" si="44"/>
        <v>0</v>
      </c>
      <c r="BF43" s="411">
        <f t="shared" si="44"/>
        <v>-5.612077158</v>
      </c>
      <c r="BG43" s="411">
        <f t="shared" si="44"/>
        <v>-13.480859870824151</v>
      </c>
      <c r="BH43" s="411">
        <f t="shared" si="44"/>
        <v>-7.2011579999999964E-2</v>
      </c>
      <c r="BI43" s="411">
        <f t="shared" si="44"/>
        <v>0</v>
      </c>
      <c r="BJ43" s="411">
        <f t="shared" si="44"/>
        <v>-0.253</v>
      </c>
      <c r="BK43" s="411">
        <f t="shared" si="44"/>
        <v>0</v>
      </c>
      <c r="BL43" s="412"/>
      <c r="BN43" s="411">
        <f t="shared" si="45"/>
        <v>-13.884828670000001</v>
      </c>
      <c r="BO43" s="411">
        <f t="shared" si="45"/>
        <v>0</v>
      </c>
      <c r="BP43" s="411">
        <f t="shared" si="45"/>
        <v>-2.63</v>
      </c>
      <c r="BQ43" s="411">
        <f t="shared" si="45"/>
        <v>-11.254828670000002</v>
      </c>
      <c r="BR43" s="411">
        <f t="shared" si="45"/>
        <v>0</v>
      </c>
      <c r="BS43" s="411">
        <f t="shared" si="45"/>
        <v>0</v>
      </c>
      <c r="BT43" s="411">
        <f t="shared" si="45"/>
        <v>0</v>
      </c>
      <c r="BU43" s="411">
        <f t="shared" si="45"/>
        <v>0</v>
      </c>
      <c r="BV43" s="412"/>
      <c r="BX43" s="411">
        <f t="shared" si="11"/>
        <v>0</v>
      </c>
      <c r="BY43" s="411">
        <f t="shared" si="8"/>
        <v>0</v>
      </c>
      <c r="BZ43" s="411">
        <f t="shared" si="8"/>
        <v>0</v>
      </c>
      <c r="CA43" s="411">
        <f t="shared" si="8"/>
        <v>0</v>
      </c>
      <c r="CB43" s="411">
        <f t="shared" si="8"/>
        <v>0</v>
      </c>
      <c r="CC43" s="411">
        <f t="shared" si="8"/>
        <v>0</v>
      </c>
      <c r="CD43" s="411">
        <f t="shared" si="8"/>
        <v>0</v>
      </c>
      <c r="CE43" s="411">
        <f t="shared" si="8"/>
        <v>0</v>
      </c>
      <c r="CF43" s="412"/>
      <c r="CH43" s="411">
        <f t="shared" si="12"/>
        <v>0</v>
      </c>
      <c r="CI43" s="411">
        <f t="shared" si="9"/>
        <v>0</v>
      </c>
      <c r="CJ43" s="411">
        <f t="shared" si="9"/>
        <v>0</v>
      </c>
      <c r="CK43" s="411">
        <f t="shared" si="9"/>
        <v>0</v>
      </c>
      <c r="CL43" s="411">
        <f t="shared" si="9"/>
        <v>0</v>
      </c>
      <c r="CM43" s="411">
        <f t="shared" si="9"/>
        <v>0</v>
      </c>
      <c r="CN43" s="411">
        <f t="shared" si="9"/>
        <v>0</v>
      </c>
      <c r="CO43" s="411">
        <f t="shared" si="9"/>
        <v>0</v>
      </c>
      <c r="CP43" s="412"/>
      <c r="CR43" s="411">
        <f t="shared" si="13"/>
        <v>0</v>
      </c>
      <c r="CS43" s="411">
        <f t="shared" si="10"/>
        <v>0</v>
      </c>
      <c r="CT43" s="411">
        <f t="shared" si="10"/>
        <v>0</v>
      </c>
      <c r="CU43" s="411">
        <f t="shared" si="10"/>
        <v>0</v>
      </c>
      <c r="CV43" s="411">
        <f t="shared" si="10"/>
        <v>0</v>
      </c>
      <c r="CW43" s="411">
        <f t="shared" si="10"/>
        <v>0</v>
      </c>
      <c r="CX43" s="411">
        <f t="shared" si="10"/>
        <v>0</v>
      </c>
      <c r="CY43" s="411">
        <f t="shared" si="10"/>
        <v>0</v>
      </c>
      <c r="CZ43" s="412"/>
    </row>
    <row r="44" spans="1:104" s="326" customFormat="1">
      <c r="A44" s="320"/>
      <c r="B44" s="281"/>
      <c r="C44" s="413" t="s">
        <v>463</v>
      </c>
      <c r="D44" s="413"/>
      <c r="E44" s="414"/>
      <c r="F44" s="415" t="s">
        <v>437</v>
      </c>
      <c r="G44" s="416">
        <f t="shared" si="32"/>
        <v>12.789820962</v>
      </c>
      <c r="H44" s="417"/>
      <c r="I44" s="417">
        <v>2.2700894759999999</v>
      </c>
      <c r="J44" s="417">
        <v>9.5479758720000021</v>
      </c>
      <c r="K44" s="417">
        <v>0.27175561400000003</v>
      </c>
      <c r="L44" s="417"/>
      <c r="M44" s="417"/>
      <c r="N44" s="417">
        <v>0.7</v>
      </c>
      <c r="O44" s="416">
        <f>SUM(P44:V44)</f>
        <v>0</v>
      </c>
      <c r="P44" s="417"/>
      <c r="Q44" s="417"/>
      <c r="R44" s="417"/>
      <c r="S44" s="417"/>
      <c r="T44" s="417"/>
      <c r="U44" s="417"/>
      <c r="V44" s="417"/>
      <c r="W44" s="416">
        <f>SUM(X44:AD44)</f>
        <v>7.1137212099999996</v>
      </c>
      <c r="X44" s="417">
        <v>0</v>
      </c>
      <c r="Y44" s="417">
        <v>3.49</v>
      </c>
      <c r="Z44" s="417">
        <v>3.6237212099999994</v>
      </c>
      <c r="AA44" s="417">
        <v>0</v>
      </c>
      <c r="AB44" s="417">
        <v>0</v>
      </c>
      <c r="AC44" s="417">
        <v>0</v>
      </c>
      <c r="AD44" s="417">
        <v>0</v>
      </c>
      <c r="AE44" s="416">
        <f>SUM(AF44:AL44)</f>
        <v>0</v>
      </c>
      <c r="AF44" s="417"/>
      <c r="AG44" s="417"/>
      <c r="AH44" s="417"/>
      <c r="AI44" s="417"/>
      <c r="AJ44" s="417"/>
      <c r="AK44" s="417"/>
      <c r="AL44" s="417"/>
      <c r="AM44" s="416">
        <f>SUM(AN44:AT44)</f>
        <v>0</v>
      </c>
      <c r="AN44" s="417"/>
      <c r="AO44" s="417"/>
      <c r="AP44" s="417"/>
      <c r="AQ44" s="417"/>
      <c r="AR44" s="417"/>
      <c r="AS44" s="417"/>
      <c r="AT44" s="417"/>
      <c r="AU44" s="416">
        <f>SUM(AV44:BB44)</f>
        <v>0</v>
      </c>
      <c r="AV44" s="417"/>
      <c r="AW44" s="417"/>
      <c r="AX44" s="417"/>
      <c r="AY44" s="417"/>
      <c r="AZ44" s="417"/>
      <c r="BA44" s="417"/>
      <c r="BB44" s="417"/>
      <c r="BD44" s="418">
        <f t="shared" si="44"/>
        <v>-12.789820962</v>
      </c>
      <c r="BE44" s="418">
        <f t="shared" si="44"/>
        <v>0</v>
      </c>
      <c r="BF44" s="418">
        <f t="shared" si="44"/>
        <v>-2.2700894759999999</v>
      </c>
      <c r="BG44" s="418">
        <f t="shared" si="44"/>
        <v>-9.5479758720000021</v>
      </c>
      <c r="BH44" s="418">
        <f t="shared" si="44"/>
        <v>-0.27175561400000003</v>
      </c>
      <c r="BI44" s="418">
        <f t="shared" si="44"/>
        <v>0</v>
      </c>
      <c r="BJ44" s="418">
        <f t="shared" si="44"/>
        <v>0</v>
      </c>
      <c r="BK44" s="418">
        <f t="shared" si="44"/>
        <v>-0.7</v>
      </c>
      <c r="BL44" s="419"/>
      <c r="BN44" s="418">
        <f t="shared" si="45"/>
        <v>-7.1137212099999996</v>
      </c>
      <c r="BO44" s="418">
        <f t="shared" si="45"/>
        <v>0</v>
      </c>
      <c r="BP44" s="418">
        <f t="shared" si="45"/>
        <v>-3.49</v>
      </c>
      <c r="BQ44" s="418">
        <f t="shared" si="45"/>
        <v>-3.6237212099999994</v>
      </c>
      <c r="BR44" s="418">
        <f t="shared" si="45"/>
        <v>0</v>
      </c>
      <c r="BS44" s="418">
        <f t="shared" si="45"/>
        <v>0</v>
      </c>
      <c r="BT44" s="418">
        <f t="shared" si="45"/>
        <v>0</v>
      </c>
      <c r="BU44" s="418">
        <f t="shared" si="45"/>
        <v>0</v>
      </c>
      <c r="BV44" s="419"/>
      <c r="BX44" s="418">
        <f t="shared" si="11"/>
        <v>0</v>
      </c>
      <c r="BY44" s="418">
        <f t="shared" si="8"/>
        <v>0</v>
      </c>
      <c r="BZ44" s="418">
        <f t="shared" si="8"/>
        <v>0</v>
      </c>
      <c r="CA44" s="418">
        <f t="shared" si="8"/>
        <v>0</v>
      </c>
      <c r="CB44" s="418">
        <f t="shared" si="8"/>
        <v>0</v>
      </c>
      <c r="CC44" s="418">
        <f t="shared" si="8"/>
        <v>0</v>
      </c>
      <c r="CD44" s="418">
        <f t="shared" si="8"/>
        <v>0</v>
      </c>
      <c r="CE44" s="418">
        <f t="shared" si="8"/>
        <v>0</v>
      </c>
      <c r="CF44" s="419"/>
      <c r="CH44" s="418">
        <f t="shared" si="12"/>
        <v>0</v>
      </c>
      <c r="CI44" s="418">
        <f t="shared" si="9"/>
        <v>0</v>
      </c>
      <c r="CJ44" s="418">
        <f t="shared" si="9"/>
        <v>0</v>
      </c>
      <c r="CK44" s="418">
        <f t="shared" si="9"/>
        <v>0</v>
      </c>
      <c r="CL44" s="418">
        <f t="shared" si="9"/>
        <v>0</v>
      </c>
      <c r="CM44" s="418">
        <f t="shared" si="9"/>
        <v>0</v>
      </c>
      <c r="CN44" s="418">
        <f t="shared" si="9"/>
        <v>0</v>
      </c>
      <c r="CO44" s="418">
        <f t="shared" si="9"/>
        <v>0</v>
      </c>
      <c r="CP44" s="419"/>
      <c r="CR44" s="418">
        <f t="shared" si="13"/>
        <v>0</v>
      </c>
      <c r="CS44" s="418">
        <f t="shared" si="10"/>
        <v>0</v>
      </c>
      <c r="CT44" s="418">
        <f t="shared" si="10"/>
        <v>0</v>
      </c>
      <c r="CU44" s="418">
        <f t="shared" si="10"/>
        <v>0</v>
      </c>
      <c r="CV44" s="418">
        <f t="shared" si="10"/>
        <v>0</v>
      </c>
      <c r="CW44" s="418">
        <f t="shared" si="10"/>
        <v>0</v>
      </c>
      <c r="CX44" s="418">
        <f t="shared" si="10"/>
        <v>0</v>
      </c>
      <c r="CY44" s="418">
        <f t="shared" si="10"/>
        <v>0</v>
      </c>
      <c r="CZ44" s="419"/>
    </row>
    <row r="45" spans="1:104" s="326" customFormat="1">
      <c r="A45" s="320"/>
      <c r="B45" s="281"/>
      <c r="C45" s="420"/>
      <c r="D45" s="420"/>
      <c r="E45" s="420"/>
      <c r="F45" s="420" t="s">
        <v>423</v>
      </c>
      <c r="G45" s="421">
        <f t="shared" ref="G45:BB45" si="64">SUM(G13,G14,G31,G32,G33,G43,G44)</f>
        <v>79.986614245386903</v>
      </c>
      <c r="H45" s="421">
        <f t="shared" si="64"/>
        <v>9.8239671535042969</v>
      </c>
      <c r="I45" s="421">
        <f t="shared" si="64"/>
        <v>10.476050152693656</v>
      </c>
      <c r="J45" s="421">
        <f t="shared" si="64"/>
        <v>58.389829745188941</v>
      </c>
      <c r="K45" s="421">
        <f t="shared" si="64"/>
        <v>0.343767194</v>
      </c>
      <c r="L45" s="421">
        <f t="shared" si="64"/>
        <v>0</v>
      </c>
      <c r="M45" s="421">
        <f t="shared" si="64"/>
        <v>0.253</v>
      </c>
      <c r="N45" s="421">
        <f t="shared" si="64"/>
        <v>0.7</v>
      </c>
      <c r="O45" s="421">
        <f t="shared" si="64"/>
        <v>0</v>
      </c>
      <c r="P45" s="421">
        <f t="shared" si="64"/>
        <v>0</v>
      </c>
      <c r="Q45" s="421">
        <f t="shared" si="64"/>
        <v>0</v>
      </c>
      <c r="R45" s="421">
        <f t="shared" si="64"/>
        <v>0</v>
      </c>
      <c r="S45" s="421">
        <f t="shared" si="64"/>
        <v>0</v>
      </c>
      <c r="T45" s="421">
        <f t="shared" si="64"/>
        <v>0</v>
      </c>
      <c r="U45" s="421">
        <f t="shared" si="64"/>
        <v>0</v>
      </c>
      <c r="V45" s="421">
        <f t="shared" si="64"/>
        <v>0</v>
      </c>
      <c r="W45" s="421">
        <f t="shared" si="64"/>
        <v>64.881822399999933</v>
      </c>
      <c r="X45" s="421">
        <f t="shared" si="64"/>
        <v>9.2854752295109506</v>
      </c>
      <c r="Y45" s="421">
        <f t="shared" si="64"/>
        <v>6.12</v>
      </c>
      <c r="Z45" s="421">
        <f t="shared" si="64"/>
        <v>49.476347170488985</v>
      </c>
      <c r="AA45" s="421">
        <f t="shared" si="64"/>
        <v>0</v>
      </c>
      <c r="AB45" s="421">
        <f t="shared" si="64"/>
        <v>0</v>
      </c>
      <c r="AC45" s="421">
        <f t="shared" si="64"/>
        <v>0</v>
      </c>
      <c r="AD45" s="421">
        <f t="shared" si="64"/>
        <v>0</v>
      </c>
      <c r="AE45" s="421">
        <f t="shared" si="64"/>
        <v>0</v>
      </c>
      <c r="AF45" s="421">
        <f t="shared" si="64"/>
        <v>0</v>
      </c>
      <c r="AG45" s="421">
        <f t="shared" si="64"/>
        <v>0</v>
      </c>
      <c r="AH45" s="421">
        <f t="shared" si="64"/>
        <v>0</v>
      </c>
      <c r="AI45" s="421">
        <f t="shared" si="64"/>
        <v>0</v>
      </c>
      <c r="AJ45" s="421">
        <f t="shared" si="64"/>
        <v>0</v>
      </c>
      <c r="AK45" s="421">
        <f t="shared" si="64"/>
        <v>0</v>
      </c>
      <c r="AL45" s="421">
        <f t="shared" si="64"/>
        <v>0</v>
      </c>
      <c r="AM45" s="421">
        <f t="shared" si="64"/>
        <v>0</v>
      </c>
      <c r="AN45" s="421">
        <f t="shared" si="64"/>
        <v>0</v>
      </c>
      <c r="AO45" s="421">
        <f t="shared" si="64"/>
        <v>0</v>
      </c>
      <c r="AP45" s="421">
        <f t="shared" si="64"/>
        <v>0</v>
      </c>
      <c r="AQ45" s="421">
        <f t="shared" si="64"/>
        <v>0</v>
      </c>
      <c r="AR45" s="421">
        <f t="shared" si="64"/>
        <v>0</v>
      </c>
      <c r="AS45" s="421">
        <f t="shared" si="64"/>
        <v>0</v>
      </c>
      <c r="AT45" s="421">
        <f t="shared" si="64"/>
        <v>0</v>
      </c>
      <c r="AU45" s="421">
        <f t="shared" si="64"/>
        <v>0</v>
      </c>
      <c r="AV45" s="421">
        <f t="shared" si="64"/>
        <v>0</v>
      </c>
      <c r="AW45" s="421">
        <f t="shared" si="64"/>
        <v>0</v>
      </c>
      <c r="AX45" s="421">
        <f t="shared" si="64"/>
        <v>0</v>
      </c>
      <c r="AY45" s="421">
        <f t="shared" si="64"/>
        <v>0</v>
      </c>
      <c r="AZ45" s="421">
        <f t="shared" si="64"/>
        <v>0</v>
      </c>
      <c r="BA45" s="421">
        <f t="shared" si="64"/>
        <v>0</v>
      </c>
      <c r="BB45" s="421">
        <f t="shared" si="64"/>
        <v>0</v>
      </c>
      <c r="BD45" s="422">
        <f t="shared" si="44"/>
        <v>-79.986614245386903</v>
      </c>
      <c r="BE45" s="422">
        <f t="shared" si="44"/>
        <v>-9.8239671535042969</v>
      </c>
      <c r="BF45" s="422">
        <f t="shared" si="44"/>
        <v>-10.476050152693656</v>
      </c>
      <c r="BG45" s="422">
        <f t="shared" si="44"/>
        <v>-58.389829745188941</v>
      </c>
      <c r="BH45" s="422">
        <f t="shared" si="44"/>
        <v>-0.343767194</v>
      </c>
      <c r="BI45" s="422">
        <f t="shared" si="44"/>
        <v>0</v>
      </c>
      <c r="BJ45" s="422">
        <f t="shared" si="44"/>
        <v>-0.253</v>
      </c>
      <c r="BK45" s="422">
        <f t="shared" si="44"/>
        <v>-0.7</v>
      </c>
      <c r="BL45" s="423"/>
      <c r="BN45" s="422">
        <f t="shared" si="45"/>
        <v>-64.881822399999933</v>
      </c>
      <c r="BO45" s="422">
        <f t="shared" si="45"/>
        <v>-9.2854752295109506</v>
      </c>
      <c r="BP45" s="422">
        <f t="shared" si="45"/>
        <v>-6.12</v>
      </c>
      <c r="BQ45" s="422">
        <f t="shared" si="45"/>
        <v>-49.476347170488985</v>
      </c>
      <c r="BR45" s="422">
        <f t="shared" si="45"/>
        <v>0</v>
      </c>
      <c r="BS45" s="422">
        <f t="shared" si="45"/>
        <v>0</v>
      </c>
      <c r="BT45" s="422">
        <f t="shared" si="45"/>
        <v>0</v>
      </c>
      <c r="BU45" s="422">
        <f t="shared" si="45"/>
        <v>0</v>
      </c>
      <c r="BV45" s="423"/>
      <c r="BX45" s="422">
        <f>AE45-O45</f>
        <v>0</v>
      </c>
      <c r="BY45" s="422">
        <f t="shared" si="8"/>
        <v>0</v>
      </c>
      <c r="BZ45" s="422">
        <f t="shared" si="8"/>
        <v>0</v>
      </c>
      <c r="CA45" s="422">
        <f t="shared" si="8"/>
        <v>0</v>
      </c>
      <c r="CB45" s="422">
        <f t="shared" si="8"/>
        <v>0</v>
      </c>
      <c r="CC45" s="422">
        <f t="shared" si="8"/>
        <v>0</v>
      </c>
      <c r="CD45" s="422">
        <f t="shared" si="8"/>
        <v>0</v>
      </c>
      <c r="CE45" s="422">
        <f t="shared" si="8"/>
        <v>0</v>
      </c>
      <c r="CF45" s="423"/>
      <c r="CH45" s="422">
        <f t="shared" si="12"/>
        <v>0</v>
      </c>
      <c r="CI45" s="422">
        <f t="shared" si="9"/>
        <v>0</v>
      </c>
      <c r="CJ45" s="422">
        <f t="shared" si="9"/>
        <v>0</v>
      </c>
      <c r="CK45" s="422">
        <f t="shared" si="9"/>
        <v>0</v>
      </c>
      <c r="CL45" s="422">
        <f t="shared" si="9"/>
        <v>0</v>
      </c>
      <c r="CM45" s="422">
        <f t="shared" si="9"/>
        <v>0</v>
      </c>
      <c r="CN45" s="422">
        <f t="shared" si="9"/>
        <v>0</v>
      </c>
      <c r="CO45" s="422">
        <f t="shared" si="9"/>
        <v>0</v>
      </c>
      <c r="CP45" s="423"/>
      <c r="CR45" s="422">
        <f t="shared" si="13"/>
        <v>0</v>
      </c>
      <c r="CS45" s="422">
        <f t="shared" si="10"/>
        <v>0</v>
      </c>
      <c r="CT45" s="422">
        <f t="shared" si="10"/>
        <v>0</v>
      </c>
      <c r="CU45" s="422">
        <f t="shared" si="10"/>
        <v>0</v>
      </c>
      <c r="CV45" s="422">
        <f t="shared" si="10"/>
        <v>0</v>
      </c>
      <c r="CW45" s="422">
        <f t="shared" si="10"/>
        <v>0</v>
      </c>
      <c r="CX45" s="422">
        <f t="shared" si="10"/>
        <v>0</v>
      </c>
      <c r="CY45" s="422">
        <f t="shared" si="10"/>
        <v>0</v>
      </c>
      <c r="CZ45" s="423"/>
    </row>
    <row r="46" spans="1:104">
      <c r="F46" s="420" t="s">
        <v>464</v>
      </c>
      <c r="BI46" s="424"/>
      <c r="BJ46" s="424" t="s">
        <v>465</v>
      </c>
      <c r="BK46" s="425">
        <f>SUM(BE45:BK45)-BD45</f>
        <v>0</v>
      </c>
      <c r="BL46" s="359" t="s">
        <v>466</v>
      </c>
      <c r="BS46" s="424"/>
      <c r="BT46" s="424" t="s">
        <v>465</v>
      </c>
      <c r="BU46" s="425">
        <f>SUM(BO45:BU45)-BN45</f>
        <v>0</v>
      </c>
      <c r="BV46" s="359" t="s">
        <v>466</v>
      </c>
      <c r="CC46" s="424"/>
      <c r="CD46" s="424" t="s">
        <v>465</v>
      </c>
      <c r="CE46" s="425">
        <f>SUM(BY45:CE45)-BX45</f>
        <v>0</v>
      </c>
      <c r="CF46" s="359" t="s">
        <v>466</v>
      </c>
      <c r="CM46" s="424"/>
      <c r="CN46" s="424" t="s">
        <v>465</v>
      </c>
      <c r="CO46" s="425">
        <f>SUM(CI45:CO45)-CH45</f>
        <v>0</v>
      </c>
      <c r="CP46" s="359" t="s">
        <v>466</v>
      </c>
      <c r="CW46" s="424"/>
      <c r="CX46" s="424" t="s">
        <v>465</v>
      </c>
      <c r="CY46" s="425">
        <f>SUM(CS45:CY45)-CR45</f>
        <v>0</v>
      </c>
      <c r="CZ46" s="359" t="s">
        <v>466</v>
      </c>
    </row>
    <row r="48" spans="1:104">
      <c r="C48" s="326" t="s">
        <v>467</v>
      </c>
    </row>
    <row r="49" spans="3:54">
      <c r="C49" s="326"/>
    </row>
    <row r="50" spans="3:54">
      <c r="C50" s="468" t="s">
        <v>468</v>
      </c>
      <c r="D50" s="426" t="s">
        <v>469</v>
      </c>
      <c r="E50" s="427"/>
      <c r="F50" s="428"/>
      <c r="G50" s="429"/>
      <c r="H50" s="430"/>
      <c r="I50" s="431"/>
      <c r="J50" s="431"/>
      <c r="K50" s="431"/>
      <c r="L50" s="431"/>
      <c r="M50" s="431"/>
      <c r="N50" s="432"/>
      <c r="O50" s="429"/>
      <c r="P50" s="430"/>
      <c r="Q50" s="431"/>
      <c r="R50" s="431"/>
      <c r="S50" s="431"/>
      <c r="T50" s="431"/>
      <c r="U50" s="431"/>
      <c r="V50" s="432"/>
      <c r="W50" s="429"/>
      <c r="X50" s="430"/>
      <c r="Y50" s="431"/>
      <c r="Z50" s="431"/>
      <c r="AA50" s="431"/>
      <c r="AB50" s="431"/>
      <c r="AC50" s="431"/>
      <c r="AD50" s="431"/>
      <c r="AE50" s="429"/>
      <c r="AF50" s="430"/>
      <c r="AG50" s="431"/>
      <c r="AH50" s="431"/>
      <c r="AI50" s="431"/>
      <c r="AJ50" s="431"/>
      <c r="AK50" s="431"/>
      <c r="AL50" s="431"/>
      <c r="AM50" s="429"/>
      <c r="AN50" s="430"/>
      <c r="AO50" s="431"/>
      <c r="AP50" s="431"/>
      <c r="AQ50" s="431"/>
      <c r="AR50" s="431"/>
      <c r="AS50" s="431"/>
      <c r="AT50" s="431"/>
      <c r="AU50" s="429"/>
      <c r="AV50" s="430"/>
      <c r="AW50" s="431"/>
      <c r="AX50" s="431"/>
      <c r="AY50" s="431"/>
      <c r="AZ50" s="431"/>
      <c r="BA50" s="431"/>
      <c r="BB50" s="432"/>
    </row>
    <row r="51" spans="3:54">
      <c r="C51" s="469"/>
      <c r="D51" s="426" t="s">
        <v>470</v>
      </c>
      <c r="E51" s="427"/>
      <c r="F51" s="428"/>
      <c r="G51" s="429"/>
      <c r="H51" s="433"/>
      <c r="N51" s="434"/>
      <c r="O51" s="429"/>
      <c r="P51" s="433"/>
      <c r="V51" s="434"/>
      <c r="W51" s="429"/>
      <c r="X51" s="433"/>
      <c r="AE51" s="429"/>
      <c r="AF51" s="433"/>
      <c r="AM51" s="429"/>
      <c r="AN51" s="433"/>
      <c r="AU51" s="429"/>
      <c r="AV51" s="433"/>
      <c r="BB51" s="434"/>
    </row>
    <row r="52" spans="3:54">
      <c r="C52" s="469"/>
      <c r="D52" s="426" t="s">
        <v>471</v>
      </c>
      <c r="E52" s="427"/>
      <c r="F52" s="428"/>
      <c r="G52" s="429"/>
      <c r="H52" s="433"/>
      <c r="N52" s="434"/>
      <c r="O52" s="429"/>
      <c r="P52" s="433"/>
      <c r="V52" s="434"/>
      <c r="W52" s="429"/>
      <c r="X52" s="433"/>
      <c r="AE52" s="429"/>
      <c r="AF52" s="433"/>
      <c r="AM52" s="429"/>
      <c r="AN52" s="433"/>
      <c r="AU52" s="429"/>
      <c r="AV52" s="433"/>
      <c r="BB52" s="434"/>
    </row>
    <row r="53" spans="3:54">
      <c r="C53" s="469"/>
      <c r="D53" s="426" t="s">
        <v>472</v>
      </c>
      <c r="E53" s="427"/>
      <c r="F53" s="428"/>
      <c r="G53" s="429"/>
      <c r="H53" s="433"/>
      <c r="N53" s="434"/>
      <c r="O53" s="429"/>
      <c r="P53" s="433"/>
      <c r="V53" s="434"/>
      <c r="W53" s="429"/>
      <c r="X53" s="433"/>
      <c r="AE53" s="429"/>
      <c r="AF53" s="433"/>
      <c r="AM53" s="429"/>
      <c r="AN53" s="433"/>
      <c r="AU53" s="429"/>
      <c r="AV53" s="433"/>
      <c r="BB53" s="434"/>
    </row>
    <row r="54" spans="3:54">
      <c r="C54" s="469"/>
      <c r="D54" s="426" t="s">
        <v>473</v>
      </c>
      <c r="E54" s="427"/>
      <c r="F54" s="428"/>
      <c r="G54" s="429"/>
      <c r="H54" s="433"/>
      <c r="N54" s="434"/>
      <c r="O54" s="429"/>
      <c r="P54" s="433"/>
      <c r="V54" s="434"/>
      <c r="W54" s="429"/>
      <c r="X54" s="433"/>
      <c r="AE54" s="429"/>
      <c r="AF54" s="433"/>
      <c r="AM54" s="429"/>
      <c r="AN54" s="433"/>
      <c r="AU54" s="429"/>
      <c r="AV54" s="433"/>
      <c r="BB54" s="434"/>
    </row>
    <row r="55" spans="3:54">
      <c r="C55" s="469"/>
      <c r="D55" s="426" t="s">
        <v>474</v>
      </c>
      <c r="E55" s="427"/>
      <c r="F55" s="428"/>
      <c r="G55" s="429"/>
      <c r="H55" s="433"/>
      <c r="N55" s="434"/>
      <c r="O55" s="429"/>
      <c r="P55" s="433"/>
      <c r="V55" s="434"/>
      <c r="W55" s="429"/>
      <c r="X55" s="433"/>
      <c r="AE55" s="429"/>
      <c r="AF55" s="433"/>
      <c r="AM55" s="429"/>
      <c r="AN55" s="433"/>
      <c r="AU55" s="429"/>
      <c r="AV55" s="433"/>
      <c r="BB55" s="434"/>
    </row>
    <row r="56" spans="3:54">
      <c r="C56" s="470"/>
      <c r="D56" s="426" t="s">
        <v>423</v>
      </c>
      <c r="E56" s="427"/>
      <c r="F56" s="428"/>
      <c r="G56" s="429"/>
      <c r="H56" s="435"/>
      <c r="I56" s="436"/>
      <c r="J56" s="436"/>
      <c r="K56" s="436"/>
      <c r="L56" s="436"/>
      <c r="M56" s="436"/>
      <c r="N56" s="437"/>
      <c r="O56" s="429"/>
      <c r="P56" s="435"/>
      <c r="Q56" s="436"/>
      <c r="R56" s="436"/>
      <c r="S56" s="436"/>
      <c r="T56" s="436"/>
      <c r="U56" s="436"/>
      <c r="V56" s="437"/>
      <c r="W56" s="429"/>
      <c r="X56" s="435"/>
      <c r="Y56" s="436"/>
      <c r="Z56" s="436"/>
      <c r="AA56" s="436"/>
      <c r="AB56" s="436"/>
      <c r="AC56" s="436"/>
      <c r="AD56" s="436"/>
      <c r="AE56" s="429"/>
      <c r="AF56" s="435"/>
      <c r="AG56" s="436"/>
      <c r="AH56" s="436"/>
      <c r="AI56" s="436"/>
      <c r="AJ56" s="436"/>
      <c r="AK56" s="436"/>
      <c r="AL56" s="436"/>
      <c r="AM56" s="429"/>
      <c r="AN56" s="435"/>
      <c r="AO56" s="436"/>
      <c r="AP56" s="436"/>
      <c r="AQ56" s="436"/>
      <c r="AR56" s="436"/>
      <c r="AS56" s="436"/>
      <c r="AT56" s="436"/>
      <c r="AU56" s="429"/>
      <c r="AV56" s="435"/>
      <c r="AW56" s="436"/>
      <c r="AX56" s="436"/>
      <c r="AY56" s="436"/>
      <c r="AZ56" s="436"/>
      <c r="BA56" s="436"/>
      <c r="BB56" s="437"/>
    </row>
    <row r="58" spans="3:54" hidden="1">
      <c r="C58" s="468" t="s">
        <v>475</v>
      </c>
      <c r="D58" s="426" t="s">
        <v>469</v>
      </c>
      <c r="E58" s="426"/>
      <c r="F58" s="426"/>
      <c r="G58" s="429"/>
      <c r="H58" s="433"/>
      <c r="N58" s="434"/>
      <c r="O58" s="429"/>
      <c r="P58" s="433"/>
      <c r="V58" s="434"/>
      <c r="W58" s="429"/>
      <c r="X58" s="433"/>
      <c r="AE58" s="429"/>
      <c r="AF58" s="433"/>
      <c r="AM58" s="429"/>
      <c r="AN58" s="433"/>
      <c r="AU58" s="429"/>
      <c r="AV58" s="433"/>
    </row>
    <row r="59" spans="3:54" hidden="1">
      <c r="C59" s="471" t="s">
        <v>469</v>
      </c>
      <c r="D59" s="426" t="s">
        <v>470</v>
      </c>
      <c r="E59" s="426"/>
      <c r="F59" s="426"/>
      <c r="G59" s="429"/>
      <c r="H59" s="433"/>
      <c r="N59" s="434"/>
      <c r="O59" s="429"/>
      <c r="P59" s="433"/>
      <c r="V59" s="434"/>
      <c r="W59" s="429"/>
      <c r="X59" s="433"/>
      <c r="AE59" s="429"/>
      <c r="AF59" s="433"/>
      <c r="AM59" s="429"/>
      <c r="AN59" s="433"/>
      <c r="AU59" s="429"/>
      <c r="AV59" s="433"/>
    </row>
    <row r="60" spans="3:54" hidden="1">
      <c r="C60" s="471" t="s">
        <v>470</v>
      </c>
      <c r="D60" s="426" t="s">
        <v>471</v>
      </c>
      <c r="E60" s="426"/>
      <c r="F60" s="426"/>
      <c r="G60" s="429"/>
      <c r="H60" s="433"/>
      <c r="N60" s="434"/>
      <c r="O60" s="429"/>
      <c r="P60" s="433"/>
      <c r="V60" s="434"/>
      <c r="W60" s="429"/>
      <c r="X60" s="433"/>
      <c r="AE60" s="429"/>
      <c r="AF60" s="433"/>
      <c r="AM60" s="429"/>
      <c r="AN60" s="433"/>
      <c r="AU60" s="429"/>
      <c r="AV60" s="433"/>
    </row>
    <row r="61" spans="3:54" hidden="1">
      <c r="C61" s="471" t="s">
        <v>471</v>
      </c>
      <c r="D61" s="426" t="s">
        <v>472</v>
      </c>
      <c r="E61" s="426"/>
      <c r="F61" s="426"/>
      <c r="G61" s="429"/>
      <c r="H61" s="433"/>
      <c r="N61" s="434"/>
      <c r="O61" s="429"/>
      <c r="P61" s="433"/>
      <c r="V61" s="434"/>
      <c r="W61" s="429"/>
      <c r="X61" s="433"/>
      <c r="AE61" s="429"/>
      <c r="AF61" s="433"/>
      <c r="AM61" s="429"/>
      <c r="AN61" s="433"/>
      <c r="AU61" s="429"/>
      <c r="AV61" s="433"/>
    </row>
    <row r="62" spans="3:54" hidden="1">
      <c r="C62" s="471" t="s">
        <v>472</v>
      </c>
      <c r="D62" s="426" t="s">
        <v>473</v>
      </c>
      <c r="E62" s="426"/>
      <c r="F62" s="426"/>
      <c r="G62" s="429"/>
      <c r="H62" s="433"/>
      <c r="N62" s="434"/>
      <c r="O62" s="429"/>
      <c r="P62" s="433"/>
      <c r="V62" s="434"/>
      <c r="W62" s="429"/>
      <c r="X62" s="433"/>
      <c r="AE62" s="429"/>
      <c r="AF62" s="433"/>
      <c r="AM62" s="429"/>
      <c r="AN62" s="433"/>
      <c r="AU62" s="429"/>
      <c r="AV62" s="433"/>
    </row>
    <row r="63" spans="3:54" hidden="1">
      <c r="C63" s="471" t="s">
        <v>473</v>
      </c>
      <c r="D63" s="426" t="s">
        <v>474</v>
      </c>
      <c r="E63" s="426"/>
      <c r="F63" s="426"/>
      <c r="G63" s="429"/>
      <c r="H63" s="433"/>
      <c r="N63" s="434"/>
      <c r="O63" s="429"/>
      <c r="P63" s="433"/>
      <c r="V63" s="434"/>
      <c r="W63" s="429"/>
      <c r="X63" s="433"/>
      <c r="AE63" s="429"/>
      <c r="AF63" s="433"/>
      <c r="AM63" s="429"/>
      <c r="AN63" s="433"/>
      <c r="AU63" s="429"/>
      <c r="AV63" s="433"/>
    </row>
    <row r="64" spans="3:54" hidden="1">
      <c r="C64" s="472" t="s">
        <v>474</v>
      </c>
      <c r="D64" s="426" t="s">
        <v>423</v>
      </c>
      <c r="E64" s="426"/>
      <c r="F64" s="426"/>
      <c r="G64" s="429"/>
      <c r="H64" s="433"/>
      <c r="N64" s="434"/>
      <c r="O64" s="429"/>
      <c r="P64" s="433"/>
      <c r="V64" s="434"/>
      <c r="W64" s="429"/>
      <c r="X64" s="433"/>
      <c r="AE64" s="429"/>
      <c r="AF64" s="433"/>
      <c r="AM64" s="429"/>
      <c r="AN64" s="433"/>
      <c r="AU64" s="429"/>
      <c r="AV64" s="433"/>
    </row>
  </sheetData>
  <sheetProtection formatCells="0" formatColumns="0" formatRows="0"/>
  <mergeCells count="57">
    <mergeCell ref="D2:E2"/>
    <mergeCell ref="G4:AD4"/>
    <mergeCell ref="AE4:AL4"/>
    <mergeCell ref="AM4:BB4"/>
    <mergeCell ref="BD4:BV4"/>
    <mergeCell ref="AM6:AT7"/>
    <mergeCell ref="AU6:BB7"/>
    <mergeCell ref="BL6:BL9"/>
    <mergeCell ref="BV6:BV9"/>
    <mergeCell ref="BX4:CF4"/>
    <mergeCell ref="BE7:BG8"/>
    <mergeCell ref="BH7:BK8"/>
    <mergeCell ref="BO7:BQ8"/>
    <mergeCell ref="BR7:BU8"/>
    <mergeCell ref="C6:D9"/>
    <mergeCell ref="G6:N7"/>
    <mergeCell ref="O6:V7"/>
    <mergeCell ref="W6:AD7"/>
    <mergeCell ref="AE6:AL7"/>
    <mergeCell ref="CB7:CE8"/>
    <mergeCell ref="CI7:CK8"/>
    <mergeCell ref="CL7:CO8"/>
    <mergeCell ref="CS7:CU8"/>
    <mergeCell ref="CH4:DA4"/>
    <mergeCell ref="CZ6:CZ9"/>
    <mergeCell ref="CV7:CY8"/>
    <mergeCell ref="G8:G9"/>
    <mergeCell ref="H8:J8"/>
    <mergeCell ref="K8:N8"/>
    <mergeCell ref="O8:O9"/>
    <mergeCell ref="P8:R8"/>
    <mergeCell ref="S8:V8"/>
    <mergeCell ref="W8:W9"/>
    <mergeCell ref="CF6:CF9"/>
    <mergeCell ref="CP6:CP9"/>
    <mergeCell ref="CH8:CH9"/>
    <mergeCell ref="CR8:CR9"/>
    <mergeCell ref="AV8:AX8"/>
    <mergeCell ref="AY8:BB8"/>
    <mergeCell ref="BD8:BD9"/>
    <mergeCell ref="BY7:CA8"/>
    <mergeCell ref="C34:C43"/>
    <mergeCell ref="C50:C56"/>
    <mergeCell ref="C58:C64"/>
    <mergeCell ref="BN8:BN9"/>
    <mergeCell ref="BX8:BX9"/>
    <mergeCell ref="C10:C13"/>
    <mergeCell ref="C16:C31"/>
    <mergeCell ref="AN8:AP8"/>
    <mergeCell ref="AQ8:AT8"/>
    <mergeCell ref="AU8:AU9"/>
    <mergeCell ref="X8:Z8"/>
    <mergeCell ref="AA8:AD8"/>
    <mergeCell ref="AE8:AE9"/>
    <mergeCell ref="AF8:AH8"/>
    <mergeCell ref="AI8:AL8"/>
    <mergeCell ref="AM8:AM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4DCBA-2FA6-4228-80F9-126515E35C0F}">
  <dimension ref="A1"/>
  <sheetViews>
    <sheetView workbookViewId="0"/>
  </sheetViews>
  <sheetFormatPr defaultColWidth="8.85546875" defaultRowHeight="12.75"/>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B404-93B6-4620-9136-7EF812DD3777}">
  <dimension ref="A1"/>
  <sheetViews>
    <sheetView workbookViewId="0"/>
  </sheetViews>
  <sheetFormatPr defaultColWidth="8.85546875" defaultRowHeight="12.75"/>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2669-D5E1-4227-91A9-AE3E32DBE827}">
  <dimension ref="A1"/>
  <sheetViews>
    <sheetView workbookViewId="0"/>
  </sheetViews>
  <sheetFormatPr defaultColWidth="8.85546875" defaultRowHeight="12.75"/>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402A-4C58-47AD-A57B-0ABA8C2CFBE5}">
  <sheetPr codeName="Sheet5">
    <outlinePr summaryBelow="0"/>
  </sheetPr>
  <dimension ref="A1:F26"/>
  <sheetViews>
    <sheetView topLeftCell="A14" zoomScale="115" zoomScaleNormal="115" workbookViewId="0">
      <selection activeCell="D13" sqref="D13"/>
    </sheetView>
  </sheetViews>
  <sheetFormatPr defaultColWidth="8.42578125" defaultRowHeight="14.25" outlineLevelRow="1"/>
  <cols>
    <col min="1" max="1" width="5.28515625" style="243" bestFit="1" customWidth="1"/>
    <col min="2" max="2" width="28.28515625" style="243" customWidth="1"/>
    <col min="3" max="3" width="57.42578125" style="243" customWidth="1"/>
    <col min="4" max="6" width="12.28515625" style="245" customWidth="1"/>
    <col min="7" max="33" width="4.28515625" style="243" customWidth="1"/>
    <col min="34" max="36" width="3.42578125" style="243" bestFit="1" customWidth="1"/>
    <col min="37" max="38" width="3.42578125" style="243" customWidth="1"/>
    <col min="39" max="39" width="3.42578125" style="243" bestFit="1" customWidth="1"/>
    <col min="40" max="16384" width="8.42578125" style="243"/>
  </cols>
  <sheetData>
    <row r="1" spans="1:6">
      <c r="A1" s="242" t="s">
        <v>315</v>
      </c>
      <c r="D1" s="243"/>
      <c r="E1" s="243"/>
      <c r="F1" s="243"/>
    </row>
    <row r="2" spans="1:6" ht="15">
      <c r="A2" s="244"/>
    </row>
    <row r="3" spans="1:6" ht="15.75">
      <c r="A3" s="246" t="s">
        <v>316</v>
      </c>
      <c r="B3" s="246" t="s">
        <v>317</v>
      </c>
      <c r="C3" s="246"/>
      <c r="D3" s="247" t="s">
        <v>318</v>
      </c>
      <c r="E3" s="247" t="s">
        <v>319</v>
      </c>
      <c r="F3" s="247" t="s">
        <v>320</v>
      </c>
    </row>
    <row r="4" spans="1:6" s="244" customFormat="1" ht="142.5" collapsed="1">
      <c r="A4" s="248" t="s">
        <v>321</v>
      </c>
      <c r="B4" s="248" t="s">
        <v>322</v>
      </c>
      <c r="C4" s="248" t="s">
        <v>339</v>
      </c>
      <c r="D4" s="249">
        <f>SUM(D5:D10)</f>
        <v>9.25</v>
      </c>
      <c r="E4" s="249">
        <f>SUM(E5:E10)</f>
        <v>37</v>
      </c>
      <c r="F4" s="250"/>
    </row>
    <row r="5" spans="1:6" ht="57" hidden="1" outlineLevel="1">
      <c r="A5" s="251" t="s">
        <v>323</v>
      </c>
      <c r="B5" s="251" t="s">
        <v>345</v>
      </c>
      <c r="C5" s="251" t="s">
        <v>324</v>
      </c>
      <c r="D5" s="252">
        <v>0.25</v>
      </c>
      <c r="E5" s="253">
        <f t="shared" ref="E5:E10" si="0">D5*4</f>
        <v>1</v>
      </c>
      <c r="F5" s="254"/>
    </row>
    <row r="6" spans="1:6" ht="28.5" hidden="1" outlineLevel="1">
      <c r="A6" s="251" t="s">
        <v>325</v>
      </c>
      <c r="B6" s="251" t="s">
        <v>344</v>
      </c>
      <c r="C6" s="251" t="s">
        <v>326</v>
      </c>
      <c r="D6" s="252">
        <v>4</v>
      </c>
      <c r="E6" s="253">
        <f t="shared" si="0"/>
        <v>16</v>
      </c>
      <c r="F6" s="254"/>
    </row>
    <row r="7" spans="1:6" ht="28.5" hidden="1" outlineLevel="1">
      <c r="A7" s="251" t="s">
        <v>327</v>
      </c>
      <c r="B7" s="251" t="s">
        <v>343</v>
      </c>
      <c r="C7" s="251" t="s">
        <v>348</v>
      </c>
      <c r="D7" s="252">
        <v>1</v>
      </c>
      <c r="E7" s="253">
        <f t="shared" si="0"/>
        <v>4</v>
      </c>
      <c r="F7" s="254"/>
    </row>
    <row r="8" spans="1:6" ht="42.75" hidden="1" outlineLevel="1">
      <c r="A8" s="251" t="s">
        <v>329</v>
      </c>
      <c r="B8" s="251" t="s">
        <v>349</v>
      </c>
      <c r="C8" s="251" t="s">
        <v>328</v>
      </c>
      <c r="D8" s="252">
        <v>1</v>
      </c>
      <c r="E8" s="253">
        <f t="shared" si="0"/>
        <v>4</v>
      </c>
      <c r="F8" s="254"/>
    </row>
    <row r="9" spans="1:6" ht="28.5" hidden="1" outlineLevel="1">
      <c r="A9" s="251" t="s">
        <v>341</v>
      </c>
      <c r="B9" s="251" t="s">
        <v>346</v>
      </c>
      <c r="C9" s="251" t="s">
        <v>347</v>
      </c>
      <c r="D9" s="252">
        <v>2</v>
      </c>
      <c r="E9" s="253">
        <f>D9*4</f>
        <v>8</v>
      </c>
      <c r="F9" s="254"/>
    </row>
    <row r="10" spans="1:6" ht="42.75" hidden="1" outlineLevel="1">
      <c r="A10" s="251" t="s">
        <v>342</v>
      </c>
      <c r="B10" s="251" t="s">
        <v>330</v>
      </c>
      <c r="C10" s="251" t="s">
        <v>331</v>
      </c>
      <c r="D10" s="252">
        <v>1</v>
      </c>
      <c r="E10" s="253">
        <f t="shared" si="0"/>
        <v>4</v>
      </c>
      <c r="F10" s="254"/>
    </row>
    <row r="11" spans="1:6" s="244" customFormat="1" ht="270.75">
      <c r="A11" s="248" t="s">
        <v>332</v>
      </c>
      <c r="B11" s="248" t="s">
        <v>333</v>
      </c>
      <c r="C11" s="255" t="s">
        <v>340</v>
      </c>
      <c r="D11" s="249">
        <f>SUM(D12:D17)</f>
        <v>6.25</v>
      </c>
      <c r="E11" s="249">
        <f>SUM(E12:E17)</f>
        <v>25</v>
      </c>
      <c r="F11" s="250"/>
    </row>
    <row r="12" spans="1:6" ht="57" outlineLevel="1">
      <c r="A12" s="251" t="s">
        <v>334</v>
      </c>
      <c r="B12" s="251" t="s">
        <v>345</v>
      </c>
      <c r="C12" s="251" t="s">
        <v>324</v>
      </c>
      <c r="D12" s="252">
        <v>0.25</v>
      </c>
      <c r="E12" s="253">
        <f t="shared" ref="E12:E17" si="1">D12*4</f>
        <v>1</v>
      </c>
      <c r="F12" s="254"/>
    </row>
    <row r="13" spans="1:6" ht="28.5" outlineLevel="1">
      <c r="A13" s="251" t="s">
        <v>335</v>
      </c>
      <c r="B13" s="251" t="s">
        <v>344</v>
      </c>
      <c r="C13" s="251" t="s">
        <v>326</v>
      </c>
      <c r="D13" s="252">
        <v>2</v>
      </c>
      <c r="E13" s="253">
        <f t="shared" si="1"/>
        <v>8</v>
      </c>
      <c r="F13" s="254"/>
    </row>
    <row r="14" spans="1:6" ht="28.5" outlineLevel="1">
      <c r="A14" s="251" t="s">
        <v>336</v>
      </c>
      <c r="B14" s="251" t="s">
        <v>343</v>
      </c>
      <c r="C14" s="251" t="s">
        <v>348</v>
      </c>
      <c r="D14" s="252">
        <v>1</v>
      </c>
      <c r="E14" s="253">
        <f t="shared" si="1"/>
        <v>4</v>
      </c>
      <c r="F14" s="254"/>
    </row>
    <row r="15" spans="1:6" ht="42.75" outlineLevel="1">
      <c r="A15" s="251" t="s">
        <v>337</v>
      </c>
      <c r="B15" s="251" t="s">
        <v>349</v>
      </c>
      <c r="C15" s="251" t="s">
        <v>328</v>
      </c>
      <c r="D15" s="252">
        <v>1</v>
      </c>
      <c r="E15" s="253">
        <f t="shared" si="1"/>
        <v>4</v>
      </c>
      <c r="F15" s="254"/>
    </row>
    <row r="16" spans="1:6" ht="28.5" outlineLevel="1">
      <c r="A16" s="251" t="s">
        <v>350</v>
      </c>
      <c r="B16" s="251" t="s">
        <v>346</v>
      </c>
      <c r="C16" s="251" t="s">
        <v>347</v>
      </c>
      <c r="D16" s="252">
        <v>1</v>
      </c>
      <c r="E16" s="253">
        <f t="shared" si="1"/>
        <v>4</v>
      </c>
      <c r="F16" s="254"/>
    </row>
    <row r="17" spans="1:6" ht="42.75" outlineLevel="1">
      <c r="A17" s="251" t="s">
        <v>351</v>
      </c>
      <c r="B17" s="251" t="s">
        <v>330</v>
      </c>
      <c r="C17" s="251" t="s">
        <v>331</v>
      </c>
      <c r="D17" s="252">
        <v>1</v>
      </c>
      <c r="E17" s="253">
        <f t="shared" si="1"/>
        <v>4</v>
      </c>
      <c r="F17" s="254"/>
    </row>
    <row r="18" spans="1:6" collapsed="1">
      <c r="D18" s="256">
        <f>D4+D11</f>
        <v>15.5</v>
      </c>
      <c r="E18" s="256">
        <f>E4+E11</f>
        <v>62</v>
      </c>
    </row>
    <row r="19" spans="1:6" hidden="1" outlineLevel="1"/>
    <row r="20" spans="1:6" hidden="1" outlineLevel="1"/>
    <row r="21" spans="1:6" hidden="1" outlineLevel="1"/>
    <row r="22" spans="1:6" collapsed="1"/>
    <row r="23" spans="1:6" hidden="1" outlineLevel="1"/>
    <row r="24" spans="1:6" hidden="1" outlineLevel="1"/>
    <row r="25" spans="1:6" hidden="1" outlineLevel="1"/>
    <row r="26" spans="1:6" collapsed="1"/>
  </sheetData>
  <phoneticPr fontId="2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51fe395-76f1-4803-9319-fbc367c87168" xsi:nil="true"/>
    <lcf76f155ced4ddcb4097134ff3c332f xmlns="1b0a18b6-f6a0-45e0-a1ef-75d32fe09f2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2989405DE332C14AB269D93AE506B9E6" ma:contentTypeVersion="12" ma:contentTypeDescription="Tạo tài liệu mới." ma:contentTypeScope="" ma:versionID="e685535eb7621acf070d4f200b95318c">
  <xsd:schema xmlns:xsd="http://www.w3.org/2001/XMLSchema" xmlns:xs="http://www.w3.org/2001/XMLSchema" xmlns:p="http://schemas.microsoft.com/office/2006/metadata/properties" xmlns:ns2="1b0a18b6-f6a0-45e0-a1ef-75d32fe09f2b" xmlns:ns3="451fe395-76f1-4803-9319-fbc367c87168" targetNamespace="http://schemas.microsoft.com/office/2006/metadata/properties" ma:root="true" ma:fieldsID="4a6b7d39640566b2f7f57b36538a30ff" ns2:_="" ns3:_="">
    <xsd:import namespace="1b0a18b6-f6a0-45e0-a1ef-75d32fe09f2b"/>
    <xsd:import namespace="451fe395-76f1-4803-9319-fbc367c8716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0a18b6-f6a0-45e0-a1ef-75d32fe09f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Thẻ Hình ảnh" ma:readOnly="false" ma:fieldId="{5cf76f15-5ced-4ddc-b409-7134ff3c332f}" ma:taxonomyMulti="true" ma:sspId="632d8f18-6e6e-43dd-9efc-d4712c6b7ed6"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1fe395-76f1-4803-9319-fbc367c87168"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TaxCatchAll" ma:index="16" nillable="true" ma:displayName="Taxonomy Catch All Column" ma:hidden="true" ma:list="{a54bc04e-d1d9-4352-b4ea-b4933ed9119c}" ma:internalName="TaxCatchAll" ma:showField="CatchAllData" ma:web="451fe395-76f1-4803-9319-fbc367c871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E62F56-AA36-4019-920E-083ABF072ECA}">
  <ds:schemaRefs>
    <ds:schemaRef ds:uri="1b0a18b6-f6a0-45e0-a1ef-75d32fe09f2b"/>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elements/1.1/"/>
    <ds:schemaRef ds:uri="http://purl.org/dc/terms/"/>
    <ds:schemaRef ds:uri="http://schemas.microsoft.com/office/infopath/2007/PartnerControls"/>
    <ds:schemaRef ds:uri="451fe395-76f1-4803-9319-fbc367c87168"/>
  </ds:schemaRefs>
</ds:datastoreItem>
</file>

<file path=customXml/itemProps2.xml><?xml version="1.0" encoding="utf-8"?>
<ds:datastoreItem xmlns:ds="http://schemas.openxmlformats.org/officeDocument/2006/customXml" ds:itemID="{834F3C59-0EC0-4C0E-8017-77F22A5C5C9B}">
  <ds:schemaRefs>
    <ds:schemaRef ds:uri="http://schemas.microsoft.com/sharepoint/v3/contenttype/forms"/>
  </ds:schemaRefs>
</ds:datastoreItem>
</file>

<file path=customXml/itemProps3.xml><?xml version="1.0" encoding="utf-8"?>
<ds:datastoreItem xmlns:ds="http://schemas.openxmlformats.org/officeDocument/2006/customXml" ds:itemID="{E11F69FF-AE63-4D9B-AE33-FEFBC18397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0a18b6-f6a0-45e0-a1ef-75d32fe09f2b"/>
    <ds:schemaRef ds:uri="451fe395-76f1-4803-9319-fbc367c871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 FunctionList (VN)</vt:lpstr>
      <vt:lpstr>KPIs report (Monthly)</vt:lpstr>
      <vt:lpstr>Depreciation Report</vt:lpstr>
      <vt:lpstr>Calculator CR remain by Div (Re</vt:lpstr>
      <vt:lpstr>Fixed cost catagory historical</vt:lpstr>
      <vt:lpstr>PP06</vt:lpstr>
      <vt:lpstr>PP02</vt:lpstr>
      <vt:lpstr>Cashflow report</vt:lpstr>
      <vt:lpstr>Sheet1</vt:lpstr>
      <vt:lpstr>FP Guideline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Wipawee</dc:creator>
  <cp:lastModifiedBy>HP</cp:lastModifiedBy>
  <dcterms:created xsi:type="dcterms:W3CDTF">2016-01-14T04:05:41Z</dcterms:created>
  <dcterms:modified xsi:type="dcterms:W3CDTF">2023-04-27T03:25:14Z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0x0101002989405DE332C14AB269D93AE506B9E6</vt:lpwstr>
  </property>
  <property fmtid="{D5CDD505-2E9C-101B-9397-08002B2CF9AE}" pid="4" name="Order">
    <vt:r8>203300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ComplianceAssetId">
    <vt:lpwstr/>
  </property>
  <property fmtid="{D5CDD505-2E9C-101B-9397-08002B2CF9AE}" pid="10" name="TemplateUrl">
    <vt:lpwstr/>
  </property>
  <property fmtid="{D5CDD505-2E9C-101B-9397-08002B2CF9AE}" pid="11" name="MediaServiceImageTags">
    <vt:lpwstr/>
  </property>
</Properties>
</file>