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EB2D78-D952-4DD9-87BC-0C73B3E56D2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Raw Data" sheetId="1" r:id="rId1"/>
    <sheet name="Trend Analysis" sheetId="4" r:id="rId2"/>
    <sheet name="Root Cause Board" sheetId="5" r:id="rId3"/>
    <sheet name="Pivot Table" sheetId="2" r:id="rId4"/>
    <sheet name="KPI Dashboard" sheetId="3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E2" i="1"/>
  <c r="E3" i="1"/>
  <c r="E4" i="1"/>
  <c r="E5" i="1"/>
  <c r="E6" i="1"/>
  <c r="E7" i="1"/>
  <c r="E8" i="1"/>
  <c r="E9" i="1"/>
</calcChain>
</file>

<file path=xl/sharedStrings.xml><?xml version="1.0" encoding="utf-8"?>
<sst xmlns="http://schemas.openxmlformats.org/spreadsheetml/2006/main" count="92" uniqueCount="80">
  <si>
    <t>Process Stage</t>
  </si>
  <si>
    <t>Machine/Area</t>
  </si>
  <si>
    <t>Defect Type</t>
  </si>
  <si>
    <t>Defect Count</t>
  </si>
  <si>
    <t>Notes</t>
  </si>
  <si>
    <t>Winding</t>
  </si>
  <si>
    <t>Soldering</t>
  </si>
  <si>
    <t>Laser Welding</t>
  </si>
  <si>
    <t>Impregnation</t>
  </si>
  <si>
    <t>Oil Purification</t>
  </si>
  <si>
    <t>Leakage Testing</t>
  </si>
  <si>
    <t>Power Factor Testing</t>
  </si>
  <si>
    <t>Fabrication</t>
  </si>
  <si>
    <t>HT Capacitor Winder</t>
  </si>
  <si>
    <t>Manual Soldering Bench</t>
  </si>
  <si>
    <t>SXLaser Welder</t>
  </si>
  <si>
    <t>Vacuum Tank</t>
  </si>
  <si>
    <t>Degenerating Unit</t>
  </si>
  <si>
    <t>Leakage Oven</t>
  </si>
  <si>
    <t>APFC Test Panel</t>
  </si>
  <si>
    <t>Press Brake Machine</t>
  </si>
  <si>
    <t>Loose Winding</t>
  </si>
  <si>
    <t>Poor Solder Joint</t>
  </si>
  <si>
    <t>Weld Crack</t>
  </si>
  <si>
    <t>Under-Impregnation</t>
  </si>
  <si>
    <t>Oil Contamination</t>
  </si>
  <si>
    <t>Leak Detected</t>
  </si>
  <si>
    <t>PF Below Spec</t>
  </si>
  <si>
    <t>Tank Dent</t>
  </si>
  <si>
    <t>Tension not uniform</t>
  </si>
  <si>
    <t>Improper solder wire used</t>
  </si>
  <si>
    <t>Crack on seam weld</t>
  </si>
  <si>
    <t>Oil not fully filled</t>
  </si>
  <si>
    <t>Oil filtering issue</t>
  </si>
  <si>
    <t>Oven test failure</t>
  </si>
  <si>
    <t>Capacitor fails PF test</t>
  </si>
  <si>
    <t>Handling issue during press</t>
  </si>
  <si>
    <t>Defect Count(Cumm.)</t>
  </si>
  <si>
    <t>Cumm.%</t>
  </si>
  <si>
    <t>Row Labels</t>
  </si>
  <si>
    <t>(blank)</t>
  </si>
  <si>
    <t>Grand Total</t>
  </si>
  <si>
    <t>Sum of Defect Count</t>
  </si>
  <si>
    <t>Date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</si>
  <si>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</si>
  <si>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</si>
  <si>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</si>
  <si>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</si>
  <si>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</si>
  <si>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</si>
  <si>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</si>
  <si>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</si>
  <si>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</si>
  <si>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</si>
  <si>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</si>
  <si>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</si>
  <si>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</si>
  <si>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</si>
  <si>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</si>
  <si>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Root Cause</t>
  </si>
  <si>
    <t>Immediate Action Taken</t>
  </si>
  <si>
    <t>Responsible Dept.</t>
  </si>
  <si>
    <t>Welding Burn</t>
  </si>
  <si>
    <t>Laser settings too high; untrained operator</t>
  </si>
  <si>
    <t>Adjusted laser wattage; assigned senior operator</t>
  </si>
  <si>
    <t>Welding</t>
  </si>
  <si>
    <t>Improper Soldering</t>
  </si>
  <si>
    <t>Flux contamination; low heat application</t>
  </si>
  <si>
    <t>Cleaned flux tray; improved heating SOP</t>
  </si>
  <si>
    <t>Seal Misalignment</t>
  </si>
  <si>
    <t>Misplaced clamps during assembly</t>
  </si>
  <si>
    <t>Realigned clamp jigs; added assembly checklist</t>
  </si>
  <si>
    <t>Assembly</t>
  </si>
  <si>
    <t>Oil Leakage</t>
  </si>
  <si>
    <t>Vacuum not maintained; tank degassing delay</t>
  </si>
  <si>
    <t>Inspected vacuum chamber; enforced 7-day soak time</t>
  </si>
  <si>
    <t>Terminal Crack</t>
  </si>
  <si>
    <t>Overtightened bolts; material fatigue</t>
  </si>
  <si>
    <t>Implemented torque control SOP</t>
  </si>
  <si>
    <t>Mechanical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</si>
</sst>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9" fontId="1" fillId="0" borderId="2" xfId="1" applyFont="1" applyFill="1" applyBorder="1" applyAlignment="1">
      <alignment horizontal="center" vertical="top"/>
    </xf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Pareto Chart -Capacitor Defects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Data'!$D$1</c:f>
              <c:strCache>
                <c:ptCount val="1"/>
                <c:pt idx="0">
                  <c:v>Defect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'Raw Data'!$C$3:$C$11</c:f>
              <c:strCache>
                <c:ptCount val="7"/>
                <c:pt idx="0">
                  <c:v>PF Below Spec</c:v>
                </c:pt>
                <c:pt idx="1">
                  <c:v>Under-Impregnation</c:v>
                </c:pt>
                <c:pt idx="2">
                  <c:v>Loose Winding</c:v>
                </c:pt>
                <c:pt idx="3">
                  <c:v>Leak Detected</c:v>
                </c:pt>
                <c:pt idx="4">
                  <c:v>Oil Contamination</c:v>
                </c:pt>
                <c:pt idx="5">
                  <c:v>Poor Solder Joint</c:v>
                </c:pt>
                <c:pt idx="6">
                  <c:v>Tank Dent</c:v>
                </c:pt>
              </c:strCache>
            </c:strRef>
          </c:cat>
          <c:val>
            <c:numRef>
              <c:f>'Raw Data'!$D$3:$D$11</c:f>
              <c:numCache>
                <c:formatCode>General</c:formatCode>
                <c:ptCount val="9"/>
                <c:pt idx="0">
                  <c:v>13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A-4E88-B93B-9A64346F6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96356655"/>
        <c:axId val="18963504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'Raw Data'!$E$1</c15:sqref>
                        </c15:formulaRef>
                      </c:ext>
                    </c:extLst>
                    <c:strCache>
                      <c:ptCount val="1"/>
                      <c:pt idx="0">
                        <c:v>Defect Count(Cumm.)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'Raw Data'!$C$3:$C$11</c15:sqref>
                        </c15:formulaRef>
                      </c:ext>
                    </c:extLst>
                    <c:strCache>
                      <c:ptCount val="7"/>
                      <c:pt idx="0">
                        <c:v>PF Below Spec</c:v>
                      </c:pt>
                      <c:pt idx="1">
                        <c:v>Under-Impregnation</c:v>
                      </c:pt>
                      <c:pt idx="2">
                        <c:v>Loose Winding</c:v>
                      </c:pt>
                      <c:pt idx="3">
                        <c:v>Leak Detected</c:v>
                      </c:pt>
                      <c:pt idx="4">
                        <c:v>Oil Contamination</c:v>
                      </c:pt>
                      <c:pt idx="5">
                        <c:v>Poor Solder Joint</c:v>
                      </c:pt>
                      <c:pt idx="6">
                        <c:v>Tank Dent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'Raw Data'!$E$3:$E$11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27</c:v>
                      </c:pt>
                      <c:pt idx="1">
                        <c:v>38</c:v>
                      </c:pt>
                      <c:pt idx="2">
                        <c:v>48</c:v>
                      </c:pt>
                      <c:pt idx="3">
                        <c:v>58</c:v>
                      </c:pt>
                      <c:pt idx="4">
                        <c:v>66</c:v>
                      </c:pt>
                      <c:pt idx="5">
                        <c:v>73</c:v>
                      </c:pt>
                      <c:pt idx="6">
                        <c:v>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B5A-4E88-B93B-9A64346F651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'Raw Data'!$F$1</c:f>
              <c:strCache>
                <c:ptCount val="1"/>
                <c:pt idx="0">
                  <c:v>Cumm.%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'Raw Data'!$C$3:$C$11</c:f>
              <c:strCache>
                <c:ptCount val="7"/>
                <c:pt idx="0">
                  <c:v>PF Below Spec</c:v>
                </c:pt>
                <c:pt idx="1">
                  <c:v>Under-Impregnation</c:v>
                </c:pt>
                <c:pt idx="2">
                  <c:v>Loose Winding</c:v>
                </c:pt>
                <c:pt idx="3">
                  <c:v>Leak Detected</c:v>
                </c:pt>
                <c:pt idx="4">
                  <c:v>Oil Contamination</c:v>
                </c:pt>
                <c:pt idx="5">
                  <c:v>Poor Solder Joint</c:v>
                </c:pt>
                <c:pt idx="6">
                  <c:v>Tank Dent</c:v>
                </c:pt>
              </c:strCache>
            </c:strRef>
          </c:cat>
          <c:val>
            <c:numRef>
              <c:f>'Raw Data'!$F$3:$F$11</c:f>
              <c:numCache>
                <c:formatCode>0%</c:formatCode>
                <c:ptCount val="9"/>
                <c:pt idx="0">
                  <c:v>0.34177215189873417</c:v>
                </c:pt>
                <c:pt idx="1">
                  <c:v>0.48101265822784811</c:v>
                </c:pt>
                <c:pt idx="2">
                  <c:v>0.60759493670886078</c:v>
                </c:pt>
                <c:pt idx="3">
                  <c:v>0.73417721518987344</c:v>
                </c:pt>
                <c:pt idx="4">
                  <c:v>0.83544303797468356</c:v>
                </c:pt>
                <c:pt idx="5">
                  <c:v>0.92405063291139244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5A-4E88-B93B-9A64346F6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345615"/>
        <c:axId val="1896361935"/>
      </c:lineChart>
      <c:catAx>
        <c:axId val="189635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50415"/>
        <c:crosses val="autoZero"/>
        <c:auto val="1"/>
        <c:lblAlgn val="ctr"/>
        <c:lblOffset val="100"/>
        <c:noMultiLvlLbl val="0"/>
      </c:catAx>
      <c:valAx>
        <c:axId val="18963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56655"/>
        <c:crosses val="autoZero"/>
        <c:crossBetween val="between"/>
      </c:valAx>
      <c:valAx>
        <c:axId val="189636193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345615"/>
        <c:crosses val="max"/>
        <c:crossBetween val="between"/>
      </c:valAx>
      <c:catAx>
        <c:axId val="1896345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963619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75000">
            <a:schemeClr val="accent1">
              <a:lumMod val="0"/>
              <a:lumOff val="10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Analysis'!$B$1</c:f>
              <c:strCache>
                <c:ptCount val="1"/>
                <c:pt idx="0">
                  <c:v>Defect Count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'Trend Analysis'!$A$2:$A$16</c:f>
              <c:strCache>
                <c:ptCount val="15"/>
                <c:pt idx="0">
                  <c:v>2025-06-30</c:v>
                </c:pt>
                <c:pt idx="1">
                  <c:v>2025-07-01</c:v>
                </c:pt>
                <c:pt idx="2">
                  <c:v>2025-07-02</c:v>
                </c:pt>
                <c:pt idx="3">
                  <c:v>2025-07-03</c:v>
                </c:pt>
                <c:pt idx="4">
                  <c:v>2025-07-04</c:v>
                </c:pt>
                <c:pt idx="5">
                  <c:v>2025-07-07</c:v>
                </c:pt>
                <c:pt idx="6">
                  <c:v>2025-07-08</c:v>
                </c:pt>
                <c:pt idx="7">
                  <c:v>2025-07-09</c:v>
                </c:pt>
                <c:pt idx="8">
                  <c:v>2025-07-10</c:v>
                </c:pt>
                <c:pt idx="9">
                  <c:v>2025-07-11</c:v>
                </c:pt>
                <c:pt idx="10">
                  <c:v>2025-07-14</c:v>
                </c:pt>
                <c:pt idx="11">
                  <c:v>2025-07-15</c:v>
                </c:pt>
                <c:pt idx="12">
                  <c:v>2025-07-16</c:v>
                </c:pt>
                <c:pt idx="13">
                  <c:v>2025-07-17</c:v>
                </c:pt>
                <c:pt idx="14">
                  <c:v>2025-07-18</c:v>
                </c:pt>
              </c:strCache>
            </c:strRef>
          </c:cat>
          <c:val>
            <c:numRef>
              <c:f>'Trend Analysis'!$B$2:$B$16</c:f>
              <c:numCache>
                <c:formatCode>General</c:formatCode>
                <c:ptCount val="15"/>
                <c:pt idx="0">
                  <c:v>12</c:v>
                </c:pt>
                <c:pt idx="1">
                  <c:v>8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10</c:v>
                </c:pt>
                <c:pt idx="7">
                  <c:v>7</c:v>
                </c:pt>
                <c:pt idx="8">
                  <c:v>10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8</c:v>
                </c:pt>
                <c:pt idx="1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C4-419D-9A38-40FCE095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0213279"/>
        <c:axId val="380211839"/>
      </c:lineChart>
      <c:catAx>
        <c:axId val="3802132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839"/>
        <c:crosses val="autoZero"/>
        <c:auto val="1"/>
        <c:lblAlgn val="ctr"/>
        <c:lblOffset val="100"/>
        <c:noMultiLvlLbl val="0"/>
      </c:catAx>
      <c:valAx>
        <c:axId val="3802118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36634</xdr:colOff>
      <xdr:row>10</xdr:row>
      <xdr:rowOff>0</xdr:rowOff>
    </xdr:from>
    <xdr:to>
      <xdr:col>4</xdr:col>
      <xdr:colOff>29306</xdr:colOff>
      <xdr:row>25</xdr:row>
      <xdr:rowOff>139212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14FE3-43D5-64FC-503D-C9CB6C419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470646</xdr:colOff>
      <xdr:row>1</xdr:row>
      <xdr:rowOff>125505</xdr:rowOff>
    </xdr:from>
    <xdr:to>
      <xdr:col>13</xdr:col>
      <xdr:colOff>8964</xdr:colOff>
      <xdr:row>17</xdr:row>
      <xdr:rowOff>161364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E5A8EE-5CA2-73A9-63C3-0ADFC2928A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219287</xdr:colOff>
      <xdr:row>1</xdr:row>
      <xdr:rowOff>177799</xdr:rowOff>
    </xdr:from>
    <xdr:to>
      <xdr:col>4</xdr:col>
      <xdr:colOff>216747</xdr:colOff>
      <xdr:row>7</xdr:row>
      <xdr:rowOff>128693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88EB804-2CC5-DA29-DF87-6DA9B3DC3140}"/>
            </a:ext>
          </a:extLst>
        </xdr:cNvPr>
        <xdr:cNvSpPr/>
      </xdr:nvSpPr>
      <xdr:spPr>
        <a:xfrm>
          <a:off x="828887" y="360679"/>
          <a:ext cx="1826260" cy="1048174"/>
        </a:xfrm>
        <a:prstGeom prst="rect">
          <a:avLst/>
        </a:prstGeom>
        <a:solidFill>
          <a:schemeClr val="accent1"/>
        </a:solidFill>
        <a:ln>
          <a:solidFill>
            <a:schemeClr val="accent1">
              <a:shade val="15000"/>
              <a:alpha val="98000"/>
            </a:schemeClr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676400"/>
                    <a:gd name="connsiteY0" fmla="*/ 0 h 914400"/>
                    <a:gd name="connsiteX1" fmla="*/ 542036 w 1676400"/>
                    <a:gd name="connsiteY1" fmla="*/ 0 h 914400"/>
                    <a:gd name="connsiteX2" fmla="*/ 1100836 w 1676400"/>
                    <a:gd name="connsiteY2" fmla="*/ 0 h 914400"/>
                    <a:gd name="connsiteX3" fmla="*/ 1676400 w 1676400"/>
                    <a:gd name="connsiteY3" fmla="*/ 0 h 914400"/>
                    <a:gd name="connsiteX4" fmla="*/ 1676400 w 1676400"/>
                    <a:gd name="connsiteY4" fmla="*/ 457200 h 914400"/>
                    <a:gd name="connsiteX5" fmla="*/ 1676400 w 1676400"/>
                    <a:gd name="connsiteY5" fmla="*/ 914400 h 914400"/>
                    <a:gd name="connsiteX6" fmla="*/ 1117600 w 1676400"/>
                    <a:gd name="connsiteY6" fmla="*/ 914400 h 914400"/>
                    <a:gd name="connsiteX7" fmla="*/ 592328 w 1676400"/>
                    <a:gd name="connsiteY7" fmla="*/ 914400 h 914400"/>
                    <a:gd name="connsiteX8" fmla="*/ 0 w 1676400"/>
                    <a:gd name="connsiteY8" fmla="*/ 914400 h 914400"/>
                    <a:gd name="connsiteX9" fmla="*/ 0 w 1676400"/>
                    <a:gd name="connsiteY9" fmla="*/ 466344 h 914400"/>
                    <a:gd name="connsiteX10" fmla="*/ 0 w 1676400"/>
                    <a:gd name="connsiteY10" fmla="*/ 0 h 9144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</a:cxnLst>
                  <a:rect l="l" t="t" r="r" b="b"/>
                  <a:pathLst>
                    <a:path w="1676400" h="914400" fill="none" extrusionOk="0">
                      <a:moveTo>
                        <a:pt x="0" y="0"/>
                      </a:moveTo>
                      <a:cubicBezTo>
                        <a:pt x="171919" y="-16905"/>
                        <a:pt x="337538" y="-6926"/>
                        <a:pt x="542036" y="0"/>
                      </a:cubicBezTo>
                      <a:cubicBezTo>
                        <a:pt x="746534" y="6926"/>
                        <a:pt x="854412" y="-4141"/>
                        <a:pt x="1100836" y="0"/>
                      </a:cubicBezTo>
                      <a:cubicBezTo>
                        <a:pt x="1347260" y="4141"/>
                        <a:pt x="1518878" y="22657"/>
                        <a:pt x="1676400" y="0"/>
                      </a:cubicBezTo>
                      <a:cubicBezTo>
                        <a:pt x="1667181" y="227857"/>
                        <a:pt x="1668417" y="235828"/>
                        <a:pt x="1676400" y="457200"/>
                      </a:cubicBezTo>
                      <a:cubicBezTo>
                        <a:pt x="1684383" y="678572"/>
                        <a:pt x="1684660" y="788434"/>
                        <a:pt x="1676400" y="914400"/>
                      </a:cubicBezTo>
                      <a:cubicBezTo>
                        <a:pt x="1453031" y="898450"/>
                        <a:pt x="1260677" y="937204"/>
                        <a:pt x="1117600" y="914400"/>
                      </a:cubicBezTo>
                      <a:cubicBezTo>
                        <a:pt x="974523" y="891596"/>
                        <a:pt x="769870" y="917594"/>
                        <a:pt x="592328" y="914400"/>
                      </a:cubicBezTo>
                      <a:cubicBezTo>
                        <a:pt x="414786" y="911206"/>
                        <a:pt x="196003" y="897841"/>
                        <a:pt x="0" y="914400"/>
                      </a:cubicBezTo>
                      <a:cubicBezTo>
                        <a:pt x="13430" y="727583"/>
                        <a:pt x="11016" y="656600"/>
                        <a:pt x="0" y="466344"/>
                      </a:cubicBezTo>
                      <a:cubicBezTo>
                        <a:pt x="-11016" y="276088"/>
                        <a:pt x="7733" y="206941"/>
                        <a:pt x="0" y="0"/>
                      </a:cubicBezTo>
                      <a:close/>
                    </a:path>
                    <a:path w="1676400" h="914400" stroke="0" extrusionOk="0">
                      <a:moveTo>
                        <a:pt x="0" y="0"/>
                      </a:moveTo>
                      <a:cubicBezTo>
                        <a:pt x="136711" y="5266"/>
                        <a:pt x="304396" y="-24918"/>
                        <a:pt x="542036" y="0"/>
                      </a:cubicBezTo>
                      <a:cubicBezTo>
                        <a:pt x="779676" y="24918"/>
                        <a:pt x="936948" y="18105"/>
                        <a:pt x="1050544" y="0"/>
                      </a:cubicBezTo>
                      <a:cubicBezTo>
                        <a:pt x="1164140" y="-18105"/>
                        <a:pt x="1477286" y="-26744"/>
                        <a:pt x="1676400" y="0"/>
                      </a:cubicBezTo>
                      <a:cubicBezTo>
                        <a:pt x="1672723" y="190508"/>
                        <a:pt x="1664935" y="344994"/>
                        <a:pt x="1676400" y="448056"/>
                      </a:cubicBezTo>
                      <a:cubicBezTo>
                        <a:pt x="1687865" y="551118"/>
                        <a:pt x="1668857" y="732575"/>
                        <a:pt x="1676400" y="914400"/>
                      </a:cubicBezTo>
                      <a:cubicBezTo>
                        <a:pt x="1538404" y="908739"/>
                        <a:pt x="1324402" y="932549"/>
                        <a:pt x="1151128" y="914400"/>
                      </a:cubicBezTo>
                      <a:cubicBezTo>
                        <a:pt x="977854" y="896251"/>
                        <a:pt x="799755" y="920405"/>
                        <a:pt x="625856" y="914400"/>
                      </a:cubicBezTo>
                      <a:cubicBezTo>
                        <a:pt x="451957" y="908395"/>
                        <a:pt x="312668" y="909455"/>
                        <a:pt x="0" y="914400"/>
                      </a:cubicBezTo>
                      <a:cubicBezTo>
                        <a:pt x="-17801" y="810319"/>
                        <a:pt x="20033" y="645201"/>
                        <a:pt x="0" y="484632"/>
                      </a:cubicBezTo>
                      <a:cubicBezTo>
                        <a:pt x="-20033" y="324063"/>
                        <a:pt x="-18757" y="19543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  <a:effectLst>
          <a:outerShdw blurRad="38100" dir="7140000" algn="t" rotWithShape="0">
            <a:schemeClr val="tx1">
              <a:lumMod val="95000"/>
              <a:lumOff val="5000"/>
              <a:alpha val="40000"/>
            </a:schemeClr>
          </a:outerShdw>
          <a:reflection blurRad="6350" stA="52000" endA="300" endPos="35000" dir="5400000" sy="-100000" algn="bl" rotWithShape="0"/>
          <a:softEdge rad="254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Total units</a:t>
          </a:r>
          <a:r>
            <a:rPr lang="en-IN" sz="1100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(3 Weeks)-</a:t>
          </a:r>
        </a:p>
        <a:p>
          <a:pPr algn="ctr"/>
          <a:r>
            <a:rPr lang="en-IN" sz="900" i="1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(30/6/2025-18/7/2025)</a:t>
          </a:r>
        </a:p>
        <a:p>
          <a:pPr algn="ctr"/>
          <a:endParaRPr lang="en-IN" sz="900" i="1" baseline="0">
            <a:latin typeface="Roboto" panose="020F0502020204030204" pitchFamily="2" charset="0"/>
            <a:ea typeface="Roboto" panose="020F0502020204030204" pitchFamily="2" charset="0"/>
            <a:cs typeface="Roboto" panose="020F0502020204030204" pitchFamily="2" charset="0"/>
          </a:endParaRPr>
        </a:p>
        <a:p>
          <a:pPr algn="ctr"/>
          <a:r>
            <a:rPr lang="en-IN" sz="1600" b="1" i="0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428</a:t>
          </a:r>
        </a:p>
      </xdr:txBody>
    </xdr:sp>
    <xdr:clientData/>
  </xdr:twoCellAnchor>
  <xdr:twoCellAnchor>
    <xdr:from>
      <xdr:col>5</xdr:col>
      <xdr:colOff>13252</xdr:colOff>
      <xdr:row>1</xdr:row>
      <xdr:rowOff>172278</xdr:rowOff>
    </xdr:from>
    <xdr:to>
      <xdr:col>8</xdr:col>
      <xdr:colOff>10712</xdr:colOff>
      <xdr:row>7</xdr:row>
      <xdr:rowOff>123172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36091E-5388-4789-A66D-5210705765A2}"/>
            </a:ext>
          </a:extLst>
        </xdr:cNvPr>
        <xdr:cNvSpPr/>
      </xdr:nvSpPr>
      <xdr:spPr>
        <a:xfrm>
          <a:off x="3061252" y="357808"/>
          <a:ext cx="1826260" cy="1064077"/>
        </a:xfrm>
        <a:prstGeom prst="rect">
          <a:avLst/>
        </a:prstGeom>
        <a:solidFill>
          <a:schemeClr val="accent1"/>
        </a:solidFill>
        <a:ln>
          <a:solidFill>
            <a:schemeClr val="accent1">
              <a:shade val="15000"/>
              <a:alpha val="98000"/>
            </a:schemeClr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676400"/>
                    <a:gd name="connsiteY0" fmla="*/ 0 h 914400"/>
                    <a:gd name="connsiteX1" fmla="*/ 542036 w 1676400"/>
                    <a:gd name="connsiteY1" fmla="*/ 0 h 914400"/>
                    <a:gd name="connsiteX2" fmla="*/ 1100836 w 1676400"/>
                    <a:gd name="connsiteY2" fmla="*/ 0 h 914400"/>
                    <a:gd name="connsiteX3" fmla="*/ 1676400 w 1676400"/>
                    <a:gd name="connsiteY3" fmla="*/ 0 h 914400"/>
                    <a:gd name="connsiteX4" fmla="*/ 1676400 w 1676400"/>
                    <a:gd name="connsiteY4" fmla="*/ 457200 h 914400"/>
                    <a:gd name="connsiteX5" fmla="*/ 1676400 w 1676400"/>
                    <a:gd name="connsiteY5" fmla="*/ 914400 h 914400"/>
                    <a:gd name="connsiteX6" fmla="*/ 1117600 w 1676400"/>
                    <a:gd name="connsiteY6" fmla="*/ 914400 h 914400"/>
                    <a:gd name="connsiteX7" fmla="*/ 592328 w 1676400"/>
                    <a:gd name="connsiteY7" fmla="*/ 914400 h 914400"/>
                    <a:gd name="connsiteX8" fmla="*/ 0 w 1676400"/>
                    <a:gd name="connsiteY8" fmla="*/ 914400 h 914400"/>
                    <a:gd name="connsiteX9" fmla="*/ 0 w 1676400"/>
                    <a:gd name="connsiteY9" fmla="*/ 466344 h 914400"/>
                    <a:gd name="connsiteX10" fmla="*/ 0 w 1676400"/>
                    <a:gd name="connsiteY10" fmla="*/ 0 h 9144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</a:cxnLst>
                  <a:rect l="l" t="t" r="r" b="b"/>
                  <a:pathLst>
                    <a:path w="1676400" h="914400" fill="none" extrusionOk="0">
                      <a:moveTo>
                        <a:pt x="0" y="0"/>
                      </a:moveTo>
                      <a:cubicBezTo>
                        <a:pt x="171919" y="-16905"/>
                        <a:pt x="337538" y="-6926"/>
                        <a:pt x="542036" y="0"/>
                      </a:cubicBezTo>
                      <a:cubicBezTo>
                        <a:pt x="746534" y="6926"/>
                        <a:pt x="854412" y="-4141"/>
                        <a:pt x="1100836" y="0"/>
                      </a:cubicBezTo>
                      <a:cubicBezTo>
                        <a:pt x="1347260" y="4141"/>
                        <a:pt x="1518878" y="22657"/>
                        <a:pt x="1676400" y="0"/>
                      </a:cubicBezTo>
                      <a:cubicBezTo>
                        <a:pt x="1667181" y="227857"/>
                        <a:pt x="1668417" y="235828"/>
                        <a:pt x="1676400" y="457200"/>
                      </a:cubicBezTo>
                      <a:cubicBezTo>
                        <a:pt x="1684383" y="678572"/>
                        <a:pt x="1684660" y="788434"/>
                        <a:pt x="1676400" y="914400"/>
                      </a:cubicBezTo>
                      <a:cubicBezTo>
                        <a:pt x="1453031" y="898450"/>
                        <a:pt x="1260677" y="937204"/>
                        <a:pt x="1117600" y="914400"/>
                      </a:cubicBezTo>
                      <a:cubicBezTo>
                        <a:pt x="974523" y="891596"/>
                        <a:pt x="769870" y="917594"/>
                        <a:pt x="592328" y="914400"/>
                      </a:cubicBezTo>
                      <a:cubicBezTo>
                        <a:pt x="414786" y="911206"/>
                        <a:pt x="196003" y="897841"/>
                        <a:pt x="0" y="914400"/>
                      </a:cubicBezTo>
                      <a:cubicBezTo>
                        <a:pt x="13430" y="727583"/>
                        <a:pt x="11016" y="656600"/>
                        <a:pt x="0" y="466344"/>
                      </a:cubicBezTo>
                      <a:cubicBezTo>
                        <a:pt x="-11016" y="276088"/>
                        <a:pt x="7733" y="206941"/>
                        <a:pt x="0" y="0"/>
                      </a:cubicBezTo>
                      <a:close/>
                    </a:path>
                    <a:path w="1676400" h="914400" stroke="0" extrusionOk="0">
                      <a:moveTo>
                        <a:pt x="0" y="0"/>
                      </a:moveTo>
                      <a:cubicBezTo>
                        <a:pt x="136711" y="5266"/>
                        <a:pt x="304396" y="-24918"/>
                        <a:pt x="542036" y="0"/>
                      </a:cubicBezTo>
                      <a:cubicBezTo>
                        <a:pt x="779676" y="24918"/>
                        <a:pt x="936948" y="18105"/>
                        <a:pt x="1050544" y="0"/>
                      </a:cubicBezTo>
                      <a:cubicBezTo>
                        <a:pt x="1164140" y="-18105"/>
                        <a:pt x="1477286" y="-26744"/>
                        <a:pt x="1676400" y="0"/>
                      </a:cubicBezTo>
                      <a:cubicBezTo>
                        <a:pt x="1672723" y="190508"/>
                        <a:pt x="1664935" y="344994"/>
                        <a:pt x="1676400" y="448056"/>
                      </a:cubicBezTo>
                      <a:cubicBezTo>
                        <a:pt x="1687865" y="551118"/>
                        <a:pt x="1668857" y="732575"/>
                        <a:pt x="1676400" y="914400"/>
                      </a:cubicBezTo>
                      <a:cubicBezTo>
                        <a:pt x="1538404" y="908739"/>
                        <a:pt x="1324402" y="932549"/>
                        <a:pt x="1151128" y="914400"/>
                      </a:cubicBezTo>
                      <a:cubicBezTo>
                        <a:pt x="977854" y="896251"/>
                        <a:pt x="799755" y="920405"/>
                        <a:pt x="625856" y="914400"/>
                      </a:cubicBezTo>
                      <a:cubicBezTo>
                        <a:pt x="451957" y="908395"/>
                        <a:pt x="312668" y="909455"/>
                        <a:pt x="0" y="914400"/>
                      </a:cubicBezTo>
                      <a:cubicBezTo>
                        <a:pt x="-17801" y="810319"/>
                        <a:pt x="20033" y="645201"/>
                        <a:pt x="0" y="484632"/>
                      </a:cubicBezTo>
                      <a:cubicBezTo>
                        <a:pt x="-20033" y="324063"/>
                        <a:pt x="-18757" y="19543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  <a:effectLst>
          <a:outerShdw blurRad="38100" dir="7140000" algn="t" rotWithShape="0">
            <a:schemeClr val="tx1">
              <a:lumMod val="95000"/>
              <a:lumOff val="5000"/>
              <a:alpha val="40000"/>
            </a:schemeClr>
          </a:outerShdw>
          <a:reflection blurRad="6350" stA="52000" endA="300" endPos="35000" dir="5400000" sy="-100000" algn="bl" rotWithShape="0"/>
          <a:softEdge rad="254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Total Defects</a:t>
          </a:r>
          <a:r>
            <a:rPr lang="en-IN" sz="1100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(3 Weeks)-</a:t>
          </a:r>
        </a:p>
        <a:p>
          <a:pPr algn="ctr"/>
          <a:r>
            <a:rPr lang="en-IN" sz="900" i="1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(30/6/2025-18/7/2025)</a:t>
          </a:r>
        </a:p>
        <a:p>
          <a:pPr algn="ctr"/>
          <a:endParaRPr lang="en-IN" sz="900" i="1" baseline="0">
            <a:latin typeface="Roboto" panose="020F0502020204030204" pitchFamily="2" charset="0"/>
            <a:ea typeface="Roboto" panose="020F0502020204030204" pitchFamily="2" charset="0"/>
            <a:cs typeface="Roboto" panose="020F0502020204030204" pitchFamily="2" charset="0"/>
          </a:endParaRPr>
        </a:p>
        <a:p>
          <a:pPr algn="ctr"/>
          <a:r>
            <a:rPr lang="en-IN" sz="1600" b="1" i="0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79</a:t>
          </a: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11</xdr:col>
      <xdr:colOff>607060</xdr:colOff>
      <xdr:row>7</xdr:row>
      <xdr:rowOff>136425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2A1725B-DE73-47AD-A49D-E96258A82C3C}"/>
            </a:ext>
          </a:extLst>
        </xdr:cNvPr>
        <xdr:cNvSpPr/>
      </xdr:nvSpPr>
      <xdr:spPr>
        <a:xfrm>
          <a:off x="5486400" y="371061"/>
          <a:ext cx="1826260" cy="1064077"/>
        </a:xfrm>
        <a:prstGeom prst="rect">
          <a:avLst/>
        </a:prstGeom>
        <a:solidFill>
          <a:schemeClr val="accent1"/>
        </a:solidFill>
        <a:ln>
          <a:solidFill>
            <a:schemeClr val="accent1">
              <a:shade val="15000"/>
              <a:alpha val="98000"/>
            </a:schemeClr>
          </a:solidFill>
          <a:extLst>
            <a:ext uri="{C807C97D-BFC1-408E-A445-0C87EB9F89A2}">
              <ask:lineSketchStyleProps xmlns:ask="http://schemas.microsoft.com/office/drawing/2018/sketchyshapes" sd="1219033472">
                <a:custGeom>
                  <a:avLst/>
                  <a:gdLst>
                    <a:gd name="connsiteX0" fmla="*/ 0 w 1676400"/>
                    <a:gd name="connsiteY0" fmla="*/ 0 h 914400"/>
                    <a:gd name="connsiteX1" fmla="*/ 542036 w 1676400"/>
                    <a:gd name="connsiteY1" fmla="*/ 0 h 914400"/>
                    <a:gd name="connsiteX2" fmla="*/ 1100836 w 1676400"/>
                    <a:gd name="connsiteY2" fmla="*/ 0 h 914400"/>
                    <a:gd name="connsiteX3" fmla="*/ 1676400 w 1676400"/>
                    <a:gd name="connsiteY3" fmla="*/ 0 h 914400"/>
                    <a:gd name="connsiteX4" fmla="*/ 1676400 w 1676400"/>
                    <a:gd name="connsiteY4" fmla="*/ 457200 h 914400"/>
                    <a:gd name="connsiteX5" fmla="*/ 1676400 w 1676400"/>
                    <a:gd name="connsiteY5" fmla="*/ 914400 h 914400"/>
                    <a:gd name="connsiteX6" fmla="*/ 1117600 w 1676400"/>
                    <a:gd name="connsiteY6" fmla="*/ 914400 h 914400"/>
                    <a:gd name="connsiteX7" fmla="*/ 592328 w 1676400"/>
                    <a:gd name="connsiteY7" fmla="*/ 914400 h 914400"/>
                    <a:gd name="connsiteX8" fmla="*/ 0 w 1676400"/>
                    <a:gd name="connsiteY8" fmla="*/ 914400 h 914400"/>
                    <a:gd name="connsiteX9" fmla="*/ 0 w 1676400"/>
                    <a:gd name="connsiteY9" fmla="*/ 466344 h 914400"/>
                    <a:gd name="connsiteX10" fmla="*/ 0 w 1676400"/>
                    <a:gd name="connsiteY10" fmla="*/ 0 h 914400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  <a:cxn ang="0">
                      <a:pos x="connsiteX7" y="connsiteY7"/>
                    </a:cxn>
                    <a:cxn ang="0">
                      <a:pos x="connsiteX8" y="connsiteY8"/>
                    </a:cxn>
                    <a:cxn ang="0">
                      <a:pos x="connsiteX9" y="connsiteY9"/>
                    </a:cxn>
                    <a:cxn ang="0">
                      <a:pos x="connsiteX10" y="connsiteY10"/>
                    </a:cxn>
                  </a:cxnLst>
                  <a:rect l="l" t="t" r="r" b="b"/>
                  <a:pathLst>
                    <a:path w="1676400" h="914400" fill="none" extrusionOk="0">
                      <a:moveTo>
                        <a:pt x="0" y="0"/>
                      </a:moveTo>
                      <a:cubicBezTo>
                        <a:pt x="171919" y="-16905"/>
                        <a:pt x="337538" y="-6926"/>
                        <a:pt x="542036" y="0"/>
                      </a:cubicBezTo>
                      <a:cubicBezTo>
                        <a:pt x="746534" y="6926"/>
                        <a:pt x="854412" y="-4141"/>
                        <a:pt x="1100836" y="0"/>
                      </a:cubicBezTo>
                      <a:cubicBezTo>
                        <a:pt x="1347260" y="4141"/>
                        <a:pt x="1518878" y="22657"/>
                        <a:pt x="1676400" y="0"/>
                      </a:cubicBezTo>
                      <a:cubicBezTo>
                        <a:pt x="1667181" y="227857"/>
                        <a:pt x="1668417" y="235828"/>
                        <a:pt x="1676400" y="457200"/>
                      </a:cubicBezTo>
                      <a:cubicBezTo>
                        <a:pt x="1684383" y="678572"/>
                        <a:pt x="1684660" y="788434"/>
                        <a:pt x="1676400" y="914400"/>
                      </a:cubicBezTo>
                      <a:cubicBezTo>
                        <a:pt x="1453031" y="898450"/>
                        <a:pt x="1260677" y="937204"/>
                        <a:pt x="1117600" y="914400"/>
                      </a:cubicBezTo>
                      <a:cubicBezTo>
                        <a:pt x="974523" y="891596"/>
                        <a:pt x="769870" y="917594"/>
                        <a:pt x="592328" y="914400"/>
                      </a:cubicBezTo>
                      <a:cubicBezTo>
                        <a:pt x="414786" y="911206"/>
                        <a:pt x="196003" y="897841"/>
                        <a:pt x="0" y="914400"/>
                      </a:cubicBezTo>
                      <a:cubicBezTo>
                        <a:pt x="13430" y="727583"/>
                        <a:pt x="11016" y="656600"/>
                        <a:pt x="0" y="466344"/>
                      </a:cubicBezTo>
                      <a:cubicBezTo>
                        <a:pt x="-11016" y="276088"/>
                        <a:pt x="7733" y="206941"/>
                        <a:pt x="0" y="0"/>
                      </a:cubicBezTo>
                      <a:close/>
                    </a:path>
                    <a:path w="1676400" h="914400" stroke="0" extrusionOk="0">
                      <a:moveTo>
                        <a:pt x="0" y="0"/>
                      </a:moveTo>
                      <a:cubicBezTo>
                        <a:pt x="136711" y="5266"/>
                        <a:pt x="304396" y="-24918"/>
                        <a:pt x="542036" y="0"/>
                      </a:cubicBezTo>
                      <a:cubicBezTo>
                        <a:pt x="779676" y="24918"/>
                        <a:pt x="936948" y="18105"/>
                        <a:pt x="1050544" y="0"/>
                      </a:cubicBezTo>
                      <a:cubicBezTo>
                        <a:pt x="1164140" y="-18105"/>
                        <a:pt x="1477286" y="-26744"/>
                        <a:pt x="1676400" y="0"/>
                      </a:cubicBezTo>
                      <a:cubicBezTo>
                        <a:pt x="1672723" y="190508"/>
                        <a:pt x="1664935" y="344994"/>
                        <a:pt x="1676400" y="448056"/>
                      </a:cubicBezTo>
                      <a:cubicBezTo>
                        <a:pt x="1687865" y="551118"/>
                        <a:pt x="1668857" y="732575"/>
                        <a:pt x="1676400" y="914400"/>
                      </a:cubicBezTo>
                      <a:cubicBezTo>
                        <a:pt x="1538404" y="908739"/>
                        <a:pt x="1324402" y="932549"/>
                        <a:pt x="1151128" y="914400"/>
                      </a:cubicBezTo>
                      <a:cubicBezTo>
                        <a:pt x="977854" y="896251"/>
                        <a:pt x="799755" y="920405"/>
                        <a:pt x="625856" y="914400"/>
                      </a:cubicBezTo>
                      <a:cubicBezTo>
                        <a:pt x="451957" y="908395"/>
                        <a:pt x="312668" y="909455"/>
                        <a:pt x="0" y="914400"/>
                      </a:cubicBezTo>
                      <a:cubicBezTo>
                        <a:pt x="-17801" y="810319"/>
                        <a:pt x="20033" y="645201"/>
                        <a:pt x="0" y="484632"/>
                      </a:cubicBezTo>
                      <a:cubicBezTo>
                        <a:pt x="-20033" y="324063"/>
                        <a:pt x="-18757" y="195436"/>
                        <a:pt x="0" y="0"/>
                      </a:cubicBezTo>
                      <a:close/>
                    </a:path>
                  </a:pathLst>
                </a:custGeom>
                <ask:type>
                  <ask:lineSketchNone/>
                </ask:type>
              </ask:lineSketchStyleProps>
            </a:ext>
          </a:extLst>
        </a:ln>
        <a:effectLst>
          <a:outerShdw blurRad="38100" dir="7140000" algn="t" rotWithShape="0">
            <a:schemeClr val="tx1">
              <a:lumMod val="95000"/>
              <a:lumOff val="5000"/>
              <a:alpha val="40000"/>
            </a:schemeClr>
          </a:outerShdw>
          <a:reflection blurRad="6350" stA="52000" endA="300" endPos="35000" dir="5400000" sy="-100000" algn="bl" rotWithShape="0"/>
          <a:softEdge rad="254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Top</a:t>
          </a:r>
          <a:r>
            <a:rPr lang="en-IN" sz="1100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 Defect(3 Weeks)-</a:t>
          </a:r>
        </a:p>
        <a:p>
          <a:pPr algn="ctr"/>
          <a:r>
            <a:rPr lang="en-IN" sz="900" i="1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(30/6/2025-18/7/2025)</a:t>
          </a:r>
        </a:p>
        <a:p>
          <a:pPr algn="ctr"/>
          <a:endParaRPr lang="en-IN" sz="900" i="1" baseline="0">
            <a:latin typeface="Roboto" panose="020F0502020204030204" pitchFamily="2" charset="0"/>
            <a:ea typeface="Roboto" panose="020F0502020204030204" pitchFamily="2" charset="0"/>
            <a:cs typeface="Roboto" panose="020F0502020204030204" pitchFamily="2" charset="0"/>
          </a:endParaRPr>
        </a:p>
        <a:p>
          <a:pPr algn="ctr"/>
          <a:r>
            <a:rPr lang="en-IN" sz="1600" b="1" i="0" baseline="0">
              <a:latin typeface="Roboto" panose="020F0502020204030204" pitchFamily="2" charset="0"/>
              <a:ea typeface="Roboto" panose="020F0502020204030204" pitchFamily="2" charset="0"/>
              <a:cs typeface="Roboto" panose="020F0502020204030204" pitchFamily="2" charset="0"/>
            </a:rPr>
            <a:t>Weld Crack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nmayanand Swami" refreshedDate="45842.844530439812" createdVersion="8" refreshedVersion="8" minRefreshableVersion="3" recordCount="10" xr:uid="{9EA429A9-40F4-4B94-8D1E-57ED79BEB10F}">
  <cacheSource type="worksheet">
    <worksheetSource ref="A1:G1048576" sheet="Raw Data"/>
  </cacheSource>
  <cacheFields count="7">
    <cacheField name="Process Stage" numFmtId="0">
      <sharedItems containsBlank="1"/>
    </cacheField>
    <cacheField name="Machine/Area" numFmtId="0">
      <sharedItems containsBlank="1"/>
    </cacheField>
    <cacheField name="Defect Type" numFmtId="0">
      <sharedItems containsBlank="1" count="9">
        <s v="Weld Crack"/>
        <s v="PF Below Spec"/>
        <s v="Under-Impregnation"/>
        <s v="Loose Winding"/>
        <s v="Leak Detected"/>
        <s v="Oil Contamination"/>
        <s v="Poor Solder Joint"/>
        <s v="Tank Dent"/>
        <m/>
      </sharedItems>
    </cacheField>
    <cacheField name="Defect Count" numFmtId="0">
      <sharedItems containsString="0" containsBlank="1" containsNumber="1" containsInteger="1" minValue="6" maxValue="14"/>
    </cacheField>
    <cacheField name="Defect Count(Cumm.)" numFmtId="0">
      <sharedItems containsString="0" containsBlank="1" containsNumber="1" containsInteger="1" minValue="14" maxValue="79"/>
    </cacheField>
    <cacheField name="Cumm.%" numFmtId="9">
      <sharedItems containsString="0" containsBlank="1" containsNumber="1" minValue="0.17721518987341772" maxValue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Laser Welding"/>
    <s v="SXLaser Welder"/>
    <x v="0"/>
    <n v="14"/>
    <n v="14"/>
    <n v="0.17721518987341772"/>
    <s v="Crack on seam weld"/>
  </r>
  <r>
    <s v="Power Factor Testing"/>
    <s v="APFC Test Panel"/>
    <x v="1"/>
    <n v="13"/>
    <n v="27"/>
    <n v="0.34177215189873417"/>
    <s v="Capacitor fails PF test"/>
  </r>
  <r>
    <s v="Impregnation"/>
    <s v="Vacuum Tank"/>
    <x v="2"/>
    <n v="11"/>
    <n v="38"/>
    <n v="0.48101265822784811"/>
    <s v="Oil not fully filled"/>
  </r>
  <r>
    <s v="Winding"/>
    <s v="HT Capacitor Winder"/>
    <x v="3"/>
    <n v="10"/>
    <n v="48"/>
    <n v="0.60759493670886078"/>
    <s v="Tension not uniform"/>
  </r>
  <r>
    <s v="Leakage Testing"/>
    <s v="Leakage Oven"/>
    <x v="4"/>
    <n v="10"/>
    <n v="58"/>
    <n v="0.73417721518987344"/>
    <s v="Oven test failure"/>
  </r>
  <r>
    <s v="Oil Purification"/>
    <s v="Degenerating Unit"/>
    <x v="5"/>
    <n v="8"/>
    <n v="66"/>
    <n v="0.83544303797468356"/>
    <s v="Oil filtering issue"/>
  </r>
  <r>
    <s v="Soldering"/>
    <s v="Manual Soldering Bench"/>
    <x v="6"/>
    <n v="7"/>
    <n v="73"/>
    <n v="0.92405063291139244"/>
    <s v="Improper solder wire used"/>
  </r>
  <r>
    <s v="Fabrication"/>
    <s v="Press Brake Machine"/>
    <x v="7"/>
    <n v="6"/>
    <n v="79"/>
    <n v="1"/>
    <s v="Handling issue during press"/>
  </r>
  <r>
    <m/>
    <m/>
    <x v="8"/>
    <m/>
    <m/>
    <m/>
    <m/>
  </r>
  <r>
    <m/>
    <m/>
    <x v="8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2206C4-F4DB-4A91-B745-C4A180D98C3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7">
    <pivotField showAll="0"/>
    <pivotField showAll="0"/>
    <pivotField axis="axisRow" showAll="0">
      <items count="10">
        <item x="4"/>
        <item x="3"/>
        <item x="5"/>
        <item x="1"/>
        <item x="6"/>
        <item x="7"/>
        <item x="2"/>
        <item x="0"/>
        <item x="8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Defect Count" fld="3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04" zoomScaleNormal="104" workbookViewId="0">
      <selection activeCell="E17" sqref="E17"/>
    </sheetView>
  </sheetViews>
  <sheetFormatPr defaultRowHeight="14.4" x14ac:dyDescent="0.3"/>
  <cols>
    <col min="1" max="1" width="18.44140625" style="2" bestFit="1" customWidth="1"/>
    <col min="2" max="2" width="21" style="2" bestFit="1" customWidth="1"/>
    <col min="3" max="3" width="18.109375" style="2" bestFit="1" customWidth="1"/>
    <col min="4" max="4" width="12.109375" style="2" bestFit="1" customWidth="1"/>
    <col min="5" max="5" width="19.6640625" bestFit="1" customWidth="1"/>
    <col min="6" max="6" width="19.6640625" style="5" customWidth="1"/>
    <col min="7" max="7" width="23.77734375" style="2" bestFit="1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37</v>
      </c>
      <c r="F1" s="4" t="s">
        <v>38</v>
      </c>
      <c r="G1" s="1" t="s">
        <v>4</v>
      </c>
    </row>
    <row r="2" spans="1:7" x14ac:dyDescent="0.3">
      <c r="A2" s="2" t="s">
        <v>7</v>
      </c>
      <c r="B2" s="2" t="s">
        <v>15</v>
      </c>
      <c r="C2" s="2" t="s">
        <v>23</v>
      </c>
      <c r="D2" s="2">
        <v>14</v>
      </c>
      <c r="E2">
        <f>SUM($D$2:D2)</f>
        <v>14</v>
      </c>
      <c r="F2" s="5">
        <f>(E2/$E$9)</f>
        <v>0.17721518987341772</v>
      </c>
      <c r="G2" s="2" t="s">
        <v>31</v>
      </c>
    </row>
    <row r="3" spans="1:7" x14ac:dyDescent="0.3">
      <c r="A3" s="2" t="s">
        <v>11</v>
      </c>
      <c r="B3" s="2" t="s">
        <v>19</v>
      </c>
      <c r="C3" s="2" t="s">
        <v>27</v>
      </c>
      <c r="D3" s="2">
        <v>13</v>
      </c>
      <c r="E3">
        <f>SUM($D$2:D3)</f>
        <v>27</v>
      </c>
      <c r="F3" s="5">
        <f t="shared" ref="F3:F9" si="0">(E3/$E$9)</f>
        <v>0.34177215189873417</v>
      </c>
      <c r="G3" s="2" t="s">
        <v>35</v>
      </c>
    </row>
    <row r="4" spans="1:7" x14ac:dyDescent="0.3">
      <c r="A4" s="2" t="s">
        <v>8</v>
      </c>
      <c r="B4" s="2" t="s">
        <v>16</v>
      </c>
      <c r="C4" s="2" t="s">
        <v>24</v>
      </c>
      <c r="D4" s="2">
        <v>11</v>
      </c>
      <c r="E4">
        <f>SUM($D$2:D4)</f>
        <v>38</v>
      </c>
      <c r="F4" s="5">
        <f t="shared" si="0"/>
        <v>0.48101265822784811</v>
      </c>
      <c r="G4" s="2" t="s">
        <v>32</v>
      </c>
    </row>
    <row r="5" spans="1:7" x14ac:dyDescent="0.3">
      <c r="A5" s="2" t="s">
        <v>5</v>
      </c>
      <c r="B5" s="2" t="s">
        <v>13</v>
      </c>
      <c r="C5" s="2" t="s">
        <v>21</v>
      </c>
      <c r="D5" s="2">
        <v>10</v>
      </c>
      <c r="E5">
        <f>SUM($D$2:D5)</f>
        <v>48</v>
      </c>
      <c r="F5" s="5">
        <f t="shared" si="0"/>
        <v>0.60759493670886078</v>
      </c>
      <c r="G5" s="2" t="s">
        <v>29</v>
      </c>
    </row>
    <row r="6" spans="1:7" x14ac:dyDescent="0.3">
      <c r="A6" s="2" t="s">
        <v>10</v>
      </c>
      <c r="B6" s="2" t="s">
        <v>18</v>
      </c>
      <c r="C6" s="2" t="s">
        <v>26</v>
      </c>
      <c r="D6" s="2">
        <v>10</v>
      </c>
      <c r="E6">
        <f>SUM($D$2:D6)</f>
        <v>58</v>
      </c>
      <c r="F6" s="5">
        <f t="shared" si="0"/>
        <v>0.73417721518987344</v>
      </c>
      <c r="G6" s="2" t="s">
        <v>34</v>
      </c>
    </row>
    <row r="7" spans="1:7" x14ac:dyDescent="0.3">
      <c r="A7" s="2" t="s">
        <v>9</v>
      </c>
      <c r="B7" s="2" t="s">
        <v>17</v>
      </c>
      <c r="C7" s="2" t="s">
        <v>25</v>
      </c>
      <c r="D7" s="2">
        <v>8</v>
      </c>
      <c r="E7">
        <f>SUM($D$2:D7)</f>
        <v>66</v>
      </c>
      <c r="F7" s="5">
        <f t="shared" si="0"/>
        <v>0.83544303797468356</v>
      </c>
      <c r="G7" s="2" t="s">
        <v>33</v>
      </c>
    </row>
    <row r="8" spans="1:7" x14ac:dyDescent="0.3">
      <c r="A8" s="2" t="s">
        <v>6</v>
      </c>
      <c r="B8" s="2" t="s">
        <v>14</v>
      </c>
      <c r="C8" s="2" t="s">
        <v>22</v>
      </c>
      <c r="D8" s="2">
        <v>7</v>
      </c>
      <c r="E8">
        <f>SUM($D$2:D8)</f>
        <v>73</v>
      </c>
      <c r="F8" s="5">
        <f t="shared" si="0"/>
        <v>0.92405063291139244</v>
      </c>
      <c r="G8" s="2" t="s">
        <v>30</v>
      </c>
    </row>
    <row r="9" spans="1:7" x14ac:dyDescent="0.3">
      <c r="A9" s="2" t="s">
        <v>12</v>
      </c>
      <c r="B9" s="2" t="s">
        <v>20</v>
      </c>
      <c r="C9" s="2" t="s">
        <v>28</v>
      </c>
      <c r="D9" s="2">
        <v>6</v>
      </c>
      <c r="E9">
        <f>SUM($D$2:D9)</f>
        <v>79</v>
      </c>
      <c r="F9" s="5">
        <f t="shared" si="0"/>
        <v>1</v>
      </c>
      <c r="G9" s="2" t="s">
        <v>36</v>
      </c>
    </row>
  </sheetData>
  <sortState xmlns:xlrd2="http://schemas.microsoft.com/office/spreadsheetml/2017/richdata2" ref="A2:G9">
    <sortCondition descending="1" ref="D2:D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E32E-A1B3-4384-82F4-D3CC1387099D}">
  <dimension ref="A1:B16"/>
  <sheetViews>
    <sheetView tabSelected="1" zoomScale="105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s="1" t="s">
        <v>43</v>
      </c>
      <c r="B1" s="1" t="s">
        <v>3</v>
      </c>
    </row>
    <row r="2" spans="1:2" x14ac:dyDescent="0.3">
      <c r="A2" t="s">
        <v>44</v>
      </c>
      <c r="B2">
        <v>12</v>
      </c>
    </row>
    <row r="3" spans="1:2" x14ac:dyDescent="0.3">
      <c r="A3" t="s">
        <v>45</v>
      </c>
      <c r="B3">
        <v>8</v>
      </c>
    </row>
    <row r="4" spans="1:2" x14ac:dyDescent="0.3">
      <c r="A4" t="s">
        <v>46</v>
      </c>
      <c r="B4">
        <v>7</v>
      </c>
    </row>
    <row r="5" spans="1:2" x14ac:dyDescent="0.3">
      <c r="A5" t="s">
        <v>47</v>
      </c>
      <c r="B5">
        <v>9</v>
      </c>
    </row>
    <row r="6" spans="1:2" x14ac:dyDescent="0.3">
      <c r="A6" t="s">
        <v>48</v>
      </c>
      <c r="B6">
        <v>8</v>
      </c>
    </row>
    <row r="7" spans="1:2" x14ac:dyDescent="0.3">
      <c r="A7" t="s">
        <v>49</v>
      </c>
      <c r="B7">
        <v>7</v>
      </c>
    </row>
    <row r="8" spans="1:2" x14ac:dyDescent="0.3">
      <c r="A8" t="s">
        <v>50</v>
      </c>
      <c r="B8">
        <v>10</v>
      </c>
    </row>
    <row r="9" spans="1:2" x14ac:dyDescent="0.3">
      <c r="A9" t="s">
        <v>51</v>
      </c>
      <c r="B9">
        <v>7</v>
      </c>
    </row>
    <row r="10" spans="1:2" x14ac:dyDescent="0.3">
      <c r="A10" t="s">
        <v>52</v>
      </c>
      <c r="B10">
        <v>10</v>
      </c>
    </row>
    <row r="11" spans="1:2" x14ac:dyDescent="0.3">
      <c r="A11" t="s">
        <v>53</v>
      </c>
      <c r="B11">
        <v>8</v>
      </c>
    </row>
    <row r="12" spans="1:2" x14ac:dyDescent="0.3">
      <c r="A12" t="s">
        <v>54</v>
      </c>
      <c r="B12">
        <v>9</v>
      </c>
    </row>
    <row r="13" spans="1:2" x14ac:dyDescent="0.3">
      <c r="A13" t="s">
        <v>55</v>
      </c>
      <c r="B13">
        <v>9</v>
      </c>
    </row>
    <row r="14" spans="1:2" x14ac:dyDescent="0.3">
      <c r="A14" t="s">
        <v>56</v>
      </c>
      <c r="B14">
        <v>9</v>
      </c>
    </row>
    <row r="15" spans="1:2" x14ac:dyDescent="0.3">
      <c r="A15" t="s">
        <v>57</v>
      </c>
      <c r="B15">
        <v>8</v>
      </c>
    </row>
    <row r="16" spans="1:2" x14ac:dyDescent="0.3">
      <c r="A16" t="s">
        <v>58</v>
      </c>
      <c r="B16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CA36-CDE9-40C8-8EF1-D931CF33B199}">
  <dimension ref="A1:D6"/>
  <sheetViews>
    <sheetView zoomScale="140" workbookViewId="0">
      <selection activeCell="C11" sqref="C11"/>
    </sheetView>
  </sheetViews>
  <sheetFormatPr defaultRowHeight="14.4" x14ac:dyDescent="0.3"/>
  <cols>
    <col min="1" max="1" width="16.5546875" bestFit="1" customWidth="1"/>
    <col min="2" max="2" width="38.6640625" bestFit="1" customWidth="1"/>
    <col min="3" max="3" width="45.77734375" bestFit="1" customWidth="1"/>
    <col min="4" max="4" width="21.77734375" bestFit="1" customWidth="1"/>
  </cols>
  <sheetData>
    <row r="1" spans="1:4" x14ac:dyDescent="0.3">
      <c r="A1" s="8" t="s">
        <v>2</v>
      </c>
      <c r="B1" s="8" t="s">
        <v>59</v>
      </c>
      <c r="C1" s="8" t="s">
        <v>60</v>
      </c>
      <c r="D1" s="8" t="s">
        <v>61</v>
      </c>
    </row>
    <row r="2" spans="1:4" x14ac:dyDescent="0.3">
      <c r="A2" s="9" t="s">
        <v>62</v>
      </c>
      <c r="B2" s="9" t="s">
        <v>63</v>
      </c>
      <c r="C2" s="9" t="s">
        <v>64</v>
      </c>
      <c r="D2" s="9" t="s">
        <v>65</v>
      </c>
    </row>
    <row r="3" spans="1:4" x14ac:dyDescent="0.3">
      <c r="A3" s="9" t="s">
        <v>66</v>
      </c>
      <c r="B3" s="9" t="s">
        <v>67</v>
      </c>
      <c r="C3" s="9" t="s">
        <v>68</v>
      </c>
      <c r="D3" s="9" t="s">
        <v>6</v>
      </c>
    </row>
    <row r="4" spans="1:4" x14ac:dyDescent="0.3">
      <c r="A4" s="9" t="s">
        <v>69</v>
      </c>
      <c r="B4" s="9" t="s">
        <v>70</v>
      </c>
      <c r="C4" s="9" t="s">
        <v>71</v>
      </c>
      <c r="D4" s="9" t="s">
        <v>72</v>
      </c>
    </row>
    <row r="5" spans="1:4" x14ac:dyDescent="0.3">
      <c r="A5" s="9" t="s">
        <v>73</v>
      </c>
      <c r="B5" s="9" t="s">
        <v>74</v>
      </c>
      <c r="C5" s="9" t="s">
        <v>75</v>
      </c>
      <c r="D5" s="9" t="s">
        <v>8</v>
      </c>
    </row>
    <row r="6" spans="1:4" x14ac:dyDescent="0.3">
      <c r="A6" s="9" t="s">
        <v>76</v>
      </c>
      <c r="B6" s="9" t="s">
        <v>77</v>
      </c>
      <c r="C6" s="9" t="s">
        <v>78</v>
      </c>
      <c r="D6" s="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1FB7-9666-4CDA-B4A7-26F87DCBF2F9}">
  <dimension ref="A3:B13"/>
  <sheetViews>
    <sheetView workbookViewId="0">
      <selection activeCell="B3" sqref="B3"/>
    </sheetView>
  </sheetViews>
  <sheetFormatPr defaultRowHeight="14.4" x14ac:dyDescent="0.3"/>
  <cols>
    <col min="1" max="1" width="17.77734375" bestFit="1" customWidth="1"/>
    <col min="2" max="2" width="18.6640625" bestFit="1" customWidth="1"/>
  </cols>
  <sheetData>
    <row r="3" spans="1:2" x14ac:dyDescent="0.3">
      <c r="A3" s="6" t="s">
        <v>39</v>
      </c>
      <c r="B3" t="s">
        <v>42</v>
      </c>
    </row>
    <row r="4" spans="1:2" x14ac:dyDescent="0.3">
      <c r="A4" s="7" t="s">
        <v>26</v>
      </c>
      <c r="B4">
        <v>10</v>
      </c>
    </row>
    <row r="5" spans="1:2" x14ac:dyDescent="0.3">
      <c r="A5" s="7" t="s">
        <v>21</v>
      </c>
      <c r="B5">
        <v>10</v>
      </c>
    </row>
    <row r="6" spans="1:2" x14ac:dyDescent="0.3">
      <c r="A6" s="7" t="s">
        <v>25</v>
      </c>
      <c r="B6">
        <v>8</v>
      </c>
    </row>
    <row r="7" spans="1:2" x14ac:dyDescent="0.3">
      <c r="A7" s="7" t="s">
        <v>27</v>
      </c>
      <c r="B7">
        <v>13</v>
      </c>
    </row>
    <row r="8" spans="1:2" x14ac:dyDescent="0.3">
      <c r="A8" s="7" t="s">
        <v>22</v>
      </c>
      <c r="B8">
        <v>7</v>
      </c>
    </row>
    <row r="9" spans="1:2" x14ac:dyDescent="0.3">
      <c r="A9" s="7" t="s">
        <v>28</v>
      </c>
      <c r="B9">
        <v>6</v>
      </c>
    </row>
    <row r="10" spans="1:2" x14ac:dyDescent="0.3">
      <c r="A10" s="7" t="s">
        <v>24</v>
      </c>
      <c r="B10">
        <v>11</v>
      </c>
    </row>
    <row r="11" spans="1:2" x14ac:dyDescent="0.3">
      <c r="A11" s="7" t="s">
        <v>23</v>
      </c>
      <c r="B11">
        <v>14</v>
      </c>
    </row>
    <row r="12" spans="1:2" x14ac:dyDescent="0.3">
      <c r="A12" s="7" t="s">
        <v>40</v>
      </c>
    </row>
    <row r="13" spans="1:2" x14ac:dyDescent="0.3">
      <c r="A13" s="7" t="s">
        <v>41</v>
      </c>
      <c r="B13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1049-548C-429B-A248-2232F107085B}">
  <dimension ref="A1"/>
  <sheetViews>
    <sheetView zoomScale="115" workbookViewId="0">
      <selection activeCell="J3" sqref="J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Trend Analysis</vt:lpstr>
      <vt:lpstr>Root Cause Board</vt:lpstr>
      <vt:lpstr>Pivot Table</vt:lpstr>
      <vt:lpstr>KPI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a53654</cp:lastModifiedBy>
  <dcterms:created xsi:type="dcterms:W3CDTF">2025-07-04T11:29:02Z</dcterms:created>
  <dcterms:modified xsi:type="dcterms:W3CDTF">2025-07-05T09:57:03Z</dcterms:modified>
</cp:coreProperties>
</file>