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hinmay/Documents/Classes/SPRING1/Hackathon/Hackathon24/"/>
    </mc:Choice>
  </mc:AlternateContent>
  <xr:revisionPtr revIDLastSave="20" documentId="13_ncr:1_{D4F8EC3F-6584-B140-B9CC-279B0450DE8C}" xr6:coauthVersionLast="47" xr6:coauthVersionMax="47" xr10:uidLastSave="{F82BCEFB-5598-47FF-A9D3-B8526CDB15E9}"/>
  <bookViews>
    <workbookView xWindow="0" yWindow="500" windowWidth="22800" windowHeight="16180" xr2:uid="{1F8DB0EE-3299-48ED-882B-AD9002B77323}"/>
  </bookViews>
  <sheets>
    <sheet name="Resul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C11" i="1"/>
  <c r="D11" i="1"/>
  <c r="E11" i="1"/>
  <c r="C12" i="1"/>
  <c r="D12" i="1"/>
  <c r="E12" i="1"/>
  <c r="B11" i="1"/>
  <c r="B12" i="1"/>
  <c r="B10" i="1"/>
  <c r="C19" i="1" l="1"/>
  <c r="C17" i="1"/>
  <c r="F18" i="1"/>
  <c r="F17" i="1"/>
  <c r="G17" i="1" s="1"/>
  <c r="F19" i="1"/>
  <c r="C18" i="1"/>
  <c r="G19" i="1" l="1"/>
  <c r="G18" i="1"/>
</calcChain>
</file>

<file path=xl/sharedStrings.xml><?xml version="1.0" encoding="utf-8"?>
<sst xmlns="http://schemas.openxmlformats.org/spreadsheetml/2006/main" count="31" uniqueCount="14">
  <si>
    <t>Benefits</t>
  </si>
  <si>
    <t>Opportunities</t>
  </si>
  <si>
    <t>Costs</t>
  </si>
  <si>
    <t>Risks</t>
  </si>
  <si>
    <t>alt1</t>
  </si>
  <si>
    <t>alt2</t>
  </si>
  <si>
    <t>alt3</t>
  </si>
  <si>
    <t>Idealized Results</t>
  </si>
  <si>
    <t>Ratings Results</t>
  </si>
  <si>
    <t>Long Term</t>
  </si>
  <si>
    <t>Bb+oO-cC-rR</t>
  </si>
  <si>
    <t xml:space="preserve">Short Term </t>
  </si>
  <si>
    <t>BO/CR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</si>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</sst>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164" fontId="0" fillId="0" borderId="1" xfId="1" applyNumberFormat="1" applyFont="1" applyBorder="1"/>
    <xf numFmtId="0" fontId="2" fillId="0" borderId="0" xfId="0" applyFont="1"/>
    <xf numFmtId="0" fontId="4" fillId="2" borderId="1" xfId="0" applyFont="1" applyFill="1" applyBorder="1"/>
    <xf numFmtId="0" fontId="0" fillId="3" borderId="1" xfId="0" applyFill="1" applyBorder="1"/>
    <xf numFmtId="43" fontId="0" fillId="0" borderId="1" xfId="0" applyNumberFormat="1" applyBorder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9B60-2F21-450A-9130-501F675E66FA}">
  <dimension ref="A2:H20"/>
  <sheetViews>
    <sheetView tabSelected="1" zoomScale="120" zoomScaleNormal="120" workbookViewId="0">
      <selection activeCell="K9" sqref="K9"/>
    </sheetView>
  </sheetViews>
  <sheetFormatPr defaultColWidth="8.85546875" defaultRowHeight="15"/>
  <cols>
    <col min="1" max="1" width="14.42578125" customWidth="1"/>
    <col min="2" max="2" width="12" customWidth="1"/>
    <col min="3" max="3" width="13.42578125" bestFit="1" customWidth="1"/>
    <col min="4" max="4" width="11.7109375" customWidth="1"/>
    <col min="5" max="5" width="12.42578125" customWidth="1"/>
    <col min="7" max="7" width="13.42578125" bestFit="1" customWidth="1"/>
    <col min="8" max="8" width="14.42578125" bestFit="1" customWidth="1"/>
    <col min="9" max="9" width="11.28515625" bestFit="1" customWidth="1"/>
  </cols>
  <sheetData>
    <row r="2" spans="1:8">
      <c r="A2" s="2"/>
      <c r="B2" s="2" t="s">
        <v>0</v>
      </c>
      <c r="C2" s="2" t="s">
        <v>1</v>
      </c>
      <c r="D2" s="2" t="s">
        <v>2</v>
      </c>
      <c r="E2" s="2" t="s">
        <v>3</v>
      </c>
    </row>
    <row r="3" spans="1:8">
      <c r="A3" s="3" t="s">
        <v>4</v>
      </c>
      <c r="B3" s="2">
        <v>0.4</v>
      </c>
      <c r="C3" s="2">
        <v>0.45400000000000001</v>
      </c>
      <c r="D3" s="2">
        <v>0.376</v>
      </c>
      <c r="E3" s="2">
        <v>0.52800000000000002</v>
      </c>
    </row>
    <row r="4" spans="1:8">
      <c r="A4" s="3" t="s">
        <v>5</v>
      </c>
      <c r="B4" s="2">
        <v>0.34499999999999997</v>
      </c>
      <c r="C4" s="2">
        <v>0.23499999999999999</v>
      </c>
      <c r="D4" s="2">
        <v>0.28899999999999998</v>
      </c>
      <c r="E4" s="2">
        <v>0.252</v>
      </c>
    </row>
    <row r="5" spans="1:8">
      <c r="A5" s="3" t="s">
        <v>6</v>
      </c>
      <c r="B5" s="2">
        <v>0.255</v>
      </c>
      <c r="C5" s="2">
        <v>0.311</v>
      </c>
      <c r="D5" s="2">
        <v>0.33400000000000002</v>
      </c>
      <c r="E5" s="2">
        <v>0.22</v>
      </c>
    </row>
    <row r="6" spans="1:8">
      <c r="A6" s="3"/>
      <c r="B6" s="2"/>
      <c r="C6" s="2"/>
      <c r="D6" s="2"/>
      <c r="E6" s="2"/>
    </row>
    <row r="8" spans="1:8">
      <c r="A8" s="1" t="s">
        <v>7</v>
      </c>
    </row>
    <row r="9" spans="1:8">
      <c r="B9" t="s">
        <v>0</v>
      </c>
      <c r="C9" t="s">
        <v>1</v>
      </c>
      <c r="D9" t="s">
        <v>2</v>
      </c>
      <c r="E9" t="s">
        <v>3</v>
      </c>
      <c r="H9" s="5" t="s">
        <v>8</v>
      </c>
    </row>
    <row r="10" spans="1:8">
      <c r="A10" s="3" t="s">
        <v>4</v>
      </c>
      <c r="B10" s="4">
        <f>B3/MAX(B$3:B$6)</f>
        <v>1</v>
      </c>
      <c r="C10" s="4">
        <f t="shared" ref="C10:E10" si="0">C3/MAX(C$3:C$6)</f>
        <v>1</v>
      </c>
      <c r="D10" s="4">
        <f t="shared" si="0"/>
        <v>1</v>
      </c>
      <c r="E10" s="4">
        <f t="shared" si="0"/>
        <v>1</v>
      </c>
      <c r="G10" s="6" t="s">
        <v>0</v>
      </c>
      <c r="H10" s="9">
        <v>0.25600000000000001</v>
      </c>
    </row>
    <row r="11" spans="1:8">
      <c r="A11" s="3" t="s">
        <v>5</v>
      </c>
      <c r="B11" s="4">
        <f t="shared" ref="B11:E13" si="1">B4/MAX(B$3:B$6)</f>
        <v>0.86249999999999993</v>
      </c>
      <c r="C11" s="4">
        <f t="shared" si="1"/>
        <v>0.51762114537444925</v>
      </c>
      <c r="D11" s="4">
        <f t="shared" si="1"/>
        <v>0.7686170212765957</v>
      </c>
      <c r="E11" s="4">
        <f t="shared" si="1"/>
        <v>0.47727272727272724</v>
      </c>
      <c r="G11" s="6" t="s">
        <v>1</v>
      </c>
      <c r="H11" s="9">
        <v>0.22600000000000001</v>
      </c>
    </row>
    <row r="12" spans="1:8">
      <c r="A12" s="3" t="s">
        <v>6</v>
      </c>
      <c r="B12" s="4">
        <f t="shared" si="1"/>
        <v>0.63749999999999996</v>
      </c>
      <c r="C12" s="4">
        <f t="shared" si="1"/>
        <v>0.68502202643171806</v>
      </c>
      <c r="D12" s="4">
        <f t="shared" si="1"/>
        <v>0.88829787234042556</v>
      </c>
      <c r="E12" s="4">
        <f t="shared" si="1"/>
        <v>0.41666666666666663</v>
      </c>
      <c r="G12" s="6" t="s">
        <v>2</v>
      </c>
      <c r="H12" s="9">
        <v>0.22500000000000001</v>
      </c>
    </row>
    <row r="13" spans="1:8">
      <c r="A13" s="3"/>
      <c r="B13" s="4"/>
      <c r="C13" s="4"/>
      <c r="D13" s="4"/>
      <c r="E13" s="4"/>
      <c r="G13" s="6" t="s">
        <v>3</v>
      </c>
      <c r="H13" s="9">
        <v>0.29199999999999998</v>
      </c>
    </row>
    <row r="16" spans="1:8">
      <c r="B16" s="7" t="s">
        <v>9</v>
      </c>
      <c r="C16" s="2" t="s">
        <v>10</v>
      </c>
      <c r="E16" s="6" t="s">
        <v>11</v>
      </c>
      <c r="F16" s="2" t="s">
        <v>12</v>
      </c>
      <c r="G16" s="2" t="s">
        <v>13</v>
      </c>
    </row>
    <row r="17" spans="2:7">
      <c r="B17" s="3" t="s">
        <v>4</v>
      </c>
      <c r="C17" s="8">
        <f>B10*$H$10+C10*$H$11-D10*$H$12-E10*$H$13</f>
        <v>-3.4999999999999976E-2</v>
      </c>
      <c r="E17" s="3" t="s">
        <v>4</v>
      </c>
      <c r="F17" s="4">
        <f>B10*C10/(D10*E10)</f>
        <v>1</v>
      </c>
      <c r="G17" s="4">
        <f>F17/SUM($F$17:$F$20)</f>
        <v>0.2943869558458645</v>
      </c>
    </row>
    <row r="18" spans="2:7">
      <c r="B18" s="3" t="s">
        <v>5</v>
      </c>
      <c r="C18" s="8">
        <f t="shared" ref="C18:C20" si="2">B11*$H$10+C11*$H$11-D11*$H$12-E11*$H$13</f>
        <v>2.5479912703755131E-2</v>
      </c>
      <c r="E18" s="3" t="s">
        <v>5</v>
      </c>
      <c r="F18" s="4">
        <f>B11*C11/(D11*E11)</f>
        <v>1.2170109816406478</v>
      </c>
      <c r="G18" s="4">
        <f>F18/SUM($F$17:$F$20)</f>
        <v>0.35827215811617757</v>
      </c>
    </row>
    <row r="19" spans="2:7">
      <c r="B19" s="3" t="s">
        <v>6</v>
      </c>
      <c r="C19" s="8">
        <f t="shared" si="2"/>
        <v>-3.5187099696941393E-3</v>
      </c>
      <c r="E19" s="3" t="s">
        <v>6</v>
      </c>
      <c r="F19" s="4">
        <f>B12*C12/(D12*E12)</f>
        <v>1.1798786567833497</v>
      </c>
      <c r="G19" s="4">
        <f>F19/SUM($F$17:$F$20)</f>
        <v>0.34734088603795782</v>
      </c>
    </row>
    <row r="20" spans="2:7">
      <c r="B20" s="3"/>
      <c r="C20" s="8"/>
      <c r="E20" s="3"/>
      <c r="F20" s="4"/>
      <c r="G20" s="4"/>
    </row>
  </sheetData>
  <conditionalFormatting sqref="B3:B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{C627444D-1271-4AF7-A91A-0B253456486C}</x14:id>
        </ext>
      </extLst>
    </cfRule>
  </conditionalFormatting>
  <conditionalFormatting sqref="B10:B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{94A8305A-FF31-41B5-83F8-C485EACF4CED}</x14:id>
        </ext>
      </extLst>
    </cfRule>
  </conditionalFormatting>
  <conditionalFormatting sqref="C3:C6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{59B02C0A-C152-4D4E-8691-32272F1E82D6}</x14:id>
        </ext>
      </extLst>
    </cfRule>
  </conditionalFormatting>
  <conditionalFormatting sqref="C10:C1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{16D480F4-851D-4348-AE6E-EA60439B4664}</x14:id>
        </ext>
      </extLst>
    </cfRule>
  </conditionalFormatting>
  <conditionalFormatting sqref="C17:C2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{8BB72B92-A41E-4891-ACE2-AE5D50EA27D0}</x14:id>
        </ext>
      </extLst>
    </cfRule>
  </conditionalFormatting>
  <conditionalFormatting sqref="D3:D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{690555CC-4FEA-4210-9D61-F1DF0F05F233}</x14:id>
        </ext>
      </extLst>
    </cfRule>
  </conditionalFormatting>
  <conditionalFormatting sqref="D10:D1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{DE968B76-A98B-4EC6-B5AA-D8F35A26A222}</x14:id>
        </ext>
      </extLst>
    </cfRule>
  </conditionalFormatting>
  <conditionalFormatting sqref="E3:E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{B772AC32-59D1-42D5-BFF6-754B6AF4BD08}</x14:id>
        </ext>
      </extLst>
    </cfRule>
  </conditionalFormatting>
  <conditionalFormatting sqref="E10:E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{3966A1DE-4D84-481C-A075-0A61A1E9E4CE}</x14:id>
        </ext>
      </extLst>
    </cfRule>
  </conditionalFormatting>
  <conditionalFormatting sqref="G17:G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{8C788B9E-FD1B-492C-B303-1540765A811F}</x14:id>
        </ext>
      </extLst>
    </cfRule>
  </conditionalFormatting>
  <conditionalFormatting sqref="H10:H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{EF467F59-CA15-4661-B480-132D24C4A82A}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27444D-1271-4AF7-A91A-0B2534564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B3:B6</xm:sqref>
        </x14:conditionalFormatting>
        <x14:conditionalFormatting xmlns:xm="http://schemas.microsoft.com/office/excel/2006/main">
          <x14:cfRule type="dataBar" id="{94A8305A-FF31-41B5-83F8-C485EACF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B10:B13</xm:sqref>
        </x14:conditionalFormatting>
        <x14:conditionalFormatting xmlns:xm="http://schemas.microsoft.com/office/excel/2006/main">
          <x14:cfRule type="dataBar" id="{59B02C0A-C152-4D4E-8691-32272F1E82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C3:C6</xm:sqref>
        </x14:conditionalFormatting>
        <x14:conditionalFormatting xmlns:xm="http://schemas.microsoft.com/office/excel/2006/main">
          <x14:cfRule type="dataBar" id="{16D480F4-851D-4348-AE6E-EA60439B46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C10:C13</xm:sqref>
        </x14:conditionalFormatting>
        <x14:conditionalFormatting xmlns:xm="http://schemas.microsoft.com/office/excel/2006/main">
          <x14:cfRule type="dataBar" id="{8BB72B92-A41E-4891-ACE2-AE5D50EA2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C17:C20</xm:sqref>
        </x14:conditionalFormatting>
        <x14:conditionalFormatting xmlns:xm="http://schemas.microsoft.com/office/excel/2006/main">
          <x14:cfRule type="dataBar" id="{690555CC-4FEA-4210-9D61-F1DF0F05F2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D3:D6</xm:sqref>
        </x14:conditionalFormatting>
        <x14:conditionalFormatting xmlns:xm="http://schemas.microsoft.com/office/excel/2006/main">
          <x14:cfRule type="dataBar" id="{DE968B76-A98B-4EC6-B5AA-D8F35A26A2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D10:D13</xm:sqref>
        </x14:conditionalFormatting>
        <x14:conditionalFormatting xmlns:xm="http://schemas.microsoft.com/office/excel/2006/main">
          <x14:cfRule type="dataBar" id="{B772AC32-59D1-42D5-BFF6-754B6AF4BD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dataBar" id="{3966A1DE-4D84-481C-A075-0A61A1E9E4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E10:E13</xm:sqref>
        </x14:conditionalFormatting>
        <x14:conditionalFormatting xmlns:xm="http://schemas.microsoft.com/office/excel/2006/main">
          <x14:cfRule type="dataBar" id="{8C788B9E-FD1B-492C-B303-1540765A81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G17:G20</xm:sqref>
        </x14:conditionalFormatting>
        <x14:conditionalFormatting xmlns:xm="http://schemas.microsoft.com/office/excel/2006/main">
          <x14:cfRule type="dataBar" id="{EF467F59-CA15-4661-B480-132D24C4A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E25549000E64E9CC0DAD3F58885ED" ma:contentTypeVersion="11" ma:contentTypeDescription="Create a new document." ma:contentTypeScope="" ma:versionID="761f0aa65a34397f882bc99b07e3ac2c">
  <xsd:schema xmlns:xsd="http://www.w3.org/2001/XMLSchema" xmlns:xs="http://www.w3.org/2001/XMLSchema" xmlns:p="http://schemas.microsoft.com/office/2006/metadata/properties" xmlns:ns2="cdeef159-da2d-440c-b335-62795e33a498" xmlns:ns3="332d322c-00af-422e-931a-66d006105fcc" targetNamespace="http://schemas.microsoft.com/office/2006/metadata/properties" ma:root="true" ma:fieldsID="0c860f1f4351608dabffdbeff792f557" ns2:_="" ns3:_="">
    <xsd:import namespace="cdeef159-da2d-440c-b335-62795e33a498"/>
    <xsd:import namespace="332d322c-00af-422e-931a-66d006105f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ef159-da2d-440c-b335-62795e33a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d322c-00af-422e-931a-66d006105f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839cd5-fa89-4902-9dd5-13ea4c555b4c}" ma:internalName="TaxCatchAll" ma:showField="CatchAllData" ma:web="332d322c-00af-422e-931a-66d006105f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2d322c-00af-422e-931a-66d006105fcc" xsi:nil="true"/>
    <lcf76f155ced4ddcb4097134ff3c332f xmlns="cdeef159-da2d-440c-b335-62795e33a49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9D9982-4210-488E-BE5B-E526F5FC8421}"/>
</file>

<file path=customXml/itemProps2.xml><?xml version="1.0" encoding="utf-8"?>
<ds:datastoreItem xmlns:ds="http://schemas.openxmlformats.org/officeDocument/2006/customXml" ds:itemID="{276E4EA4-447E-4846-9F44-CA59DDE36573}"/>
</file>

<file path=customXml/itemProps3.xml><?xml version="1.0" encoding="utf-8"?>
<ds:datastoreItem xmlns:ds="http://schemas.openxmlformats.org/officeDocument/2006/customXml" ds:itemID="{F7F8EC80-B586-4A52-8AD2-D5C0E459D81B}"/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ERok</dc:creator>
  <cp:keywords/>
  <dc:description/>
  <cp:lastModifiedBy>Tripathi, Abhishek</cp:lastModifiedBy>
  <cp:revision/>
  <dcterms:created xsi:type="dcterms:W3CDTF">2023-10-02T03:44:07Z</dcterms:created>
  <dcterms:modified xsi:type="dcterms:W3CDTF">2024-03-24T06:34:37Z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0x010100B4AE25549000E64E9CC0DAD3F58885ED</vt:lpwstr>
  </property>
  <property fmtid="{D5CDD505-2E9C-101B-9397-08002B2CF9AE}" pid="3" name="MediaServiceImageTags">
    <vt:lpwstr/>
  </property>
</Properties>
</file>