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defaultThemeVersion="124226"/>
  <xr:revisionPtr revIDLastSave="24" documentId="11_7CBCEF731B859D5CCCF4DCF3C577D06EE0168960" xr6:coauthVersionLast="47" xr6:coauthVersionMax="47" xr10:uidLastSave="{7968B3FD-0BAD-4110-B5BA-5E80BE981986}"/>
  <bookViews>
    <workbookView xWindow="240" yWindow="15" windowWidth="16095" windowHeight="9660" xr2:uid="{00000000-000D-0000-FFFF-FFFF00000000}"/>
  </bookViews>
  <sheets>
    <sheet name="pairwise_comp"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1" l="1"/>
  <c r="C30" i="1"/>
  <c r="C31" i="1" s="1"/>
  <c r="B30" i="1"/>
  <c r="F30" i="1" s="1"/>
  <c r="B29" i="1"/>
  <c r="F28" i="1"/>
  <c r="D23" i="1"/>
  <c r="C22" i="1"/>
  <c r="C23" i="1" s="1"/>
  <c r="B22" i="1"/>
  <c r="F22" i="1" s="1"/>
  <c r="B21" i="1"/>
  <c r="F20" i="1"/>
  <c r="D15" i="1"/>
  <c r="C14" i="1"/>
  <c r="C15" i="1" s="1"/>
  <c r="B14" i="1"/>
  <c r="F14" i="1" s="1"/>
  <c r="B13" i="1"/>
  <c r="F12" i="1"/>
  <c r="D7" i="1"/>
  <c r="C6" i="1"/>
  <c r="C7" i="1" s="1"/>
  <c r="B6" i="1"/>
  <c r="F6" i="1" s="1"/>
  <c r="B5" i="1"/>
  <c r="F4" i="1"/>
  <c r="B7" i="1" l="1"/>
  <c r="F5" i="1"/>
  <c r="B15" i="1"/>
  <c r="F13" i="1"/>
  <c r="B23" i="1"/>
  <c r="F21" i="1"/>
  <c r="B31" i="1"/>
  <c r="F29" i="1"/>
  <c r="F31" i="1" l="1"/>
  <c r="F23" i="1"/>
  <c r="F15" i="1"/>
  <c r="F7" i="1"/>
  <c r="G4" i="1" l="1"/>
  <c r="G6" i="1"/>
  <c r="G5" i="1"/>
  <c r="G12" i="1"/>
  <c r="G14" i="1"/>
  <c r="G13" i="1"/>
  <c r="G20" i="1"/>
  <c r="G22" i="1"/>
  <c r="G21" i="1"/>
  <c r="G28" i="1"/>
  <c r="G30" i="1"/>
  <c r="G29" i="1"/>
  <c r="G32" i="1"/>
  <c r="G24" i="1"/>
  <c r="G16" i="1"/>
  <c r="G8" i="1"/>
</calcChain>
</file>

<file path=xl/sharedStrings.xml><?xml version="1.0" encoding="utf-8"?>
<sst xmlns="http://schemas.openxmlformats.org/spreadsheetml/2006/main" count="56" uniqueCount="15">
  <si>
    <t>Compliant Inspection Schedule</t>
  </si>
  <si>
    <t>Enter pairwise comparisons in the white cells of the table or numerical data in the green cells. For the Direct Values column, if the smallest value is best, invert the value before entering it (e.g., $10 as =1/10) .</t>
  </si>
  <si>
    <t>Opportunities</t>
  </si>
  <si>
    <t>Technological Integration</t>
  </si>
  <si>
    <t>Partnerships</t>
  </si>
  <si>
    <t>Public Relations Boost</t>
  </si>
  <si>
    <t>Direct values</t>
  </si>
  <si>
    <t>Line Sum</t>
  </si>
  <si>
    <t>Estimated Priority</t>
  </si>
  <si>
    <t>Sum of Col</t>
  </si>
  <si>
    <t>Est. Incons.</t>
  </si>
  <si>
    <t>Alternatives</t>
  </si>
  <si>
    <t xml:space="preserve">Minimizing Drive Time </t>
  </si>
  <si>
    <t>Smoothing</t>
  </si>
  <si>
    <t>Yearly Grid Consistency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</si>
</sst>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workbookViewId="0">
      <selection activeCell="D29" sqref="D29"/>
    </sheetView>
  </sheetViews>
  <sheetFormatPr defaultRowHeight="15"/>
  <cols>
    <col min="1" max="1" width="22.42578125" customWidth="1"/>
    <col min="2" max="2" width="24.140625" bestFit="1" customWidth="1"/>
    <col min="3" max="3" width="12.42578125" bestFit="1" customWidth="1"/>
    <col min="4" max="4" width="22.42578125" bestFit="1" customWidth="1"/>
    <col min="5" max="21" width="15.7109375" customWidth="1"/>
  </cols>
  <sheetData>
    <row r="1" spans="1:7">
      <c r="A1" s="1" t="s">
        <v>0</v>
      </c>
    </row>
    <row r="2" spans="1:7">
      <c r="A2" s="2" t="s">
        <v>1</v>
      </c>
    </row>
    <row r="3" spans="1:7">
      <c r="A3" s="3" t="s">
        <v>2</v>
      </c>
      <c r="B3" s="4" t="s">
        <v>3</v>
      </c>
      <c r="C3" s="4" t="s">
        <v>4</v>
      </c>
      <c r="D3" s="4" t="s">
        <v>5</v>
      </c>
      <c r="E3" s="4" t="s">
        <v>6</v>
      </c>
      <c r="F3" s="5" t="s">
        <v>7</v>
      </c>
      <c r="G3" s="5" t="s">
        <v>8</v>
      </c>
    </row>
    <row r="4" spans="1:7">
      <c r="A4" s="4" t="s">
        <v>3</v>
      </c>
      <c r="B4" s="6">
        <v>1</v>
      </c>
      <c r="C4" s="7">
        <v>4</v>
      </c>
      <c r="D4" s="7">
        <v>2</v>
      </c>
      <c r="E4" s="8"/>
      <c r="F4" s="9">
        <f>+B4+C4+D4</f>
        <v>7</v>
      </c>
      <c r="G4" s="9">
        <f>F4/F7</f>
        <v>0.5714285714285714</v>
      </c>
    </row>
    <row r="5" spans="1:7">
      <c r="A5" s="4" t="s">
        <v>4</v>
      </c>
      <c r="B5" s="10">
        <f>1/C4</f>
        <v>0.25</v>
      </c>
      <c r="C5" s="6">
        <v>1</v>
      </c>
      <c r="D5" s="7">
        <v>0.5</v>
      </c>
      <c r="E5" s="8"/>
      <c r="F5" s="9">
        <f>+B5+C5+D5</f>
        <v>1.75</v>
      </c>
      <c r="G5" s="9">
        <f>F5/F7</f>
        <v>0.14285714285714285</v>
      </c>
    </row>
    <row r="6" spans="1:7">
      <c r="A6" s="4" t="s">
        <v>5</v>
      </c>
      <c r="B6" s="10">
        <f>1/D4</f>
        <v>0.5</v>
      </c>
      <c r="C6" s="10">
        <f>1/D5</f>
        <v>2</v>
      </c>
      <c r="D6" s="6">
        <v>1</v>
      </c>
      <c r="E6" s="8"/>
      <c r="F6" s="9">
        <f>+B6+C6+D6</f>
        <v>3.5</v>
      </c>
      <c r="G6" s="9">
        <f>F6/F7</f>
        <v>0.2857142857142857</v>
      </c>
    </row>
    <row r="7" spans="1:7">
      <c r="A7" s="11" t="s">
        <v>9</v>
      </c>
      <c r="B7" s="12">
        <f>SUM(B4:B6)</f>
        <v>1.75</v>
      </c>
      <c r="C7" s="12">
        <f>SUM(C4:C6)</f>
        <v>7</v>
      </c>
      <c r="D7" s="12">
        <f>SUM(D4:D6)</f>
        <v>3.5</v>
      </c>
      <c r="F7" s="9">
        <f>SUM(F4:F6)</f>
        <v>12.25</v>
      </c>
    </row>
    <row r="8" spans="1:7">
      <c r="F8" s="11" t="s">
        <v>10</v>
      </c>
      <c r="G8" s="12">
        <f>((MMULT(B7:D7,G4:G6)-3)/(3-1))/0.52</f>
        <v>0</v>
      </c>
    </row>
    <row r="9" spans="1:7">
      <c r="A9" s="1" t="s">
        <v>3</v>
      </c>
    </row>
    <row r="10" spans="1:7">
      <c r="A10" s="2" t="s">
        <v>1</v>
      </c>
    </row>
    <row r="11" spans="1:7">
      <c r="A11" s="3" t="s">
        <v>11</v>
      </c>
      <c r="B11" s="4" t="s">
        <v>12</v>
      </c>
      <c r="C11" s="4" t="s">
        <v>13</v>
      </c>
      <c r="D11" s="4" t="s">
        <v>14</v>
      </c>
      <c r="E11" s="4" t="s">
        <v>6</v>
      </c>
      <c r="F11" s="5" t="s">
        <v>7</v>
      </c>
      <c r="G11" s="5" t="s">
        <v>8</v>
      </c>
    </row>
    <row r="12" spans="1:7">
      <c r="A12" s="4" t="s">
        <v>12</v>
      </c>
      <c r="B12" s="6">
        <v>1</v>
      </c>
      <c r="C12" s="7">
        <v>5</v>
      </c>
      <c r="D12" s="7">
        <v>3</v>
      </c>
      <c r="E12" s="8"/>
      <c r="F12" s="9">
        <f>+B12+C12+D12</f>
        <v>9</v>
      </c>
      <c r="G12" s="9">
        <f>F12/F15</f>
        <v>0.66257668711656448</v>
      </c>
    </row>
    <row r="13" spans="1:7">
      <c r="A13" s="4" t="s">
        <v>13</v>
      </c>
      <c r="B13" s="10">
        <f>1/C12</f>
        <v>0.2</v>
      </c>
      <c r="C13" s="6">
        <v>1</v>
      </c>
      <c r="D13" s="7">
        <v>0.8</v>
      </c>
      <c r="E13" s="8"/>
      <c r="F13" s="9">
        <f>+B13+C13+D13</f>
        <v>2</v>
      </c>
      <c r="G13" s="9">
        <f>F13/F15</f>
        <v>0.14723926380368099</v>
      </c>
    </row>
    <row r="14" spans="1:7">
      <c r="A14" s="4" t="s">
        <v>14</v>
      </c>
      <c r="B14" s="10">
        <f>1/D12</f>
        <v>0.33333333333333331</v>
      </c>
      <c r="C14" s="10">
        <f>1/D13</f>
        <v>1.25</v>
      </c>
      <c r="D14" s="6">
        <v>1</v>
      </c>
      <c r="E14" s="8"/>
      <c r="F14" s="9">
        <f>+B14+C14+D14</f>
        <v>2.583333333333333</v>
      </c>
      <c r="G14" s="9">
        <f>F14/F15</f>
        <v>0.19018404907975459</v>
      </c>
    </row>
    <row r="15" spans="1:7">
      <c r="A15" s="11" t="s">
        <v>9</v>
      </c>
      <c r="B15" s="12">
        <f>SUM(B12:B14)</f>
        <v>1.5333333333333332</v>
      </c>
      <c r="C15" s="12">
        <f>SUM(C12:C14)</f>
        <v>7.25</v>
      </c>
      <c r="D15" s="12">
        <f>SUM(D12:D14)</f>
        <v>4.8</v>
      </c>
      <c r="F15" s="9">
        <f>SUM(F12:F14)</f>
        <v>13.583333333333332</v>
      </c>
    </row>
    <row r="16" spans="1:7">
      <c r="F16" s="11" t="s">
        <v>10</v>
      </c>
      <c r="G16" s="12">
        <f>((MMULT(B15:D15,G12:G14)-3)/(3-1))/0.52</f>
        <v>-3.5394053798965841E-3</v>
      </c>
    </row>
    <row r="17" spans="1:7">
      <c r="A17" s="1" t="s">
        <v>4</v>
      </c>
    </row>
    <row r="18" spans="1:7">
      <c r="A18" s="2" t="s">
        <v>1</v>
      </c>
    </row>
    <row r="19" spans="1:7">
      <c r="A19" s="3" t="s">
        <v>11</v>
      </c>
      <c r="B19" s="4" t="s">
        <v>12</v>
      </c>
      <c r="C19" s="4" t="s">
        <v>13</v>
      </c>
      <c r="D19" s="4" t="s">
        <v>14</v>
      </c>
      <c r="E19" s="4" t="s">
        <v>6</v>
      </c>
      <c r="F19" s="5" t="s">
        <v>7</v>
      </c>
      <c r="G19" s="5" t="s">
        <v>8</v>
      </c>
    </row>
    <row r="20" spans="1:7">
      <c r="A20" s="4" t="s">
        <v>12</v>
      </c>
      <c r="B20" s="6">
        <v>1</v>
      </c>
      <c r="C20" s="7">
        <v>0.75</v>
      </c>
      <c r="D20" s="7">
        <v>0.5</v>
      </c>
      <c r="E20" s="8"/>
      <c r="F20" s="9">
        <f>+B20+C20+D20</f>
        <v>2.25</v>
      </c>
      <c r="G20" s="9">
        <f>F20/F23</f>
        <v>0.23076923076923078</v>
      </c>
    </row>
    <row r="21" spans="1:7">
      <c r="A21" s="4" t="s">
        <v>13</v>
      </c>
      <c r="B21" s="10">
        <f>1/C20</f>
        <v>1.3333333333333333</v>
      </c>
      <c r="C21" s="6">
        <v>1</v>
      </c>
      <c r="D21" s="7">
        <v>1.5</v>
      </c>
      <c r="E21" s="8"/>
      <c r="F21" s="9">
        <f>+B21+C21+D21</f>
        <v>3.833333333333333</v>
      </c>
      <c r="G21" s="9">
        <f>F21/F23</f>
        <v>0.39316239316239315</v>
      </c>
    </row>
    <row r="22" spans="1:7">
      <c r="A22" s="4" t="s">
        <v>14</v>
      </c>
      <c r="B22" s="10">
        <f>1/D20</f>
        <v>2</v>
      </c>
      <c r="C22" s="10">
        <f>1/D21</f>
        <v>0.66666666666666663</v>
      </c>
      <c r="D22" s="6">
        <v>1</v>
      </c>
      <c r="E22" s="8"/>
      <c r="F22" s="9">
        <f>+B22+C22+D22</f>
        <v>3.6666666666666665</v>
      </c>
      <c r="G22" s="9">
        <f>F22/F23</f>
        <v>0.37606837606837606</v>
      </c>
    </row>
    <row r="23" spans="1:7">
      <c r="A23" s="11" t="s">
        <v>9</v>
      </c>
      <c r="B23" s="12">
        <f>SUM(B20:B22)</f>
        <v>4.333333333333333</v>
      </c>
      <c r="C23" s="12">
        <f>SUM(C20:C22)</f>
        <v>2.4166666666666665</v>
      </c>
      <c r="D23" s="12">
        <f>SUM(D20:D22)</f>
        <v>3</v>
      </c>
      <c r="F23" s="9">
        <f>SUM(F20:F22)</f>
        <v>9.75</v>
      </c>
    </row>
    <row r="24" spans="1:7">
      <c r="F24" s="11" t="s">
        <v>10</v>
      </c>
      <c r="G24" s="12">
        <f>((MMULT(B23:D23,G20:G22)-3)/(3-1))/0.52</f>
        <v>7.5334209949594444E-2</v>
      </c>
    </row>
    <row r="25" spans="1:7">
      <c r="A25" s="1" t="s">
        <v>5</v>
      </c>
    </row>
    <row r="26" spans="1:7">
      <c r="A26" s="2" t="s">
        <v>1</v>
      </c>
    </row>
    <row r="27" spans="1:7">
      <c r="A27" s="3" t="s">
        <v>11</v>
      </c>
      <c r="B27" s="4" t="s">
        <v>12</v>
      </c>
      <c r="C27" s="4" t="s">
        <v>13</v>
      </c>
      <c r="D27" s="4" t="s">
        <v>14</v>
      </c>
      <c r="E27" s="4" t="s">
        <v>6</v>
      </c>
      <c r="F27" s="5" t="s">
        <v>7</v>
      </c>
      <c r="G27" s="5" t="s">
        <v>8</v>
      </c>
    </row>
    <row r="28" spans="1:7">
      <c r="A28" s="4" t="s">
        <v>12</v>
      </c>
      <c r="B28" s="6">
        <v>1</v>
      </c>
      <c r="C28" s="7">
        <v>0.6</v>
      </c>
      <c r="D28" s="7">
        <v>0.25</v>
      </c>
      <c r="E28" s="8"/>
      <c r="F28" s="9">
        <f>+B28+C28+D28</f>
        <v>1.85</v>
      </c>
      <c r="G28" s="9">
        <f>F28/F31</f>
        <v>0.15994236311239193</v>
      </c>
    </row>
    <row r="29" spans="1:7">
      <c r="A29" s="4" t="s">
        <v>13</v>
      </c>
      <c r="B29" s="10">
        <f>1/C28</f>
        <v>1.6666666666666667</v>
      </c>
      <c r="C29" s="6">
        <v>1</v>
      </c>
      <c r="D29" s="7">
        <v>0.8</v>
      </c>
      <c r="E29" s="8"/>
      <c r="F29" s="9">
        <f>+B29+C29+D29</f>
        <v>3.4666666666666668</v>
      </c>
      <c r="G29" s="9">
        <f>F29/F31</f>
        <v>0.29971181556195969</v>
      </c>
    </row>
    <row r="30" spans="1:7">
      <c r="A30" s="4" t="s">
        <v>14</v>
      </c>
      <c r="B30" s="10">
        <f>1/D28</f>
        <v>4</v>
      </c>
      <c r="C30" s="10">
        <f>1/D29</f>
        <v>1.25</v>
      </c>
      <c r="D30" s="6">
        <v>1</v>
      </c>
      <c r="E30" s="8"/>
      <c r="F30" s="9">
        <f>+B30+C30+D30</f>
        <v>6.25</v>
      </c>
      <c r="G30" s="9">
        <f>F30/F31</f>
        <v>0.54034582132564846</v>
      </c>
    </row>
    <row r="31" spans="1:7">
      <c r="A31" s="11" t="s">
        <v>9</v>
      </c>
      <c r="B31" s="12">
        <f>SUM(B28:B30)</f>
        <v>6.666666666666667</v>
      </c>
      <c r="C31" s="12">
        <f>SUM(C28:C30)</f>
        <v>2.85</v>
      </c>
      <c r="D31" s="12">
        <f>SUM(D28:D30)</f>
        <v>2.0499999999999998</v>
      </c>
      <c r="F31" s="9">
        <f>SUM(F28:F30)</f>
        <v>11.566666666666666</v>
      </c>
    </row>
    <row r="32" spans="1:7">
      <c r="F32" s="11" t="s">
        <v>10</v>
      </c>
      <c r="G32" s="12">
        <f>((MMULT(B31:D31,G28:G30)-3)/(3-1))/0.52</f>
        <v>2.7086566171580655E-2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AE25549000E64E9CC0DAD3F58885ED" ma:contentTypeVersion="11" ma:contentTypeDescription="Create a new document." ma:contentTypeScope="" ma:versionID="761f0aa65a34397f882bc99b07e3ac2c">
  <xsd:schema xmlns:xsd="http://www.w3.org/2001/XMLSchema" xmlns:xs="http://www.w3.org/2001/XMLSchema" xmlns:p="http://schemas.microsoft.com/office/2006/metadata/properties" xmlns:ns2="cdeef159-da2d-440c-b335-62795e33a498" xmlns:ns3="332d322c-00af-422e-931a-66d006105fcc" targetNamespace="http://schemas.microsoft.com/office/2006/metadata/properties" ma:root="true" ma:fieldsID="0c860f1f4351608dabffdbeff792f557" ns2:_="" ns3:_="">
    <xsd:import namespace="cdeef159-da2d-440c-b335-62795e33a498"/>
    <xsd:import namespace="332d322c-00af-422e-931a-66d006105fc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eef159-da2d-440c-b335-62795e33a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90debd-ee09-4e04-a4c4-812a7ed26de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2d322c-00af-422e-931a-66d006105fc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7839cd5-fa89-4902-9dd5-13ea4c555b4c}" ma:internalName="TaxCatchAll" ma:showField="CatchAllData" ma:web="332d322c-00af-422e-931a-66d006105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32d322c-00af-422e-931a-66d006105fcc" xsi:nil="true"/>
    <lcf76f155ced4ddcb4097134ff3c332f xmlns="cdeef159-da2d-440c-b335-62795e33a49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261C023-8050-4F42-8CC8-9418D135754C}"/>
</file>

<file path=customXml/itemProps2.xml><?xml version="1.0" encoding="utf-8"?>
<ds:datastoreItem xmlns:ds="http://schemas.openxmlformats.org/officeDocument/2006/customXml" ds:itemID="{57EC66FE-1975-4A30-A3D8-A6B82ABF84FB}"/>
</file>

<file path=customXml/itemProps3.xml><?xml version="1.0" encoding="utf-8"?>
<ds:datastoreItem xmlns:ds="http://schemas.openxmlformats.org/officeDocument/2006/customXml" ds:itemID="{5D11CB70-C1D4-4A17-8106-DDB9D6E8F23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Tripathi, Abhishek</cp:lastModifiedBy>
  <cp:revision/>
  <dcterms:created xsi:type="dcterms:W3CDTF">2024-03-23T23:13:10Z</dcterms:created>
  <dcterms:modified xsi:type="dcterms:W3CDTF">2024-03-24T00:11:54Z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0x010100B4AE25549000E64E9CC0DAD3F58885ED</vt:lpwstr>
  </property>
  <property fmtid="{D5CDD505-2E9C-101B-9397-08002B2CF9AE}" pid="3" name="MediaServiceImageTags">
    <vt:lpwstr/>
  </property>
</Properties>
</file>