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m\Desktop\"/>
    </mc:Choice>
  </mc:AlternateContent>
  <bookViews>
    <workbookView xWindow="0" yWindow="0" windowWidth="20490" windowHeight="7650"/>
  </bookViews>
  <sheets>
    <sheet name="KJ_final_uplo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F12" i="1" s="1"/>
  <c r="E12" i="1"/>
  <c r="E11" i="1"/>
  <c r="F11" i="1" s="1"/>
  <c r="E10" i="1"/>
  <c r="F10" i="1" s="1"/>
  <c r="E9" i="1"/>
  <c r="F9" i="1" s="1"/>
  <c r="E8" i="1"/>
  <c r="F8" i="1" s="1"/>
  <c r="E7" i="1"/>
  <c r="F7" i="1" s="1"/>
  <c r="H10" i="1" l="1"/>
  <c r="G10" i="1"/>
  <c r="H7" i="1"/>
  <c r="G7" i="1"/>
  <c r="F13" i="1"/>
  <c r="H11" i="1"/>
  <c r="G11" i="1"/>
  <c r="H9" i="1"/>
  <c r="G9" i="1"/>
  <c r="H8" i="1"/>
  <c r="G8" i="1"/>
  <c r="H12" i="1"/>
  <c r="G12" i="1"/>
  <c r="G13" i="1" l="1"/>
  <c r="H13" i="1"/>
</calcChain>
</file>

<file path=xl/comments1.xml><?xml version="1.0" encoding="utf-8"?>
<comments xmlns="http://schemas.openxmlformats.org/spreadsheetml/2006/main">
  <authors>
    <author>lenovo</author>
  </authors>
  <commentList>
    <comment ref="A7" authorId="0" shapeId="0">
      <text>
        <r>
          <rPr>
            <b/>
            <sz val="12"/>
            <color indexed="81"/>
            <rFont val="Comic Sans MS"/>
            <family val="4"/>
          </rPr>
          <t>You may edit the need stated here with your own goals as per your requirement.</t>
        </r>
      </text>
    </comment>
    <comment ref="A8" authorId="0" shapeId="0">
      <text>
        <r>
          <rPr>
            <b/>
            <sz val="12"/>
            <color indexed="81"/>
            <rFont val="Comic Sans MS"/>
            <family val="4"/>
          </rPr>
          <t>You may edit the need stated here with your own goals as per your requirement.</t>
        </r>
      </text>
    </comment>
    <comment ref="A9" authorId="0" shapeId="0">
      <text>
        <r>
          <rPr>
            <b/>
            <sz val="12"/>
            <color indexed="81"/>
            <rFont val="Comic Sans MS"/>
            <family val="4"/>
          </rPr>
          <t>You may edit the need stated here with your own goals as per your requirement.</t>
        </r>
      </text>
    </comment>
    <comment ref="A10" authorId="0" shapeId="0">
      <text>
        <r>
          <rPr>
            <b/>
            <sz val="12"/>
            <color indexed="81"/>
            <rFont val="Comic Sans MS"/>
            <family val="4"/>
          </rPr>
          <t>You may edit the need stated here with your own goals as per your requirement.</t>
        </r>
      </text>
    </comment>
    <comment ref="A11" authorId="0" shapeId="0">
      <text>
        <r>
          <rPr>
            <b/>
            <sz val="12"/>
            <color indexed="81"/>
            <rFont val="Comic Sans MS"/>
            <family val="4"/>
          </rPr>
          <t>You may edit the need stated here with your own goals as per your requirement.</t>
        </r>
      </text>
    </comment>
    <comment ref="C12" authorId="0" shapeId="0">
      <text>
        <r>
          <rPr>
            <b/>
            <u/>
            <sz val="12"/>
            <color indexed="81"/>
            <rFont val="Comic Sans MS"/>
            <family val="4"/>
          </rPr>
          <t>Monthly expenses if you retire today with following conditions:</t>
        </r>
        <r>
          <rPr>
            <b/>
            <sz val="12"/>
            <color indexed="81"/>
            <rFont val="Comic Sans MS"/>
            <family val="4"/>
          </rPr>
          <t xml:space="preserve">
</t>
        </r>
        <r>
          <rPr>
            <sz val="12"/>
            <color indexed="81"/>
            <rFont val="Comic Sans MS"/>
            <family val="4"/>
          </rPr>
          <t>1. You wish to continue the same life style. 
2. You are free from all you responsibilities in life.
3. You don't own a single to the market (You are debt free)
4. No receivables from the market.</t>
        </r>
        <r>
          <rPr>
            <b/>
            <sz val="12"/>
            <color indexed="81"/>
            <rFont val="Comic Sans MS"/>
            <family val="4"/>
          </rPr>
          <t xml:space="preserve">
5. To maintain current life style, there should not be any compulsion for you to work for money.</t>
        </r>
      </text>
    </comment>
    <comment ref="E12" authorId="0" shapeId="0">
      <text>
        <r>
          <rPr>
            <b/>
            <sz val="12"/>
            <color indexed="81"/>
            <rFont val="Comic Sans MS"/>
            <family val="4"/>
          </rPr>
          <t>This value is per month requirement in first month of retirement.</t>
        </r>
      </text>
    </comment>
  </commentList>
</comments>
</file>

<file path=xl/sharedStrings.xml><?xml version="1.0" encoding="utf-8"?>
<sst xmlns="http://schemas.openxmlformats.org/spreadsheetml/2006/main" count="30" uniqueCount="29">
  <si>
    <t>Contact number</t>
  </si>
  <si>
    <t>E-mail</t>
  </si>
  <si>
    <t>connect@sudhirkhot.com</t>
  </si>
  <si>
    <t>Web address</t>
  </si>
  <si>
    <t>www.kaijing.in</t>
  </si>
  <si>
    <t>Needs</t>
  </si>
  <si>
    <t>Present Value of Amount Reqd.</t>
  </si>
  <si>
    <t>Amount reqd. after… Years</t>
  </si>
  <si>
    <t>Future Value Reqd.</t>
  </si>
  <si>
    <t xml:space="preserve">Amount to be saved per annum </t>
  </si>
  <si>
    <t>Amount to be saved per Month</t>
  </si>
  <si>
    <t xml:space="preserve">Total Amount Saved </t>
  </si>
  <si>
    <t>Higher Education Child 1</t>
  </si>
  <si>
    <t>Marriage fund for child 1</t>
  </si>
  <si>
    <t>Marriage fund for child 2</t>
  </si>
  <si>
    <t xml:space="preserve">Investment </t>
  </si>
  <si>
    <t>Retirement Planning</t>
  </si>
  <si>
    <t xml:space="preserve">You require retirement Fund of Rs. </t>
  </si>
  <si>
    <t>Total savings required (INR)</t>
  </si>
  <si>
    <t>Assumptions</t>
  </si>
  <si>
    <t xml:space="preserve">Inflation taken @ p.a - </t>
  </si>
  <si>
    <t xml:space="preserve">1. This Kaijing calculator will give you the monthly amount you need to save with your own required rate of return. </t>
  </si>
  <si>
    <t>Expected returns @ p.a at time of savings.</t>
  </si>
  <si>
    <t>2. This sheet will give a general financial time line of an individual. Detailed needs to work with specific needs/inflation/actual rate of return/time duration Etc.</t>
  </si>
  <si>
    <t>Life Expectancy after retirement</t>
  </si>
  <si>
    <t>3. We will provide you the solution towards your financial needs.</t>
  </si>
  <si>
    <t>Expected returns after retirement</t>
  </si>
  <si>
    <t xml:space="preserve">4. Solutions will be from Life Insurance, Mutual fund, Equities, Commodities, Real Estate and special structural products designed by kaijing. </t>
  </si>
  <si>
    <r>
      <t xml:space="preserve">Very Important: You need to change figures in </t>
    </r>
    <r>
      <rPr>
        <b/>
        <i/>
        <sz val="10"/>
        <color indexed="12"/>
        <rFont val="Comic Sans MS"/>
        <family val="4"/>
      </rPr>
      <t>blue</t>
    </r>
    <r>
      <rPr>
        <b/>
        <i/>
        <sz val="10"/>
        <rFont val="Comic Sans MS"/>
        <family val="4"/>
      </rPr>
      <t xml:space="preserve"> color as per your requirement. Call me for any difficulty.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</si>
</sst>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color rgb="FF00B0F0"/>
      <name val="Comic Sans MS"/>
      <family val="4"/>
    </font>
    <font>
      <u/>
      <sz val="10"/>
      <color indexed="12"/>
      <name val="Arial"/>
      <family val="2"/>
    </font>
    <font>
      <u/>
      <sz val="10"/>
      <name val="Comic Sans MS"/>
      <family val="4"/>
    </font>
    <font>
      <b/>
      <sz val="10"/>
      <name val="Comic Sans MS"/>
      <family val="4"/>
    </font>
    <font>
      <sz val="18"/>
      <color rgb="FF0070C0"/>
      <name val="Comic Sans MS"/>
      <family val="4"/>
    </font>
    <font>
      <b/>
      <i/>
      <sz val="14"/>
      <color indexed="48"/>
      <name val="Comic Sans MS"/>
      <family val="4"/>
    </font>
    <font>
      <b/>
      <sz val="14"/>
      <color indexed="10"/>
      <name val="Comic Sans MS"/>
      <family val="4"/>
    </font>
    <font>
      <b/>
      <sz val="15"/>
      <name val="Comic Sans MS"/>
      <family val="4"/>
    </font>
    <font>
      <b/>
      <i/>
      <sz val="14"/>
      <name val="Comic Sans MS"/>
      <family val="4"/>
    </font>
    <font>
      <b/>
      <sz val="12"/>
      <name val="Comic Sans MS"/>
      <family val="4"/>
    </font>
    <font>
      <b/>
      <sz val="14"/>
      <color indexed="56"/>
      <name val="Comic Sans MS"/>
      <family val="4"/>
    </font>
    <font>
      <b/>
      <sz val="8"/>
      <name val="Comic Sans MS"/>
      <family val="4"/>
    </font>
    <font>
      <b/>
      <sz val="9"/>
      <name val="Comic Sans MS"/>
      <family val="4"/>
    </font>
    <font>
      <b/>
      <sz val="15"/>
      <color indexed="48"/>
      <name val="Comic Sans MS"/>
      <family val="4"/>
    </font>
    <font>
      <sz val="7"/>
      <name val="Comic Sans MS"/>
      <family val="4"/>
    </font>
    <font>
      <b/>
      <i/>
      <sz val="10"/>
      <name val="Comic Sans MS"/>
      <family val="4"/>
    </font>
    <font>
      <b/>
      <sz val="10"/>
      <color indexed="57"/>
      <name val="Comic Sans MS"/>
      <family val="4"/>
    </font>
    <font>
      <b/>
      <i/>
      <sz val="10"/>
      <color indexed="12"/>
      <name val="Comic Sans MS"/>
      <family val="4"/>
    </font>
    <font>
      <b/>
      <sz val="12"/>
      <color indexed="81"/>
      <name val="Comic Sans MS"/>
      <family val="4"/>
    </font>
    <font>
      <b/>
      <u/>
      <sz val="12"/>
      <color indexed="81"/>
      <name val="Comic Sans MS"/>
      <family val="4"/>
    </font>
    <font>
      <sz val="12"/>
      <color indexed="81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3" fillId="3" borderId="0" xfId="1" applyFill="1" applyAlignment="1" applyProtection="1">
      <alignment horizontal="left" vertical="center"/>
    </xf>
    <xf numFmtId="0" fontId="4" fillId="3" borderId="0" xfId="1" applyFont="1" applyFill="1" applyAlignment="1" applyProtection="1">
      <alignment horizontal="left" vertical="center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</xf>
    <xf numFmtId="3" fontId="7" fillId="6" borderId="1" xfId="0" applyNumberFormat="1" applyFont="1" applyFill="1" applyBorder="1" applyAlignment="1" applyProtection="1">
      <alignment horizontal="center" vertical="center"/>
      <protection locked="0"/>
    </xf>
    <xf numFmtId="1" fontId="7" fillId="6" borderId="1" xfId="0" applyNumberFormat="1" applyFont="1" applyFill="1" applyBorder="1" applyAlignment="1" applyProtection="1">
      <alignment horizontal="center" vertical="center"/>
      <protection locked="0"/>
    </xf>
    <xf numFmtId="10" fontId="15" fillId="6" borderId="0" xfId="0" applyNumberFormat="1" applyFont="1" applyFill="1" applyBorder="1" applyAlignment="1" applyProtection="1">
      <alignment horizontal="center" vertical="center"/>
      <protection locked="0"/>
    </xf>
    <xf numFmtId="9" fontId="15" fillId="6" borderId="0" xfId="0" applyNumberFormat="1" applyFont="1" applyFill="1" applyBorder="1" applyAlignment="1" applyProtection="1">
      <alignment horizontal="center" vertical="center"/>
      <protection locked="0"/>
    </xf>
    <xf numFmtId="0" fontId="15" fillId="6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left" vertical="center"/>
    </xf>
    <xf numFmtId="3" fontId="1" fillId="3" borderId="0" xfId="0" applyNumberFormat="1" applyFont="1" applyFill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3" fontId="5" fillId="4" borderId="1" xfId="0" applyNumberFormat="1" applyFont="1" applyFill="1" applyBorder="1" applyAlignment="1" applyProtection="1">
      <alignment horizontal="center" vertical="center" wrapText="1"/>
    </xf>
    <xf numFmtId="3" fontId="8" fillId="5" borderId="1" xfId="0" applyNumberFormat="1" applyFont="1" applyFill="1" applyBorder="1" applyAlignment="1" applyProtection="1">
      <alignment horizontal="center" vertical="center"/>
    </xf>
    <xf numFmtId="37" fontId="8" fillId="5" borderId="1" xfId="0" applyNumberFormat="1" applyFont="1" applyFill="1" applyBorder="1" applyAlignment="1" applyProtection="1">
      <alignment horizontal="center" vertical="center"/>
    </xf>
    <xf numFmtId="2" fontId="6" fillId="5" borderId="1" xfId="0" applyNumberFormat="1" applyFont="1" applyFill="1" applyBorder="1" applyAlignment="1" applyProtection="1">
      <alignment horizontal="center" vertical="center"/>
    </xf>
    <xf numFmtId="0" fontId="9" fillId="7" borderId="3" xfId="0" applyFont="1" applyFill="1" applyBorder="1" applyAlignment="1" applyProtection="1">
      <alignment horizontal="right" vertical="center" wrapText="1"/>
    </xf>
    <xf numFmtId="0" fontId="9" fillId="7" borderId="2" xfId="0" applyFont="1" applyFill="1" applyBorder="1" applyAlignment="1" applyProtection="1">
      <alignment horizontal="right" vertical="center" wrapText="1"/>
    </xf>
    <xf numFmtId="38" fontId="10" fillId="7" borderId="4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 applyProtection="1">
      <alignment horizontal="center" vertical="center"/>
    </xf>
    <xf numFmtId="37" fontId="12" fillId="7" borderId="1" xfId="0" applyNumberFormat="1" applyFont="1" applyFill="1" applyBorder="1" applyAlignment="1" applyProtection="1">
      <alignment horizontal="center" vertical="center"/>
    </xf>
    <xf numFmtId="3" fontId="12" fillId="7" borderId="1" xfId="0" applyNumberFormat="1" applyFont="1" applyFill="1" applyBorder="1" applyAlignment="1" applyProtection="1">
      <alignment horizontal="center" vertical="center"/>
    </xf>
    <xf numFmtId="3" fontId="12" fillId="8" borderId="1" xfId="0" applyNumberFormat="1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left" vertical="center"/>
    </xf>
    <xf numFmtId="0" fontId="1" fillId="3" borderId="6" xfId="0" applyFont="1" applyFill="1" applyBorder="1" applyAlignment="1" applyProtection="1">
      <alignment horizontal="left" vertical="center"/>
    </xf>
    <xf numFmtId="0" fontId="16" fillId="3" borderId="6" xfId="0" applyFont="1" applyFill="1" applyBorder="1" applyAlignment="1" applyProtection="1">
      <alignment horizontal="center" vertical="center"/>
    </xf>
    <xf numFmtId="3" fontId="16" fillId="3" borderId="6" xfId="0" applyNumberFormat="1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" fillId="3" borderId="8" xfId="0" applyFont="1" applyFill="1" applyBorder="1" applyAlignment="1" applyProtection="1">
      <alignment horizontal="left" vertical="center" wrapText="1"/>
    </xf>
    <xf numFmtId="0" fontId="17" fillId="3" borderId="8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left" vertical="center"/>
    </xf>
    <xf numFmtId="3" fontId="18" fillId="3" borderId="0" xfId="0" applyNumberFormat="1" applyFont="1" applyFill="1" applyBorder="1" applyAlignment="1" applyProtection="1">
      <alignment horizontal="center" vertical="center"/>
    </xf>
    <xf numFmtId="3" fontId="1" fillId="3" borderId="0" xfId="0" applyNumberFormat="1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 applyProtection="1">
      <alignment horizontal="center" vertical="center"/>
    </xf>
    <xf numFmtId="0" fontId="17" fillId="3" borderId="10" xfId="0" applyFont="1" applyFill="1" applyBorder="1" applyAlignment="1" applyProtection="1">
      <alignment horizontal="left" vertical="center" wrapText="1"/>
    </xf>
    <xf numFmtId="0" fontId="0" fillId="0" borderId="11" xfId="0" applyBorder="1" applyAlignment="1" applyProtection="1">
      <alignment vertical="center"/>
    </xf>
    <xf numFmtId="0" fontId="0" fillId="0" borderId="12" xfId="0" applyBorder="1" applyAlignment="1" applyProtection="1">
      <alignment vertical="center"/>
    </xf>
    <xf numFmtId="0" fontId="17" fillId="5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 wrapText="1"/>
    </xf>
    <xf numFmtId="0" fontId="0" fillId="0" borderId="9" xfId="0" applyBorder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85725</xdr:rowOff>
    </xdr:from>
    <xdr:to>
      <xdr:col>4</xdr:col>
      <xdr:colOff>1009650</xdr:colOff>
      <xdr:row>3</xdr:row>
      <xdr:rowOff>85725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ShapeType="1"/>
        </xdr:cNvSpPr>
      </xdr:nvSpPr>
      <xdr:spPr bwMode="auto">
        <a:xfrm>
          <a:off x="6410325" y="657225"/>
          <a:ext cx="676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4</xdr:row>
      <xdr:rowOff>85725</xdr:rowOff>
    </xdr:from>
    <xdr:to>
      <xdr:col>4</xdr:col>
      <xdr:colOff>1019175</xdr:colOff>
      <xdr:row>4</xdr:row>
      <xdr:rowOff>85725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ShapeType="1"/>
        </xdr:cNvSpPr>
      </xdr:nvSpPr>
      <xdr:spPr bwMode="auto">
        <a:xfrm>
          <a:off x="6419850" y="847725"/>
          <a:ext cx="676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323850</xdr:colOff>
      <xdr:row>2</xdr:row>
      <xdr:rowOff>104775</xdr:rowOff>
    </xdr:from>
    <xdr:to>
      <xdr:col>4</xdr:col>
      <xdr:colOff>1000125</xdr:colOff>
      <xdr:row>2</xdr:row>
      <xdr:rowOff>104775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ShapeType="1"/>
        </xdr:cNvSpPr>
      </xdr:nvSpPr>
      <xdr:spPr bwMode="auto">
        <a:xfrm>
          <a:off x="6400800" y="485775"/>
          <a:ext cx="676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1962150</xdr:colOff>
      <xdr:row>5</xdr:row>
      <xdr:rowOff>19050</xdr:rowOff>
    </xdr:to>
    <xdr:pic>
      <xdr:nvPicPr>
        <xdr:cNvPr id="5" name="Picture 6" descr="Kaijing new logo.JPG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621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nnect@sudhirkhot.com" TargetMode="External"/><Relationship Id="rId1" Type="http://schemas.openxmlformats.org/officeDocument/2006/relationships/hyperlink" Target="http://www.kaijing.in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5" sqref="B15:B18"/>
    </sheetView>
  </sheetViews>
  <sheetFormatPr defaultRowHeight="15" x14ac:dyDescent="0.25"/>
  <cols>
    <col min="1" max="1" width="52.28515625" customWidth="1"/>
    <col min="2" max="2" width="14.42578125" customWidth="1"/>
    <col min="3" max="3" width="20.7109375" customWidth="1"/>
    <col min="4" max="4" width="18.42578125" customWidth="1"/>
    <col min="5" max="5" width="18" customWidth="1"/>
    <col min="6" max="6" width="21.7109375" customWidth="1"/>
    <col min="7" max="7" width="19.28515625" customWidth="1"/>
    <col min="8" max="8" width="18.140625" customWidth="1"/>
  </cols>
  <sheetData>
    <row r="1" spans="1:8" x14ac:dyDescent="0.25">
      <c r="A1" s="1"/>
      <c r="B1" s="2"/>
      <c r="C1" s="2"/>
      <c r="D1" s="2"/>
      <c r="E1" s="2"/>
      <c r="F1" s="2"/>
      <c r="G1" s="3"/>
      <c r="H1" s="2"/>
    </row>
    <row r="2" spans="1:8" x14ac:dyDescent="0.25">
      <c r="A2" s="4"/>
      <c r="B2" s="2"/>
      <c r="C2" s="2"/>
      <c r="D2" s="5"/>
      <c r="E2" s="5"/>
      <c r="F2" s="5"/>
      <c r="G2" s="3"/>
      <c r="H2" s="2"/>
    </row>
    <row r="3" spans="1:8" x14ac:dyDescent="0.25">
      <c r="A3" s="15"/>
      <c r="B3" s="16"/>
      <c r="C3" s="16"/>
      <c r="D3" s="17" t="s">
        <v>0</v>
      </c>
      <c r="E3" s="17"/>
      <c r="F3" s="17">
        <v>9405539808</v>
      </c>
      <c r="G3" s="18"/>
      <c r="H3" s="16"/>
    </row>
    <row r="4" spans="1:8" x14ac:dyDescent="0.25">
      <c r="A4" s="15"/>
      <c r="B4" s="16"/>
      <c r="C4" s="16"/>
      <c r="D4" s="17" t="s">
        <v>1</v>
      </c>
      <c r="E4" s="16"/>
      <c r="F4" s="6" t="s">
        <v>2</v>
      </c>
      <c r="G4" s="18"/>
      <c r="H4" s="16"/>
    </row>
    <row r="5" spans="1:8" x14ac:dyDescent="0.25">
      <c r="A5" s="15"/>
      <c r="B5" s="16"/>
      <c r="C5" s="16"/>
      <c r="D5" s="17" t="s">
        <v>3</v>
      </c>
      <c r="E5" s="16"/>
      <c r="F5" s="7" t="s">
        <v>4</v>
      </c>
      <c r="G5" s="18"/>
      <c r="H5" s="16"/>
    </row>
    <row r="6" spans="1:8" ht="33" x14ac:dyDescent="0.25">
      <c r="A6" s="19" t="s">
        <v>5</v>
      </c>
      <c r="B6" s="19"/>
      <c r="C6" s="20" t="s">
        <v>6</v>
      </c>
      <c r="D6" s="20" t="s">
        <v>7</v>
      </c>
      <c r="E6" s="20" t="s">
        <v>8</v>
      </c>
      <c r="F6" s="20" t="s">
        <v>9</v>
      </c>
      <c r="G6" s="21" t="s">
        <v>10</v>
      </c>
      <c r="H6" s="20" t="s">
        <v>11</v>
      </c>
    </row>
    <row r="7" spans="1:8" ht="27" x14ac:dyDescent="0.25">
      <c r="A7" s="9" t="s">
        <v>12</v>
      </c>
      <c r="B7" s="9"/>
      <c r="C7" s="8">
        <v>123</v>
      </c>
      <c r="D7" s="8">
        <v>1</v>
      </c>
      <c r="E7" s="22">
        <f>FV(B15,D7,,-C7)</f>
        <v>132.84</v>
      </c>
      <c r="F7" s="23">
        <f>PMT(B16,D7,,-E7)</f>
        <v>132.84000000000003</v>
      </c>
      <c r="G7" s="22">
        <f>F7/12</f>
        <v>11.070000000000002</v>
      </c>
      <c r="H7" s="22">
        <f>F7*D7</f>
        <v>132.84000000000003</v>
      </c>
    </row>
    <row r="8" spans="1:8" ht="27" x14ac:dyDescent="0.25">
      <c r="A8" s="9" t="s">
        <v>12</v>
      </c>
      <c r="B8" s="9"/>
      <c r="C8" s="8">
        <v>0</v>
      </c>
      <c r="D8" s="8">
        <v>1</v>
      </c>
      <c r="E8" s="22">
        <f>FV(B15,D8,,-C8)</f>
        <v>0</v>
      </c>
      <c r="F8" s="23">
        <f>PMT(B16,D8,,-E8)</f>
        <v>0</v>
      </c>
      <c r="G8" s="22">
        <f>F8/12</f>
        <v>0</v>
      </c>
      <c r="H8" s="22">
        <f>F8*D8</f>
        <v>0</v>
      </c>
    </row>
    <row r="9" spans="1:8" ht="27" x14ac:dyDescent="0.25">
      <c r="A9" s="9" t="s">
        <v>13</v>
      </c>
      <c r="B9" s="9"/>
      <c r="C9" s="8">
        <v>550</v>
      </c>
      <c r="D9" s="8">
        <v>4</v>
      </c>
      <c r="E9" s="22">
        <f>FV(B15,D9,,-C9)</f>
        <v>748.26892800000019</v>
      </c>
      <c r="F9" s="23">
        <f>PMT(B16,D9,,-E9)</f>
        <v>149.85233995043438</v>
      </c>
      <c r="G9" s="22">
        <f>F9/12</f>
        <v>12.487694995869532</v>
      </c>
      <c r="H9" s="22">
        <f>F9*D9</f>
        <v>599.40935980173754</v>
      </c>
    </row>
    <row r="10" spans="1:8" ht="27" x14ac:dyDescent="0.25">
      <c r="A10" s="9" t="s">
        <v>14</v>
      </c>
      <c r="B10" s="9"/>
      <c r="C10" s="8">
        <v>100</v>
      </c>
      <c r="D10" s="8">
        <v>2</v>
      </c>
      <c r="E10" s="22">
        <f>FV(B15,D10,,-C10)</f>
        <v>116.64000000000001</v>
      </c>
      <c r="F10" s="23">
        <f>PMT(B16,D10,,-E10)</f>
        <v>54.251162790697684</v>
      </c>
      <c r="G10" s="22">
        <f>F10/12</f>
        <v>4.5209302325581406</v>
      </c>
      <c r="H10" s="22">
        <f>F10*D10</f>
        <v>108.50232558139537</v>
      </c>
    </row>
    <row r="11" spans="1:8" ht="27" x14ac:dyDescent="0.25">
      <c r="A11" s="9" t="s">
        <v>15</v>
      </c>
      <c r="B11" s="9"/>
      <c r="C11" s="8">
        <v>0</v>
      </c>
      <c r="D11" s="8">
        <v>1</v>
      </c>
      <c r="E11" s="22">
        <f>FV(B15,D11,,-C11)</f>
        <v>0</v>
      </c>
      <c r="F11" s="23">
        <f>PMT(B16,D11,,-E11)</f>
        <v>0</v>
      </c>
      <c r="G11" s="22">
        <f>F11/12</f>
        <v>0</v>
      </c>
      <c r="H11" s="22">
        <f>F11*D11</f>
        <v>0</v>
      </c>
    </row>
    <row r="12" spans="1:8" ht="27" x14ac:dyDescent="0.25">
      <c r="A12" s="24" t="s">
        <v>16</v>
      </c>
      <c r="B12" s="24"/>
      <c r="C12" s="10">
        <v>0</v>
      </c>
      <c r="D12" s="11">
        <v>24</v>
      </c>
      <c r="E12" s="22">
        <f>J12/12</f>
        <v>0</v>
      </c>
      <c r="F12" s="22">
        <f>PMT(B16,D12,,-C13,1)</f>
        <v>0</v>
      </c>
      <c r="G12" s="22">
        <f>F12/12</f>
        <v>0</v>
      </c>
      <c r="H12" s="22">
        <f>F12*D12</f>
        <v>0</v>
      </c>
    </row>
    <row r="13" spans="1:8" ht="24.75" x14ac:dyDescent="0.25">
      <c r="A13" s="25" t="s">
        <v>17</v>
      </c>
      <c r="B13" s="26"/>
      <c r="C13" s="27">
        <f>PV(((1+B18)/(1+B15)-1),B17,-K12,,1)</f>
        <v>0</v>
      </c>
      <c r="D13" s="28" t="s">
        <v>18</v>
      </c>
      <c r="E13" s="28"/>
      <c r="F13" s="29">
        <f>SUM(F7:F12)</f>
        <v>336.94350274113208</v>
      </c>
      <c r="G13" s="30">
        <f>SUM(G7:G12)</f>
        <v>28.078625228427672</v>
      </c>
      <c r="H13" s="31">
        <f>SUM(H7:H12)</f>
        <v>840.75168538313289</v>
      </c>
    </row>
    <row r="14" spans="1:8" x14ac:dyDescent="0.25">
      <c r="A14" s="32" t="s">
        <v>19</v>
      </c>
      <c r="B14" s="32"/>
      <c r="C14" s="33"/>
      <c r="D14" s="34"/>
      <c r="E14" s="34"/>
      <c r="F14" s="34"/>
      <c r="G14" s="34"/>
      <c r="H14" s="33"/>
    </row>
    <row r="15" spans="1:8" ht="24.75" x14ac:dyDescent="0.25">
      <c r="A15" s="35" t="s">
        <v>20</v>
      </c>
      <c r="B15" s="12">
        <v>0.08</v>
      </c>
      <c r="C15" s="36" t="s">
        <v>21</v>
      </c>
      <c r="D15" s="37"/>
      <c r="E15" s="38"/>
      <c r="F15" s="38"/>
      <c r="G15" s="39"/>
      <c r="H15" s="40"/>
    </row>
    <row r="16" spans="1:8" ht="33.75" customHeight="1" x14ac:dyDescent="0.25">
      <c r="A16" s="41" t="s">
        <v>22</v>
      </c>
      <c r="B16" s="13">
        <v>0.15</v>
      </c>
      <c r="C16" s="42" t="s">
        <v>23</v>
      </c>
      <c r="D16" s="52"/>
      <c r="E16" s="52"/>
      <c r="F16" s="52"/>
      <c r="G16" s="52"/>
      <c r="H16" s="53"/>
    </row>
    <row r="17" spans="1:8" ht="30" customHeight="1" x14ac:dyDescent="0.25">
      <c r="A17" s="41" t="s">
        <v>24</v>
      </c>
      <c r="B17" s="14">
        <v>10</v>
      </c>
      <c r="C17" s="43" t="s">
        <v>25</v>
      </c>
      <c r="D17" s="44"/>
      <c r="E17" s="33"/>
      <c r="F17" s="45"/>
      <c r="G17" s="46"/>
      <c r="H17" s="47"/>
    </row>
    <row r="18" spans="1:8" ht="34.5" customHeight="1" x14ac:dyDescent="0.25">
      <c r="A18" s="41" t="s">
        <v>26</v>
      </c>
      <c r="B18" s="13">
        <v>0.06</v>
      </c>
      <c r="C18" s="48" t="s">
        <v>27</v>
      </c>
      <c r="D18" s="49"/>
      <c r="E18" s="49"/>
      <c r="F18" s="49"/>
      <c r="G18" s="49"/>
      <c r="H18" s="50"/>
    </row>
    <row r="19" spans="1:8" ht="16.5" x14ac:dyDescent="0.25">
      <c r="A19" s="51" t="s">
        <v>28</v>
      </c>
      <c r="B19" s="51"/>
      <c r="C19" s="51"/>
      <c r="D19" s="51"/>
      <c r="E19" s="51"/>
      <c r="F19" s="51"/>
      <c r="G19" s="51"/>
      <c r="H19" s="51"/>
    </row>
  </sheetData>
  <sheetProtection algorithmName="SHA-512" hashValue="z6NIAxB0CAJJy90dL3gmP1JswFBW9Gqe3qaBZEVYI5q1ZrT/ZRuP39+HeZN0IKPkoQq1I9I9De2VNsKiHnCgqg==" saltValue="a1LZFr+v9CX7JDnWDFI4Lg==" spinCount="100000" sheet="1" objects="1" scenarios="1" selectLockedCells="1"/>
  <protectedRanges>
    <protectedRange sqref="D7:D11 D12" name="Period for needs"/>
    <protectedRange sqref="C7:C11 C12" name="amount"/>
    <protectedRange sqref="B15 B16 B17 B18" name="Assumptions"/>
    <protectedRange sqref="B7:B11 A12 A7:A11" name="Needs"/>
  </protectedRanges>
  <mergeCells count="14">
    <mergeCell ref="C16:H16"/>
    <mergeCell ref="C18:H18"/>
    <mergeCell ref="A19:H19"/>
    <mergeCell ref="A12:B12"/>
    <mergeCell ref="A13:B13"/>
    <mergeCell ref="D13:E13"/>
    <mergeCell ref="A14:B14"/>
    <mergeCell ref="D14:G14"/>
    <mergeCell ref="A6:B6"/>
    <mergeCell ref="A7:B7"/>
    <mergeCell ref="A8:B8"/>
    <mergeCell ref="A9:B9"/>
    <mergeCell ref="A10:B10"/>
    <mergeCell ref="A11:B11"/>
  </mergeCells>
  <hyperlinks>
    <hyperlink ref="F5" r:id="rId1"/>
    <hyperlink ref="F4" r:id="rId2"/>
  </hyperlinks>
  <pageMargins left="0.7" right="0.7" top="0.75" bottom="0.75" header="0.3" footer="0.3"/>
  <pageSetup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KJ_final_upload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</dc:creator>
  <cp:lastModifiedBy>chinm</cp:lastModifiedBy>
  <dcterms:created xsi:type="dcterms:W3CDTF">2018-06-21T00:53:52Z</dcterms:created>
  <dcterms:modified xsi:type="dcterms:W3CDTF">2018-06-21T01:40:19Z</dcterms:modified>
</cp:coreProperties>
</file>