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NA\Desktop\"/>
    </mc:Choice>
  </mc:AlternateContent>
  <xr:revisionPtr revIDLastSave="0" documentId="8_{D9842F39-DFDC-4DB8-9F28-884A9D071FF6}" xr6:coauthVersionLast="47" xr6:coauthVersionMax="47" xr10:uidLastSave="{00000000-0000-0000-0000-000000000000}"/>
  <bookViews>
    <workbookView xWindow="0" yWindow="0" windowWidth="23040" windowHeight="12360" xr2:uid="{700C4B6B-0EBA-4FF3-AEB7-2A410453CE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6" i="1" l="1"/>
  <c r="P195" i="1"/>
  <c r="K195" i="1"/>
  <c r="X194" i="1"/>
  <c r="P194" i="1"/>
  <c r="K194" i="1"/>
  <c r="X193" i="1"/>
  <c r="T193" i="1"/>
  <c r="P193" i="1"/>
  <c r="K193" i="1"/>
  <c r="X192" i="1"/>
  <c r="T192" i="1"/>
  <c r="P192" i="1"/>
  <c r="K192" i="1"/>
  <c r="X191" i="1"/>
  <c r="H188" i="1"/>
  <c r="V188" i="1" s="1"/>
  <c r="F188" i="1"/>
  <c r="G188" i="1" s="1"/>
  <c r="D188" i="1"/>
  <c r="E188" i="1" s="1"/>
  <c r="R188" i="1" s="1"/>
  <c r="B188" i="1"/>
  <c r="C188" i="1" s="1"/>
  <c r="N188" i="1" s="1"/>
  <c r="H187" i="1"/>
  <c r="Y187" i="1" s="1"/>
  <c r="F187" i="1"/>
  <c r="G187" i="1" s="1"/>
  <c r="D187" i="1"/>
  <c r="E187" i="1" s="1"/>
  <c r="Q187" i="1" s="1"/>
  <c r="B187" i="1"/>
  <c r="C187" i="1" s="1"/>
  <c r="H186" i="1"/>
  <c r="V186" i="1" s="1"/>
  <c r="F186" i="1"/>
  <c r="G186" i="1" s="1"/>
  <c r="T186" i="1" s="1"/>
  <c r="D186" i="1"/>
  <c r="E186" i="1" s="1"/>
  <c r="R186" i="1" s="1"/>
  <c r="B186" i="1"/>
  <c r="C186" i="1" s="1"/>
  <c r="N186" i="1" s="1"/>
  <c r="H185" i="1"/>
  <c r="V185" i="1" s="1"/>
  <c r="F185" i="1"/>
  <c r="G185" i="1" s="1"/>
  <c r="S185" i="1" s="1"/>
  <c r="D185" i="1"/>
  <c r="E185" i="1" s="1"/>
  <c r="B185" i="1"/>
  <c r="C185" i="1" s="1"/>
  <c r="M185" i="1" s="1"/>
  <c r="H184" i="1"/>
  <c r="V184" i="1" s="1"/>
  <c r="F184" i="1"/>
  <c r="G184" i="1" s="1"/>
  <c r="D184" i="1"/>
  <c r="E184" i="1" s="1"/>
  <c r="B184" i="1"/>
  <c r="C184" i="1" s="1"/>
  <c r="N184" i="1" s="1"/>
  <c r="H183" i="1"/>
  <c r="V183" i="1" s="1"/>
  <c r="F183" i="1"/>
  <c r="G183" i="1" s="1"/>
  <c r="D183" i="1"/>
  <c r="E183" i="1" s="1"/>
  <c r="Q183" i="1" s="1"/>
  <c r="B183" i="1"/>
  <c r="C183" i="1" s="1"/>
  <c r="H182" i="1"/>
  <c r="V182" i="1" s="1"/>
  <c r="F182" i="1"/>
  <c r="G182" i="1" s="1"/>
  <c r="T182" i="1" s="1"/>
  <c r="D182" i="1"/>
  <c r="E182" i="1" s="1"/>
  <c r="B182" i="1"/>
  <c r="C182" i="1" s="1"/>
  <c r="N182" i="1" s="1"/>
  <c r="H181" i="1"/>
  <c r="Y181" i="1" s="1"/>
  <c r="F181" i="1"/>
  <c r="G181" i="1" s="1"/>
  <c r="S181" i="1" s="1"/>
  <c r="D181" i="1"/>
  <c r="E181" i="1" s="1"/>
  <c r="P181" i="1" s="1"/>
  <c r="B181" i="1"/>
  <c r="C181" i="1" s="1"/>
  <c r="M181" i="1" s="1"/>
  <c r="H180" i="1"/>
  <c r="V180" i="1" s="1"/>
  <c r="F180" i="1"/>
  <c r="G180" i="1" s="1"/>
  <c r="T180" i="1" s="1"/>
  <c r="D180" i="1"/>
  <c r="E180" i="1" s="1"/>
  <c r="R180" i="1" s="1"/>
  <c r="B180" i="1"/>
  <c r="C180" i="1" s="1"/>
  <c r="K180" i="1" s="1"/>
  <c r="H179" i="1"/>
  <c r="V179" i="1" s="1"/>
  <c r="F179" i="1"/>
  <c r="G179" i="1" s="1"/>
  <c r="D179" i="1"/>
  <c r="E179" i="1" s="1"/>
  <c r="B179" i="1"/>
  <c r="C179" i="1" s="1"/>
  <c r="H178" i="1"/>
  <c r="V178" i="1" s="1"/>
  <c r="F178" i="1"/>
  <c r="G178" i="1" s="1"/>
  <c r="T178" i="1" s="1"/>
  <c r="D178" i="1"/>
  <c r="E178" i="1" s="1"/>
  <c r="B178" i="1"/>
  <c r="C178" i="1" s="1"/>
  <c r="H177" i="1"/>
  <c r="F177" i="1"/>
  <c r="G177" i="1" s="1"/>
  <c r="S177" i="1" s="1"/>
  <c r="D177" i="1"/>
  <c r="E177" i="1" s="1"/>
  <c r="P177" i="1" s="1"/>
  <c r="B177" i="1"/>
  <c r="C177" i="1" s="1"/>
  <c r="H176" i="1"/>
  <c r="V176" i="1" s="1"/>
  <c r="F176" i="1"/>
  <c r="G176" i="1" s="1"/>
  <c r="D176" i="1"/>
  <c r="E176" i="1" s="1"/>
  <c r="B176" i="1"/>
  <c r="C176" i="1" s="1"/>
  <c r="N176" i="1" s="1"/>
  <c r="H175" i="1"/>
  <c r="Y175" i="1" s="1"/>
  <c r="F175" i="1"/>
  <c r="G175" i="1" s="1"/>
  <c r="S175" i="1" s="1"/>
  <c r="D175" i="1"/>
  <c r="E175" i="1" s="1"/>
  <c r="Q175" i="1" s="1"/>
  <c r="B175" i="1"/>
  <c r="C175" i="1" s="1"/>
  <c r="H174" i="1"/>
  <c r="V174" i="1" s="1"/>
  <c r="F174" i="1"/>
  <c r="G174" i="1" s="1"/>
  <c r="S174" i="1" s="1"/>
  <c r="D174" i="1"/>
  <c r="E174" i="1" s="1"/>
  <c r="O174" i="1" s="1"/>
  <c r="B174" i="1"/>
  <c r="C174" i="1" s="1"/>
  <c r="M174" i="1" s="1"/>
  <c r="H173" i="1"/>
  <c r="X173" i="1" s="1"/>
  <c r="F173" i="1"/>
  <c r="G173" i="1" s="1"/>
  <c r="D173" i="1"/>
  <c r="E173" i="1" s="1"/>
  <c r="O173" i="1" s="1"/>
  <c r="B173" i="1"/>
  <c r="C173" i="1" s="1"/>
  <c r="M173" i="1" s="1"/>
  <c r="H172" i="1"/>
  <c r="V172" i="1" s="1"/>
  <c r="F172" i="1"/>
  <c r="G172" i="1" s="1"/>
  <c r="D172" i="1"/>
  <c r="E172" i="1" s="1"/>
  <c r="B172" i="1"/>
  <c r="C172" i="1" s="1"/>
  <c r="H171" i="1"/>
  <c r="F171" i="1"/>
  <c r="G171" i="1" s="1"/>
  <c r="S171" i="1" s="1"/>
  <c r="D171" i="1"/>
  <c r="E171" i="1" s="1"/>
  <c r="B171" i="1"/>
  <c r="C171" i="1" s="1"/>
  <c r="K171" i="1" s="1"/>
  <c r="H170" i="1"/>
  <c r="V170" i="1" s="1"/>
  <c r="F170" i="1"/>
  <c r="G170" i="1" s="1"/>
  <c r="D170" i="1"/>
  <c r="E170" i="1" s="1"/>
  <c r="Q170" i="1" s="1"/>
  <c r="B170" i="1"/>
  <c r="C170" i="1" s="1"/>
  <c r="H169" i="1"/>
  <c r="X169" i="1" s="1"/>
  <c r="F169" i="1"/>
  <c r="G169" i="1" s="1"/>
  <c r="D169" i="1"/>
  <c r="E169" i="1" s="1"/>
  <c r="B169" i="1"/>
  <c r="C169" i="1" s="1"/>
  <c r="H168" i="1"/>
  <c r="V168" i="1" s="1"/>
  <c r="F168" i="1"/>
  <c r="G168" i="1" s="1"/>
  <c r="T168" i="1" s="1"/>
  <c r="D168" i="1"/>
  <c r="E168" i="1" s="1"/>
  <c r="B168" i="1"/>
  <c r="C168" i="1" s="1"/>
  <c r="N168" i="1" s="1"/>
  <c r="H167" i="1"/>
  <c r="F167" i="1"/>
  <c r="G167" i="1" s="1"/>
  <c r="S167" i="1" s="1"/>
  <c r="D167" i="1"/>
  <c r="E167" i="1" s="1"/>
  <c r="B167" i="1"/>
  <c r="C167" i="1" s="1"/>
  <c r="H166" i="1"/>
  <c r="X166" i="1" s="1"/>
  <c r="F166" i="1"/>
  <c r="G166" i="1" s="1"/>
  <c r="T166" i="1" s="1"/>
  <c r="D166" i="1"/>
  <c r="E166" i="1" s="1"/>
  <c r="Q166" i="1" s="1"/>
  <c r="B166" i="1"/>
  <c r="C166" i="1" s="1"/>
  <c r="H165" i="1"/>
  <c r="X165" i="1" s="1"/>
  <c r="F165" i="1"/>
  <c r="G165" i="1" s="1"/>
  <c r="T165" i="1" s="1"/>
  <c r="D165" i="1"/>
  <c r="E165" i="1" s="1"/>
  <c r="Q165" i="1" s="1"/>
  <c r="B165" i="1"/>
  <c r="C165" i="1" s="1"/>
  <c r="M165" i="1" s="1"/>
  <c r="H164" i="1"/>
  <c r="X164" i="1" s="1"/>
  <c r="F164" i="1"/>
  <c r="G164" i="1" s="1"/>
  <c r="T164" i="1" s="1"/>
  <c r="D164" i="1"/>
  <c r="E164" i="1" s="1"/>
  <c r="B164" i="1"/>
  <c r="C164" i="1" s="1"/>
  <c r="H163" i="1"/>
  <c r="F163" i="1"/>
  <c r="G163" i="1" s="1"/>
  <c r="T163" i="1" s="1"/>
  <c r="D163" i="1"/>
  <c r="E163" i="1" s="1"/>
  <c r="Q163" i="1" s="1"/>
  <c r="B163" i="1"/>
  <c r="C163" i="1" s="1"/>
  <c r="L163" i="1" s="1"/>
  <c r="H162" i="1"/>
  <c r="W162" i="1" s="1"/>
  <c r="F162" i="1"/>
  <c r="G162" i="1" s="1"/>
  <c r="D162" i="1"/>
  <c r="E162" i="1" s="1"/>
  <c r="R162" i="1" s="1"/>
  <c r="B162" i="1"/>
  <c r="C162" i="1" s="1"/>
  <c r="M162" i="1" s="1"/>
  <c r="H161" i="1"/>
  <c r="Y161" i="1" s="1"/>
  <c r="F161" i="1"/>
  <c r="G161" i="1" s="1"/>
  <c r="D161" i="1"/>
  <c r="E161" i="1" s="1"/>
  <c r="B161" i="1"/>
  <c r="C161" i="1" s="1"/>
  <c r="H160" i="1"/>
  <c r="W160" i="1" s="1"/>
  <c r="F160" i="1"/>
  <c r="G160" i="1" s="1"/>
  <c r="D160" i="1"/>
  <c r="E160" i="1" s="1"/>
  <c r="B160" i="1"/>
  <c r="C160" i="1" s="1"/>
  <c r="H159" i="1"/>
  <c r="Y159" i="1" s="1"/>
  <c r="F159" i="1"/>
  <c r="G159" i="1" s="1"/>
  <c r="D159" i="1"/>
  <c r="E159" i="1" s="1"/>
  <c r="B159" i="1"/>
  <c r="C159" i="1" s="1"/>
  <c r="H158" i="1"/>
  <c r="W158" i="1" s="1"/>
  <c r="F158" i="1"/>
  <c r="G158" i="1" s="1"/>
  <c r="D158" i="1"/>
  <c r="E158" i="1" s="1"/>
  <c r="B158" i="1"/>
  <c r="C158" i="1" s="1"/>
  <c r="K146" i="1"/>
  <c r="P145" i="1"/>
  <c r="K145" i="1"/>
  <c r="X144" i="1"/>
  <c r="P144" i="1"/>
  <c r="K144" i="1"/>
  <c r="X143" i="1"/>
  <c r="T143" i="1"/>
  <c r="P143" i="1"/>
  <c r="K143" i="1"/>
  <c r="X142" i="1"/>
  <c r="T142" i="1"/>
  <c r="P142" i="1"/>
  <c r="K142" i="1"/>
  <c r="X141" i="1"/>
  <c r="H138" i="1"/>
  <c r="V138" i="1" s="1"/>
  <c r="F138" i="1"/>
  <c r="G138" i="1" s="1"/>
  <c r="D138" i="1"/>
  <c r="E138" i="1" s="1"/>
  <c r="R138" i="1" s="1"/>
  <c r="B138" i="1"/>
  <c r="C138" i="1" s="1"/>
  <c r="H137" i="1"/>
  <c r="X137" i="1" s="1"/>
  <c r="F137" i="1"/>
  <c r="G137" i="1" s="1"/>
  <c r="S137" i="1" s="1"/>
  <c r="D137" i="1"/>
  <c r="E137" i="1" s="1"/>
  <c r="B137" i="1"/>
  <c r="C137" i="1" s="1"/>
  <c r="H136" i="1"/>
  <c r="V136" i="1" s="1"/>
  <c r="F136" i="1"/>
  <c r="G136" i="1" s="1"/>
  <c r="D136" i="1"/>
  <c r="E136" i="1" s="1"/>
  <c r="B136" i="1"/>
  <c r="C136" i="1" s="1"/>
  <c r="N136" i="1" s="1"/>
  <c r="H135" i="1"/>
  <c r="X135" i="1" s="1"/>
  <c r="F135" i="1"/>
  <c r="G135" i="1" s="1"/>
  <c r="S135" i="1" s="1"/>
  <c r="D135" i="1"/>
  <c r="E135" i="1" s="1"/>
  <c r="P135" i="1" s="1"/>
  <c r="B135" i="1"/>
  <c r="C135" i="1" s="1"/>
  <c r="H134" i="1"/>
  <c r="W134" i="1" s="1"/>
  <c r="F134" i="1"/>
  <c r="G134" i="1" s="1"/>
  <c r="T134" i="1" s="1"/>
  <c r="D134" i="1"/>
  <c r="E134" i="1" s="1"/>
  <c r="B134" i="1"/>
  <c r="C134" i="1" s="1"/>
  <c r="L134" i="1" s="1"/>
  <c r="H133" i="1"/>
  <c r="W133" i="1" s="1"/>
  <c r="F133" i="1"/>
  <c r="G133" i="1" s="1"/>
  <c r="D133" i="1"/>
  <c r="E133" i="1" s="1"/>
  <c r="R133" i="1" s="1"/>
  <c r="B133" i="1"/>
  <c r="C133" i="1" s="1"/>
  <c r="H132" i="1"/>
  <c r="Y132" i="1" s="1"/>
  <c r="F132" i="1"/>
  <c r="G132" i="1" s="1"/>
  <c r="D132" i="1"/>
  <c r="E132" i="1" s="1"/>
  <c r="B132" i="1"/>
  <c r="C132" i="1" s="1"/>
  <c r="L132" i="1" s="1"/>
  <c r="H131" i="1"/>
  <c r="W131" i="1" s="1"/>
  <c r="F131" i="1"/>
  <c r="G131" i="1" s="1"/>
  <c r="D131" i="1"/>
  <c r="E131" i="1" s="1"/>
  <c r="R131" i="1" s="1"/>
  <c r="B131" i="1"/>
  <c r="C131" i="1" s="1"/>
  <c r="M131" i="1" s="1"/>
  <c r="H130" i="1"/>
  <c r="F130" i="1"/>
  <c r="G130" i="1" s="1"/>
  <c r="T130" i="1" s="1"/>
  <c r="D130" i="1"/>
  <c r="E130" i="1" s="1"/>
  <c r="B130" i="1"/>
  <c r="C130" i="1" s="1"/>
  <c r="H129" i="1"/>
  <c r="F129" i="1"/>
  <c r="G129" i="1" s="1"/>
  <c r="D129" i="1"/>
  <c r="E129" i="1" s="1"/>
  <c r="R129" i="1" s="1"/>
  <c r="B129" i="1"/>
  <c r="C129" i="1" s="1"/>
  <c r="H128" i="1"/>
  <c r="Y128" i="1" s="1"/>
  <c r="F128" i="1"/>
  <c r="G128" i="1" s="1"/>
  <c r="T128" i="1" s="1"/>
  <c r="D128" i="1"/>
  <c r="E128" i="1" s="1"/>
  <c r="B128" i="1"/>
  <c r="C128" i="1" s="1"/>
  <c r="L128" i="1" s="1"/>
  <c r="H127" i="1"/>
  <c r="W127" i="1" s="1"/>
  <c r="F127" i="1"/>
  <c r="G127" i="1" s="1"/>
  <c r="D127" i="1"/>
  <c r="E127" i="1" s="1"/>
  <c r="B127" i="1"/>
  <c r="C127" i="1" s="1"/>
  <c r="H126" i="1"/>
  <c r="Y126" i="1" s="1"/>
  <c r="F126" i="1"/>
  <c r="G126" i="1" s="1"/>
  <c r="T126" i="1" s="1"/>
  <c r="D126" i="1"/>
  <c r="E126" i="1" s="1"/>
  <c r="B126" i="1"/>
  <c r="C126" i="1" s="1"/>
  <c r="L126" i="1" s="1"/>
  <c r="H125" i="1"/>
  <c r="X125" i="1" s="1"/>
  <c r="F125" i="1"/>
  <c r="G125" i="1" s="1"/>
  <c r="T125" i="1" s="1"/>
  <c r="D125" i="1"/>
  <c r="E125" i="1" s="1"/>
  <c r="Q125" i="1" s="1"/>
  <c r="B125" i="1"/>
  <c r="C125" i="1" s="1"/>
  <c r="H124" i="1"/>
  <c r="V124" i="1" s="1"/>
  <c r="F124" i="1"/>
  <c r="G124" i="1" s="1"/>
  <c r="T124" i="1" s="1"/>
  <c r="D124" i="1"/>
  <c r="E124" i="1" s="1"/>
  <c r="B124" i="1"/>
  <c r="C124" i="1" s="1"/>
  <c r="K124" i="1" s="1"/>
  <c r="H123" i="1"/>
  <c r="V123" i="1" s="1"/>
  <c r="F123" i="1"/>
  <c r="G123" i="1" s="1"/>
  <c r="T123" i="1" s="1"/>
  <c r="D123" i="1"/>
  <c r="E123" i="1" s="1"/>
  <c r="B123" i="1"/>
  <c r="C123" i="1" s="1"/>
  <c r="H122" i="1"/>
  <c r="V122" i="1" s="1"/>
  <c r="F122" i="1"/>
  <c r="G122" i="1" s="1"/>
  <c r="T122" i="1" s="1"/>
  <c r="D122" i="1"/>
  <c r="E122" i="1" s="1"/>
  <c r="R122" i="1" s="1"/>
  <c r="B122" i="1"/>
  <c r="C122" i="1" s="1"/>
  <c r="K122" i="1" s="1"/>
  <c r="H121" i="1"/>
  <c r="V121" i="1" s="1"/>
  <c r="F121" i="1"/>
  <c r="G121" i="1" s="1"/>
  <c r="T121" i="1" s="1"/>
  <c r="D121" i="1"/>
  <c r="E121" i="1" s="1"/>
  <c r="Q121" i="1" s="1"/>
  <c r="B121" i="1"/>
  <c r="C121" i="1" s="1"/>
  <c r="L121" i="1" s="1"/>
  <c r="H120" i="1"/>
  <c r="V120" i="1" s="1"/>
  <c r="F120" i="1"/>
  <c r="G120" i="1" s="1"/>
  <c r="T120" i="1" s="1"/>
  <c r="D120" i="1"/>
  <c r="E120" i="1" s="1"/>
  <c r="B120" i="1"/>
  <c r="C120" i="1" s="1"/>
  <c r="K120" i="1" s="1"/>
  <c r="H119" i="1"/>
  <c r="V119" i="1" s="1"/>
  <c r="F119" i="1"/>
  <c r="G119" i="1" s="1"/>
  <c r="T119" i="1" s="1"/>
  <c r="D119" i="1"/>
  <c r="E119" i="1" s="1"/>
  <c r="B119" i="1"/>
  <c r="C119" i="1" s="1"/>
  <c r="H118" i="1"/>
  <c r="V118" i="1" s="1"/>
  <c r="F118" i="1"/>
  <c r="G118" i="1" s="1"/>
  <c r="T118" i="1" s="1"/>
  <c r="D118" i="1"/>
  <c r="E118" i="1" s="1"/>
  <c r="R118" i="1" s="1"/>
  <c r="B118" i="1"/>
  <c r="C118" i="1" s="1"/>
  <c r="K118" i="1" s="1"/>
  <c r="H117" i="1"/>
  <c r="V117" i="1" s="1"/>
  <c r="F117" i="1"/>
  <c r="G117" i="1" s="1"/>
  <c r="T117" i="1" s="1"/>
  <c r="D117" i="1"/>
  <c r="E117" i="1" s="1"/>
  <c r="Q117" i="1" s="1"/>
  <c r="B117" i="1"/>
  <c r="C117" i="1" s="1"/>
  <c r="L117" i="1" s="1"/>
  <c r="H116" i="1"/>
  <c r="V116" i="1" s="1"/>
  <c r="F116" i="1"/>
  <c r="G116" i="1" s="1"/>
  <c r="T116" i="1" s="1"/>
  <c r="D116" i="1"/>
  <c r="E116" i="1" s="1"/>
  <c r="R116" i="1" s="1"/>
  <c r="B116" i="1"/>
  <c r="C116" i="1" s="1"/>
  <c r="H115" i="1"/>
  <c r="F115" i="1"/>
  <c r="G115" i="1" s="1"/>
  <c r="S115" i="1" s="1"/>
  <c r="D115" i="1"/>
  <c r="E115" i="1" s="1"/>
  <c r="Q115" i="1" s="1"/>
  <c r="B115" i="1"/>
  <c r="C115" i="1" s="1"/>
  <c r="M115" i="1" s="1"/>
  <c r="H114" i="1"/>
  <c r="V114" i="1" s="1"/>
  <c r="F114" i="1"/>
  <c r="G114" i="1" s="1"/>
  <c r="T114" i="1" s="1"/>
  <c r="D114" i="1"/>
  <c r="E114" i="1" s="1"/>
  <c r="R114" i="1" s="1"/>
  <c r="B114" i="1"/>
  <c r="C114" i="1" s="1"/>
  <c r="N114" i="1" s="1"/>
  <c r="H113" i="1"/>
  <c r="F113" i="1"/>
  <c r="G113" i="1" s="1"/>
  <c r="S113" i="1" s="1"/>
  <c r="D113" i="1"/>
  <c r="E113" i="1" s="1"/>
  <c r="B113" i="1"/>
  <c r="C113" i="1" s="1"/>
  <c r="L113" i="1" s="1"/>
  <c r="H112" i="1"/>
  <c r="V112" i="1" s="1"/>
  <c r="F112" i="1"/>
  <c r="G112" i="1" s="1"/>
  <c r="T112" i="1" s="1"/>
  <c r="D112" i="1"/>
  <c r="E112" i="1" s="1"/>
  <c r="B112" i="1"/>
  <c r="C112" i="1" s="1"/>
  <c r="M112" i="1" s="1"/>
  <c r="H111" i="1"/>
  <c r="X111" i="1" s="1"/>
  <c r="F111" i="1"/>
  <c r="G111" i="1" s="1"/>
  <c r="D111" i="1"/>
  <c r="E111" i="1" s="1"/>
  <c r="O111" i="1" s="1"/>
  <c r="B111" i="1"/>
  <c r="C111" i="1" s="1"/>
  <c r="H110" i="1"/>
  <c r="V110" i="1" s="1"/>
  <c r="F110" i="1"/>
  <c r="G110" i="1" s="1"/>
  <c r="T110" i="1" s="1"/>
  <c r="D110" i="1"/>
  <c r="E110" i="1" s="1"/>
  <c r="Q110" i="1" s="1"/>
  <c r="B110" i="1"/>
  <c r="C110" i="1" s="1"/>
  <c r="M110" i="1" s="1"/>
  <c r="H109" i="1"/>
  <c r="X109" i="1" s="1"/>
  <c r="F109" i="1"/>
  <c r="G109" i="1" s="1"/>
  <c r="S109" i="1" s="1"/>
  <c r="D109" i="1"/>
  <c r="E109" i="1" s="1"/>
  <c r="B109" i="1"/>
  <c r="C109" i="1" s="1"/>
  <c r="H108" i="1"/>
  <c r="Y108" i="1" s="1"/>
  <c r="F108" i="1"/>
  <c r="G108" i="1" s="1"/>
  <c r="T108" i="1" s="1"/>
  <c r="D108" i="1"/>
  <c r="E108" i="1" s="1"/>
  <c r="B108" i="1"/>
  <c r="C108" i="1" s="1"/>
  <c r="K97" i="1"/>
  <c r="P96" i="1"/>
  <c r="K96" i="1"/>
  <c r="X95" i="1"/>
  <c r="P95" i="1"/>
  <c r="K95" i="1"/>
  <c r="X94" i="1"/>
  <c r="T94" i="1"/>
  <c r="P94" i="1"/>
  <c r="K94" i="1"/>
  <c r="X93" i="1"/>
  <c r="T93" i="1"/>
  <c r="P93" i="1"/>
  <c r="K93" i="1"/>
  <c r="X92" i="1"/>
  <c r="H89" i="1"/>
  <c r="V89" i="1" s="1"/>
  <c r="F89" i="1"/>
  <c r="G89" i="1" s="1"/>
  <c r="T89" i="1" s="1"/>
  <c r="D89" i="1"/>
  <c r="E89" i="1" s="1"/>
  <c r="R89" i="1" s="1"/>
  <c r="B89" i="1"/>
  <c r="C89" i="1" s="1"/>
  <c r="H88" i="1"/>
  <c r="F88" i="1"/>
  <c r="G88" i="1" s="1"/>
  <c r="S88" i="1" s="1"/>
  <c r="D88" i="1"/>
  <c r="E88" i="1" s="1"/>
  <c r="Q88" i="1" s="1"/>
  <c r="B88" i="1"/>
  <c r="C88" i="1" s="1"/>
  <c r="H87" i="1"/>
  <c r="V87" i="1" s="1"/>
  <c r="F87" i="1"/>
  <c r="G87" i="1" s="1"/>
  <c r="D87" i="1"/>
  <c r="E87" i="1" s="1"/>
  <c r="R87" i="1" s="1"/>
  <c r="B87" i="1"/>
  <c r="C87" i="1" s="1"/>
  <c r="N87" i="1" s="1"/>
  <c r="H86" i="1"/>
  <c r="Y86" i="1" s="1"/>
  <c r="F86" i="1"/>
  <c r="G86" i="1" s="1"/>
  <c r="D86" i="1"/>
  <c r="E86" i="1" s="1"/>
  <c r="P86" i="1" s="1"/>
  <c r="B86" i="1"/>
  <c r="C86" i="1" s="1"/>
  <c r="H85" i="1"/>
  <c r="V85" i="1" s="1"/>
  <c r="F85" i="1"/>
  <c r="G85" i="1" s="1"/>
  <c r="T85" i="1" s="1"/>
  <c r="D85" i="1"/>
  <c r="E85" i="1" s="1"/>
  <c r="B85" i="1"/>
  <c r="C85" i="1" s="1"/>
  <c r="N85" i="1" s="1"/>
  <c r="H84" i="1"/>
  <c r="Y84" i="1" s="1"/>
  <c r="F84" i="1"/>
  <c r="G84" i="1" s="1"/>
  <c r="S84" i="1" s="1"/>
  <c r="D84" i="1"/>
  <c r="E84" i="1" s="1"/>
  <c r="Q84" i="1" s="1"/>
  <c r="B84" i="1"/>
  <c r="C84" i="1" s="1"/>
  <c r="M84" i="1" s="1"/>
  <c r="H83" i="1"/>
  <c r="V83" i="1" s="1"/>
  <c r="F83" i="1"/>
  <c r="G83" i="1" s="1"/>
  <c r="T83" i="1" s="1"/>
  <c r="D83" i="1"/>
  <c r="E83" i="1" s="1"/>
  <c r="R83" i="1" s="1"/>
  <c r="B83" i="1"/>
  <c r="C83" i="1" s="1"/>
  <c r="J83" i="1" s="1"/>
  <c r="H82" i="1"/>
  <c r="V82" i="1" s="1"/>
  <c r="F82" i="1"/>
  <c r="G82" i="1" s="1"/>
  <c r="S82" i="1" s="1"/>
  <c r="D82" i="1"/>
  <c r="E82" i="1" s="1"/>
  <c r="B82" i="1"/>
  <c r="C82" i="1" s="1"/>
  <c r="H81" i="1"/>
  <c r="V81" i="1" s="1"/>
  <c r="F81" i="1"/>
  <c r="G81" i="1" s="1"/>
  <c r="T81" i="1" s="1"/>
  <c r="D81" i="1"/>
  <c r="E81" i="1" s="1"/>
  <c r="R81" i="1" s="1"/>
  <c r="B81" i="1"/>
  <c r="C81" i="1" s="1"/>
  <c r="H80" i="1"/>
  <c r="F80" i="1"/>
  <c r="G80" i="1" s="1"/>
  <c r="S80" i="1" s="1"/>
  <c r="D80" i="1"/>
  <c r="E80" i="1" s="1"/>
  <c r="Q80" i="1" s="1"/>
  <c r="B80" i="1"/>
  <c r="C80" i="1" s="1"/>
  <c r="H79" i="1"/>
  <c r="V79" i="1" s="1"/>
  <c r="F79" i="1"/>
  <c r="G79" i="1" s="1"/>
  <c r="D79" i="1"/>
  <c r="E79" i="1" s="1"/>
  <c r="O79" i="1" s="1"/>
  <c r="B79" i="1"/>
  <c r="C79" i="1" s="1"/>
  <c r="N79" i="1" s="1"/>
  <c r="H78" i="1"/>
  <c r="Y78" i="1" s="1"/>
  <c r="F78" i="1"/>
  <c r="G78" i="1" s="1"/>
  <c r="D78" i="1"/>
  <c r="E78" i="1" s="1"/>
  <c r="Q78" i="1" s="1"/>
  <c r="B78" i="1"/>
  <c r="C78" i="1" s="1"/>
  <c r="H77" i="1"/>
  <c r="V77" i="1" s="1"/>
  <c r="F77" i="1"/>
  <c r="G77" i="1" s="1"/>
  <c r="T77" i="1" s="1"/>
  <c r="D77" i="1"/>
  <c r="E77" i="1" s="1"/>
  <c r="B77" i="1"/>
  <c r="C77" i="1" s="1"/>
  <c r="N77" i="1" s="1"/>
  <c r="H76" i="1"/>
  <c r="Y76" i="1" s="1"/>
  <c r="F76" i="1"/>
  <c r="G76" i="1" s="1"/>
  <c r="S76" i="1" s="1"/>
  <c r="D76" i="1"/>
  <c r="E76" i="1" s="1"/>
  <c r="P76" i="1" s="1"/>
  <c r="B76" i="1"/>
  <c r="C76" i="1" s="1"/>
  <c r="M76" i="1" s="1"/>
  <c r="H75" i="1"/>
  <c r="V75" i="1" s="1"/>
  <c r="F75" i="1"/>
  <c r="G75" i="1" s="1"/>
  <c r="T75" i="1" s="1"/>
  <c r="D75" i="1"/>
  <c r="E75" i="1" s="1"/>
  <c r="Q75" i="1" s="1"/>
  <c r="B75" i="1"/>
  <c r="C75" i="1" s="1"/>
  <c r="H74" i="1"/>
  <c r="X74" i="1" s="1"/>
  <c r="F74" i="1"/>
  <c r="G74" i="1" s="1"/>
  <c r="S74" i="1" s="1"/>
  <c r="D74" i="1"/>
  <c r="E74" i="1" s="1"/>
  <c r="Q74" i="1" s="1"/>
  <c r="B74" i="1"/>
  <c r="C74" i="1" s="1"/>
  <c r="H73" i="1"/>
  <c r="V73" i="1" s="1"/>
  <c r="F73" i="1"/>
  <c r="G73" i="1" s="1"/>
  <c r="S73" i="1" s="1"/>
  <c r="D73" i="1"/>
  <c r="E73" i="1" s="1"/>
  <c r="B73" i="1"/>
  <c r="C73" i="1" s="1"/>
  <c r="H72" i="1"/>
  <c r="X72" i="1" s="1"/>
  <c r="F72" i="1"/>
  <c r="G72" i="1" s="1"/>
  <c r="D72" i="1"/>
  <c r="E72" i="1" s="1"/>
  <c r="R72" i="1" s="1"/>
  <c r="B72" i="1"/>
  <c r="C72" i="1" s="1"/>
  <c r="H71" i="1"/>
  <c r="V71" i="1" s="1"/>
  <c r="F71" i="1"/>
  <c r="G71" i="1" s="1"/>
  <c r="D71" i="1"/>
  <c r="E71" i="1" s="1"/>
  <c r="Q71" i="1" s="1"/>
  <c r="B71" i="1"/>
  <c r="C71" i="1" s="1"/>
  <c r="H70" i="1"/>
  <c r="F70" i="1"/>
  <c r="G70" i="1" s="1"/>
  <c r="S70" i="1" s="1"/>
  <c r="D70" i="1"/>
  <c r="E70" i="1" s="1"/>
  <c r="B70" i="1"/>
  <c r="C70" i="1" s="1"/>
  <c r="H69" i="1"/>
  <c r="V69" i="1" s="1"/>
  <c r="F69" i="1"/>
  <c r="G69" i="1" s="1"/>
  <c r="D69" i="1"/>
  <c r="E69" i="1" s="1"/>
  <c r="Q69" i="1" s="1"/>
  <c r="B69" i="1"/>
  <c r="C69" i="1" s="1"/>
  <c r="H68" i="1"/>
  <c r="X68" i="1" s="1"/>
  <c r="F68" i="1"/>
  <c r="G68" i="1" s="1"/>
  <c r="D68" i="1"/>
  <c r="E68" i="1" s="1"/>
  <c r="P68" i="1" s="1"/>
  <c r="B68" i="1"/>
  <c r="C68" i="1" s="1"/>
  <c r="H67" i="1"/>
  <c r="X67" i="1" s="1"/>
  <c r="F67" i="1"/>
  <c r="G67" i="1" s="1"/>
  <c r="S67" i="1" s="1"/>
  <c r="D67" i="1"/>
  <c r="E67" i="1" s="1"/>
  <c r="B67" i="1"/>
  <c r="C67" i="1" s="1"/>
  <c r="H66" i="1"/>
  <c r="V66" i="1" s="1"/>
  <c r="F66" i="1"/>
  <c r="G66" i="1" s="1"/>
  <c r="T66" i="1" s="1"/>
  <c r="D66" i="1"/>
  <c r="E66" i="1" s="1"/>
  <c r="B66" i="1"/>
  <c r="C66" i="1" s="1"/>
  <c r="K66" i="1" s="1"/>
  <c r="H65" i="1"/>
  <c r="V65" i="1" s="1"/>
  <c r="F65" i="1"/>
  <c r="G65" i="1" s="1"/>
  <c r="S65" i="1" s="1"/>
  <c r="D65" i="1"/>
  <c r="E65" i="1" s="1"/>
  <c r="P65" i="1" s="1"/>
  <c r="B65" i="1"/>
  <c r="C65" i="1" s="1"/>
  <c r="M65" i="1" s="1"/>
  <c r="H64" i="1"/>
  <c r="V64" i="1" s="1"/>
  <c r="F64" i="1"/>
  <c r="G64" i="1" s="1"/>
  <c r="T64" i="1" s="1"/>
  <c r="D64" i="1"/>
  <c r="E64" i="1" s="1"/>
  <c r="R64" i="1" s="1"/>
  <c r="B64" i="1"/>
  <c r="C64" i="1" s="1"/>
  <c r="N64" i="1" s="1"/>
  <c r="H63" i="1"/>
  <c r="Y63" i="1" s="1"/>
  <c r="F63" i="1"/>
  <c r="G63" i="1" s="1"/>
  <c r="S63" i="1" s="1"/>
  <c r="D63" i="1"/>
  <c r="E63" i="1" s="1"/>
  <c r="B63" i="1"/>
  <c r="C63" i="1" s="1"/>
  <c r="H62" i="1"/>
  <c r="V62" i="1" s="1"/>
  <c r="F62" i="1"/>
  <c r="G62" i="1" s="1"/>
  <c r="T62" i="1" s="1"/>
  <c r="D62" i="1"/>
  <c r="E62" i="1" s="1"/>
  <c r="R62" i="1" s="1"/>
  <c r="B62" i="1"/>
  <c r="C62" i="1" s="1"/>
  <c r="J62" i="1" s="1"/>
  <c r="H61" i="1"/>
  <c r="F61" i="1"/>
  <c r="G61" i="1" s="1"/>
  <c r="D61" i="1"/>
  <c r="E61" i="1" s="1"/>
  <c r="Q61" i="1" s="1"/>
  <c r="B61" i="1"/>
  <c r="C61" i="1" s="1"/>
  <c r="M61" i="1" s="1"/>
  <c r="H60" i="1"/>
  <c r="V60" i="1" s="1"/>
  <c r="F60" i="1"/>
  <c r="G60" i="1" s="1"/>
  <c r="D60" i="1"/>
  <c r="E60" i="1" s="1"/>
  <c r="B60" i="1"/>
  <c r="C60" i="1" s="1"/>
  <c r="H59" i="1"/>
  <c r="X59" i="1" s="1"/>
  <c r="F59" i="1"/>
  <c r="G59" i="1" s="1"/>
  <c r="S59" i="1" s="1"/>
  <c r="D59" i="1"/>
  <c r="E59" i="1" s="1"/>
  <c r="O59" i="1" s="1"/>
  <c r="B59" i="1"/>
  <c r="C59" i="1" s="1"/>
  <c r="X45" i="1"/>
  <c r="X44" i="1"/>
  <c r="X43" i="1"/>
  <c r="X42" i="1"/>
  <c r="T44" i="1"/>
  <c r="T43" i="1"/>
  <c r="P46" i="1"/>
  <c r="P45" i="1"/>
  <c r="P44" i="1"/>
  <c r="P43" i="1"/>
  <c r="K47" i="1"/>
  <c r="K46" i="1"/>
  <c r="K45" i="1"/>
  <c r="K44" i="1"/>
  <c r="K43" i="1"/>
  <c r="H10" i="1"/>
  <c r="V10" i="1" s="1"/>
  <c r="H11" i="1"/>
  <c r="V11" i="1" s="1"/>
  <c r="H12" i="1"/>
  <c r="V12" i="1" s="1"/>
  <c r="H13" i="1"/>
  <c r="V13" i="1" s="1"/>
  <c r="H14" i="1"/>
  <c r="V14" i="1" s="1"/>
  <c r="H15" i="1"/>
  <c r="V15" i="1" s="1"/>
  <c r="H16" i="1"/>
  <c r="V16" i="1" s="1"/>
  <c r="H17" i="1"/>
  <c r="V17" i="1" s="1"/>
  <c r="H18" i="1"/>
  <c r="V18" i="1" s="1"/>
  <c r="H19" i="1"/>
  <c r="V19" i="1" s="1"/>
  <c r="H20" i="1"/>
  <c r="V20" i="1" s="1"/>
  <c r="H21" i="1"/>
  <c r="V21" i="1" s="1"/>
  <c r="H22" i="1"/>
  <c r="V22" i="1" s="1"/>
  <c r="H23" i="1"/>
  <c r="V23" i="1" s="1"/>
  <c r="H24" i="1"/>
  <c r="V24" i="1" s="1"/>
  <c r="H25" i="1"/>
  <c r="V25" i="1" s="1"/>
  <c r="H26" i="1"/>
  <c r="V26" i="1" s="1"/>
  <c r="H27" i="1"/>
  <c r="V27" i="1" s="1"/>
  <c r="H28" i="1"/>
  <c r="V28" i="1" s="1"/>
  <c r="H29" i="1"/>
  <c r="V29" i="1" s="1"/>
  <c r="H30" i="1"/>
  <c r="V30" i="1" s="1"/>
  <c r="H31" i="1"/>
  <c r="V31" i="1" s="1"/>
  <c r="H32" i="1"/>
  <c r="V32" i="1" s="1"/>
  <c r="H33" i="1"/>
  <c r="V33" i="1" s="1"/>
  <c r="H34" i="1"/>
  <c r="V34" i="1" s="1"/>
  <c r="H35" i="1"/>
  <c r="V35" i="1" s="1"/>
  <c r="H36" i="1"/>
  <c r="V36" i="1" s="1"/>
  <c r="H37" i="1"/>
  <c r="V37" i="1" s="1"/>
  <c r="H38" i="1"/>
  <c r="V38" i="1" s="1"/>
  <c r="H39" i="1"/>
  <c r="V39" i="1" s="1"/>
  <c r="F10" i="1"/>
  <c r="G10" i="1" s="1"/>
  <c r="S10" i="1" s="1"/>
  <c r="F11" i="1"/>
  <c r="G11" i="1" s="1"/>
  <c r="S11" i="1" s="1"/>
  <c r="F12" i="1"/>
  <c r="G12" i="1" s="1"/>
  <c r="S12" i="1" s="1"/>
  <c r="F13" i="1"/>
  <c r="G13" i="1" s="1"/>
  <c r="S13" i="1" s="1"/>
  <c r="F14" i="1"/>
  <c r="G14" i="1" s="1"/>
  <c r="S14" i="1" s="1"/>
  <c r="F15" i="1"/>
  <c r="G15" i="1" s="1"/>
  <c r="S15" i="1" s="1"/>
  <c r="F16" i="1"/>
  <c r="G16" i="1" s="1"/>
  <c r="S16" i="1" s="1"/>
  <c r="F17" i="1"/>
  <c r="G17" i="1" s="1"/>
  <c r="S17" i="1" s="1"/>
  <c r="F18" i="1"/>
  <c r="G18" i="1" s="1"/>
  <c r="S18" i="1" s="1"/>
  <c r="F19" i="1"/>
  <c r="G19" i="1" s="1"/>
  <c r="S19" i="1" s="1"/>
  <c r="F20" i="1"/>
  <c r="G20" i="1" s="1"/>
  <c r="S20" i="1" s="1"/>
  <c r="F21" i="1"/>
  <c r="G21" i="1" s="1"/>
  <c r="S21" i="1" s="1"/>
  <c r="F22" i="1"/>
  <c r="G22" i="1" s="1"/>
  <c r="S22" i="1" s="1"/>
  <c r="F23" i="1"/>
  <c r="G23" i="1" s="1"/>
  <c r="S23" i="1" s="1"/>
  <c r="F24" i="1"/>
  <c r="G24" i="1" s="1"/>
  <c r="S24" i="1" s="1"/>
  <c r="F25" i="1"/>
  <c r="G25" i="1" s="1"/>
  <c r="S25" i="1" s="1"/>
  <c r="F26" i="1"/>
  <c r="G26" i="1" s="1"/>
  <c r="S26" i="1" s="1"/>
  <c r="F27" i="1"/>
  <c r="G27" i="1" s="1"/>
  <c r="S27" i="1" s="1"/>
  <c r="F28" i="1"/>
  <c r="G28" i="1" s="1"/>
  <c r="S28" i="1" s="1"/>
  <c r="F29" i="1"/>
  <c r="G29" i="1" s="1"/>
  <c r="S29" i="1" s="1"/>
  <c r="F30" i="1"/>
  <c r="G30" i="1" s="1"/>
  <c r="S30" i="1" s="1"/>
  <c r="F31" i="1"/>
  <c r="G31" i="1" s="1"/>
  <c r="S31" i="1" s="1"/>
  <c r="F32" i="1"/>
  <c r="G32" i="1" s="1"/>
  <c r="S32" i="1" s="1"/>
  <c r="F33" i="1"/>
  <c r="G33" i="1" s="1"/>
  <c r="S33" i="1" s="1"/>
  <c r="F34" i="1"/>
  <c r="G34" i="1" s="1"/>
  <c r="S34" i="1" s="1"/>
  <c r="F35" i="1"/>
  <c r="G35" i="1" s="1"/>
  <c r="S35" i="1" s="1"/>
  <c r="F36" i="1"/>
  <c r="G36" i="1" s="1"/>
  <c r="S36" i="1" s="1"/>
  <c r="F37" i="1"/>
  <c r="G37" i="1" s="1"/>
  <c r="S37" i="1" s="1"/>
  <c r="F38" i="1"/>
  <c r="G38" i="1" s="1"/>
  <c r="S38" i="1" s="1"/>
  <c r="F39" i="1"/>
  <c r="G39" i="1" s="1"/>
  <c r="S39" i="1" s="1"/>
  <c r="D10" i="1"/>
  <c r="E10" i="1" s="1"/>
  <c r="O10" i="1" s="1"/>
  <c r="D11" i="1"/>
  <c r="E11" i="1" s="1"/>
  <c r="O11" i="1" s="1"/>
  <c r="D12" i="1"/>
  <c r="E12" i="1" s="1"/>
  <c r="O12" i="1" s="1"/>
  <c r="D13" i="1"/>
  <c r="E13" i="1" s="1"/>
  <c r="O13" i="1" s="1"/>
  <c r="D14" i="1"/>
  <c r="E14" i="1" s="1"/>
  <c r="O14" i="1" s="1"/>
  <c r="D15" i="1"/>
  <c r="E15" i="1" s="1"/>
  <c r="O15" i="1" s="1"/>
  <c r="D16" i="1"/>
  <c r="E16" i="1" s="1"/>
  <c r="O16" i="1" s="1"/>
  <c r="D17" i="1"/>
  <c r="E17" i="1" s="1"/>
  <c r="P17" i="1" s="1"/>
  <c r="D18" i="1"/>
  <c r="E18" i="1" s="1"/>
  <c r="O18" i="1" s="1"/>
  <c r="D19" i="1"/>
  <c r="E19" i="1" s="1"/>
  <c r="O19" i="1" s="1"/>
  <c r="D20" i="1"/>
  <c r="E20" i="1" s="1"/>
  <c r="O20" i="1" s="1"/>
  <c r="D21" i="1"/>
  <c r="E21" i="1" s="1"/>
  <c r="O21" i="1" s="1"/>
  <c r="D22" i="1"/>
  <c r="E22" i="1" s="1"/>
  <c r="O22" i="1" s="1"/>
  <c r="D23" i="1"/>
  <c r="E23" i="1" s="1"/>
  <c r="O23" i="1" s="1"/>
  <c r="D24" i="1"/>
  <c r="E24" i="1" s="1"/>
  <c r="O24" i="1" s="1"/>
  <c r="D25" i="1"/>
  <c r="E25" i="1" s="1"/>
  <c r="O25" i="1" s="1"/>
  <c r="D26" i="1"/>
  <c r="E26" i="1" s="1"/>
  <c r="O26" i="1" s="1"/>
  <c r="D27" i="1"/>
  <c r="E27" i="1" s="1"/>
  <c r="O27" i="1" s="1"/>
  <c r="D28" i="1"/>
  <c r="E28" i="1" s="1"/>
  <c r="O28" i="1" s="1"/>
  <c r="D29" i="1"/>
  <c r="E29" i="1" s="1"/>
  <c r="O29" i="1" s="1"/>
  <c r="D30" i="1"/>
  <c r="E30" i="1" s="1"/>
  <c r="O30" i="1" s="1"/>
  <c r="D31" i="1"/>
  <c r="E31" i="1" s="1"/>
  <c r="O31" i="1" s="1"/>
  <c r="D32" i="1"/>
  <c r="E32" i="1" s="1"/>
  <c r="O32" i="1" s="1"/>
  <c r="D33" i="1"/>
  <c r="E33" i="1" s="1"/>
  <c r="O33" i="1" s="1"/>
  <c r="D34" i="1"/>
  <c r="E34" i="1" s="1"/>
  <c r="O34" i="1" s="1"/>
  <c r="D35" i="1"/>
  <c r="E35" i="1" s="1"/>
  <c r="O35" i="1" s="1"/>
  <c r="D36" i="1"/>
  <c r="E36" i="1" s="1"/>
  <c r="O36" i="1" s="1"/>
  <c r="D37" i="1"/>
  <c r="E37" i="1" s="1"/>
  <c r="O37" i="1" s="1"/>
  <c r="D38" i="1"/>
  <c r="E38" i="1" s="1"/>
  <c r="O38" i="1" s="1"/>
  <c r="D39" i="1"/>
  <c r="E39" i="1" s="1"/>
  <c r="O39" i="1" s="1"/>
  <c r="B10" i="1"/>
  <c r="C10" i="1" s="1"/>
  <c r="J10" i="1" s="1"/>
  <c r="B11" i="1"/>
  <c r="C11" i="1" s="1"/>
  <c r="J11" i="1" s="1"/>
  <c r="B12" i="1"/>
  <c r="C12" i="1" s="1"/>
  <c r="J12" i="1" s="1"/>
  <c r="B13" i="1"/>
  <c r="C13" i="1" s="1"/>
  <c r="J13" i="1" s="1"/>
  <c r="B14" i="1"/>
  <c r="C14" i="1" s="1"/>
  <c r="J14" i="1" s="1"/>
  <c r="B15" i="1"/>
  <c r="C15" i="1" s="1"/>
  <c r="J15" i="1" s="1"/>
  <c r="B16" i="1"/>
  <c r="C16" i="1" s="1"/>
  <c r="J16" i="1" s="1"/>
  <c r="B17" i="1"/>
  <c r="C17" i="1" s="1"/>
  <c r="J17" i="1" s="1"/>
  <c r="B18" i="1"/>
  <c r="C18" i="1" s="1"/>
  <c r="J18" i="1" s="1"/>
  <c r="B19" i="1"/>
  <c r="C19" i="1" s="1"/>
  <c r="J19" i="1" s="1"/>
  <c r="B20" i="1"/>
  <c r="C20" i="1" s="1"/>
  <c r="J20" i="1" s="1"/>
  <c r="B21" i="1"/>
  <c r="C21" i="1" s="1"/>
  <c r="J21" i="1" s="1"/>
  <c r="B22" i="1"/>
  <c r="C22" i="1" s="1"/>
  <c r="J22" i="1" s="1"/>
  <c r="B23" i="1"/>
  <c r="C23" i="1" s="1"/>
  <c r="J23" i="1" s="1"/>
  <c r="B24" i="1"/>
  <c r="C24" i="1" s="1"/>
  <c r="J24" i="1" s="1"/>
  <c r="B25" i="1"/>
  <c r="C25" i="1" s="1"/>
  <c r="J25" i="1" s="1"/>
  <c r="B26" i="1"/>
  <c r="C26" i="1" s="1"/>
  <c r="J26" i="1" s="1"/>
  <c r="B27" i="1"/>
  <c r="C27" i="1" s="1"/>
  <c r="J27" i="1" s="1"/>
  <c r="B28" i="1"/>
  <c r="C28" i="1" s="1"/>
  <c r="J28" i="1" s="1"/>
  <c r="B29" i="1"/>
  <c r="C29" i="1" s="1"/>
  <c r="J29" i="1" s="1"/>
  <c r="B30" i="1"/>
  <c r="C30" i="1" s="1"/>
  <c r="J30" i="1" s="1"/>
  <c r="B31" i="1"/>
  <c r="C31" i="1" s="1"/>
  <c r="J31" i="1" s="1"/>
  <c r="B32" i="1"/>
  <c r="C32" i="1" s="1"/>
  <c r="J32" i="1" s="1"/>
  <c r="B33" i="1"/>
  <c r="C33" i="1" s="1"/>
  <c r="J33" i="1" s="1"/>
  <c r="B34" i="1"/>
  <c r="C34" i="1" s="1"/>
  <c r="J34" i="1" s="1"/>
  <c r="B35" i="1"/>
  <c r="C35" i="1" s="1"/>
  <c r="J35" i="1" s="1"/>
  <c r="B36" i="1"/>
  <c r="C36" i="1" s="1"/>
  <c r="J36" i="1" s="1"/>
  <c r="B37" i="1"/>
  <c r="C37" i="1" s="1"/>
  <c r="J37" i="1" s="1"/>
  <c r="B38" i="1"/>
  <c r="C38" i="1" s="1"/>
  <c r="J38" i="1" s="1"/>
  <c r="B39" i="1"/>
  <c r="C39" i="1" s="1"/>
  <c r="J39" i="1" s="1"/>
  <c r="H9" i="1"/>
  <c r="V9" i="1" s="1"/>
  <c r="F9" i="1"/>
  <c r="G9" i="1" s="1"/>
  <c r="S9" i="1" s="1"/>
  <c r="D9" i="1"/>
  <c r="E9" i="1" s="1"/>
  <c r="O9" i="1" s="1"/>
  <c r="B9" i="1"/>
  <c r="C9" i="1" s="1"/>
  <c r="X188" i="1" l="1"/>
  <c r="W116" i="1"/>
  <c r="W89" i="1"/>
  <c r="X160" i="1"/>
  <c r="W74" i="1"/>
  <c r="Q162" i="1"/>
  <c r="W87" i="1"/>
  <c r="X110" i="1"/>
  <c r="X132" i="1"/>
  <c r="X168" i="1"/>
  <c r="X87" i="1"/>
  <c r="Y174" i="1"/>
  <c r="Y67" i="1"/>
  <c r="Y135" i="1"/>
  <c r="X180" i="1"/>
  <c r="W128" i="1"/>
  <c r="V164" i="1"/>
  <c r="S182" i="1"/>
  <c r="X174" i="1"/>
  <c r="M179" i="1"/>
  <c r="L179" i="1"/>
  <c r="P169" i="1"/>
  <c r="R169" i="1"/>
  <c r="Q168" i="1"/>
  <c r="R168" i="1"/>
  <c r="K126" i="1"/>
  <c r="K182" i="1"/>
  <c r="W69" i="1"/>
  <c r="X75" i="1"/>
  <c r="Y82" i="1"/>
  <c r="M126" i="1"/>
  <c r="W170" i="1"/>
  <c r="L171" i="1"/>
  <c r="Q177" i="1"/>
  <c r="J180" i="1"/>
  <c r="X124" i="1"/>
  <c r="V127" i="1"/>
  <c r="T167" i="1"/>
  <c r="X170" i="1"/>
  <c r="Y182" i="1"/>
  <c r="X186" i="1"/>
  <c r="Y168" i="1"/>
  <c r="V173" i="1"/>
  <c r="Y183" i="1"/>
  <c r="O176" i="1"/>
  <c r="R176" i="1"/>
  <c r="S179" i="1"/>
  <c r="T179" i="1"/>
  <c r="O184" i="1"/>
  <c r="R184" i="1"/>
  <c r="K175" i="1"/>
  <c r="L175" i="1"/>
  <c r="J175" i="1"/>
  <c r="N175" i="1"/>
  <c r="Q172" i="1"/>
  <c r="P172" i="1"/>
  <c r="R178" i="1"/>
  <c r="O178" i="1"/>
  <c r="L183" i="1"/>
  <c r="M183" i="1"/>
  <c r="W126" i="1"/>
  <c r="L162" i="1"/>
  <c r="Q65" i="1"/>
  <c r="Y68" i="1"/>
  <c r="Y71" i="1"/>
  <c r="Y79" i="1"/>
  <c r="W120" i="1"/>
  <c r="J126" i="1"/>
  <c r="X126" i="1"/>
  <c r="Q131" i="1"/>
  <c r="K134" i="1"/>
  <c r="J136" i="1"/>
  <c r="W138" i="1"/>
  <c r="X158" i="1"/>
  <c r="O162" i="1"/>
  <c r="K163" i="1"/>
  <c r="V165" i="1"/>
  <c r="W168" i="1"/>
  <c r="V169" i="1"/>
  <c r="Y170" i="1"/>
  <c r="N171" i="1"/>
  <c r="W172" i="1"/>
  <c r="W173" i="1"/>
  <c r="W174" i="1"/>
  <c r="J176" i="1"/>
  <c r="W176" i="1"/>
  <c r="Y178" i="1"/>
  <c r="N180" i="1"/>
  <c r="Y180" i="1"/>
  <c r="Q181" i="1"/>
  <c r="P183" i="1"/>
  <c r="J184" i="1"/>
  <c r="W184" i="1"/>
  <c r="L185" i="1"/>
  <c r="J186" i="1"/>
  <c r="J134" i="1"/>
  <c r="N66" i="1"/>
  <c r="N110" i="1"/>
  <c r="Y120" i="1"/>
  <c r="M132" i="1"/>
  <c r="M134" i="1"/>
  <c r="W136" i="1"/>
  <c r="S164" i="1"/>
  <c r="O166" i="1"/>
  <c r="Y169" i="1"/>
  <c r="R170" i="1"/>
  <c r="T171" i="1"/>
  <c r="X172" i="1"/>
  <c r="Y173" i="1"/>
  <c r="J174" i="1"/>
  <c r="T175" i="1"/>
  <c r="K176" i="1"/>
  <c r="X176" i="1"/>
  <c r="S178" i="1"/>
  <c r="Y179" i="1"/>
  <c r="V181" i="1"/>
  <c r="W182" i="1"/>
  <c r="K184" i="1"/>
  <c r="X184" i="1"/>
  <c r="T185" i="1"/>
  <c r="T174" i="1"/>
  <c r="X178" i="1"/>
  <c r="X162" i="1"/>
  <c r="P168" i="1"/>
  <c r="Y172" i="1"/>
  <c r="R173" i="1"/>
  <c r="Y176" i="1"/>
  <c r="W178" i="1"/>
  <c r="W180" i="1"/>
  <c r="X182" i="1"/>
  <c r="Y185" i="1"/>
  <c r="W186" i="1"/>
  <c r="P187" i="1"/>
  <c r="W188" i="1"/>
  <c r="O109" i="1"/>
  <c r="Q109" i="1"/>
  <c r="K111" i="1"/>
  <c r="N111" i="1"/>
  <c r="L111" i="1"/>
  <c r="J111" i="1"/>
  <c r="L125" i="1"/>
  <c r="M125" i="1"/>
  <c r="N125" i="1"/>
  <c r="J125" i="1"/>
  <c r="T159" i="1"/>
  <c r="S159" i="1"/>
  <c r="T160" i="1"/>
  <c r="S160" i="1"/>
  <c r="P161" i="1"/>
  <c r="Q161" i="1"/>
  <c r="O161" i="1"/>
  <c r="R161" i="1"/>
  <c r="Q112" i="1"/>
  <c r="R112" i="1"/>
  <c r="P112" i="1"/>
  <c r="R120" i="1"/>
  <c r="O120" i="1"/>
  <c r="L123" i="1"/>
  <c r="M123" i="1"/>
  <c r="M82" i="1"/>
  <c r="L82" i="1"/>
  <c r="L108" i="1"/>
  <c r="M108" i="1"/>
  <c r="S111" i="1"/>
  <c r="T111" i="1"/>
  <c r="M127" i="1"/>
  <c r="K127" i="1"/>
  <c r="R158" i="1"/>
  <c r="O158" i="1"/>
  <c r="Q158" i="1"/>
  <c r="P158" i="1"/>
  <c r="L159" i="1"/>
  <c r="M159" i="1"/>
  <c r="K159" i="1"/>
  <c r="N159" i="1"/>
  <c r="J159" i="1"/>
  <c r="N160" i="1"/>
  <c r="J160" i="1"/>
  <c r="M160" i="1"/>
  <c r="L160" i="1"/>
  <c r="K160" i="1"/>
  <c r="T162" i="1"/>
  <c r="S162" i="1"/>
  <c r="N158" i="1"/>
  <c r="J158" i="1"/>
  <c r="M158" i="1"/>
  <c r="L158" i="1"/>
  <c r="K158" i="1"/>
  <c r="T161" i="1"/>
  <c r="S161" i="1"/>
  <c r="L119" i="1"/>
  <c r="M119" i="1"/>
  <c r="R124" i="1"/>
  <c r="O124" i="1"/>
  <c r="P124" i="1"/>
  <c r="S129" i="1"/>
  <c r="T129" i="1"/>
  <c r="T131" i="1"/>
  <c r="S131" i="1"/>
  <c r="P132" i="1"/>
  <c r="R132" i="1"/>
  <c r="T158" i="1"/>
  <c r="S158" i="1"/>
  <c r="P159" i="1"/>
  <c r="O159" i="1"/>
  <c r="R159" i="1"/>
  <c r="Q159" i="1"/>
  <c r="R160" i="1"/>
  <c r="Q160" i="1"/>
  <c r="P160" i="1"/>
  <c r="O160" i="1"/>
  <c r="L161" i="1"/>
  <c r="K161" i="1"/>
  <c r="M161" i="1"/>
  <c r="N161" i="1"/>
  <c r="J161" i="1"/>
  <c r="P115" i="1"/>
  <c r="V159" i="1"/>
  <c r="X161" i="1"/>
  <c r="L164" i="1"/>
  <c r="N164" i="1"/>
  <c r="J164" i="1"/>
  <c r="K164" i="1"/>
  <c r="X167" i="1"/>
  <c r="V167" i="1"/>
  <c r="Y167" i="1"/>
  <c r="S169" i="1"/>
  <c r="T169" i="1"/>
  <c r="S173" i="1"/>
  <c r="T173" i="1"/>
  <c r="O179" i="1"/>
  <c r="R179" i="1"/>
  <c r="Q179" i="1"/>
  <c r="P179" i="1"/>
  <c r="T188" i="1"/>
  <c r="S188" i="1"/>
  <c r="Y60" i="1"/>
  <c r="K64" i="1"/>
  <c r="X66" i="1"/>
  <c r="X79" i="1"/>
  <c r="K83" i="1"/>
  <c r="Y83" i="1"/>
  <c r="K85" i="1"/>
  <c r="R110" i="1"/>
  <c r="Y110" i="1"/>
  <c r="V111" i="1"/>
  <c r="Y112" i="1"/>
  <c r="K114" i="1"/>
  <c r="Y114" i="1"/>
  <c r="X116" i="1"/>
  <c r="M117" i="1"/>
  <c r="W118" i="1"/>
  <c r="Y122" i="1"/>
  <c r="W124" i="1"/>
  <c r="X127" i="1"/>
  <c r="V128" i="1"/>
  <c r="O129" i="1"/>
  <c r="O131" i="1"/>
  <c r="Q133" i="1"/>
  <c r="T135" i="1"/>
  <c r="Y137" i="1"/>
  <c r="Y158" i="1"/>
  <c r="W159" i="1"/>
  <c r="Y160" i="1"/>
  <c r="Y162" i="1"/>
  <c r="M163" i="1"/>
  <c r="S163" i="1"/>
  <c r="P164" i="1"/>
  <c r="R164" i="1"/>
  <c r="M164" i="1"/>
  <c r="O165" i="1"/>
  <c r="Y166" i="1"/>
  <c r="W166" i="1"/>
  <c r="K167" i="1"/>
  <c r="J167" i="1"/>
  <c r="M167" i="1"/>
  <c r="L167" i="1"/>
  <c r="W167" i="1"/>
  <c r="M170" i="1"/>
  <c r="K170" i="1"/>
  <c r="J170" i="1"/>
  <c r="N170" i="1"/>
  <c r="T170" i="1"/>
  <c r="S170" i="1"/>
  <c r="X171" i="1"/>
  <c r="Y171" i="1"/>
  <c r="W171" i="1"/>
  <c r="V171" i="1"/>
  <c r="M172" i="1"/>
  <c r="J172" i="1"/>
  <c r="N172" i="1"/>
  <c r="L172" i="1"/>
  <c r="K177" i="1"/>
  <c r="N177" i="1"/>
  <c r="J177" i="1"/>
  <c r="M177" i="1"/>
  <c r="L177" i="1"/>
  <c r="X177" i="1"/>
  <c r="W177" i="1"/>
  <c r="Y177" i="1"/>
  <c r="V177" i="1"/>
  <c r="Q182" i="1"/>
  <c r="P182" i="1"/>
  <c r="R182" i="1"/>
  <c r="O182" i="1"/>
  <c r="S183" i="1"/>
  <c r="T183" i="1"/>
  <c r="O185" i="1"/>
  <c r="R185" i="1"/>
  <c r="Q185" i="1"/>
  <c r="P185" i="1"/>
  <c r="S187" i="1"/>
  <c r="T187" i="1"/>
  <c r="J64" i="1"/>
  <c r="X83" i="1"/>
  <c r="X112" i="1"/>
  <c r="X114" i="1"/>
  <c r="X122" i="1"/>
  <c r="K169" i="1"/>
  <c r="N169" i="1"/>
  <c r="L169" i="1"/>
  <c r="T172" i="1"/>
  <c r="S172" i="1"/>
  <c r="S64" i="1"/>
  <c r="Y66" i="1"/>
  <c r="N83" i="1"/>
  <c r="Y85" i="1"/>
  <c r="V109" i="1"/>
  <c r="S110" i="1"/>
  <c r="Y116" i="1"/>
  <c r="X118" i="1"/>
  <c r="O122" i="1"/>
  <c r="S125" i="1"/>
  <c r="J128" i="1"/>
  <c r="V133" i="1"/>
  <c r="V158" i="1"/>
  <c r="X159" i="1"/>
  <c r="V160" i="1"/>
  <c r="V161" i="1"/>
  <c r="N162" i="1"/>
  <c r="J162" i="1"/>
  <c r="W163" i="1"/>
  <c r="Y163" i="1"/>
  <c r="N163" i="1"/>
  <c r="V163" i="1"/>
  <c r="O164" i="1"/>
  <c r="W165" i="1"/>
  <c r="Y165" i="1"/>
  <c r="L166" i="1"/>
  <c r="N166" i="1"/>
  <c r="J166" i="1"/>
  <c r="K166" i="1"/>
  <c r="S166" i="1"/>
  <c r="O167" i="1"/>
  <c r="P167" i="1"/>
  <c r="R167" i="1"/>
  <c r="N167" i="1"/>
  <c r="M168" i="1"/>
  <c r="L168" i="1"/>
  <c r="J168" i="1"/>
  <c r="O169" i="1"/>
  <c r="Q169" i="1"/>
  <c r="J169" i="1"/>
  <c r="O171" i="1"/>
  <c r="R171" i="1"/>
  <c r="Q171" i="1"/>
  <c r="P171" i="1"/>
  <c r="K172" i="1"/>
  <c r="Q174" i="1"/>
  <c r="R174" i="1"/>
  <c r="P174" i="1"/>
  <c r="O175" i="1"/>
  <c r="P175" i="1"/>
  <c r="R175" i="1"/>
  <c r="P84" i="1"/>
  <c r="Y109" i="1"/>
  <c r="O118" i="1"/>
  <c r="S128" i="1"/>
  <c r="Y131" i="1"/>
  <c r="Y133" i="1"/>
  <c r="R163" i="1"/>
  <c r="P163" i="1"/>
  <c r="R165" i="1"/>
  <c r="P165" i="1"/>
  <c r="K173" i="1"/>
  <c r="L173" i="1"/>
  <c r="J173" i="1"/>
  <c r="N173" i="1"/>
  <c r="M178" i="1"/>
  <c r="L178" i="1"/>
  <c r="N178" i="1"/>
  <c r="K178" i="1"/>
  <c r="J178" i="1"/>
  <c r="Y59" i="1"/>
  <c r="W64" i="1"/>
  <c r="W71" i="1"/>
  <c r="W83" i="1"/>
  <c r="Q86" i="1"/>
  <c r="W109" i="1"/>
  <c r="W110" i="1"/>
  <c r="W112" i="1"/>
  <c r="W114" i="1"/>
  <c r="O116" i="1"/>
  <c r="Y118" i="1"/>
  <c r="X120" i="1"/>
  <c r="M121" i="1"/>
  <c r="W122" i="1"/>
  <c r="Y124" i="1"/>
  <c r="V126" i="1"/>
  <c r="K128" i="1"/>
  <c r="S130" i="1"/>
  <c r="X133" i="1"/>
  <c r="W161" i="1"/>
  <c r="K162" i="1"/>
  <c r="P162" i="1"/>
  <c r="V162" i="1"/>
  <c r="J163" i="1"/>
  <c r="O163" i="1"/>
  <c r="X163" i="1"/>
  <c r="Y164" i="1"/>
  <c r="W164" i="1"/>
  <c r="Q164" i="1"/>
  <c r="N165" i="1"/>
  <c r="J165" i="1"/>
  <c r="L165" i="1"/>
  <c r="K165" i="1"/>
  <c r="S165" i="1"/>
  <c r="P166" i="1"/>
  <c r="R166" i="1"/>
  <c r="M166" i="1"/>
  <c r="V166" i="1"/>
  <c r="Q167" i="1"/>
  <c r="K168" i="1"/>
  <c r="S168" i="1"/>
  <c r="M169" i="1"/>
  <c r="L170" i="1"/>
  <c r="T176" i="1"/>
  <c r="S176" i="1"/>
  <c r="T184" i="1"/>
  <c r="S184" i="1"/>
  <c r="O168" i="1"/>
  <c r="W169" i="1"/>
  <c r="J171" i="1"/>
  <c r="R172" i="1"/>
  <c r="K174" i="1"/>
  <c r="M175" i="1"/>
  <c r="M176" i="1"/>
  <c r="L176" i="1"/>
  <c r="O177" i="1"/>
  <c r="R177" i="1"/>
  <c r="T177" i="1"/>
  <c r="Q180" i="1"/>
  <c r="P180" i="1"/>
  <c r="S180" i="1"/>
  <c r="K183" i="1"/>
  <c r="N183" i="1"/>
  <c r="J183" i="1"/>
  <c r="X183" i="1"/>
  <c r="W183" i="1"/>
  <c r="M184" i="1"/>
  <c r="L184" i="1"/>
  <c r="Q186" i="1"/>
  <c r="P186" i="1"/>
  <c r="K186" i="1"/>
  <c r="S186" i="1"/>
  <c r="K187" i="1"/>
  <c r="N187" i="1"/>
  <c r="J187" i="1"/>
  <c r="X187" i="1"/>
  <c r="W187" i="1"/>
  <c r="M188" i="1"/>
  <c r="L188" i="1"/>
  <c r="O188" i="1"/>
  <c r="O170" i="1"/>
  <c r="P173" i="1"/>
  <c r="L174" i="1"/>
  <c r="X175" i="1"/>
  <c r="W175" i="1"/>
  <c r="Q178" i="1"/>
  <c r="P178" i="1"/>
  <c r="K181" i="1"/>
  <c r="N181" i="1"/>
  <c r="J181" i="1"/>
  <c r="X181" i="1"/>
  <c r="W181" i="1"/>
  <c r="M182" i="1"/>
  <c r="L182" i="1"/>
  <c r="O183" i="1"/>
  <c r="R183" i="1"/>
  <c r="O187" i="1"/>
  <c r="R187" i="1"/>
  <c r="L187" i="1"/>
  <c r="J188" i="1"/>
  <c r="P170" i="1"/>
  <c r="M171" i="1"/>
  <c r="O172" i="1"/>
  <c r="Q173" i="1"/>
  <c r="N174" i="1"/>
  <c r="V175" i="1"/>
  <c r="Q176" i="1"/>
  <c r="P176" i="1"/>
  <c r="K179" i="1"/>
  <c r="N179" i="1"/>
  <c r="J179" i="1"/>
  <c r="X179" i="1"/>
  <c r="W179" i="1"/>
  <c r="M180" i="1"/>
  <c r="L180" i="1"/>
  <c r="O180" i="1"/>
  <c r="O181" i="1"/>
  <c r="R181" i="1"/>
  <c r="L181" i="1"/>
  <c r="T181" i="1"/>
  <c r="J182" i="1"/>
  <c r="Q184" i="1"/>
  <c r="P184" i="1"/>
  <c r="K185" i="1"/>
  <c r="N185" i="1"/>
  <c r="J185" i="1"/>
  <c r="X185" i="1"/>
  <c r="W185" i="1"/>
  <c r="M186" i="1"/>
  <c r="L186" i="1"/>
  <c r="O186" i="1"/>
  <c r="M187" i="1"/>
  <c r="V187" i="1"/>
  <c r="Q188" i="1"/>
  <c r="P188" i="1"/>
  <c r="K188" i="1"/>
  <c r="Y184" i="1"/>
  <c r="Y186" i="1"/>
  <c r="Y188" i="1"/>
  <c r="O113" i="1"/>
  <c r="R113" i="1"/>
  <c r="P113" i="1"/>
  <c r="Q113" i="1"/>
  <c r="K70" i="1"/>
  <c r="L70" i="1"/>
  <c r="J70" i="1"/>
  <c r="N70" i="1"/>
  <c r="K59" i="1"/>
  <c r="L59" i="1"/>
  <c r="K74" i="1"/>
  <c r="L74" i="1"/>
  <c r="P108" i="1"/>
  <c r="O108" i="1"/>
  <c r="Q108" i="1"/>
  <c r="R108" i="1"/>
  <c r="S61" i="1"/>
  <c r="T61" i="1"/>
  <c r="M63" i="1"/>
  <c r="L63" i="1"/>
  <c r="K109" i="1"/>
  <c r="J109" i="1"/>
  <c r="N109" i="1"/>
  <c r="M109" i="1"/>
  <c r="L109" i="1"/>
  <c r="S62" i="1"/>
  <c r="T63" i="1"/>
  <c r="R69" i="1"/>
  <c r="R71" i="1"/>
  <c r="X113" i="1"/>
  <c r="W113" i="1"/>
  <c r="Y113" i="1"/>
  <c r="M116" i="1"/>
  <c r="L116" i="1"/>
  <c r="P119" i="1"/>
  <c r="O119" i="1"/>
  <c r="R119" i="1"/>
  <c r="P123" i="1"/>
  <c r="O123" i="1"/>
  <c r="R123" i="1"/>
  <c r="T133" i="1"/>
  <c r="S133" i="1"/>
  <c r="O81" i="1"/>
  <c r="Y81" i="1"/>
  <c r="S85" i="1"/>
  <c r="X89" i="1"/>
  <c r="J108" i="1"/>
  <c r="N108" i="1"/>
  <c r="W108" i="1"/>
  <c r="R109" i="1"/>
  <c r="J110" i="1"/>
  <c r="O110" i="1"/>
  <c r="Q111" i="1"/>
  <c r="W111" i="1"/>
  <c r="N112" i="1"/>
  <c r="S112" i="1"/>
  <c r="J113" i="1"/>
  <c r="M114" i="1"/>
  <c r="L114" i="1"/>
  <c r="O114" i="1"/>
  <c r="O115" i="1"/>
  <c r="R115" i="1"/>
  <c r="L115" i="1"/>
  <c r="T115" i="1"/>
  <c r="J116" i="1"/>
  <c r="Q119" i="1"/>
  <c r="Q123" i="1"/>
  <c r="R125" i="1"/>
  <c r="P125" i="1"/>
  <c r="O125" i="1"/>
  <c r="P126" i="1"/>
  <c r="O126" i="1"/>
  <c r="R126" i="1"/>
  <c r="R127" i="1"/>
  <c r="O127" i="1"/>
  <c r="Q127" i="1"/>
  <c r="P127" i="1"/>
  <c r="P128" i="1"/>
  <c r="R128" i="1"/>
  <c r="Q128" i="1"/>
  <c r="Y130" i="1"/>
  <c r="X130" i="1"/>
  <c r="W130" i="1"/>
  <c r="V130" i="1"/>
  <c r="T132" i="1"/>
  <c r="S132" i="1"/>
  <c r="P134" i="1"/>
  <c r="O134" i="1"/>
  <c r="R134" i="1"/>
  <c r="X81" i="1"/>
  <c r="P111" i="1"/>
  <c r="X115" i="1"/>
  <c r="W115" i="1"/>
  <c r="Q59" i="1"/>
  <c r="W62" i="1"/>
  <c r="V63" i="1"/>
  <c r="T70" i="1"/>
  <c r="W73" i="1"/>
  <c r="Y77" i="1"/>
  <c r="R79" i="1"/>
  <c r="R59" i="1"/>
  <c r="W60" i="1"/>
  <c r="O62" i="1"/>
  <c r="X62" i="1"/>
  <c r="X64" i="1"/>
  <c r="Y65" i="1"/>
  <c r="S66" i="1"/>
  <c r="V68" i="1"/>
  <c r="X69" i="1"/>
  <c r="X71" i="1"/>
  <c r="X73" i="1"/>
  <c r="S75" i="1"/>
  <c r="Q76" i="1"/>
  <c r="S77" i="1"/>
  <c r="W79" i="1"/>
  <c r="S81" i="1"/>
  <c r="T82" i="1"/>
  <c r="V84" i="1"/>
  <c r="W85" i="1"/>
  <c r="Y87" i="1"/>
  <c r="Y89" i="1"/>
  <c r="K108" i="1"/>
  <c r="S108" i="1"/>
  <c r="X108" i="1"/>
  <c r="T109" i="1"/>
  <c r="K110" i="1"/>
  <c r="P110" i="1"/>
  <c r="M111" i="1"/>
  <c r="R111" i="1"/>
  <c r="Y111" i="1"/>
  <c r="J112" i="1"/>
  <c r="O112" i="1"/>
  <c r="T113" i="1"/>
  <c r="J114" i="1"/>
  <c r="V115" i="1"/>
  <c r="Q116" i="1"/>
  <c r="P116" i="1"/>
  <c r="K116" i="1"/>
  <c r="S116" i="1"/>
  <c r="S118" i="1"/>
  <c r="S120" i="1"/>
  <c r="S122" i="1"/>
  <c r="T127" i="1"/>
  <c r="S127" i="1"/>
  <c r="O128" i="1"/>
  <c r="L130" i="1"/>
  <c r="M130" i="1"/>
  <c r="K130" i="1"/>
  <c r="J130" i="1"/>
  <c r="N130" i="1"/>
  <c r="N133" i="1"/>
  <c r="J133" i="1"/>
  <c r="K133" i="1"/>
  <c r="M133" i="1"/>
  <c r="L133" i="1"/>
  <c r="X77" i="1"/>
  <c r="P78" i="1"/>
  <c r="V108" i="1"/>
  <c r="L112" i="1"/>
  <c r="K115" i="1"/>
  <c r="N115" i="1"/>
  <c r="J115" i="1"/>
  <c r="P117" i="1"/>
  <c r="O117" i="1"/>
  <c r="R117" i="1"/>
  <c r="P121" i="1"/>
  <c r="O121" i="1"/>
  <c r="R121" i="1"/>
  <c r="W125" i="1"/>
  <c r="V125" i="1"/>
  <c r="Y125" i="1"/>
  <c r="N131" i="1"/>
  <c r="J131" i="1"/>
  <c r="L131" i="1"/>
  <c r="K131" i="1"/>
  <c r="Q136" i="1"/>
  <c r="P136" i="1"/>
  <c r="O136" i="1"/>
  <c r="R136" i="1"/>
  <c r="T138" i="1"/>
  <c r="S138" i="1"/>
  <c r="Y75" i="1"/>
  <c r="K77" i="1"/>
  <c r="W59" i="1"/>
  <c r="X60" i="1"/>
  <c r="Y62" i="1"/>
  <c r="Y64" i="1"/>
  <c r="W66" i="1"/>
  <c r="W68" i="1"/>
  <c r="Y69" i="1"/>
  <c r="P71" i="1"/>
  <c r="Y72" i="1"/>
  <c r="Y73" i="1"/>
  <c r="W75" i="1"/>
  <c r="V76" i="1"/>
  <c r="W77" i="1"/>
  <c r="W81" i="1"/>
  <c r="X85" i="1"/>
  <c r="O89" i="1"/>
  <c r="P109" i="1"/>
  <c r="L110" i="1"/>
  <c r="K112" i="1"/>
  <c r="K113" i="1"/>
  <c r="N113" i="1"/>
  <c r="M113" i="1"/>
  <c r="V113" i="1"/>
  <c r="Q114" i="1"/>
  <c r="P114" i="1"/>
  <c r="S114" i="1"/>
  <c r="Y115" i="1"/>
  <c r="N116" i="1"/>
  <c r="Y117" i="1"/>
  <c r="X117" i="1"/>
  <c r="W117" i="1"/>
  <c r="N118" i="1"/>
  <c r="J118" i="1"/>
  <c r="M118" i="1"/>
  <c r="L118" i="1"/>
  <c r="Y119" i="1"/>
  <c r="X119" i="1"/>
  <c r="W119" i="1"/>
  <c r="N120" i="1"/>
  <c r="J120" i="1"/>
  <c r="M120" i="1"/>
  <c r="L120" i="1"/>
  <c r="Y121" i="1"/>
  <c r="X121" i="1"/>
  <c r="W121" i="1"/>
  <c r="N122" i="1"/>
  <c r="J122" i="1"/>
  <c r="M122" i="1"/>
  <c r="L122" i="1"/>
  <c r="Y123" i="1"/>
  <c r="X123" i="1"/>
  <c r="W123" i="1"/>
  <c r="N124" i="1"/>
  <c r="J124" i="1"/>
  <c r="M124" i="1"/>
  <c r="L124" i="1"/>
  <c r="S124" i="1"/>
  <c r="Q126" i="1"/>
  <c r="N129" i="1"/>
  <c r="J129" i="1"/>
  <c r="M129" i="1"/>
  <c r="L129" i="1"/>
  <c r="K129" i="1"/>
  <c r="W129" i="1"/>
  <c r="Y129" i="1"/>
  <c r="X129" i="1"/>
  <c r="V129" i="1"/>
  <c r="P130" i="1"/>
  <c r="R130" i="1"/>
  <c r="Q130" i="1"/>
  <c r="O130" i="1"/>
  <c r="Q134" i="1"/>
  <c r="K137" i="1"/>
  <c r="N137" i="1"/>
  <c r="J137" i="1"/>
  <c r="M137" i="1"/>
  <c r="L137" i="1"/>
  <c r="J117" i="1"/>
  <c r="N117" i="1"/>
  <c r="P118" i="1"/>
  <c r="J119" i="1"/>
  <c r="N119" i="1"/>
  <c r="P120" i="1"/>
  <c r="J121" i="1"/>
  <c r="N121" i="1"/>
  <c r="P122" i="1"/>
  <c r="J123" i="1"/>
  <c r="N123" i="1"/>
  <c r="L127" i="1"/>
  <c r="P129" i="1"/>
  <c r="N132" i="1"/>
  <c r="K135" i="1"/>
  <c r="N135" i="1"/>
  <c r="J135" i="1"/>
  <c r="M135" i="1"/>
  <c r="T136" i="1"/>
  <c r="S136" i="1"/>
  <c r="O137" i="1"/>
  <c r="R137" i="1"/>
  <c r="Q137" i="1"/>
  <c r="M138" i="1"/>
  <c r="L138" i="1"/>
  <c r="K138" i="1"/>
  <c r="K117" i="1"/>
  <c r="S117" i="1"/>
  <c r="Q118" i="1"/>
  <c r="K119" i="1"/>
  <c r="S119" i="1"/>
  <c r="Q120" i="1"/>
  <c r="K121" i="1"/>
  <c r="S121" i="1"/>
  <c r="Q122" i="1"/>
  <c r="K123" i="1"/>
  <c r="S123" i="1"/>
  <c r="Q124" i="1"/>
  <c r="K125" i="1"/>
  <c r="N126" i="1"/>
  <c r="S126" i="1"/>
  <c r="Y127" i="1"/>
  <c r="M128" i="1"/>
  <c r="X128" i="1"/>
  <c r="Q129" i="1"/>
  <c r="P131" i="1"/>
  <c r="V131" i="1"/>
  <c r="J132" i="1"/>
  <c r="O132" i="1"/>
  <c r="V132" i="1"/>
  <c r="O133" i="1"/>
  <c r="V134" i="1"/>
  <c r="Y134" i="1"/>
  <c r="X134" i="1"/>
  <c r="N134" i="1"/>
  <c r="S134" i="1"/>
  <c r="O135" i="1"/>
  <c r="R135" i="1"/>
  <c r="Q135" i="1"/>
  <c r="L135" i="1"/>
  <c r="M136" i="1"/>
  <c r="L136" i="1"/>
  <c r="K136" i="1"/>
  <c r="P137" i="1"/>
  <c r="J138" i="1"/>
  <c r="N127" i="1"/>
  <c r="J127" i="1"/>
  <c r="N128" i="1"/>
  <c r="X131" i="1"/>
  <c r="K132" i="1"/>
  <c r="Q132" i="1"/>
  <c r="W132" i="1"/>
  <c r="P133" i="1"/>
  <c r="T137" i="1"/>
  <c r="Q138" i="1"/>
  <c r="P138" i="1"/>
  <c r="O138" i="1"/>
  <c r="N138" i="1"/>
  <c r="V135" i="1"/>
  <c r="X136" i="1"/>
  <c r="V137" i="1"/>
  <c r="X138" i="1"/>
  <c r="W135" i="1"/>
  <c r="Y136" i="1"/>
  <c r="W137" i="1"/>
  <c r="Y138" i="1"/>
  <c r="T60" i="1"/>
  <c r="S60" i="1"/>
  <c r="M60" i="1"/>
  <c r="L60" i="1"/>
  <c r="J60" i="1"/>
  <c r="K60" i="1"/>
  <c r="N60" i="1"/>
  <c r="X61" i="1"/>
  <c r="W61" i="1"/>
  <c r="O63" i="1"/>
  <c r="R63" i="1"/>
  <c r="Q66" i="1"/>
  <c r="P66" i="1"/>
  <c r="Q77" i="1"/>
  <c r="P77" i="1"/>
  <c r="R77" i="1"/>
  <c r="O77" i="1"/>
  <c r="O61" i="1"/>
  <c r="R61" i="1"/>
  <c r="L61" i="1"/>
  <c r="Q64" i="1"/>
  <c r="P64" i="1"/>
  <c r="K67" i="1"/>
  <c r="N67" i="1"/>
  <c r="J67" i="1"/>
  <c r="M67" i="1"/>
  <c r="S68" i="1"/>
  <c r="T68" i="1"/>
  <c r="M69" i="1"/>
  <c r="K69" i="1"/>
  <c r="J69" i="1"/>
  <c r="N69" i="1"/>
  <c r="T69" i="1"/>
  <c r="S69" i="1"/>
  <c r="X70" i="1"/>
  <c r="Y70" i="1"/>
  <c r="W70" i="1"/>
  <c r="V70" i="1"/>
  <c r="T71" i="1"/>
  <c r="S71" i="1"/>
  <c r="S72" i="1"/>
  <c r="T72" i="1"/>
  <c r="T73" i="1"/>
  <c r="M62" i="1"/>
  <c r="L62" i="1"/>
  <c r="T67" i="1"/>
  <c r="Q73" i="1"/>
  <c r="R73" i="1"/>
  <c r="P73" i="1"/>
  <c r="S78" i="1"/>
  <c r="T78" i="1"/>
  <c r="X80" i="1"/>
  <c r="W80" i="1"/>
  <c r="Y80" i="1"/>
  <c r="V80" i="1"/>
  <c r="M59" i="1"/>
  <c r="Q60" i="1"/>
  <c r="P60" i="1"/>
  <c r="N59" i="1"/>
  <c r="T59" i="1"/>
  <c r="R60" i="1"/>
  <c r="V61" i="1"/>
  <c r="Q62" i="1"/>
  <c r="P62" i="1"/>
  <c r="K62" i="1"/>
  <c r="P63" i="1"/>
  <c r="K65" i="1"/>
  <c r="N65" i="1"/>
  <c r="J65" i="1"/>
  <c r="X65" i="1"/>
  <c r="W65" i="1"/>
  <c r="M66" i="1"/>
  <c r="L66" i="1"/>
  <c r="O66" i="1"/>
  <c r="O67" i="1"/>
  <c r="R67" i="1"/>
  <c r="Q67" i="1"/>
  <c r="L67" i="1"/>
  <c r="K68" i="1"/>
  <c r="N68" i="1"/>
  <c r="M68" i="1"/>
  <c r="L68" i="1"/>
  <c r="O70" i="1"/>
  <c r="R70" i="1"/>
  <c r="Q70" i="1"/>
  <c r="P70" i="1"/>
  <c r="M71" i="1"/>
  <c r="J71" i="1"/>
  <c r="N71" i="1"/>
  <c r="L71" i="1"/>
  <c r="K72" i="1"/>
  <c r="L72" i="1"/>
  <c r="J72" i="1"/>
  <c r="N72" i="1"/>
  <c r="M73" i="1"/>
  <c r="N73" i="1"/>
  <c r="L73" i="1"/>
  <c r="K73" i="1"/>
  <c r="M75" i="1"/>
  <c r="L75" i="1"/>
  <c r="K75" i="1"/>
  <c r="J75" i="1"/>
  <c r="M81" i="1"/>
  <c r="L81" i="1"/>
  <c r="N81" i="1"/>
  <c r="K81" i="1"/>
  <c r="J81" i="1"/>
  <c r="O82" i="1"/>
  <c r="R82" i="1"/>
  <c r="Q82" i="1"/>
  <c r="P82" i="1"/>
  <c r="K88" i="1"/>
  <c r="N88" i="1"/>
  <c r="J88" i="1"/>
  <c r="M88" i="1"/>
  <c r="L88" i="1"/>
  <c r="X88" i="1"/>
  <c r="W88" i="1"/>
  <c r="Y88" i="1"/>
  <c r="V88" i="1"/>
  <c r="K61" i="1"/>
  <c r="N61" i="1"/>
  <c r="J61" i="1"/>
  <c r="O68" i="1"/>
  <c r="R68" i="1"/>
  <c r="Q68" i="1"/>
  <c r="O73" i="1"/>
  <c r="K80" i="1"/>
  <c r="N80" i="1"/>
  <c r="J80" i="1"/>
  <c r="M80" i="1"/>
  <c r="L80" i="1"/>
  <c r="M89" i="1"/>
  <c r="L89" i="1"/>
  <c r="N89" i="1"/>
  <c r="K89" i="1"/>
  <c r="J89" i="1"/>
  <c r="O60" i="1"/>
  <c r="J59" i="1"/>
  <c r="P59" i="1"/>
  <c r="V59" i="1"/>
  <c r="P61" i="1"/>
  <c r="Y61" i="1"/>
  <c r="N62" i="1"/>
  <c r="K63" i="1"/>
  <c r="N63" i="1"/>
  <c r="J63" i="1"/>
  <c r="X63" i="1"/>
  <c r="W63" i="1"/>
  <c r="Q63" i="1"/>
  <c r="M64" i="1"/>
  <c r="L64" i="1"/>
  <c r="O64" i="1"/>
  <c r="O65" i="1"/>
  <c r="R65" i="1"/>
  <c r="L65" i="1"/>
  <c r="T65" i="1"/>
  <c r="J66" i="1"/>
  <c r="R66" i="1"/>
  <c r="P67" i="1"/>
  <c r="J68" i="1"/>
  <c r="L69" i="1"/>
  <c r="K71" i="1"/>
  <c r="O72" i="1"/>
  <c r="Q72" i="1"/>
  <c r="P72" i="1"/>
  <c r="M72" i="1"/>
  <c r="J73" i="1"/>
  <c r="O74" i="1"/>
  <c r="P74" i="1"/>
  <c r="R74" i="1"/>
  <c r="N75" i="1"/>
  <c r="T79" i="1"/>
  <c r="S79" i="1"/>
  <c r="Q85" i="1"/>
  <c r="P85" i="1"/>
  <c r="R85" i="1"/>
  <c r="O85" i="1"/>
  <c r="S86" i="1"/>
  <c r="T86" i="1"/>
  <c r="T87" i="1"/>
  <c r="S87" i="1"/>
  <c r="V67" i="1"/>
  <c r="M74" i="1"/>
  <c r="Y74" i="1"/>
  <c r="O75" i="1"/>
  <c r="K78" i="1"/>
  <c r="N78" i="1"/>
  <c r="J78" i="1"/>
  <c r="X78" i="1"/>
  <c r="W78" i="1"/>
  <c r="M79" i="1"/>
  <c r="L79" i="1"/>
  <c r="O80" i="1"/>
  <c r="R80" i="1"/>
  <c r="T80" i="1"/>
  <c r="Q83" i="1"/>
  <c r="P83" i="1"/>
  <c r="S83" i="1"/>
  <c r="K86" i="1"/>
  <c r="N86" i="1"/>
  <c r="J86" i="1"/>
  <c r="X86" i="1"/>
  <c r="W86" i="1"/>
  <c r="M87" i="1"/>
  <c r="L87" i="1"/>
  <c r="O87" i="1"/>
  <c r="O88" i="1"/>
  <c r="R88" i="1"/>
  <c r="T88" i="1"/>
  <c r="W67" i="1"/>
  <c r="O69" i="1"/>
  <c r="V72" i="1"/>
  <c r="N74" i="1"/>
  <c r="T74" i="1"/>
  <c r="P75" i="1"/>
  <c r="K76" i="1"/>
  <c r="N76" i="1"/>
  <c r="J76" i="1"/>
  <c r="X76" i="1"/>
  <c r="W76" i="1"/>
  <c r="M77" i="1"/>
  <c r="L77" i="1"/>
  <c r="O78" i="1"/>
  <c r="R78" i="1"/>
  <c r="L78" i="1"/>
  <c r="J79" i="1"/>
  <c r="Q81" i="1"/>
  <c r="P81" i="1"/>
  <c r="K84" i="1"/>
  <c r="N84" i="1"/>
  <c r="J84" i="1"/>
  <c r="X84" i="1"/>
  <c r="W84" i="1"/>
  <c r="M85" i="1"/>
  <c r="L85" i="1"/>
  <c r="O86" i="1"/>
  <c r="R86" i="1"/>
  <c r="L86" i="1"/>
  <c r="J87" i="1"/>
  <c r="Q89" i="1"/>
  <c r="P89" i="1"/>
  <c r="S89" i="1"/>
  <c r="P69" i="1"/>
  <c r="M70" i="1"/>
  <c r="O71" i="1"/>
  <c r="W72" i="1"/>
  <c r="J74" i="1"/>
  <c r="V74" i="1"/>
  <c r="R75" i="1"/>
  <c r="O76" i="1"/>
  <c r="R76" i="1"/>
  <c r="L76" i="1"/>
  <c r="T76" i="1"/>
  <c r="J77" i="1"/>
  <c r="M78" i="1"/>
  <c r="V78" i="1"/>
  <c r="Q79" i="1"/>
  <c r="P79" i="1"/>
  <c r="K79" i="1"/>
  <c r="P80" i="1"/>
  <c r="K82" i="1"/>
  <c r="N82" i="1"/>
  <c r="J82" i="1"/>
  <c r="X82" i="1"/>
  <c r="W82" i="1"/>
  <c r="M83" i="1"/>
  <c r="L83" i="1"/>
  <c r="O83" i="1"/>
  <c r="O84" i="1"/>
  <c r="R84" i="1"/>
  <c r="L84" i="1"/>
  <c r="T84" i="1"/>
  <c r="J85" i="1"/>
  <c r="M86" i="1"/>
  <c r="V86" i="1"/>
  <c r="Q87" i="1"/>
  <c r="P87" i="1"/>
  <c r="K87" i="1"/>
  <c r="P88" i="1"/>
  <c r="V40" i="1"/>
  <c r="W42" i="1" s="1"/>
  <c r="X32" i="1"/>
  <c r="X24" i="1"/>
  <c r="X16" i="1"/>
  <c r="Y38" i="1"/>
  <c r="Y34" i="1"/>
  <c r="Y26" i="1"/>
  <c r="Y22" i="1"/>
  <c r="Y18" i="1"/>
  <c r="Y14" i="1"/>
  <c r="Y10" i="1"/>
  <c r="X29" i="1"/>
  <c r="X21" i="1"/>
  <c r="X13" i="1"/>
  <c r="Y37" i="1"/>
  <c r="Y33" i="1"/>
  <c r="Y29" i="1"/>
  <c r="Y25" i="1"/>
  <c r="Y21" i="1"/>
  <c r="Y17" i="1"/>
  <c r="Y13" i="1"/>
  <c r="X36" i="1"/>
  <c r="X28" i="1"/>
  <c r="X20" i="1"/>
  <c r="X12" i="1"/>
  <c r="Y36" i="1"/>
  <c r="Y32" i="1"/>
  <c r="Y28" i="1"/>
  <c r="Y24" i="1"/>
  <c r="Y20" i="1"/>
  <c r="Y16" i="1"/>
  <c r="Y12" i="1"/>
  <c r="Y30" i="1"/>
  <c r="X37" i="1"/>
  <c r="X33" i="1"/>
  <c r="X25" i="1"/>
  <c r="X17" i="1"/>
  <c r="Y39" i="1"/>
  <c r="Y35" i="1"/>
  <c r="Y31" i="1"/>
  <c r="Y27" i="1"/>
  <c r="Y23" i="1"/>
  <c r="Y19" i="1"/>
  <c r="Y15" i="1"/>
  <c r="Y11" i="1"/>
  <c r="X39" i="1"/>
  <c r="X35" i="1"/>
  <c r="X31" i="1"/>
  <c r="X27" i="1"/>
  <c r="X23" i="1"/>
  <c r="X19" i="1"/>
  <c r="X15" i="1"/>
  <c r="X11" i="1"/>
  <c r="X38" i="1"/>
  <c r="X34" i="1"/>
  <c r="X30" i="1"/>
  <c r="X26" i="1"/>
  <c r="X22" i="1"/>
  <c r="X18" i="1"/>
  <c r="X14" i="1"/>
  <c r="X10" i="1"/>
  <c r="Y9" i="1"/>
  <c r="W37" i="1"/>
  <c r="W21" i="1"/>
  <c r="W33" i="1"/>
  <c r="W17" i="1"/>
  <c r="W29" i="1"/>
  <c r="W13" i="1"/>
  <c r="W25" i="1"/>
  <c r="X9" i="1"/>
  <c r="W36" i="1"/>
  <c r="W32" i="1"/>
  <c r="W28" i="1"/>
  <c r="W24" i="1"/>
  <c r="W20" i="1"/>
  <c r="W16" i="1"/>
  <c r="W12" i="1"/>
  <c r="W39" i="1"/>
  <c r="W35" i="1"/>
  <c r="W31" i="1"/>
  <c r="W27" i="1"/>
  <c r="W23" i="1"/>
  <c r="W19" i="1"/>
  <c r="W15" i="1"/>
  <c r="W11" i="1"/>
  <c r="W38" i="1"/>
  <c r="W34" i="1"/>
  <c r="W30" i="1"/>
  <c r="W26" i="1"/>
  <c r="W22" i="1"/>
  <c r="W18" i="1"/>
  <c r="W14" i="1"/>
  <c r="W10" i="1"/>
  <c r="W9" i="1"/>
  <c r="S40" i="1"/>
  <c r="S43" i="1" s="1"/>
  <c r="T37" i="1"/>
  <c r="T33" i="1"/>
  <c r="T29" i="1"/>
  <c r="T25" i="1"/>
  <c r="T21" i="1"/>
  <c r="T17" i="1"/>
  <c r="T13" i="1"/>
  <c r="T36" i="1"/>
  <c r="T32" i="1"/>
  <c r="T28" i="1"/>
  <c r="T24" i="1"/>
  <c r="T20" i="1"/>
  <c r="T16" i="1"/>
  <c r="T12" i="1"/>
  <c r="T39" i="1"/>
  <c r="T35" i="1"/>
  <c r="T31" i="1"/>
  <c r="T27" i="1"/>
  <c r="T23" i="1"/>
  <c r="T19" i="1"/>
  <c r="T15" i="1"/>
  <c r="T11" i="1"/>
  <c r="T38" i="1"/>
  <c r="T34" i="1"/>
  <c r="T30" i="1"/>
  <c r="T26" i="1"/>
  <c r="T22" i="1"/>
  <c r="T18" i="1"/>
  <c r="T14" i="1"/>
  <c r="T10" i="1"/>
  <c r="T9" i="1"/>
  <c r="P37" i="1"/>
  <c r="Q13" i="1"/>
  <c r="R25" i="1"/>
  <c r="Q37" i="1"/>
  <c r="R37" i="1"/>
  <c r="R21" i="1"/>
  <c r="Q29" i="1"/>
  <c r="R33" i="1"/>
  <c r="R17" i="1"/>
  <c r="Q21" i="1"/>
  <c r="R29" i="1"/>
  <c r="R13" i="1"/>
  <c r="P25" i="1"/>
  <c r="Q34" i="1"/>
  <c r="Q26" i="1"/>
  <c r="Q18" i="1"/>
  <c r="Q10" i="1"/>
  <c r="R36" i="1"/>
  <c r="R32" i="1"/>
  <c r="R28" i="1"/>
  <c r="R24" i="1"/>
  <c r="R20" i="1"/>
  <c r="R16" i="1"/>
  <c r="R12" i="1"/>
  <c r="P21" i="1"/>
  <c r="Q33" i="1"/>
  <c r="Q25" i="1"/>
  <c r="Q17" i="1"/>
  <c r="R39" i="1"/>
  <c r="R35" i="1"/>
  <c r="R31" i="1"/>
  <c r="R27" i="1"/>
  <c r="R23" i="1"/>
  <c r="R19" i="1"/>
  <c r="R15" i="1"/>
  <c r="R11" i="1"/>
  <c r="O17" i="1"/>
  <c r="O40" i="1" s="1"/>
  <c r="O43" i="1" s="1"/>
  <c r="Q38" i="1"/>
  <c r="Q30" i="1"/>
  <c r="Q22" i="1"/>
  <c r="Q14" i="1"/>
  <c r="R38" i="1"/>
  <c r="R34" i="1"/>
  <c r="R30" i="1"/>
  <c r="R26" i="1"/>
  <c r="R22" i="1"/>
  <c r="R18" i="1"/>
  <c r="R14" i="1"/>
  <c r="R10" i="1"/>
  <c r="P33" i="1"/>
  <c r="Q36" i="1"/>
  <c r="Q32" i="1"/>
  <c r="Q28" i="1"/>
  <c r="Q24" i="1"/>
  <c r="Q20" i="1"/>
  <c r="Q16" i="1"/>
  <c r="Q12" i="1"/>
  <c r="P29" i="1"/>
  <c r="Q39" i="1"/>
  <c r="Q35" i="1"/>
  <c r="Q31" i="1"/>
  <c r="Q27" i="1"/>
  <c r="Q23" i="1"/>
  <c r="Q19" i="1"/>
  <c r="Q15" i="1"/>
  <c r="Q11" i="1"/>
  <c r="P13" i="1"/>
  <c r="P36" i="1"/>
  <c r="P32" i="1"/>
  <c r="P28" i="1"/>
  <c r="P24" i="1"/>
  <c r="P20" i="1"/>
  <c r="P16" i="1"/>
  <c r="P12" i="1"/>
  <c r="P39" i="1"/>
  <c r="P35" i="1"/>
  <c r="P31" i="1"/>
  <c r="P27" i="1"/>
  <c r="P23" i="1"/>
  <c r="P19" i="1"/>
  <c r="P15" i="1"/>
  <c r="P11" i="1"/>
  <c r="P38" i="1"/>
  <c r="P34" i="1"/>
  <c r="P30" i="1"/>
  <c r="P26" i="1"/>
  <c r="P22" i="1"/>
  <c r="P18" i="1"/>
  <c r="P14" i="1"/>
  <c r="P10" i="1"/>
  <c r="R9" i="1"/>
  <c r="Q9" i="1"/>
  <c r="P9" i="1"/>
  <c r="J9" i="1"/>
  <c r="J40" i="1" s="1"/>
  <c r="J43" i="1" s="1"/>
  <c r="N37" i="1"/>
  <c r="N33" i="1"/>
  <c r="N29" i="1"/>
  <c r="N21" i="1"/>
  <c r="N13" i="1"/>
  <c r="N36" i="1"/>
  <c r="N32" i="1"/>
  <c r="N28" i="1"/>
  <c r="N24" i="1"/>
  <c r="N20" i="1"/>
  <c r="N16" i="1"/>
  <c r="N12" i="1"/>
  <c r="N17" i="1"/>
  <c r="N39" i="1"/>
  <c r="N35" i="1"/>
  <c r="N31" i="1"/>
  <c r="N27" i="1"/>
  <c r="N23" i="1"/>
  <c r="N19" i="1"/>
  <c r="N15" i="1"/>
  <c r="N11" i="1"/>
  <c r="N25" i="1"/>
  <c r="N38" i="1"/>
  <c r="N34" i="1"/>
  <c r="N30" i="1"/>
  <c r="N26" i="1"/>
  <c r="N22" i="1"/>
  <c r="N18" i="1"/>
  <c r="N14" i="1"/>
  <c r="N10" i="1"/>
  <c r="N9" i="1"/>
  <c r="M37" i="1"/>
  <c r="M29" i="1"/>
  <c r="M25" i="1"/>
  <c r="M21" i="1"/>
  <c r="M17" i="1"/>
  <c r="M13" i="1"/>
  <c r="M36" i="1"/>
  <c r="M32" i="1"/>
  <c r="M28" i="1"/>
  <c r="M24" i="1"/>
  <c r="M20" i="1"/>
  <c r="M16" i="1"/>
  <c r="M12" i="1"/>
  <c r="M39" i="1"/>
  <c r="M35" i="1"/>
  <c r="M31" i="1"/>
  <c r="M27" i="1"/>
  <c r="M23" i="1"/>
  <c r="M19" i="1"/>
  <c r="M15" i="1"/>
  <c r="M11" i="1"/>
  <c r="M33" i="1"/>
  <c r="M38" i="1"/>
  <c r="M34" i="1"/>
  <c r="M30" i="1"/>
  <c r="M26" i="1"/>
  <c r="M22" i="1"/>
  <c r="M18" i="1"/>
  <c r="M14" i="1"/>
  <c r="M10" i="1"/>
  <c r="L37" i="1"/>
  <c r="L33" i="1"/>
  <c r="L29" i="1"/>
  <c r="L25" i="1"/>
  <c r="L21" i="1"/>
  <c r="L13" i="1"/>
  <c r="L36" i="1"/>
  <c r="L32" i="1"/>
  <c r="L28" i="1"/>
  <c r="L24" i="1"/>
  <c r="L20" i="1"/>
  <c r="L12" i="1"/>
  <c r="L39" i="1"/>
  <c r="L35" i="1"/>
  <c r="L31" i="1"/>
  <c r="L27" i="1"/>
  <c r="L23" i="1"/>
  <c r="L19" i="1"/>
  <c r="L15" i="1"/>
  <c r="L11" i="1"/>
  <c r="L17" i="1"/>
  <c r="L16" i="1"/>
  <c r="L38" i="1"/>
  <c r="L34" i="1"/>
  <c r="L30" i="1"/>
  <c r="L26" i="1"/>
  <c r="L22" i="1"/>
  <c r="L18" i="1"/>
  <c r="L14" i="1"/>
  <c r="L10" i="1"/>
  <c r="K33" i="1"/>
  <c r="K29" i="1"/>
  <c r="K25" i="1"/>
  <c r="K21" i="1"/>
  <c r="K17" i="1"/>
  <c r="K13" i="1"/>
  <c r="K36" i="1"/>
  <c r="K32" i="1"/>
  <c r="K28" i="1"/>
  <c r="K24" i="1"/>
  <c r="K20" i="1"/>
  <c r="K16" i="1"/>
  <c r="K12" i="1"/>
  <c r="K39" i="1"/>
  <c r="K35" i="1"/>
  <c r="K31" i="1"/>
  <c r="K27" i="1"/>
  <c r="K23" i="1"/>
  <c r="K19" i="1"/>
  <c r="K15" i="1"/>
  <c r="K11" i="1"/>
  <c r="K37" i="1"/>
  <c r="K38" i="1"/>
  <c r="K34" i="1"/>
  <c r="K30" i="1"/>
  <c r="K26" i="1"/>
  <c r="K22" i="1"/>
  <c r="K18" i="1"/>
  <c r="K14" i="1"/>
  <c r="K10" i="1"/>
  <c r="M9" i="1"/>
  <c r="L9" i="1"/>
  <c r="K9" i="1"/>
  <c r="W189" i="1" l="1"/>
  <c r="W192" i="1" s="1"/>
  <c r="X189" i="1"/>
  <c r="W193" i="1" s="1"/>
  <c r="V189" i="1"/>
  <c r="W191" i="1" s="1"/>
  <c r="K189" i="1"/>
  <c r="J193" i="1" s="1"/>
  <c r="N189" i="1"/>
  <c r="J196" i="1" s="1"/>
  <c r="R189" i="1"/>
  <c r="O195" i="1" s="1"/>
  <c r="S189" i="1"/>
  <c r="S192" i="1" s="1"/>
  <c r="L189" i="1"/>
  <c r="J194" i="1" s="1"/>
  <c r="P189" i="1"/>
  <c r="O193" i="1" s="1"/>
  <c r="Y139" i="1"/>
  <c r="W144" i="1" s="1"/>
  <c r="Y189" i="1"/>
  <c r="W194" i="1" s="1"/>
  <c r="T189" i="1"/>
  <c r="S193" i="1" s="1"/>
  <c r="M189" i="1"/>
  <c r="J195" i="1" s="1"/>
  <c r="Q189" i="1"/>
  <c r="O194" i="1" s="1"/>
  <c r="M139" i="1"/>
  <c r="J145" i="1" s="1"/>
  <c r="T139" i="1"/>
  <c r="S143" i="1" s="1"/>
  <c r="L139" i="1"/>
  <c r="J144" i="1" s="1"/>
  <c r="J189" i="1"/>
  <c r="J192" i="1" s="1"/>
  <c r="O189" i="1"/>
  <c r="O192" i="1" s="1"/>
  <c r="O139" i="1"/>
  <c r="O142" i="1" s="1"/>
  <c r="K90" i="1"/>
  <c r="J94" i="1" s="1"/>
  <c r="R90" i="1"/>
  <c r="O96" i="1" s="1"/>
  <c r="Q90" i="1"/>
  <c r="O95" i="1" s="1"/>
  <c r="X139" i="1"/>
  <c r="W143" i="1" s="1"/>
  <c r="N139" i="1"/>
  <c r="J146" i="1" s="1"/>
  <c r="P139" i="1"/>
  <c r="O143" i="1" s="1"/>
  <c r="W90" i="1"/>
  <c r="W93" i="1" s="1"/>
  <c r="X90" i="1"/>
  <c r="W94" i="1" s="1"/>
  <c r="S90" i="1"/>
  <c r="S93" i="1" s="1"/>
  <c r="Y90" i="1"/>
  <c r="W95" i="1" s="1"/>
  <c r="L90" i="1"/>
  <c r="J95" i="1" s="1"/>
  <c r="V139" i="1"/>
  <c r="W141" i="1" s="1"/>
  <c r="S139" i="1"/>
  <c r="S142" i="1" s="1"/>
  <c r="J139" i="1"/>
  <c r="J142" i="1" s="1"/>
  <c r="R139" i="1"/>
  <c r="O145" i="1" s="1"/>
  <c r="W139" i="1"/>
  <c r="W142" i="1" s="1"/>
  <c r="K139" i="1"/>
  <c r="J143" i="1" s="1"/>
  <c r="Q139" i="1"/>
  <c r="O144" i="1" s="1"/>
  <c r="P90" i="1"/>
  <c r="O94" i="1" s="1"/>
  <c r="J90" i="1"/>
  <c r="J93" i="1" s="1"/>
  <c r="O90" i="1"/>
  <c r="O93" i="1" s="1"/>
  <c r="T90" i="1"/>
  <c r="S94" i="1" s="1"/>
  <c r="M90" i="1"/>
  <c r="J96" i="1" s="1"/>
  <c r="V90" i="1"/>
  <c r="W92" i="1" s="1"/>
  <c r="N90" i="1"/>
  <c r="J97" i="1" s="1"/>
  <c r="W40" i="1"/>
  <c r="W43" i="1" s="1"/>
  <c r="X40" i="1"/>
  <c r="W44" i="1" s="1"/>
  <c r="Y40" i="1"/>
  <c r="W45" i="1" s="1"/>
  <c r="T40" i="1"/>
  <c r="S44" i="1" s="1"/>
  <c r="U43" i="1" s="1"/>
  <c r="U44" i="1" s="1"/>
  <c r="AH7" i="1" s="1"/>
  <c r="R40" i="1"/>
  <c r="O46" i="1" s="1"/>
  <c r="P40" i="1"/>
  <c r="O44" i="1" s="1"/>
  <c r="Q40" i="1"/>
  <c r="O45" i="1" s="1"/>
  <c r="N40" i="1"/>
  <c r="J47" i="1" s="1"/>
  <c r="K40" i="1"/>
  <c r="J44" i="1" s="1"/>
  <c r="L40" i="1"/>
  <c r="J45" i="1" s="1"/>
  <c r="M40" i="1"/>
  <c r="J46" i="1" s="1"/>
  <c r="U93" i="1" l="1"/>
  <c r="U94" i="1" s="1"/>
  <c r="U192" i="1"/>
  <c r="U193" i="1" s="1"/>
  <c r="AH13" i="1" s="1"/>
  <c r="L192" i="1"/>
  <c r="M193" i="1" s="1"/>
  <c r="AD13" i="1" s="1"/>
  <c r="U142" i="1"/>
  <c r="U143" i="1" s="1"/>
  <c r="Q192" i="1"/>
  <c r="R193" i="1" s="1"/>
  <c r="AF13" i="1" s="1"/>
  <c r="Y192" i="1"/>
  <c r="Z193" i="1" s="1"/>
  <c r="AJ13" i="1" s="1"/>
  <c r="L142" i="1"/>
  <c r="M143" i="1" s="1"/>
  <c r="AD11" i="1" s="1"/>
  <c r="Q93" i="1"/>
  <c r="R94" i="1" s="1"/>
  <c r="AF9" i="1" s="1"/>
  <c r="Y93" i="1"/>
  <c r="Z94" i="1" s="1"/>
  <c r="AJ9" i="1" s="1"/>
  <c r="Y142" i="1"/>
  <c r="Z143" i="1" s="1"/>
  <c r="AJ11" i="1" s="1"/>
  <c r="Q142" i="1"/>
  <c r="R143" i="1" s="1"/>
  <c r="AF11" i="1" s="1"/>
  <c r="L93" i="1"/>
  <c r="M94" i="1" s="1"/>
  <c r="AD9" i="1" s="1"/>
  <c r="Y43" i="1"/>
  <c r="Z44" i="1" s="1"/>
  <c r="AJ7" i="1" s="1"/>
  <c r="Q43" i="1"/>
  <c r="R44" i="1" s="1"/>
  <c r="AF7" i="1" s="1"/>
  <c r="L43" i="1"/>
  <c r="M44" i="1" s="1"/>
  <c r="AD7" i="1" s="1"/>
  <c r="AH9" i="1" l="1"/>
  <c r="AH11" i="1"/>
</calcChain>
</file>

<file path=xl/sharedStrings.xml><?xml version="1.0" encoding="utf-8"?>
<sst xmlns="http://schemas.openxmlformats.org/spreadsheetml/2006/main" count="123" uniqueCount="39">
  <si>
    <t>movie recommendation engine</t>
  </si>
  <si>
    <t>type of movie</t>
  </si>
  <si>
    <t>country of movie</t>
  </si>
  <si>
    <t>popular actor</t>
  </si>
  <si>
    <t>year of the movie</t>
  </si>
  <si>
    <t>action</t>
  </si>
  <si>
    <t>comedy</t>
  </si>
  <si>
    <t>horror</t>
  </si>
  <si>
    <t>drama</t>
  </si>
  <si>
    <t>thriller</t>
  </si>
  <si>
    <t>America</t>
  </si>
  <si>
    <t>Europe</t>
  </si>
  <si>
    <t>Asia</t>
  </si>
  <si>
    <t>Africa</t>
  </si>
  <si>
    <t>movie type</t>
  </si>
  <si>
    <t>sum</t>
  </si>
  <si>
    <t>number of movies of each type</t>
  </si>
  <si>
    <t>america</t>
  </si>
  <si>
    <t>europe</t>
  </si>
  <si>
    <t>asia</t>
  </si>
  <si>
    <t>africa</t>
  </si>
  <si>
    <t>number of countries of each type</t>
  </si>
  <si>
    <t>yes</t>
  </si>
  <si>
    <t>no</t>
  </si>
  <si>
    <t>yes/no</t>
  </si>
  <si>
    <t>from 2000 - 2005</t>
  </si>
  <si>
    <t>from 2006 - 2010</t>
  </si>
  <si>
    <t>from 2011-2015</t>
  </si>
  <si>
    <t>from 2016 - 2020</t>
  </si>
  <si>
    <t>Number of movies for each year category</t>
  </si>
  <si>
    <t xml:space="preserve">USER </t>
  </si>
  <si>
    <t>USER  2</t>
  </si>
  <si>
    <t>USER  3</t>
  </si>
  <si>
    <t>USER  4</t>
  </si>
  <si>
    <t>year category</t>
  </si>
  <si>
    <t>user</t>
  </si>
  <si>
    <t>user 2</t>
  </si>
  <si>
    <t>user 3</t>
  </si>
  <si>
    <t>user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</si>
</sst>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0" xfId="0" applyBorder="1" applyAlignment="1">
      <alignment horizontal="center"/>
    </xf>
    <xf numFmtId="0" fontId="0" fillId="0" borderId="1" xfId="0" applyFill="1" applyBorder="1"/>
    <xf numFmtId="0" fontId="0" fillId="0" borderId="6" xfId="0" applyBorder="1" applyAlignment="1">
      <alignment horizontal="center"/>
    </xf>
    <xf numFmtId="0" fontId="0" fillId="2" borderId="0" xfId="0" applyFill="1" applyBorder="1"/>
    <xf numFmtId="0" fontId="0" fillId="2" borderId="6" xfId="0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EDC0-F6E0-460F-8D13-8FCA6F0B3291}">
  <dimension ref="A3:AW201"/>
  <sheetViews>
    <sheetView tabSelected="1" topLeftCell="W1" zoomScale="72" zoomScaleNormal="72" workbookViewId="0">
      <selection activeCell="AB5" sqref="AB5:AC6"/>
    </sheetView>
  </sheetViews>
  <sheetFormatPr defaultRowHeight="14.4" x14ac:dyDescent="0.3"/>
  <cols>
    <col min="1" max="1" width="36" customWidth="1"/>
    <col min="2" max="2" width="7.77734375" hidden="1" customWidth="1"/>
    <col min="3" max="3" width="12.77734375" customWidth="1"/>
    <col min="4" max="4" width="9.5546875" hidden="1" customWidth="1"/>
    <col min="5" max="5" width="17.5546875" customWidth="1"/>
    <col min="6" max="6" width="17.5546875" hidden="1" customWidth="1"/>
    <col min="7" max="7" width="13.88671875" customWidth="1"/>
    <col min="8" max="8" width="17.33203125" customWidth="1"/>
    <col min="22" max="25" width="16.77734375" customWidth="1"/>
    <col min="26" max="26" width="17.6640625" customWidth="1"/>
  </cols>
  <sheetData>
    <row r="3" spans="1:49" ht="16.2" customHeight="1" x14ac:dyDescent="0.3"/>
    <row r="4" spans="1:49" ht="11.4" customHeight="1" x14ac:dyDescent="0.3"/>
    <row r="5" spans="1:49" ht="12" customHeight="1" thickBot="1" x14ac:dyDescent="0.35">
      <c r="AB5" s="34"/>
      <c r="AC5" s="34"/>
      <c r="AD5" s="34" t="s">
        <v>14</v>
      </c>
      <c r="AE5" s="34"/>
      <c r="AF5" s="34" t="s">
        <v>2</v>
      </c>
      <c r="AG5" s="34"/>
      <c r="AH5" s="34" t="s">
        <v>3</v>
      </c>
      <c r="AI5" s="34"/>
      <c r="AJ5" s="34" t="s">
        <v>34</v>
      </c>
      <c r="AK5" s="34"/>
    </row>
    <row r="6" spans="1:49" ht="15" thickBot="1" x14ac:dyDescent="0.35">
      <c r="C6" s="17" t="s">
        <v>30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9"/>
      <c r="Z6" s="5"/>
      <c r="AB6" s="34"/>
      <c r="AC6" s="34"/>
      <c r="AD6" s="34"/>
      <c r="AE6" s="34"/>
      <c r="AF6" s="34"/>
      <c r="AG6" s="34"/>
      <c r="AH6" s="34"/>
      <c r="AI6" s="34"/>
      <c r="AJ6" s="34"/>
      <c r="AK6" s="34"/>
    </row>
    <row r="7" spans="1:49" ht="15" thickBot="1" x14ac:dyDescent="0.35">
      <c r="A7" s="2" t="s">
        <v>0</v>
      </c>
      <c r="B7" s="2"/>
      <c r="C7" s="6"/>
      <c r="D7" s="7"/>
      <c r="E7" s="7"/>
      <c r="F7" s="7"/>
      <c r="G7" s="7"/>
      <c r="H7" s="7"/>
      <c r="I7" s="7"/>
      <c r="J7" s="32" t="s">
        <v>16</v>
      </c>
      <c r="K7" s="16"/>
      <c r="L7" s="16"/>
      <c r="M7" s="16"/>
      <c r="N7" s="33"/>
      <c r="O7" s="32" t="s">
        <v>21</v>
      </c>
      <c r="P7" s="16"/>
      <c r="Q7" s="16"/>
      <c r="R7" s="33"/>
      <c r="S7" s="32" t="s">
        <v>24</v>
      </c>
      <c r="T7" s="33"/>
      <c r="U7" s="27"/>
      <c r="V7" s="32" t="s">
        <v>29</v>
      </c>
      <c r="W7" s="16"/>
      <c r="X7" s="16"/>
      <c r="Y7" s="33"/>
      <c r="Z7" s="29"/>
      <c r="AA7" s="27"/>
      <c r="AB7" s="34" t="s">
        <v>35</v>
      </c>
      <c r="AC7" s="34"/>
      <c r="AD7" s="34" t="str">
        <f ca="1">M44</f>
        <v>thriller</v>
      </c>
      <c r="AE7" s="34"/>
      <c r="AF7" s="34" t="str">
        <f ca="1">R44</f>
        <v>asia</v>
      </c>
      <c r="AG7" s="34"/>
      <c r="AH7" s="34" t="str">
        <f ca="1">U44</f>
        <v>no</v>
      </c>
      <c r="AI7" s="34"/>
      <c r="AJ7" s="34" t="str">
        <f ca="1">Z44</f>
        <v>from 2016 - 2020</v>
      </c>
      <c r="AK7" s="34"/>
      <c r="AL7" s="27"/>
      <c r="AM7" s="27"/>
    </row>
    <row r="8" spans="1:49" x14ac:dyDescent="0.3">
      <c r="C8" s="6" t="s">
        <v>1</v>
      </c>
      <c r="D8" s="7"/>
      <c r="E8" s="7" t="s">
        <v>2</v>
      </c>
      <c r="F8" s="7"/>
      <c r="G8" s="7" t="s">
        <v>3</v>
      </c>
      <c r="H8" s="7" t="s">
        <v>4</v>
      </c>
      <c r="I8" s="7"/>
      <c r="J8" s="3" t="s">
        <v>8</v>
      </c>
      <c r="K8" s="4" t="s">
        <v>5</v>
      </c>
      <c r="L8" s="4" t="s">
        <v>6</v>
      </c>
      <c r="M8" s="4" t="s">
        <v>9</v>
      </c>
      <c r="N8" s="5" t="s">
        <v>7</v>
      </c>
      <c r="O8" s="21" t="s">
        <v>17</v>
      </c>
      <c r="P8" s="22" t="s">
        <v>18</v>
      </c>
      <c r="Q8" s="22" t="s">
        <v>19</v>
      </c>
      <c r="R8" s="23" t="s">
        <v>20</v>
      </c>
      <c r="S8" s="21" t="s">
        <v>22</v>
      </c>
      <c r="T8" s="23" t="s">
        <v>23</v>
      </c>
      <c r="U8" s="20"/>
      <c r="V8" s="21" t="s">
        <v>25</v>
      </c>
      <c r="W8" s="22" t="s">
        <v>26</v>
      </c>
      <c r="X8" s="22" t="s">
        <v>27</v>
      </c>
      <c r="Y8" s="23" t="s">
        <v>28</v>
      </c>
      <c r="Z8" s="24"/>
      <c r="AA8" s="20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20"/>
      <c r="AM8" s="20"/>
      <c r="AQ8" s="1" t="s">
        <v>14</v>
      </c>
      <c r="AR8" s="1"/>
      <c r="AU8" s="1" t="s">
        <v>2</v>
      </c>
      <c r="AV8" s="1"/>
      <c r="AW8" s="1"/>
    </row>
    <row r="9" spans="1:49" x14ac:dyDescent="0.3">
      <c r="B9">
        <f ca="1">RANDBETWEEN(1,5)</f>
        <v>3</v>
      </c>
      <c r="C9" s="6" t="str">
        <f ca="1">VLOOKUP(B9,$AQ$9:$AR$13,2)</f>
        <v>horror</v>
      </c>
      <c r="D9" s="7">
        <f ca="1">RANDBETWEEN(1,4)</f>
        <v>4</v>
      </c>
      <c r="E9" s="7" t="str">
        <f ca="1">VLOOKUP(D9,$AU$9:$AV$12,2)</f>
        <v>Africa</v>
      </c>
      <c r="F9" s="7">
        <f ca="1">RANDBETWEEN(1,2)</f>
        <v>2</v>
      </c>
      <c r="G9" s="7" t="str">
        <f ca="1">IF(F9=1,"yes","no")</f>
        <v>no</v>
      </c>
      <c r="H9" s="7">
        <f ca="1">RANDBETWEEN(2000,2020)</f>
        <v>2017</v>
      </c>
      <c r="I9" s="7"/>
      <c r="J9" s="6">
        <f ca="1">IF(C9="drama",1,0)</f>
        <v>0</v>
      </c>
      <c r="K9" s="7">
        <f ca="1">IF(C9="action",1,0)</f>
        <v>0</v>
      </c>
      <c r="L9" s="7">
        <f ca="1">IF(C9="comedy",1,0)</f>
        <v>0</v>
      </c>
      <c r="M9" s="7">
        <f ca="1">IF(C9="thriller",1,0)</f>
        <v>0</v>
      </c>
      <c r="N9" s="8">
        <f ca="1">IF(C9="horror",1,0)</f>
        <v>1</v>
      </c>
      <c r="O9" s="6">
        <f ca="1">IF(E9="America",1,0)</f>
        <v>0</v>
      </c>
      <c r="P9" s="7">
        <f ca="1">IF(E9="Europe",1,0)</f>
        <v>0</v>
      </c>
      <c r="Q9" s="7">
        <f ca="1">IF(E9="Asia",1,0)</f>
        <v>0</v>
      </c>
      <c r="R9" s="8">
        <f ca="1">IF(E9="Africa",1,0)</f>
        <v>1</v>
      </c>
      <c r="S9" s="6">
        <f ca="1">IF(G9="yes",1,0)</f>
        <v>0</v>
      </c>
      <c r="T9" s="8">
        <f ca="1">IF(G9="no",1,0)</f>
        <v>1</v>
      </c>
      <c r="U9" s="7"/>
      <c r="V9" s="6">
        <f ca="1">IF(AND(H9&gt;=2000,H9&lt;2006),1,0)</f>
        <v>0</v>
      </c>
      <c r="W9" s="7">
        <f ca="1">IF(AND(H9&gt;=2006,H9&lt;2011),1,0)</f>
        <v>0</v>
      </c>
      <c r="X9" s="7">
        <f ca="1">IF(AND(H9&gt;=2011,H9&lt;2016),1,0)</f>
        <v>0</v>
      </c>
      <c r="Y9" s="8">
        <f ca="1">IF(AND(H9&gt;=2016,H9&lt;2021),1,0)</f>
        <v>1</v>
      </c>
      <c r="Z9" s="8"/>
      <c r="AA9" s="7"/>
      <c r="AB9" s="34" t="s">
        <v>36</v>
      </c>
      <c r="AC9" s="34"/>
      <c r="AD9" s="34" t="str">
        <f ca="1">M94</f>
        <v>horror</v>
      </c>
      <c r="AE9" s="34"/>
      <c r="AF9" s="34" t="str">
        <f ca="1">R94</f>
        <v>africa</v>
      </c>
      <c r="AG9" s="34"/>
      <c r="AH9" s="34" t="str">
        <f ca="1">U94</f>
        <v>no</v>
      </c>
      <c r="AI9" s="34"/>
      <c r="AJ9" s="34" t="str">
        <f ca="1">Z94</f>
        <v>from 2016 - 2020</v>
      </c>
      <c r="AK9" s="34"/>
      <c r="AL9" s="7"/>
      <c r="AM9" s="7"/>
      <c r="AQ9">
        <v>1</v>
      </c>
      <c r="AR9" t="s">
        <v>5</v>
      </c>
      <c r="AU9">
        <v>1</v>
      </c>
      <c r="AV9" t="s">
        <v>10</v>
      </c>
    </row>
    <row r="10" spans="1:49" x14ac:dyDescent="0.3">
      <c r="B10">
        <f t="shared" ref="B10:B39" ca="1" si="0">RANDBETWEEN(1,5)</f>
        <v>5</v>
      </c>
      <c r="C10" s="6" t="str">
        <f t="shared" ref="C10:C39" ca="1" si="1">VLOOKUP(B10,$AQ$9:$AR$13,2)</f>
        <v>thriller</v>
      </c>
      <c r="D10" s="7">
        <f t="shared" ref="D10:D39" ca="1" si="2">RANDBETWEEN(1,4)</f>
        <v>3</v>
      </c>
      <c r="E10" s="7" t="str">
        <f t="shared" ref="E10:E39" ca="1" si="3">VLOOKUP(D10,$AU$9:$AV$12,2)</f>
        <v>Asia</v>
      </c>
      <c r="F10" s="7">
        <f t="shared" ref="F10:F39" ca="1" si="4">RANDBETWEEN(1,2)</f>
        <v>1</v>
      </c>
      <c r="G10" s="7" t="str">
        <f t="shared" ref="G10:G39" ca="1" si="5">IF(F10=1,"yes","no")</f>
        <v>yes</v>
      </c>
      <c r="H10" s="7">
        <f t="shared" ref="H10:H39" ca="1" si="6">RANDBETWEEN(2000,2020)</f>
        <v>2020</v>
      </c>
      <c r="I10" s="7"/>
      <c r="J10" s="6">
        <f t="shared" ref="J10:J39" ca="1" si="7">IF(C10="drama",1,0)</f>
        <v>0</v>
      </c>
      <c r="K10" s="7">
        <f t="shared" ref="K10:K39" ca="1" si="8">IF(C10="action",1,0)</f>
        <v>0</v>
      </c>
      <c r="L10" s="7">
        <f t="shared" ref="L10:L39" ca="1" si="9">IF(C10="comedy",1,0)</f>
        <v>0</v>
      </c>
      <c r="M10" s="7">
        <f t="shared" ref="M10:M39" ca="1" si="10">IF(C10="thriller",1,0)</f>
        <v>1</v>
      </c>
      <c r="N10" s="8">
        <f t="shared" ref="N10:N39" ca="1" si="11">IF(C10="horror",1,0)</f>
        <v>0</v>
      </c>
      <c r="O10" s="6">
        <f t="shared" ref="O10:O39" ca="1" si="12">IF(E10="America",1,0)</f>
        <v>0</v>
      </c>
      <c r="P10" s="7">
        <f t="shared" ref="P10:P39" ca="1" si="13">IF(E10="Europe",1,0)</f>
        <v>0</v>
      </c>
      <c r="Q10" s="7">
        <f t="shared" ref="Q10:Q39" ca="1" si="14">IF(E10="Asia",1,0)</f>
        <v>1</v>
      </c>
      <c r="R10" s="8">
        <f t="shared" ref="R10:R39" ca="1" si="15">IF(E10="Africa",1,0)</f>
        <v>0</v>
      </c>
      <c r="S10" s="6">
        <f t="shared" ref="S10:S39" ca="1" si="16">IF(G10="yes",1,0)</f>
        <v>1</v>
      </c>
      <c r="T10" s="8">
        <f t="shared" ref="T10:T39" ca="1" si="17">IF(G10="no",1,0)</f>
        <v>0</v>
      </c>
      <c r="U10" s="7"/>
      <c r="V10" s="6">
        <f t="shared" ref="V10:V39" ca="1" si="18">IF(AND(H10&gt;=2000,H10&lt;2006),1,0)</f>
        <v>0</v>
      </c>
      <c r="W10" s="7">
        <f t="shared" ref="W10:W39" ca="1" si="19">IF(AND(H10&gt;=2006,H10&lt;2011),1,0)</f>
        <v>0</v>
      </c>
      <c r="X10" s="7">
        <f t="shared" ref="X10:X39" ca="1" si="20">IF(AND(H10&gt;=2011,H10&lt;2016),1,0)</f>
        <v>0</v>
      </c>
      <c r="Y10" s="8">
        <f t="shared" ref="Y10:Y39" ca="1" si="21">IF(AND(H10&gt;=2016,H10&lt;2021),1,0)</f>
        <v>1</v>
      </c>
      <c r="Z10" s="8"/>
      <c r="AA10" s="7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7"/>
      <c r="AM10" s="7"/>
      <c r="AQ10">
        <v>2</v>
      </c>
      <c r="AR10" t="s">
        <v>6</v>
      </c>
      <c r="AU10">
        <v>2</v>
      </c>
      <c r="AV10" t="s">
        <v>11</v>
      </c>
    </row>
    <row r="11" spans="1:49" x14ac:dyDescent="0.3">
      <c r="B11">
        <f t="shared" ca="1" si="0"/>
        <v>3</v>
      </c>
      <c r="C11" s="6" t="str">
        <f t="shared" ca="1" si="1"/>
        <v>horror</v>
      </c>
      <c r="D11" s="7">
        <f t="shared" ca="1" si="2"/>
        <v>2</v>
      </c>
      <c r="E11" s="7" t="str">
        <f t="shared" ca="1" si="3"/>
        <v>Europe</v>
      </c>
      <c r="F11" s="7">
        <f t="shared" ca="1" si="4"/>
        <v>2</v>
      </c>
      <c r="G11" s="7" t="str">
        <f t="shared" ca="1" si="5"/>
        <v>no</v>
      </c>
      <c r="H11" s="7">
        <f t="shared" ca="1" si="6"/>
        <v>2005</v>
      </c>
      <c r="I11" s="7"/>
      <c r="J11" s="6">
        <f t="shared" ca="1" si="7"/>
        <v>0</v>
      </c>
      <c r="K11" s="7">
        <f t="shared" ca="1" si="8"/>
        <v>0</v>
      </c>
      <c r="L11" s="7">
        <f t="shared" ca="1" si="9"/>
        <v>0</v>
      </c>
      <c r="M11" s="7">
        <f t="shared" ca="1" si="10"/>
        <v>0</v>
      </c>
      <c r="N11" s="8">
        <f t="shared" ca="1" si="11"/>
        <v>1</v>
      </c>
      <c r="O11" s="6">
        <f t="shared" ca="1" si="12"/>
        <v>0</v>
      </c>
      <c r="P11" s="7">
        <f t="shared" ca="1" si="13"/>
        <v>1</v>
      </c>
      <c r="Q11" s="7">
        <f t="shared" ca="1" si="14"/>
        <v>0</v>
      </c>
      <c r="R11" s="8">
        <f t="shared" ca="1" si="15"/>
        <v>0</v>
      </c>
      <c r="S11" s="6">
        <f t="shared" ca="1" si="16"/>
        <v>0</v>
      </c>
      <c r="T11" s="8">
        <f t="shared" ca="1" si="17"/>
        <v>1</v>
      </c>
      <c r="U11" s="7"/>
      <c r="V11" s="6">
        <f t="shared" ca="1" si="18"/>
        <v>1</v>
      </c>
      <c r="W11" s="7">
        <f t="shared" ca="1" si="19"/>
        <v>0</v>
      </c>
      <c r="X11" s="7">
        <f t="shared" ca="1" si="20"/>
        <v>0</v>
      </c>
      <c r="Y11" s="8">
        <f t="shared" ca="1" si="21"/>
        <v>0</v>
      </c>
      <c r="Z11" s="8"/>
      <c r="AA11" s="7"/>
      <c r="AB11" s="34" t="s">
        <v>37</v>
      </c>
      <c r="AC11" s="34"/>
      <c r="AD11" s="34" t="str">
        <f ca="1">M143</f>
        <v>thriller</v>
      </c>
      <c r="AE11" s="34"/>
      <c r="AF11" s="34" t="str">
        <f ca="1">R143</f>
        <v>africa</v>
      </c>
      <c r="AG11" s="34"/>
      <c r="AH11" s="34" t="str">
        <f ca="1">U94</f>
        <v>no</v>
      </c>
      <c r="AI11" s="34"/>
      <c r="AJ11" s="34" t="str">
        <f ca="1">Z143</f>
        <v>from 2011-2015</v>
      </c>
      <c r="AK11" s="34"/>
      <c r="AL11" s="7"/>
      <c r="AM11" s="7"/>
      <c r="AQ11">
        <v>3</v>
      </c>
      <c r="AR11" t="s">
        <v>7</v>
      </c>
      <c r="AU11">
        <v>3</v>
      </c>
      <c r="AV11" t="s">
        <v>12</v>
      </c>
    </row>
    <row r="12" spans="1:49" x14ac:dyDescent="0.3">
      <c r="B12">
        <f t="shared" ca="1" si="0"/>
        <v>3</v>
      </c>
      <c r="C12" s="6" t="str">
        <f t="shared" ca="1" si="1"/>
        <v>horror</v>
      </c>
      <c r="D12" s="7">
        <f t="shared" ca="1" si="2"/>
        <v>4</v>
      </c>
      <c r="E12" s="7" t="str">
        <f t="shared" ca="1" si="3"/>
        <v>Africa</v>
      </c>
      <c r="F12" s="7">
        <f t="shared" ca="1" si="4"/>
        <v>2</v>
      </c>
      <c r="G12" s="7" t="str">
        <f t="shared" ca="1" si="5"/>
        <v>no</v>
      </c>
      <c r="H12" s="7">
        <f t="shared" ca="1" si="6"/>
        <v>2018</v>
      </c>
      <c r="I12" s="7"/>
      <c r="J12" s="6">
        <f t="shared" ca="1" si="7"/>
        <v>0</v>
      </c>
      <c r="K12" s="7">
        <f t="shared" ca="1" si="8"/>
        <v>0</v>
      </c>
      <c r="L12" s="7">
        <f t="shared" ca="1" si="9"/>
        <v>0</v>
      </c>
      <c r="M12" s="7">
        <f t="shared" ca="1" si="10"/>
        <v>0</v>
      </c>
      <c r="N12" s="8">
        <f t="shared" ca="1" si="11"/>
        <v>1</v>
      </c>
      <c r="O12" s="6">
        <f t="shared" ca="1" si="12"/>
        <v>0</v>
      </c>
      <c r="P12" s="7">
        <f t="shared" ca="1" si="13"/>
        <v>0</v>
      </c>
      <c r="Q12" s="7">
        <f t="shared" ca="1" si="14"/>
        <v>0</v>
      </c>
      <c r="R12" s="8">
        <f t="shared" ca="1" si="15"/>
        <v>1</v>
      </c>
      <c r="S12" s="6">
        <f t="shared" ca="1" si="16"/>
        <v>0</v>
      </c>
      <c r="T12" s="8">
        <f t="shared" ca="1" si="17"/>
        <v>1</v>
      </c>
      <c r="U12" s="7"/>
      <c r="V12" s="6">
        <f t="shared" ca="1" si="18"/>
        <v>0</v>
      </c>
      <c r="W12" s="7">
        <f t="shared" ca="1" si="19"/>
        <v>0</v>
      </c>
      <c r="X12" s="7">
        <f t="shared" ca="1" si="20"/>
        <v>0</v>
      </c>
      <c r="Y12" s="8">
        <f t="shared" ca="1" si="21"/>
        <v>1</v>
      </c>
      <c r="Z12" s="8"/>
      <c r="AA12" s="7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7"/>
      <c r="AM12" s="7"/>
      <c r="AQ12">
        <v>4</v>
      </c>
      <c r="AR12" t="s">
        <v>8</v>
      </c>
      <c r="AU12">
        <v>4</v>
      </c>
      <c r="AV12" t="s">
        <v>13</v>
      </c>
    </row>
    <row r="13" spans="1:49" x14ac:dyDescent="0.3">
      <c r="B13">
        <f t="shared" ca="1" si="0"/>
        <v>5</v>
      </c>
      <c r="C13" s="6" t="str">
        <f t="shared" ca="1" si="1"/>
        <v>thriller</v>
      </c>
      <c r="D13" s="7">
        <f t="shared" ca="1" si="2"/>
        <v>3</v>
      </c>
      <c r="E13" s="7" t="str">
        <f t="shared" ca="1" si="3"/>
        <v>Asia</v>
      </c>
      <c r="F13" s="7">
        <f t="shared" ca="1" si="4"/>
        <v>1</v>
      </c>
      <c r="G13" s="7" t="str">
        <f t="shared" ca="1" si="5"/>
        <v>yes</v>
      </c>
      <c r="H13" s="7">
        <f t="shared" ca="1" si="6"/>
        <v>2017</v>
      </c>
      <c r="I13" s="7"/>
      <c r="J13" s="6">
        <f t="shared" ca="1" si="7"/>
        <v>0</v>
      </c>
      <c r="K13" s="7">
        <f t="shared" ca="1" si="8"/>
        <v>0</v>
      </c>
      <c r="L13" s="7">
        <f t="shared" ca="1" si="9"/>
        <v>0</v>
      </c>
      <c r="M13" s="7">
        <f t="shared" ca="1" si="10"/>
        <v>1</v>
      </c>
      <c r="N13" s="8">
        <f t="shared" ca="1" si="11"/>
        <v>0</v>
      </c>
      <c r="O13" s="6">
        <f t="shared" ca="1" si="12"/>
        <v>0</v>
      </c>
      <c r="P13" s="7">
        <f t="shared" ca="1" si="13"/>
        <v>0</v>
      </c>
      <c r="Q13" s="7">
        <f t="shared" ca="1" si="14"/>
        <v>1</v>
      </c>
      <c r="R13" s="8">
        <f t="shared" ca="1" si="15"/>
        <v>0</v>
      </c>
      <c r="S13" s="6">
        <f t="shared" ca="1" si="16"/>
        <v>1</v>
      </c>
      <c r="T13" s="8">
        <f t="shared" ca="1" si="17"/>
        <v>0</v>
      </c>
      <c r="U13" s="7"/>
      <c r="V13" s="6">
        <f t="shared" ca="1" si="18"/>
        <v>0</v>
      </c>
      <c r="W13" s="7">
        <f t="shared" ca="1" si="19"/>
        <v>0</v>
      </c>
      <c r="X13" s="7">
        <f t="shared" ca="1" si="20"/>
        <v>0</v>
      </c>
      <c r="Y13" s="8">
        <f t="shared" ca="1" si="21"/>
        <v>1</v>
      </c>
      <c r="Z13" s="8"/>
      <c r="AA13" s="7"/>
      <c r="AB13" s="34" t="s">
        <v>38</v>
      </c>
      <c r="AC13" s="34"/>
      <c r="AD13" s="34" t="str">
        <f ca="1">M193</f>
        <v>thriller</v>
      </c>
      <c r="AE13" s="34"/>
      <c r="AF13" s="34" t="str">
        <f ca="1">R193</f>
        <v>africa</v>
      </c>
      <c r="AG13" s="34"/>
      <c r="AH13" s="34" t="str">
        <f ca="1">U193</f>
        <v>yes</v>
      </c>
      <c r="AI13" s="34"/>
      <c r="AJ13" s="34" t="str">
        <f ca="1">Z193</f>
        <v>from 2006 - 2010</v>
      </c>
      <c r="AK13" s="34"/>
      <c r="AL13" s="7"/>
      <c r="AM13" s="7"/>
      <c r="AQ13">
        <v>5</v>
      </c>
      <c r="AR13" t="s">
        <v>9</v>
      </c>
    </row>
    <row r="14" spans="1:49" x14ac:dyDescent="0.3">
      <c r="B14">
        <f t="shared" ca="1" si="0"/>
        <v>2</v>
      </c>
      <c r="C14" s="6" t="str">
        <f t="shared" ca="1" si="1"/>
        <v>comedy</v>
      </c>
      <c r="D14" s="7">
        <f t="shared" ca="1" si="2"/>
        <v>2</v>
      </c>
      <c r="E14" s="7" t="str">
        <f t="shared" ca="1" si="3"/>
        <v>Europe</v>
      </c>
      <c r="F14" s="7">
        <f t="shared" ca="1" si="4"/>
        <v>1</v>
      </c>
      <c r="G14" s="7" t="str">
        <f t="shared" ca="1" si="5"/>
        <v>yes</v>
      </c>
      <c r="H14" s="7">
        <f t="shared" ca="1" si="6"/>
        <v>2004</v>
      </c>
      <c r="I14" s="7"/>
      <c r="J14" s="6">
        <f t="shared" ca="1" si="7"/>
        <v>0</v>
      </c>
      <c r="K14" s="7">
        <f t="shared" ca="1" si="8"/>
        <v>0</v>
      </c>
      <c r="L14" s="7">
        <f t="shared" ca="1" si="9"/>
        <v>1</v>
      </c>
      <c r="M14" s="7">
        <f t="shared" ca="1" si="10"/>
        <v>0</v>
      </c>
      <c r="N14" s="8">
        <f t="shared" ca="1" si="11"/>
        <v>0</v>
      </c>
      <c r="O14" s="6">
        <f t="shared" ca="1" si="12"/>
        <v>0</v>
      </c>
      <c r="P14" s="7">
        <f t="shared" ca="1" si="13"/>
        <v>1</v>
      </c>
      <c r="Q14" s="7">
        <f t="shared" ca="1" si="14"/>
        <v>0</v>
      </c>
      <c r="R14" s="8">
        <f t="shared" ca="1" si="15"/>
        <v>0</v>
      </c>
      <c r="S14" s="6">
        <f t="shared" ca="1" si="16"/>
        <v>1</v>
      </c>
      <c r="T14" s="8">
        <f t="shared" ca="1" si="17"/>
        <v>0</v>
      </c>
      <c r="U14" s="7"/>
      <c r="V14" s="6">
        <f t="shared" ca="1" si="18"/>
        <v>1</v>
      </c>
      <c r="W14" s="7">
        <f t="shared" ca="1" si="19"/>
        <v>0</v>
      </c>
      <c r="X14" s="7">
        <f t="shared" ca="1" si="20"/>
        <v>0</v>
      </c>
      <c r="Y14" s="8">
        <f t="shared" ca="1" si="21"/>
        <v>0</v>
      </c>
      <c r="Z14" s="8"/>
      <c r="AA14" s="7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7"/>
      <c r="AM14" s="7"/>
    </row>
    <row r="15" spans="1:49" x14ac:dyDescent="0.3">
      <c r="B15">
        <f t="shared" ca="1" si="0"/>
        <v>2</v>
      </c>
      <c r="C15" s="6" t="str">
        <f t="shared" ca="1" si="1"/>
        <v>comedy</v>
      </c>
      <c r="D15" s="7">
        <f t="shared" ca="1" si="2"/>
        <v>3</v>
      </c>
      <c r="E15" s="7" t="str">
        <f t="shared" ca="1" si="3"/>
        <v>Asia</v>
      </c>
      <c r="F15" s="7">
        <f t="shared" ca="1" si="4"/>
        <v>2</v>
      </c>
      <c r="G15" s="7" t="str">
        <f t="shared" ca="1" si="5"/>
        <v>no</v>
      </c>
      <c r="H15" s="7">
        <f t="shared" ca="1" si="6"/>
        <v>2018</v>
      </c>
      <c r="I15" s="7"/>
      <c r="J15" s="6">
        <f t="shared" ca="1" si="7"/>
        <v>0</v>
      </c>
      <c r="K15" s="7">
        <f t="shared" ca="1" si="8"/>
        <v>0</v>
      </c>
      <c r="L15" s="7">
        <f t="shared" ca="1" si="9"/>
        <v>1</v>
      </c>
      <c r="M15" s="7">
        <f t="shared" ca="1" si="10"/>
        <v>0</v>
      </c>
      <c r="N15" s="8">
        <f t="shared" ca="1" si="11"/>
        <v>0</v>
      </c>
      <c r="O15" s="6">
        <f t="shared" ca="1" si="12"/>
        <v>0</v>
      </c>
      <c r="P15" s="7">
        <f t="shared" ca="1" si="13"/>
        <v>0</v>
      </c>
      <c r="Q15" s="7">
        <f t="shared" ca="1" si="14"/>
        <v>1</v>
      </c>
      <c r="R15" s="8">
        <f t="shared" ca="1" si="15"/>
        <v>0</v>
      </c>
      <c r="S15" s="6">
        <f t="shared" ca="1" si="16"/>
        <v>0</v>
      </c>
      <c r="T15" s="8">
        <f t="shared" ca="1" si="17"/>
        <v>1</v>
      </c>
      <c r="U15" s="7"/>
      <c r="V15" s="6">
        <f t="shared" ca="1" si="18"/>
        <v>0</v>
      </c>
      <c r="W15" s="7">
        <f t="shared" ca="1" si="19"/>
        <v>0</v>
      </c>
      <c r="X15" s="7">
        <f t="shared" ca="1" si="20"/>
        <v>0</v>
      </c>
      <c r="Y15" s="8">
        <f t="shared" ca="1" si="21"/>
        <v>1</v>
      </c>
      <c r="Z15" s="8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49" x14ac:dyDescent="0.3">
      <c r="B16">
        <f t="shared" ca="1" si="0"/>
        <v>1</v>
      </c>
      <c r="C16" s="6" t="str">
        <f t="shared" ca="1" si="1"/>
        <v>action</v>
      </c>
      <c r="D16" s="7">
        <f t="shared" ca="1" si="2"/>
        <v>3</v>
      </c>
      <c r="E16" s="7" t="str">
        <f t="shared" ca="1" si="3"/>
        <v>Asia</v>
      </c>
      <c r="F16" s="7">
        <f t="shared" ca="1" si="4"/>
        <v>1</v>
      </c>
      <c r="G16" s="7" t="str">
        <f t="shared" ca="1" si="5"/>
        <v>yes</v>
      </c>
      <c r="H16" s="7">
        <f t="shared" ca="1" si="6"/>
        <v>2004</v>
      </c>
      <c r="I16" s="7"/>
      <c r="J16" s="6">
        <f t="shared" ca="1" si="7"/>
        <v>0</v>
      </c>
      <c r="K16" s="7">
        <f t="shared" ca="1" si="8"/>
        <v>1</v>
      </c>
      <c r="L16" s="7">
        <f t="shared" ca="1" si="9"/>
        <v>0</v>
      </c>
      <c r="M16" s="7">
        <f t="shared" ca="1" si="10"/>
        <v>0</v>
      </c>
      <c r="N16" s="8">
        <f t="shared" ca="1" si="11"/>
        <v>0</v>
      </c>
      <c r="O16" s="6">
        <f t="shared" ca="1" si="12"/>
        <v>0</v>
      </c>
      <c r="P16" s="7">
        <f t="shared" ca="1" si="13"/>
        <v>0</v>
      </c>
      <c r="Q16" s="7">
        <f t="shared" ca="1" si="14"/>
        <v>1</v>
      </c>
      <c r="R16" s="8">
        <f t="shared" ca="1" si="15"/>
        <v>0</v>
      </c>
      <c r="S16" s="6">
        <f t="shared" ca="1" si="16"/>
        <v>1</v>
      </c>
      <c r="T16" s="8">
        <f t="shared" ca="1" si="17"/>
        <v>0</v>
      </c>
      <c r="U16" s="7"/>
      <c r="V16" s="6">
        <f t="shared" ca="1" si="18"/>
        <v>1</v>
      </c>
      <c r="W16" s="7">
        <f t="shared" ca="1" si="19"/>
        <v>0</v>
      </c>
      <c r="X16" s="7">
        <f t="shared" ca="1" si="20"/>
        <v>0</v>
      </c>
      <c r="Y16" s="8">
        <f t="shared" ca="1" si="21"/>
        <v>0</v>
      </c>
      <c r="Z16" s="8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2:39" x14ac:dyDescent="0.3">
      <c r="B17">
        <f t="shared" ca="1" si="0"/>
        <v>2</v>
      </c>
      <c r="C17" s="6" t="str">
        <f t="shared" ca="1" si="1"/>
        <v>comedy</v>
      </c>
      <c r="D17" s="7">
        <f t="shared" ca="1" si="2"/>
        <v>3</v>
      </c>
      <c r="E17" s="7" t="str">
        <f t="shared" ca="1" si="3"/>
        <v>Asia</v>
      </c>
      <c r="F17" s="7">
        <f t="shared" ca="1" si="4"/>
        <v>2</v>
      </c>
      <c r="G17" s="7" t="str">
        <f t="shared" ca="1" si="5"/>
        <v>no</v>
      </c>
      <c r="H17" s="7">
        <f t="shared" ca="1" si="6"/>
        <v>2000</v>
      </c>
      <c r="I17" s="7"/>
      <c r="J17" s="6">
        <f t="shared" ca="1" si="7"/>
        <v>0</v>
      </c>
      <c r="K17" s="7">
        <f t="shared" ca="1" si="8"/>
        <v>0</v>
      </c>
      <c r="L17" s="7">
        <f t="shared" ca="1" si="9"/>
        <v>1</v>
      </c>
      <c r="M17" s="7">
        <f t="shared" ca="1" si="10"/>
        <v>0</v>
      </c>
      <c r="N17" s="8">
        <f t="shared" ca="1" si="11"/>
        <v>0</v>
      </c>
      <c r="O17" s="6">
        <f t="shared" ca="1" si="12"/>
        <v>0</v>
      </c>
      <c r="P17" s="7">
        <f t="shared" ca="1" si="13"/>
        <v>0</v>
      </c>
      <c r="Q17" s="7">
        <f t="shared" ca="1" si="14"/>
        <v>1</v>
      </c>
      <c r="R17" s="8">
        <f t="shared" ca="1" si="15"/>
        <v>0</v>
      </c>
      <c r="S17" s="6">
        <f t="shared" ca="1" si="16"/>
        <v>0</v>
      </c>
      <c r="T17" s="8">
        <f t="shared" ca="1" si="17"/>
        <v>1</v>
      </c>
      <c r="U17" s="7"/>
      <c r="V17" s="6">
        <f t="shared" ca="1" si="18"/>
        <v>1</v>
      </c>
      <c r="W17" s="7">
        <f t="shared" ca="1" si="19"/>
        <v>0</v>
      </c>
      <c r="X17" s="7">
        <f t="shared" ca="1" si="20"/>
        <v>0</v>
      </c>
      <c r="Y17" s="8">
        <f t="shared" ca="1" si="21"/>
        <v>0</v>
      </c>
      <c r="Z17" s="8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2:39" x14ac:dyDescent="0.3">
      <c r="B18">
        <f t="shared" ca="1" si="0"/>
        <v>5</v>
      </c>
      <c r="C18" s="6" t="str">
        <f t="shared" ca="1" si="1"/>
        <v>thriller</v>
      </c>
      <c r="D18" s="7">
        <f t="shared" ca="1" si="2"/>
        <v>3</v>
      </c>
      <c r="E18" s="7" t="str">
        <f t="shared" ca="1" si="3"/>
        <v>Asia</v>
      </c>
      <c r="F18" s="7">
        <f t="shared" ca="1" si="4"/>
        <v>1</v>
      </c>
      <c r="G18" s="7" t="str">
        <f t="shared" ca="1" si="5"/>
        <v>yes</v>
      </c>
      <c r="H18" s="7">
        <f t="shared" ca="1" si="6"/>
        <v>2016</v>
      </c>
      <c r="I18" s="7"/>
      <c r="J18" s="6">
        <f t="shared" ca="1" si="7"/>
        <v>0</v>
      </c>
      <c r="K18" s="7">
        <f t="shared" ca="1" si="8"/>
        <v>0</v>
      </c>
      <c r="L18" s="7">
        <f t="shared" ca="1" si="9"/>
        <v>0</v>
      </c>
      <c r="M18" s="7">
        <f t="shared" ca="1" si="10"/>
        <v>1</v>
      </c>
      <c r="N18" s="8">
        <f t="shared" ca="1" si="11"/>
        <v>0</v>
      </c>
      <c r="O18" s="6">
        <f t="shared" ca="1" si="12"/>
        <v>0</v>
      </c>
      <c r="P18" s="7">
        <f t="shared" ca="1" si="13"/>
        <v>0</v>
      </c>
      <c r="Q18" s="7">
        <f t="shared" ca="1" si="14"/>
        <v>1</v>
      </c>
      <c r="R18" s="8">
        <f t="shared" ca="1" si="15"/>
        <v>0</v>
      </c>
      <c r="S18" s="6">
        <f t="shared" ca="1" si="16"/>
        <v>1</v>
      </c>
      <c r="T18" s="8">
        <f t="shared" ca="1" si="17"/>
        <v>0</v>
      </c>
      <c r="U18" s="7"/>
      <c r="V18" s="6">
        <f t="shared" ca="1" si="18"/>
        <v>0</v>
      </c>
      <c r="W18" s="7">
        <f t="shared" ca="1" si="19"/>
        <v>0</v>
      </c>
      <c r="X18" s="7">
        <f t="shared" ca="1" si="20"/>
        <v>0</v>
      </c>
      <c r="Y18" s="8">
        <f t="shared" ca="1" si="21"/>
        <v>1</v>
      </c>
      <c r="Z18" s="8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2:39" x14ac:dyDescent="0.3">
      <c r="B19">
        <f t="shared" ca="1" si="0"/>
        <v>1</v>
      </c>
      <c r="C19" s="6" t="str">
        <f t="shared" ca="1" si="1"/>
        <v>action</v>
      </c>
      <c r="D19" s="7">
        <f t="shared" ca="1" si="2"/>
        <v>1</v>
      </c>
      <c r="E19" s="7" t="str">
        <f t="shared" ca="1" si="3"/>
        <v>America</v>
      </c>
      <c r="F19" s="7">
        <f t="shared" ca="1" si="4"/>
        <v>2</v>
      </c>
      <c r="G19" s="7" t="str">
        <f t="shared" ca="1" si="5"/>
        <v>no</v>
      </c>
      <c r="H19" s="7">
        <f t="shared" ca="1" si="6"/>
        <v>2000</v>
      </c>
      <c r="I19" s="7"/>
      <c r="J19" s="6">
        <f t="shared" ca="1" si="7"/>
        <v>0</v>
      </c>
      <c r="K19" s="7">
        <f t="shared" ca="1" si="8"/>
        <v>1</v>
      </c>
      <c r="L19" s="7">
        <f t="shared" ca="1" si="9"/>
        <v>0</v>
      </c>
      <c r="M19" s="7">
        <f t="shared" ca="1" si="10"/>
        <v>0</v>
      </c>
      <c r="N19" s="8">
        <f t="shared" ca="1" si="11"/>
        <v>0</v>
      </c>
      <c r="O19" s="6">
        <f t="shared" ca="1" si="12"/>
        <v>1</v>
      </c>
      <c r="P19" s="7">
        <f t="shared" ca="1" si="13"/>
        <v>0</v>
      </c>
      <c r="Q19" s="7">
        <f t="shared" ca="1" si="14"/>
        <v>0</v>
      </c>
      <c r="R19" s="8">
        <f t="shared" ca="1" si="15"/>
        <v>0</v>
      </c>
      <c r="S19" s="6">
        <f t="shared" ca="1" si="16"/>
        <v>0</v>
      </c>
      <c r="T19" s="8">
        <f t="shared" ca="1" si="17"/>
        <v>1</v>
      </c>
      <c r="U19" s="7"/>
      <c r="V19" s="6">
        <f t="shared" ca="1" si="18"/>
        <v>1</v>
      </c>
      <c r="W19" s="7">
        <f t="shared" ca="1" si="19"/>
        <v>0</v>
      </c>
      <c r="X19" s="7">
        <f t="shared" ca="1" si="20"/>
        <v>0</v>
      </c>
      <c r="Y19" s="8">
        <f t="shared" ca="1" si="21"/>
        <v>0</v>
      </c>
      <c r="Z19" s="8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2:39" x14ac:dyDescent="0.3">
      <c r="B20">
        <f t="shared" ca="1" si="0"/>
        <v>2</v>
      </c>
      <c r="C20" s="6" t="str">
        <f t="shared" ca="1" si="1"/>
        <v>comedy</v>
      </c>
      <c r="D20" s="7">
        <f t="shared" ca="1" si="2"/>
        <v>3</v>
      </c>
      <c r="E20" s="7" t="str">
        <f t="shared" ca="1" si="3"/>
        <v>Asia</v>
      </c>
      <c r="F20" s="7">
        <f t="shared" ca="1" si="4"/>
        <v>1</v>
      </c>
      <c r="G20" s="7" t="str">
        <f t="shared" ca="1" si="5"/>
        <v>yes</v>
      </c>
      <c r="H20" s="7">
        <f t="shared" ca="1" si="6"/>
        <v>2009</v>
      </c>
      <c r="I20" s="7"/>
      <c r="J20" s="6">
        <f t="shared" ca="1" si="7"/>
        <v>0</v>
      </c>
      <c r="K20" s="7">
        <f t="shared" ca="1" si="8"/>
        <v>0</v>
      </c>
      <c r="L20" s="7">
        <f t="shared" ca="1" si="9"/>
        <v>1</v>
      </c>
      <c r="M20" s="7">
        <f t="shared" ca="1" si="10"/>
        <v>0</v>
      </c>
      <c r="N20" s="8">
        <f t="shared" ca="1" si="11"/>
        <v>0</v>
      </c>
      <c r="O20" s="6">
        <f t="shared" ca="1" si="12"/>
        <v>0</v>
      </c>
      <c r="P20" s="7">
        <f t="shared" ca="1" si="13"/>
        <v>0</v>
      </c>
      <c r="Q20" s="7">
        <f t="shared" ca="1" si="14"/>
        <v>1</v>
      </c>
      <c r="R20" s="8">
        <f t="shared" ca="1" si="15"/>
        <v>0</v>
      </c>
      <c r="S20" s="6">
        <f t="shared" ca="1" si="16"/>
        <v>1</v>
      </c>
      <c r="T20" s="8">
        <f t="shared" ca="1" si="17"/>
        <v>0</v>
      </c>
      <c r="U20" s="7"/>
      <c r="V20" s="6">
        <f t="shared" ca="1" si="18"/>
        <v>0</v>
      </c>
      <c r="W20" s="7">
        <f t="shared" ca="1" si="19"/>
        <v>1</v>
      </c>
      <c r="X20" s="7">
        <f t="shared" ca="1" si="20"/>
        <v>0</v>
      </c>
      <c r="Y20" s="8">
        <f t="shared" ca="1" si="21"/>
        <v>0</v>
      </c>
      <c r="Z20" s="8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2:39" x14ac:dyDescent="0.3">
      <c r="B21">
        <f t="shared" ca="1" si="0"/>
        <v>2</v>
      </c>
      <c r="C21" s="6" t="str">
        <f t="shared" ca="1" si="1"/>
        <v>comedy</v>
      </c>
      <c r="D21" s="7">
        <f t="shared" ca="1" si="2"/>
        <v>4</v>
      </c>
      <c r="E21" s="7" t="str">
        <f t="shared" ca="1" si="3"/>
        <v>Africa</v>
      </c>
      <c r="F21" s="7">
        <f t="shared" ca="1" si="4"/>
        <v>2</v>
      </c>
      <c r="G21" s="7" t="str">
        <f t="shared" ca="1" si="5"/>
        <v>no</v>
      </c>
      <c r="H21" s="7">
        <f t="shared" ca="1" si="6"/>
        <v>2010</v>
      </c>
      <c r="I21" s="7"/>
      <c r="J21" s="6">
        <f t="shared" ca="1" si="7"/>
        <v>0</v>
      </c>
      <c r="K21" s="7">
        <f t="shared" ca="1" si="8"/>
        <v>0</v>
      </c>
      <c r="L21" s="7">
        <f t="shared" ca="1" si="9"/>
        <v>1</v>
      </c>
      <c r="M21" s="7">
        <f t="shared" ca="1" si="10"/>
        <v>0</v>
      </c>
      <c r="N21" s="8">
        <f t="shared" ca="1" si="11"/>
        <v>0</v>
      </c>
      <c r="O21" s="6">
        <f t="shared" ca="1" si="12"/>
        <v>0</v>
      </c>
      <c r="P21" s="7">
        <f t="shared" ca="1" si="13"/>
        <v>0</v>
      </c>
      <c r="Q21" s="7">
        <f t="shared" ca="1" si="14"/>
        <v>0</v>
      </c>
      <c r="R21" s="8">
        <f t="shared" ca="1" si="15"/>
        <v>1</v>
      </c>
      <c r="S21" s="6">
        <f t="shared" ca="1" si="16"/>
        <v>0</v>
      </c>
      <c r="T21" s="8">
        <f t="shared" ca="1" si="17"/>
        <v>1</v>
      </c>
      <c r="U21" s="7"/>
      <c r="V21" s="6">
        <f t="shared" ca="1" si="18"/>
        <v>0</v>
      </c>
      <c r="W21" s="7">
        <f t="shared" ca="1" si="19"/>
        <v>1</v>
      </c>
      <c r="X21" s="7">
        <f t="shared" ca="1" si="20"/>
        <v>0</v>
      </c>
      <c r="Y21" s="8">
        <f t="shared" ca="1" si="21"/>
        <v>0</v>
      </c>
      <c r="Z21" s="8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2:39" x14ac:dyDescent="0.3">
      <c r="B22">
        <f t="shared" ca="1" si="0"/>
        <v>4</v>
      </c>
      <c r="C22" s="6" t="str">
        <f t="shared" ca="1" si="1"/>
        <v>drama</v>
      </c>
      <c r="D22" s="7">
        <f t="shared" ca="1" si="2"/>
        <v>3</v>
      </c>
      <c r="E22" s="7" t="str">
        <f t="shared" ca="1" si="3"/>
        <v>Asia</v>
      </c>
      <c r="F22" s="7">
        <f t="shared" ca="1" si="4"/>
        <v>2</v>
      </c>
      <c r="G22" s="7" t="str">
        <f t="shared" ca="1" si="5"/>
        <v>no</v>
      </c>
      <c r="H22" s="7">
        <f t="shared" ca="1" si="6"/>
        <v>2006</v>
      </c>
      <c r="I22" s="7"/>
      <c r="J22" s="6">
        <f t="shared" ca="1" si="7"/>
        <v>1</v>
      </c>
      <c r="K22" s="7">
        <f t="shared" ca="1" si="8"/>
        <v>0</v>
      </c>
      <c r="L22" s="7">
        <f t="shared" ca="1" si="9"/>
        <v>0</v>
      </c>
      <c r="M22" s="7">
        <f t="shared" ca="1" si="10"/>
        <v>0</v>
      </c>
      <c r="N22" s="8">
        <f t="shared" ca="1" si="11"/>
        <v>0</v>
      </c>
      <c r="O22" s="6">
        <f t="shared" ca="1" si="12"/>
        <v>0</v>
      </c>
      <c r="P22" s="7">
        <f t="shared" ca="1" si="13"/>
        <v>0</v>
      </c>
      <c r="Q22" s="7">
        <f t="shared" ca="1" si="14"/>
        <v>1</v>
      </c>
      <c r="R22" s="8">
        <f t="shared" ca="1" si="15"/>
        <v>0</v>
      </c>
      <c r="S22" s="6">
        <f t="shared" ca="1" si="16"/>
        <v>0</v>
      </c>
      <c r="T22" s="8">
        <f t="shared" ca="1" si="17"/>
        <v>1</v>
      </c>
      <c r="U22" s="7"/>
      <c r="V22" s="6">
        <f t="shared" ca="1" si="18"/>
        <v>0</v>
      </c>
      <c r="W22" s="7">
        <f t="shared" ca="1" si="19"/>
        <v>1</v>
      </c>
      <c r="X22" s="7">
        <f t="shared" ca="1" si="20"/>
        <v>0</v>
      </c>
      <c r="Y22" s="8">
        <f t="shared" ca="1" si="21"/>
        <v>0</v>
      </c>
      <c r="Z22" s="8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2:39" x14ac:dyDescent="0.3">
      <c r="B23">
        <f t="shared" ca="1" si="0"/>
        <v>5</v>
      </c>
      <c r="C23" s="6" t="str">
        <f t="shared" ca="1" si="1"/>
        <v>thriller</v>
      </c>
      <c r="D23" s="7">
        <f t="shared" ca="1" si="2"/>
        <v>3</v>
      </c>
      <c r="E23" s="7" t="str">
        <f t="shared" ca="1" si="3"/>
        <v>Asia</v>
      </c>
      <c r="F23" s="7">
        <f t="shared" ca="1" si="4"/>
        <v>2</v>
      </c>
      <c r="G23" s="7" t="str">
        <f t="shared" ca="1" si="5"/>
        <v>no</v>
      </c>
      <c r="H23" s="7">
        <f t="shared" ca="1" si="6"/>
        <v>2000</v>
      </c>
      <c r="I23" s="7"/>
      <c r="J23" s="6">
        <f t="shared" ca="1" si="7"/>
        <v>0</v>
      </c>
      <c r="K23" s="7">
        <f t="shared" ca="1" si="8"/>
        <v>0</v>
      </c>
      <c r="L23" s="7">
        <f t="shared" ca="1" si="9"/>
        <v>0</v>
      </c>
      <c r="M23" s="7">
        <f t="shared" ca="1" si="10"/>
        <v>1</v>
      </c>
      <c r="N23" s="8">
        <f t="shared" ca="1" si="11"/>
        <v>0</v>
      </c>
      <c r="O23" s="6">
        <f t="shared" ca="1" si="12"/>
        <v>0</v>
      </c>
      <c r="P23" s="7">
        <f t="shared" ca="1" si="13"/>
        <v>0</v>
      </c>
      <c r="Q23" s="7">
        <f t="shared" ca="1" si="14"/>
        <v>1</v>
      </c>
      <c r="R23" s="8">
        <f t="shared" ca="1" si="15"/>
        <v>0</v>
      </c>
      <c r="S23" s="6">
        <f t="shared" ca="1" si="16"/>
        <v>0</v>
      </c>
      <c r="T23" s="8">
        <f t="shared" ca="1" si="17"/>
        <v>1</v>
      </c>
      <c r="U23" s="7"/>
      <c r="V23" s="6">
        <f t="shared" ca="1" si="18"/>
        <v>1</v>
      </c>
      <c r="W23" s="7">
        <f t="shared" ca="1" si="19"/>
        <v>0</v>
      </c>
      <c r="X23" s="7">
        <f t="shared" ca="1" si="20"/>
        <v>0</v>
      </c>
      <c r="Y23" s="8">
        <f t="shared" ca="1" si="21"/>
        <v>0</v>
      </c>
      <c r="Z23" s="8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2:39" x14ac:dyDescent="0.3">
      <c r="B24">
        <f t="shared" ca="1" si="0"/>
        <v>5</v>
      </c>
      <c r="C24" s="6" t="str">
        <f t="shared" ca="1" si="1"/>
        <v>thriller</v>
      </c>
      <c r="D24" s="7">
        <f t="shared" ca="1" si="2"/>
        <v>1</v>
      </c>
      <c r="E24" s="7" t="str">
        <f t="shared" ca="1" si="3"/>
        <v>America</v>
      </c>
      <c r="F24" s="7">
        <f t="shared" ca="1" si="4"/>
        <v>2</v>
      </c>
      <c r="G24" s="7" t="str">
        <f t="shared" ca="1" si="5"/>
        <v>no</v>
      </c>
      <c r="H24" s="7">
        <f t="shared" ca="1" si="6"/>
        <v>2015</v>
      </c>
      <c r="I24" s="7"/>
      <c r="J24" s="6">
        <f t="shared" ca="1" si="7"/>
        <v>0</v>
      </c>
      <c r="K24" s="7">
        <f t="shared" ca="1" si="8"/>
        <v>0</v>
      </c>
      <c r="L24" s="7">
        <f t="shared" ca="1" si="9"/>
        <v>0</v>
      </c>
      <c r="M24" s="7">
        <f t="shared" ca="1" si="10"/>
        <v>1</v>
      </c>
      <c r="N24" s="8">
        <f t="shared" ca="1" si="11"/>
        <v>0</v>
      </c>
      <c r="O24" s="6">
        <f t="shared" ca="1" si="12"/>
        <v>1</v>
      </c>
      <c r="P24" s="7">
        <f t="shared" ca="1" si="13"/>
        <v>0</v>
      </c>
      <c r="Q24" s="7">
        <f t="shared" ca="1" si="14"/>
        <v>0</v>
      </c>
      <c r="R24" s="8">
        <f t="shared" ca="1" si="15"/>
        <v>0</v>
      </c>
      <c r="S24" s="6">
        <f t="shared" ca="1" si="16"/>
        <v>0</v>
      </c>
      <c r="T24" s="8">
        <f t="shared" ca="1" si="17"/>
        <v>1</v>
      </c>
      <c r="U24" s="7"/>
      <c r="V24" s="6">
        <f t="shared" ca="1" si="18"/>
        <v>0</v>
      </c>
      <c r="W24" s="7">
        <f t="shared" ca="1" si="19"/>
        <v>0</v>
      </c>
      <c r="X24" s="7">
        <f t="shared" ca="1" si="20"/>
        <v>1</v>
      </c>
      <c r="Y24" s="8">
        <f t="shared" ca="1" si="21"/>
        <v>0</v>
      </c>
      <c r="Z24" s="8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2:39" x14ac:dyDescent="0.3">
      <c r="B25">
        <f t="shared" ca="1" si="0"/>
        <v>5</v>
      </c>
      <c r="C25" s="6" t="str">
        <f t="shared" ca="1" si="1"/>
        <v>thriller</v>
      </c>
      <c r="D25" s="7">
        <f t="shared" ca="1" si="2"/>
        <v>1</v>
      </c>
      <c r="E25" s="7" t="str">
        <f t="shared" ca="1" si="3"/>
        <v>America</v>
      </c>
      <c r="F25" s="7">
        <f t="shared" ca="1" si="4"/>
        <v>1</v>
      </c>
      <c r="G25" s="7" t="str">
        <f t="shared" ca="1" si="5"/>
        <v>yes</v>
      </c>
      <c r="H25" s="7">
        <f t="shared" ca="1" si="6"/>
        <v>2008</v>
      </c>
      <c r="I25" s="7"/>
      <c r="J25" s="6">
        <f t="shared" ca="1" si="7"/>
        <v>0</v>
      </c>
      <c r="K25" s="7">
        <f t="shared" ca="1" si="8"/>
        <v>0</v>
      </c>
      <c r="L25" s="7">
        <f t="shared" ca="1" si="9"/>
        <v>0</v>
      </c>
      <c r="M25" s="7">
        <f t="shared" ca="1" si="10"/>
        <v>1</v>
      </c>
      <c r="N25" s="8">
        <f t="shared" ca="1" si="11"/>
        <v>0</v>
      </c>
      <c r="O25" s="6">
        <f t="shared" ca="1" si="12"/>
        <v>1</v>
      </c>
      <c r="P25" s="7">
        <f t="shared" ca="1" si="13"/>
        <v>0</v>
      </c>
      <c r="Q25" s="7">
        <f t="shared" ca="1" si="14"/>
        <v>0</v>
      </c>
      <c r="R25" s="8">
        <f t="shared" ca="1" si="15"/>
        <v>0</v>
      </c>
      <c r="S25" s="6">
        <f t="shared" ca="1" si="16"/>
        <v>1</v>
      </c>
      <c r="T25" s="8">
        <f t="shared" ca="1" si="17"/>
        <v>0</v>
      </c>
      <c r="U25" s="7"/>
      <c r="V25" s="6">
        <f t="shared" ca="1" si="18"/>
        <v>0</v>
      </c>
      <c r="W25" s="7">
        <f t="shared" ca="1" si="19"/>
        <v>1</v>
      </c>
      <c r="X25" s="7">
        <f t="shared" ca="1" si="20"/>
        <v>0</v>
      </c>
      <c r="Y25" s="8">
        <f t="shared" ca="1" si="21"/>
        <v>0</v>
      </c>
      <c r="Z25" s="8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2:39" x14ac:dyDescent="0.3">
      <c r="B26">
        <f t="shared" ca="1" si="0"/>
        <v>5</v>
      </c>
      <c r="C26" s="6" t="str">
        <f t="shared" ca="1" si="1"/>
        <v>thriller</v>
      </c>
      <c r="D26" s="7">
        <f t="shared" ca="1" si="2"/>
        <v>2</v>
      </c>
      <c r="E26" s="7" t="str">
        <f t="shared" ca="1" si="3"/>
        <v>Europe</v>
      </c>
      <c r="F26" s="7">
        <f t="shared" ca="1" si="4"/>
        <v>1</v>
      </c>
      <c r="G26" s="7" t="str">
        <f t="shared" ca="1" si="5"/>
        <v>yes</v>
      </c>
      <c r="H26" s="7">
        <f t="shared" ca="1" si="6"/>
        <v>2015</v>
      </c>
      <c r="I26" s="7"/>
      <c r="J26" s="6">
        <f t="shared" ca="1" si="7"/>
        <v>0</v>
      </c>
      <c r="K26" s="7">
        <f t="shared" ca="1" si="8"/>
        <v>0</v>
      </c>
      <c r="L26" s="7">
        <f t="shared" ca="1" si="9"/>
        <v>0</v>
      </c>
      <c r="M26" s="7">
        <f t="shared" ca="1" si="10"/>
        <v>1</v>
      </c>
      <c r="N26" s="8">
        <f t="shared" ca="1" si="11"/>
        <v>0</v>
      </c>
      <c r="O26" s="6">
        <f t="shared" ca="1" si="12"/>
        <v>0</v>
      </c>
      <c r="P26" s="7">
        <f t="shared" ca="1" si="13"/>
        <v>1</v>
      </c>
      <c r="Q26" s="7">
        <f t="shared" ca="1" si="14"/>
        <v>0</v>
      </c>
      <c r="R26" s="8">
        <f t="shared" ca="1" si="15"/>
        <v>0</v>
      </c>
      <c r="S26" s="6">
        <f t="shared" ca="1" si="16"/>
        <v>1</v>
      </c>
      <c r="T26" s="8">
        <f t="shared" ca="1" si="17"/>
        <v>0</v>
      </c>
      <c r="U26" s="7"/>
      <c r="V26" s="6">
        <f t="shared" ca="1" si="18"/>
        <v>0</v>
      </c>
      <c r="W26" s="7">
        <f t="shared" ca="1" si="19"/>
        <v>0</v>
      </c>
      <c r="X26" s="7">
        <f t="shared" ca="1" si="20"/>
        <v>1</v>
      </c>
      <c r="Y26" s="8">
        <f t="shared" ca="1" si="21"/>
        <v>0</v>
      </c>
      <c r="Z26" s="8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2:39" x14ac:dyDescent="0.3">
      <c r="B27">
        <f t="shared" ca="1" si="0"/>
        <v>5</v>
      </c>
      <c r="C27" s="6" t="str">
        <f t="shared" ca="1" si="1"/>
        <v>thriller</v>
      </c>
      <c r="D27" s="7">
        <f t="shared" ca="1" si="2"/>
        <v>1</v>
      </c>
      <c r="E27" s="7" t="str">
        <f t="shared" ca="1" si="3"/>
        <v>America</v>
      </c>
      <c r="F27" s="7">
        <f t="shared" ca="1" si="4"/>
        <v>2</v>
      </c>
      <c r="G27" s="7" t="str">
        <f t="shared" ca="1" si="5"/>
        <v>no</v>
      </c>
      <c r="H27" s="7">
        <f t="shared" ca="1" si="6"/>
        <v>2003</v>
      </c>
      <c r="I27" s="7"/>
      <c r="J27" s="6">
        <f t="shared" ca="1" si="7"/>
        <v>0</v>
      </c>
      <c r="K27" s="7">
        <f t="shared" ca="1" si="8"/>
        <v>0</v>
      </c>
      <c r="L27" s="7">
        <f t="shared" ca="1" si="9"/>
        <v>0</v>
      </c>
      <c r="M27" s="7">
        <f t="shared" ca="1" si="10"/>
        <v>1</v>
      </c>
      <c r="N27" s="8">
        <f t="shared" ca="1" si="11"/>
        <v>0</v>
      </c>
      <c r="O27" s="6">
        <f t="shared" ca="1" si="12"/>
        <v>1</v>
      </c>
      <c r="P27" s="7">
        <f t="shared" ca="1" si="13"/>
        <v>0</v>
      </c>
      <c r="Q27" s="7">
        <f t="shared" ca="1" si="14"/>
        <v>0</v>
      </c>
      <c r="R27" s="8">
        <f t="shared" ca="1" si="15"/>
        <v>0</v>
      </c>
      <c r="S27" s="6">
        <f t="shared" ca="1" si="16"/>
        <v>0</v>
      </c>
      <c r="T27" s="8">
        <f t="shared" ca="1" si="17"/>
        <v>1</v>
      </c>
      <c r="U27" s="7"/>
      <c r="V27" s="6">
        <f t="shared" ca="1" si="18"/>
        <v>1</v>
      </c>
      <c r="W27" s="7">
        <f t="shared" ca="1" si="19"/>
        <v>0</v>
      </c>
      <c r="X27" s="7">
        <f t="shared" ca="1" si="20"/>
        <v>0</v>
      </c>
      <c r="Y27" s="8">
        <f t="shared" ca="1" si="21"/>
        <v>0</v>
      </c>
      <c r="Z27" s="8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2:39" x14ac:dyDescent="0.3">
      <c r="B28">
        <f t="shared" ca="1" si="0"/>
        <v>5</v>
      </c>
      <c r="C28" s="6" t="str">
        <f t="shared" ca="1" si="1"/>
        <v>thriller</v>
      </c>
      <c r="D28" s="7">
        <f t="shared" ca="1" si="2"/>
        <v>1</v>
      </c>
      <c r="E28" s="7" t="str">
        <f t="shared" ca="1" si="3"/>
        <v>America</v>
      </c>
      <c r="F28" s="7">
        <f t="shared" ca="1" si="4"/>
        <v>1</v>
      </c>
      <c r="G28" s="7" t="str">
        <f t="shared" ca="1" si="5"/>
        <v>yes</v>
      </c>
      <c r="H28" s="7">
        <f t="shared" ca="1" si="6"/>
        <v>2016</v>
      </c>
      <c r="I28" s="7"/>
      <c r="J28" s="6">
        <f t="shared" ca="1" si="7"/>
        <v>0</v>
      </c>
      <c r="K28" s="7">
        <f t="shared" ca="1" si="8"/>
        <v>0</v>
      </c>
      <c r="L28" s="7">
        <f t="shared" ca="1" si="9"/>
        <v>0</v>
      </c>
      <c r="M28" s="7">
        <f t="shared" ca="1" si="10"/>
        <v>1</v>
      </c>
      <c r="N28" s="8">
        <f t="shared" ca="1" si="11"/>
        <v>0</v>
      </c>
      <c r="O28" s="6">
        <f t="shared" ca="1" si="12"/>
        <v>1</v>
      </c>
      <c r="P28" s="7">
        <f t="shared" ca="1" si="13"/>
        <v>0</v>
      </c>
      <c r="Q28" s="7">
        <f t="shared" ca="1" si="14"/>
        <v>0</v>
      </c>
      <c r="R28" s="8">
        <f t="shared" ca="1" si="15"/>
        <v>0</v>
      </c>
      <c r="S28" s="6">
        <f t="shared" ca="1" si="16"/>
        <v>1</v>
      </c>
      <c r="T28" s="8">
        <f t="shared" ca="1" si="17"/>
        <v>0</v>
      </c>
      <c r="U28" s="7"/>
      <c r="V28" s="6">
        <f t="shared" ca="1" si="18"/>
        <v>0</v>
      </c>
      <c r="W28" s="7">
        <f t="shared" ca="1" si="19"/>
        <v>0</v>
      </c>
      <c r="X28" s="7">
        <f t="shared" ca="1" si="20"/>
        <v>0</v>
      </c>
      <c r="Y28" s="8">
        <f t="shared" ca="1" si="21"/>
        <v>1</v>
      </c>
      <c r="Z28" s="8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2:39" x14ac:dyDescent="0.3">
      <c r="B29">
        <f t="shared" ca="1" si="0"/>
        <v>5</v>
      </c>
      <c r="C29" s="6" t="str">
        <f t="shared" ca="1" si="1"/>
        <v>thriller</v>
      </c>
      <c r="D29" s="7">
        <f t="shared" ca="1" si="2"/>
        <v>2</v>
      </c>
      <c r="E29" s="7" t="str">
        <f t="shared" ca="1" si="3"/>
        <v>Europe</v>
      </c>
      <c r="F29" s="7">
        <f t="shared" ca="1" si="4"/>
        <v>1</v>
      </c>
      <c r="G29" s="7" t="str">
        <f t="shared" ca="1" si="5"/>
        <v>yes</v>
      </c>
      <c r="H29" s="7">
        <f t="shared" ca="1" si="6"/>
        <v>2019</v>
      </c>
      <c r="I29" s="7"/>
      <c r="J29" s="6">
        <f t="shared" ca="1" si="7"/>
        <v>0</v>
      </c>
      <c r="K29" s="7">
        <f t="shared" ca="1" si="8"/>
        <v>0</v>
      </c>
      <c r="L29" s="7">
        <f t="shared" ca="1" si="9"/>
        <v>0</v>
      </c>
      <c r="M29" s="7">
        <f t="shared" ca="1" si="10"/>
        <v>1</v>
      </c>
      <c r="N29" s="8">
        <f t="shared" ca="1" si="11"/>
        <v>0</v>
      </c>
      <c r="O29" s="6">
        <f t="shared" ca="1" si="12"/>
        <v>0</v>
      </c>
      <c r="P29" s="7">
        <f t="shared" ca="1" si="13"/>
        <v>1</v>
      </c>
      <c r="Q29" s="7">
        <f t="shared" ca="1" si="14"/>
        <v>0</v>
      </c>
      <c r="R29" s="8">
        <f t="shared" ca="1" si="15"/>
        <v>0</v>
      </c>
      <c r="S29" s="6">
        <f t="shared" ca="1" si="16"/>
        <v>1</v>
      </c>
      <c r="T29" s="8">
        <f t="shared" ca="1" si="17"/>
        <v>0</v>
      </c>
      <c r="U29" s="7"/>
      <c r="V29" s="6">
        <f t="shared" ca="1" si="18"/>
        <v>0</v>
      </c>
      <c r="W29" s="7">
        <f t="shared" ca="1" si="19"/>
        <v>0</v>
      </c>
      <c r="X29" s="7">
        <f t="shared" ca="1" si="20"/>
        <v>0</v>
      </c>
      <c r="Y29" s="8">
        <f t="shared" ca="1" si="21"/>
        <v>1</v>
      </c>
      <c r="Z29" s="8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2:39" x14ac:dyDescent="0.3">
      <c r="B30">
        <f t="shared" ca="1" si="0"/>
        <v>1</v>
      </c>
      <c r="C30" s="6" t="str">
        <f t="shared" ca="1" si="1"/>
        <v>action</v>
      </c>
      <c r="D30" s="7">
        <f t="shared" ca="1" si="2"/>
        <v>1</v>
      </c>
      <c r="E30" s="7" t="str">
        <f t="shared" ca="1" si="3"/>
        <v>America</v>
      </c>
      <c r="F30" s="7">
        <f t="shared" ca="1" si="4"/>
        <v>2</v>
      </c>
      <c r="G30" s="7" t="str">
        <f t="shared" ca="1" si="5"/>
        <v>no</v>
      </c>
      <c r="H30" s="7">
        <f t="shared" ca="1" si="6"/>
        <v>2000</v>
      </c>
      <c r="I30" s="7"/>
      <c r="J30" s="6">
        <f t="shared" ca="1" si="7"/>
        <v>0</v>
      </c>
      <c r="K30" s="7">
        <f t="shared" ca="1" si="8"/>
        <v>1</v>
      </c>
      <c r="L30" s="7">
        <f t="shared" ca="1" si="9"/>
        <v>0</v>
      </c>
      <c r="M30" s="7">
        <f t="shared" ca="1" si="10"/>
        <v>0</v>
      </c>
      <c r="N30" s="8">
        <f t="shared" ca="1" si="11"/>
        <v>0</v>
      </c>
      <c r="O30" s="6">
        <f t="shared" ca="1" si="12"/>
        <v>1</v>
      </c>
      <c r="P30" s="7">
        <f t="shared" ca="1" si="13"/>
        <v>0</v>
      </c>
      <c r="Q30" s="7">
        <f t="shared" ca="1" si="14"/>
        <v>0</v>
      </c>
      <c r="R30" s="8">
        <f t="shared" ca="1" si="15"/>
        <v>0</v>
      </c>
      <c r="S30" s="6">
        <f t="shared" ca="1" si="16"/>
        <v>0</v>
      </c>
      <c r="T30" s="8">
        <f t="shared" ca="1" si="17"/>
        <v>1</v>
      </c>
      <c r="U30" s="7"/>
      <c r="V30" s="6">
        <f t="shared" ca="1" si="18"/>
        <v>1</v>
      </c>
      <c r="W30" s="7">
        <f t="shared" ca="1" si="19"/>
        <v>0</v>
      </c>
      <c r="X30" s="7">
        <f t="shared" ca="1" si="20"/>
        <v>0</v>
      </c>
      <c r="Y30" s="8">
        <f t="shared" ca="1" si="21"/>
        <v>0</v>
      </c>
      <c r="Z30" s="8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2:39" x14ac:dyDescent="0.3">
      <c r="B31">
        <f t="shared" ca="1" si="0"/>
        <v>2</v>
      </c>
      <c r="C31" s="6" t="str">
        <f t="shared" ca="1" si="1"/>
        <v>comedy</v>
      </c>
      <c r="D31" s="7">
        <f t="shared" ca="1" si="2"/>
        <v>3</v>
      </c>
      <c r="E31" s="7" t="str">
        <f t="shared" ca="1" si="3"/>
        <v>Asia</v>
      </c>
      <c r="F31" s="7">
        <f t="shared" ca="1" si="4"/>
        <v>1</v>
      </c>
      <c r="G31" s="7" t="str">
        <f t="shared" ca="1" si="5"/>
        <v>yes</v>
      </c>
      <c r="H31" s="7">
        <f t="shared" ca="1" si="6"/>
        <v>2015</v>
      </c>
      <c r="I31" s="7"/>
      <c r="J31" s="6">
        <f t="shared" ca="1" si="7"/>
        <v>0</v>
      </c>
      <c r="K31" s="7">
        <f t="shared" ca="1" si="8"/>
        <v>0</v>
      </c>
      <c r="L31" s="7">
        <f t="shared" ca="1" si="9"/>
        <v>1</v>
      </c>
      <c r="M31" s="7">
        <f t="shared" ca="1" si="10"/>
        <v>0</v>
      </c>
      <c r="N31" s="8">
        <f t="shared" ca="1" si="11"/>
        <v>0</v>
      </c>
      <c r="O31" s="6">
        <f t="shared" ca="1" si="12"/>
        <v>0</v>
      </c>
      <c r="P31" s="7">
        <f t="shared" ca="1" si="13"/>
        <v>0</v>
      </c>
      <c r="Q31" s="7">
        <f t="shared" ca="1" si="14"/>
        <v>1</v>
      </c>
      <c r="R31" s="8">
        <f t="shared" ca="1" si="15"/>
        <v>0</v>
      </c>
      <c r="S31" s="6">
        <f t="shared" ca="1" si="16"/>
        <v>1</v>
      </c>
      <c r="T31" s="8">
        <f t="shared" ca="1" si="17"/>
        <v>0</v>
      </c>
      <c r="U31" s="7"/>
      <c r="V31" s="6">
        <f t="shared" ca="1" si="18"/>
        <v>0</v>
      </c>
      <c r="W31" s="7">
        <f t="shared" ca="1" si="19"/>
        <v>0</v>
      </c>
      <c r="X31" s="7">
        <f t="shared" ca="1" si="20"/>
        <v>1</v>
      </c>
      <c r="Y31" s="8">
        <f t="shared" ca="1" si="21"/>
        <v>0</v>
      </c>
      <c r="Z31" s="8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2:39" x14ac:dyDescent="0.3">
      <c r="B32">
        <f t="shared" ca="1" si="0"/>
        <v>2</v>
      </c>
      <c r="C32" s="6" t="str">
        <f t="shared" ca="1" si="1"/>
        <v>comedy</v>
      </c>
      <c r="D32" s="7">
        <f t="shared" ca="1" si="2"/>
        <v>2</v>
      </c>
      <c r="E32" s="7" t="str">
        <f t="shared" ca="1" si="3"/>
        <v>Europe</v>
      </c>
      <c r="F32" s="7">
        <f t="shared" ca="1" si="4"/>
        <v>2</v>
      </c>
      <c r="G32" s="7" t="str">
        <f t="shared" ca="1" si="5"/>
        <v>no</v>
      </c>
      <c r="H32" s="7">
        <f t="shared" ca="1" si="6"/>
        <v>2008</v>
      </c>
      <c r="I32" s="7"/>
      <c r="J32" s="6">
        <f t="shared" ca="1" si="7"/>
        <v>0</v>
      </c>
      <c r="K32" s="7">
        <f t="shared" ca="1" si="8"/>
        <v>0</v>
      </c>
      <c r="L32" s="7">
        <f t="shared" ca="1" si="9"/>
        <v>1</v>
      </c>
      <c r="M32" s="7">
        <f t="shared" ca="1" si="10"/>
        <v>0</v>
      </c>
      <c r="N32" s="8">
        <f t="shared" ca="1" si="11"/>
        <v>0</v>
      </c>
      <c r="O32" s="6">
        <f t="shared" ca="1" si="12"/>
        <v>0</v>
      </c>
      <c r="P32" s="7">
        <f t="shared" ca="1" si="13"/>
        <v>1</v>
      </c>
      <c r="Q32" s="7">
        <f t="shared" ca="1" si="14"/>
        <v>0</v>
      </c>
      <c r="R32" s="8">
        <f t="shared" ca="1" si="15"/>
        <v>0</v>
      </c>
      <c r="S32" s="6">
        <f t="shared" ca="1" si="16"/>
        <v>0</v>
      </c>
      <c r="T32" s="8">
        <f t="shared" ca="1" si="17"/>
        <v>1</v>
      </c>
      <c r="U32" s="7"/>
      <c r="V32" s="6">
        <f t="shared" ca="1" si="18"/>
        <v>0</v>
      </c>
      <c r="W32" s="7">
        <f t="shared" ca="1" si="19"/>
        <v>1</v>
      </c>
      <c r="X32" s="7">
        <f t="shared" ca="1" si="20"/>
        <v>0</v>
      </c>
      <c r="Y32" s="8">
        <f t="shared" ca="1" si="21"/>
        <v>0</v>
      </c>
      <c r="Z32" s="8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2:39" x14ac:dyDescent="0.3">
      <c r="B33">
        <f t="shared" ca="1" si="0"/>
        <v>2</v>
      </c>
      <c r="C33" s="6" t="str">
        <f t="shared" ca="1" si="1"/>
        <v>comedy</v>
      </c>
      <c r="D33" s="7">
        <f t="shared" ca="1" si="2"/>
        <v>2</v>
      </c>
      <c r="E33" s="7" t="str">
        <f t="shared" ca="1" si="3"/>
        <v>Europe</v>
      </c>
      <c r="F33" s="7">
        <f t="shared" ca="1" si="4"/>
        <v>1</v>
      </c>
      <c r="G33" s="7" t="str">
        <f t="shared" ca="1" si="5"/>
        <v>yes</v>
      </c>
      <c r="H33" s="7">
        <f t="shared" ca="1" si="6"/>
        <v>2001</v>
      </c>
      <c r="I33" s="7"/>
      <c r="J33" s="6">
        <f t="shared" ca="1" si="7"/>
        <v>0</v>
      </c>
      <c r="K33" s="7">
        <f t="shared" ca="1" si="8"/>
        <v>0</v>
      </c>
      <c r="L33" s="7">
        <f t="shared" ca="1" si="9"/>
        <v>1</v>
      </c>
      <c r="M33" s="7">
        <f t="shared" ca="1" si="10"/>
        <v>0</v>
      </c>
      <c r="N33" s="8">
        <f t="shared" ca="1" si="11"/>
        <v>0</v>
      </c>
      <c r="O33" s="6">
        <f t="shared" ca="1" si="12"/>
        <v>0</v>
      </c>
      <c r="P33" s="7">
        <f t="shared" ca="1" si="13"/>
        <v>1</v>
      </c>
      <c r="Q33" s="7">
        <f t="shared" ca="1" si="14"/>
        <v>0</v>
      </c>
      <c r="R33" s="8">
        <f t="shared" ca="1" si="15"/>
        <v>0</v>
      </c>
      <c r="S33" s="6">
        <f t="shared" ca="1" si="16"/>
        <v>1</v>
      </c>
      <c r="T33" s="8">
        <f t="shared" ca="1" si="17"/>
        <v>0</v>
      </c>
      <c r="U33" s="7"/>
      <c r="V33" s="6">
        <f t="shared" ca="1" si="18"/>
        <v>1</v>
      </c>
      <c r="W33" s="7">
        <f t="shared" ca="1" si="19"/>
        <v>0</v>
      </c>
      <c r="X33" s="7">
        <f t="shared" ca="1" si="20"/>
        <v>0</v>
      </c>
      <c r="Y33" s="8">
        <f t="shared" ca="1" si="21"/>
        <v>0</v>
      </c>
      <c r="Z33" s="8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2:39" x14ac:dyDescent="0.3">
      <c r="B34">
        <f t="shared" ca="1" si="0"/>
        <v>5</v>
      </c>
      <c r="C34" s="6" t="str">
        <f t="shared" ca="1" si="1"/>
        <v>thriller</v>
      </c>
      <c r="D34" s="7">
        <f t="shared" ca="1" si="2"/>
        <v>2</v>
      </c>
      <c r="E34" s="7" t="str">
        <f t="shared" ca="1" si="3"/>
        <v>Europe</v>
      </c>
      <c r="F34" s="7">
        <f t="shared" ca="1" si="4"/>
        <v>2</v>
      </c>
      <c r="G34" s="7" t="str">
        <f t="shared" ca="1" si="5"/>
        <v>no</v>
      </c>
      <c r="H34" s="7">
        <f t="shared" ca="1" si="6"/>
        <v>2018</v>
      </c>
      <c r="I34" s="7"/>
      <c r="J34" s="6">
        <f t="shared" ca="1" si="7"/>
        <v>0</v>
      </c>
      <c r="K34" s="7">
        <f t="shared" ca="1" si="8"/>
        <v>0</v>
      </c>
      <c r="L34" s="7">
        <f t="shared" ca="1" si="9"/>
        <v>0</v>
      </c>
      <c r="M34" s="7">
        <f t="shared" ca="1" si="10"/>
        <v>1</v>
      </c>
      <c r="N34" s="8">
        <f t="shared" ca="1" si="11"/>
        <v>0</v>
      </c>
      <c r="O34" s="6">
        <f t="shared" ca="1" si="12"/>
        <v>0</v>
      </c>
      <c r="P34" s="7">
        <f t="shared" ca="1" si="13"/>
        <v>1</v>
      </c>
      <c r="Q34" s="7">
        <f t="shared" ca="1" si="14"/>
        <v>0</v>
      </c>
      <c r="R34" s="8">
        <f t="shared" ca="1" si="15"/>
        <v>0</v>
      </c>
      <c r="S34" s="6">
        <f t="shared" ca="1" si="16"/>
        <v>0</v>
      </c>
      <c r="T34" s="8">
        <f t="shared" ca="1" si="17"/>
        <v>1</v>
      </c>
      <c r="U34" s="7"/>
      <c r="V34" s="6">
        <f t="shared" ca="1" si="18"/>
        <v>0</v>
      </c>
      <c r="W34" s="7">
        <f t="shared" ca="1" si="19"/>
        <v>0</v>
      </c>
      <c r="X34" s="7">
        <f t="shared" ca="1" si="20"/>
        <v>0</v>
      </c>
      <c r="Y34" s="8">
        <f t="shared" ca="1" si="21"/>
        <v>1</v>
      </c>
      <c r="Z34" s="8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2:39" x14ac:dyDescent="0.3">
      <c r="B35">
        <f t="shared" ca="1" si="0"/>
        <v>5</v>
      </c>
      <c r="C35" s="6" t="str">
        <f t="shared" ca="1" si="1"/>
        <v>thriller</v>
      </c>
      <c r="D35" s="7">
        <f t="shared" ca="1" si="2"/>
        <v>2</v>
      </c>
      <c r="E35" s="7" t="str">
        <f t="shared" ca="1" si="3"/>
        <v>Europe</v>
      </c>
      <c r="F35" s="7">
        <f t="shared" ca="1" si="4"/>
        <v>1</v>
      </c>
      <c r="G35" s="7" t="str">
        <f t="shared" ca="1" si="5"/>
        <v>yes</v>
      </c>
      <c r="H35" s="7">
        <f t="shared" ca="1" si="6"/>
        <v>2013</v>
      </c>
      <c r="I35" s="7"/>
      <c r="J35" s="6">
        <f t="shared" ca="1" si="7"/>
        <v>0</v>
      </c>
      <c r="K35" s="7">
        <f t="shared" ca="1" si="8"/>
        <v>0</v>
      </c>
      <c r="L35" s="7">
        <f t="shared" ca="1" si="9"/>
        <v>0</v>
      </c>
      <c r="M35" s="7">
        <f t="shared" ca="1" si="10"/>
        <v>1</v>
      </c>
      <c r="N35" s="8">
        <f t="shared" ca="1" si="11"/>
        <v>0</v>
      </c>
      <c r="O35" s="6">
        <f t="shared" ca="1" si="12"/>
        <v>0</v>
      </c>
      <c r="P35" s="7">
        <f t="shared" ca="1" si="13"/>
        <v>1</v>
      </c>
      <c r="Q35" s="7">
        <f t="shared" ca="1" si="14"/>
        <v>0</v>
      </c>
      <c r="R35" s="8">
        <f t="shared" ca="1" si="15"/>
        <v>0</v>
      </c>
      <c r="S35" s="6">
        <f t="shared" ca="1" si="16"/>
        <v>1</v>
      </c>
      <c r="T35" s="8">
        <f t="shared" ca="1" si="17"/>
        <v>0</v>
      </c>
      <c r="U35" s="7"/>
      <c r="V35" s="6">
        <f t="shared" ca="1" si="18"/>
        <v>0</v>
      </c>
      <c r="W35" s="7">
        <f t="shared" ca="1" si="19"/>
        <v>0</v>
      </c>
      <c r="X35" s="7">
        <f t="shared" ca="1" si="20"/>
        <v>1</v>
      </c>
      <c r="Y35" s="8">
        <f t="shared" ca="1" si="21"/>
        <v>0</v>
      </c>
      <c r="Z35" s="8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2:39" x14ac:dyDescent="0.3">
      <c r="B36">
        <f t="shared" ca="1" si="0"/>
        <v>2</v>
      </c>
      <c r="C36" s="6" t="str">
        <f t="shared" ca="1" si="1"/>
        <v>comedy</v>
      </c>
      <c r="D36" s="7">
        <f t="shared" ca="1" si="2"/>
        <v>1</v>
      </c>
      <c r="E36" s="7" t="str">
        <f t="shared" ca="1" si="3"/>
        <v>America</v>
      </c>
      <c r="F36" s="7">
        <f t="shared" ca="1" si="4"/>
        <v>2</v>
      </c>
      <c r="G36" s="7" t="str">
        <f t="shared" ca="1" si="5"/>
        <v>no</v>
      </c>
      <c r="H36" s="7">
        <f t="shared" ca="1" si="6"/>
        <v>2019</v>
      </c>
      <c r="I36" s="7"/>
      <c r="J36" s="6">
        <f t="shared" ca="1" si="7"/>
        <v>0</v>
      </c>
      <c r="K36" s="7">
        <f t="shared" ca="1" si="8"/>
        <v>0</v>
      </c>
      <c r="L36" s="7">
        <f t="shared" ca="1" si="9"/>
        <v>1</v>
      </c>
      <c r="M36" s="7">
        <f t="shared" ca="1" si="10"/>
        <v>0</v>
      </c>
      <c r="N36" s="8">
        <f t="shared" ca="1" si="11"/>
        <v>0</v>
      </c>
      <c r="O36" s="6">
        <f t="shared" ca="1" si="12"/>
        <v>1</v>
      </c>
      <c r="P36" s="7">
        <f t="shared" ca="1" si="13"/>
        <v>0</v>
      </c>
      <c r="Q36" s="7">
        <f t="shared" ca="1" si="14"/>
        <v>0</v>
      </c>
      <c r="R36" s="8">
        <f t="shared" ca="1" si="15"/>
        <v>0</v>
      </c>
      <c r="S36" s="6">
        <f t="shared" ca="1" si="16"/>
        <v>0</v>
      </c>
      <c r="T36" s="8">
        <f t="shared" ca="1" si="17"/>
        <v>1</v>
      </c>
      <c r="U36" s="7"/>
      <c r="V36" s="6">
        <f t="shared" ca="1" si="18"/>
        <v>0</v>
      </c>
      <c r="W36" s="7">
        <f t="shared" ca="1" si="19"/>
        <v>0</v>
      </c>
      <c r="X36" s="7">
        <f t="shared" ca="1" si="20"/>
        <v>0</v>
      </c>
      <c r="Y36" s="8">
        <f t="shared" ca="1" si="21"/>
        <v>1</v>
      </c>
      <c r="Z36" s="8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2:39" x14ac:dyDescent="0.3">
      <c r="B37">
        <f t="shared" ca="1" si="0"/>
        <v>3</v>
      </c>
      <c r="C37" s="6" t="str">
        <f t="shared" ca="1" si="1"/>
        <v>horror</v>
      </c>
      <c r="D37" s="7">
        <f t="shared" ca="1" si="2"/>
        <v>1</v>
      </c>
      <c r="E37" s="7" t="str">
        <f t="shared" ca="1" si="3"/>
        <v>America</v>
      </c>
      <c r="F37" s="7">
        <f t="shared" ca="1" si="4"/>
        <v>1</v>
      </c>
      <c r="G37" s="7" t="str">
        <f t="shared" ca="1" si="5"/>
        <v>yes</v>
      </c>
      <c r="H37" s="7">
        <f t="shared" ca="1" si="6"/>
        <v>2014</v>
      </c>
      <c r="I37" s="7"/>
      <c r="J37" s="6">
        <f t="shared" ca="1" si="7"/>
        <v>0</v>
      </c>
      <c r="K37" s="7">
        <f t="shared" ca="1" si="8"/>
        <v>0</v>
      </c>
      <c r="L37" s="7">
        <f t="shared" ca="1" si="9"/>
        <v>0</v>
      </c>
      <c r="M37" s="7">
        <f t="shared" ca="1" si="10"/>
        <v>0</v>
      </c>
      <c r="N37" s="8">
        <f t="shared" ca="1" si="11"/>
        <v>1</v>
      </c>
      <c r="O37" s="6">
        <f t="shared" ca="1" si="12"/>
        <v>1</v>
      </c>
      <c r="P37" s="7">
        <f t="shared" ca="1" si="13"/>
        <v>0</v>
      </c>
      <c r="Q37" s="7">
        <f t="shared" ca="1" si="14"/>
        <v>0</v>
      </c>
      <c r="R37" s="8">
        <f t="shared" ca="1" si="15"/>
        <v>0</v>
      </c>
      <c r="S37" s="6">
        <f t="shared" ca="1" si="16"/>
        <v>1</v>
      </c>
      <c r="T37" s="8">
        <f t="shared" ca="1" si="17"/>
        <v>0</v>
      </c>
      <c r="U37" s="7"/>
      <c r="V37" s="6">
        <f t="shared" ca="1" si="18"/>
        <v>0</v>
      </c>
      <c r="W37" s="7">
        <f t="shared" ca="1" si="19"/>
        <v>0</v>
      </c>
      <c r="X37" s="7">
        <f t="shared" ca="1" si="20"/>
        <v>1</v>
      </c>
      <c r="Y37" s="8">
        <f t="shared" ca="1" si="21"/>
        <v>0</v>
      </c>
      <c r="Z37" s="8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2:39" x14ac:dyDescent="0.3">
      <c r="B38">
        <f t="shared" ca="1" si="0"/>
        <v>5</v>
      </c>
      <c r="C38" s="6" t="str">
        <f t="shared" ca="1" si="1"/>
        <v>thriller</v>
      </c>
      <c r="D38" s="7">
        <f t="shared" ca="1" si="2"/>
        <v>4</v>
      </c>
      <c r="E38" s="7" t="str">
        <f t="shared" ca="1" si="3"/>
        <v>Africa</v>
      </c>
      <c r="F38" s="7">
        <f t="shared" ca="1" si="4"/>
        <v>2</v>
      </c>
      <c r="G38" s="7" t="str">
        <f t="shared" ca="1" si="5"/>
        <v>no</v>
      </c>
      <c r="H38" s="7">
        <f t="shared" ca="1" si="6"/>
        <v>2002</v>
      </c>
      <c r="I38" s="7"/>
      <c r="J38" s="6">
        <f t="shared" ca="1" si="7"/>
        <v>0</v>
      </c>
      <c r="K38" s="7">
        <f t="shared" ca="1" si="8"/>
        <v>0</v>
      </c>
      <c r="L38" s="7">
        <f t="shared" ca="1" si="9"/>
        <v>0</v>
      </c>
      <c r="M38" s="7">
        <f t="shared" ca="1" si="10"/>
        <v>1</v>
      </c>
      <c r="N38" s="8">
        <f t="shared" ca="1" si="11"/>
        <v>0</v>
      </c>
      <c r="O38" s="6">
        <f t="shared" ca="1" si="12"/>
        <v>0</v>
      </c>
      <c r="P38" s="7">
        <f t="shared" ca="1" si="13"/>
        <v>0</v>
      </c>
      <c r="Q38" s="7">
        <f t="shared" ca="1" si="14"/>
        <v>0</v>
      </c>
      <c r="R38" s="8">
        <f t="shared" ca="1" si="15"/>
        <v>1</v>
      </c>
      <c r="S38" s="6">
        <f t="shared" ca="1" si="16"/>
        <v>0</v>
      </c>
      <c r="T38" s="8">
        <f t="shared" ca="1" si="17"/>
        <v>1</v>
      </c>
      <c r="U38" s="7"/>
      <c r="V38" s="6">
        <f t="shared" ca="1" si="18"/>
        <v>1</v>
      </c>
      <c r="W38" s="7">
        <f t="shared" ca="1" si="19"/>
        <v>0</v>
      </c>
      <c r="X38" s="7">
        <f t="shared" ca="1" si="20"/>
        <v>0</v>
      </c>
      <c r="Y38" s="8">
        <f t="shared" ca="1" si="21"/>
        <v>0</v>
      </c>
      <c r="Z38" s="8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2:39" ht="15" thickBot="1" x14ac:dyDescent="0.35">
      <c r="B39">
        <f t="shared" ca="1" si="0"/>
        <v>3</v>
      </c>
      <c r="C39" s="6" t="str">
        <f t="shared" ca="1" si="1"/>
        <v>horror</v>
      </c>
      <c r="D39" s="7">
        <f t="shared" ca="1" si="2"/>
        <v>1</v>
      </c>
      <c r="E39" s="7" t="str">
        <f t="shared" ca="1" si="3"/>
        <v>America</v>
      </c>
      <c r="F39" s="7">
        <f t="shared" ca="1" si="4"/>
        <v>1</v>
      </c>
      <c r="G39" s="7" t="str">
        <f t="shared" ca="1" si="5"/>
        <v>yes</v>
      </c>
      <c r="H39" s="7">
        <f t="shared" ca="1" si="6"/>
        <v>2006</v>
      </c>
      <c r="I39" s="7"/>
      <c r="J39" s="6">
        <f t="shared" ca="1" si="7"/>
        <v>0</v>
      </c>
      <c r="K39" s="7">
        <f t="shared" ca="1" si="8"/>
        <v>0</v>
      </c>
      <c r="L39" s="7">
        <f t="shared" ca="1" si="9"/>
        <v>0</v>
      </c>
      <c r="M39" s="7">
        <f t="shared" ca="1" si="10"/>
        <v>0</v>
      </c>
      <c r="N39" s="8">
        <f t="shared" ca="1" si="11"/>
        <v>1</v>
      </c>
      <c r="O39" s="9">
        <f t="shared" ca="1" si="12"/>
        <v>1</v>
      </c>
      <c r="P39" s="10">
        <f t="shared" ca="1" si="13"/>
        <v>0</v>
      </c>
      <c r="Q39" s="10">
        <f t="shared" ca="1" si="14"/>
        <v>0</v>
      </c>
      <c r="R39" s="11">
        <f t="shared" ca="1" si="15"/>
        <v>0</v>
      </c>
      <c r="S39" s="9">
        <f t="shared" ca="1" si="16"/>
        <v>1</v>
      </c>
      <c r="T39" s="11">
        <f t="shared" ca="1" si="17"/>
        <v>0</v>
      </c>
      <c r="U39" s="7"/>
      <c r="V39" s="9">
        <f t="shared" ca="1" si="18"/>
        <v>0</v>
      </c>
      <c r="W39" s="10">
        <f t="shared" ca="1" si="19"/>
        <v>1</v>
      </c>
      <c r="X39" s="10">
        <f t="shared" ca="1" si="20"/>
        <v>0</v>
      </c>
      <c r="Y39" s="11">
        <f t="shared" ca="1" si="21"/>
        <v>0</v>
      </c>
      <c r="Z39" s="8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2:39" ht="15" thickBot="1" x14ac:dyDescent="0.35">
      <c r="C40" s="6"/>
      <c r="D40" s="7"/>
      <c r="E40" s="7"/>
      <c r="F40" s="7"/>
      <c r="G40" s="7"/>
      <c r="H40" s="7"/>
      <c r="I40" s="15" t="s">
        <v>15</v>
      </c>
      <c r="J40" s="13">
        <f ca="1">SUM(J9:J39)</f>
        <v>1</v>
      </c>
      <c r="K40" s="13">
        <f t="shared" ref="K40:M40" ca="1" si="22">SUM(K9:K39)</f>
        <v>3</v>
      </c>
      <c r="L40" s="13">
        <f t="shared" ca="1" si="22"/>
        <v>9</v>
      </c>
      <c r="M40" s="13">
        <f t="shared" ca="1" si="22"/>
        <v>13</v>
      </c>
      <c r="N40" s="14">
        <f ca="1">SUM(N9:N39)</f>
        <v>5</v>
      </c>
      <c r="O40" s="12">
        <f ca="1">SUM(O9:O39)</f>
        <v>9</v>
      </c>
      <c r="P40" s="13">
        <f t="shared" ref="P40:R40" ca="1" si="23">SUM(P9:P39)</f>
        <v>8</v>
      </c>
      <c r="Q40" s="13">
        <f t="shared" ca="1" si="23"/>
        <v>10</v>
      </c>
      <c r="R40" s="14">
        <f t="shared" ca="1" si="23"/>
        <v>4</v>
      </c>
      <c r="S40" s="25">
        <f ca="1">SUM(S9:S39)</f>
        <v>15</v>
      </c>
      <c r="T40" s="26">
        <f ca="1">SUM(T9:T39)</f>
        <v>16</v>
      </c>
      <c r="U40" s="20"/>
      <c r="V40" s="28">
        <f ca="1">SUM(V9:V39)</f>
        <v>10</v>
      </c>
      <c r="W40" s="26">
        <f t="shared" ref="W40:Y40" ca="1" si="24">SUM(W9:W39)</f>
        <v>6</v>
      </c>
      <c r="X40" s="26">
        <f t="shared" ca="1" si="24"/>
        <v>5</v>
      </c>
      <c r="Y40" s="26">
        <f t="shared" ca="1" si="24"/>
        <v>10</v>
      </c>
      <c r="Z40" s="24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</row>
    <row r="41" spans="2:39" x14ac:dyDescent="0.3"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8"/>
    </row>
    <row r="42" spans="2:39" x14ac:dyDescent="0.3"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>
        <f ca="1">V40</f>
        <v>10</v>
      </c>
      <c r="X42" s="7" t="str">
        <f>V8</f>
        <v>from 2000 - 2005</v>
      </c>
      <c r="Y42" s="7"/>
      <c r="Z42" s="8"/>
    </row>
    <row r="43" spans="2:39" x14ac:dyDescent="0.3">
      <c r="C43" s="6"/>
      <c r="D43" s="7"/>
      <c r="E43" s="7"/>
      <c r="F43" s="7"/>
      <c r="G43" s="7"/>
      <c r="H43" s="7"/>
      <c r="I43" s="7"/>
      <c r="J43" s="7">
        <f ca="1">J40</f>
        <v>1</v>
      </c>
      <c r="K43" s="7" t="str">
        <f>J8</f>
        <v>drama</v>
      </c>
      <c r="L43" s="7">
        <f ca="1">MAX(J43:J47)</f>
        <v>13</v>
      </c>
      <c r="M43" s="7"/>
      <c r="N43" s="7"/>
      <c r="O43" s="7">
        <f ca="1">O40</f>
        <v>9</v>
      </c>
      <c r="P43" s="7" t="str">
        <f>O8</f>
        <v>america</v>
      </c>
      <c r="Q43" s="7">
        <f ca="1">MAX(O43:O46)</f>
        <v>10</v>
      </c>
      <c r="R43" s="7"/>
      <c r="S43" s="7">
        <f ca="1">S40</f>
        <v>15</v>
      </c>
      <c r="T43" s="7" t="str">
        <f>S8</f>
        <v>yes</v>
      </c>
      <c r="U43" s="7">
        <f ca="1">MAX(S43:S44)</f>
        <v>16</v>
      </c>
      <c r="V43" s="7"/>
      <c r="W43" s="7">
        <f ca="1">W40</f>
        <v>6</v>
      </c>
      <c r="X43" s="7" t="str">
        <f>W8</f>
        <v>from 2006 - 2010</v>
      </c>
      <c r="Y43" s="7">
        <f ca="1">MAX(W42:W45)</f>
        <v>10</v>
      </c>
      <c r="Z43" s="8"/>
    </row>
    <row r="44" spans="2:39" x14ac:dyDescent="0.3">
      <c r="C44" s="6"/>
      <c r="D44" s="7"/>
      <c r="E44" s="7"/>
      <c r="F44" s="7"/>
      <c r="G44" s="7"/>
      <c r="H44" s="7"/>
      <c r="I44" s="7"/>
      <c r="J44" s="7">
        <f ca="1">K40</f>
        <v>3</v>
      </c>
      <c r="K44" s="7" t="str">
        <f>K8</f>
        <v>action</v>
      </c>
      <c r="L44" s="7"/>
      <c r="M44" s="30" t="str">
        <f ca="1">VLOOKUP(L43,J43:K47,2)</f>
        <v>thriller</v>
      </c>
      <c r="N44" s="7"/>
      <c r="O44" s="7">
        <f ca="1">P40</f>
        <v>8</v>
      </c>
      <c r="P44" s="7" t="str">
        <f>P8</f>
        <v>europe</v>
      </c>
      <c r="Q44" s="7"/>
      <c r="R44" s="30" t="str">
        <f ca="1">VLOOKUP(Q43,O43:P46,2)</f>
        <v>asia</v>
      </c>
      <c r="S44" s="7">
        <f ca="1">T40</f>
        <v>16</v>
      </c>
      <c r="T44" s="7" t="str">
        <f>T8</f>
        <v>no</v>
      </c>
      <c r="U44" s="30" t="str">
        <f ca="1">VLOOKUP(U43,S43:T44,2)</f>
        <v>no</v>
      </c>
      <c r="V44" s="7"/>
      <c r="W44" s="7">
        <f ca="1">X40</f>
        <v>5</v>
      </c>
      <c r="X44" s="7" t="str">
        <f>X8</f>
        <v>from 2011-2015</v>
      </c>
      <c r="Y44" s="7"/>
      <c r="Z44" s="31" t="str">
        <f ca="1">VLOOKUP(Y43,W42:X45,2)</f>
        <v>from 2016 - 2020</v>
      </c>
    </row>
    <row r="45" spans="2:39" x14ac:dyDescent="0.3">
      <c r="C45" s="6"/>
      <c r="D45" s="7"/>
      <c r="E45" s="7"/>
      <c r="F45" s="7"/>
      <c r="G45" s="7"/>
      <c r="H45" s="7"/>
      <c r="I45" s="7"/>
      <c r="J45" s="7">
        <f ca="1">L40</f>
        <v>9</v>
      </c>
      <c r="K45" s="7" t="str">
        <f>L8</f>
        <v>comedy</v>
      </c>
      <c r="L45" s="7"/>
      <c r="M45" s="7"/>
      <c r="N45" s="7"/>
      <c r="O45" s="7">
        <f ca="1">Q40</f>
        <v>10</v>
      </c>
      <c r="P45" s="7" t="str">
        <f>Q8</f>
        <v>asia</v>
      </c>
      <c r="Q45" s="7"/>
      <c r="R45" s="7"/>
      <c r="S45" s="7"/>
      <c r="T45" s="7"/>
      <c r="U45" s="7"/>
      <c r="V45" s="7"/>
      <c r="W45" s="7">
        <f ca="1">Y40</f>
        <v>10</v>
      </c>
      <c r="X45" s="7" t="str">
        <f>Y8</f>
        <v>from 2016 - 2020</v>
      </c>
      <c r="Y45" s="7"/>
      <c r="Z45" s="8"/>
    </row>
    <row r="46" spans="2:39" x14ac:dyDescent="0.3">
      <c r="C46" s="6"/>
      <c r="D46" s="7"/>
      <c r="E46" s="7"/>
      <c r="F46" s="7"/>
      <c r="G46" s="7"/>
      <c r="H46" s="7"/>
      <c r="I46" s="7"/>
      <c r="J46" s="7">
        <f ca="1">M40</f>
        <v>13</v>
      </c>
      <c r="K46" s="7" t="str">
        <f>M8</f>
        <v>thriller</v>
      </c>
      <c r="L46" s="7"/>
      <c r="M46" s="7"/>
      <c r="N46" s="7"/>
      <c r="O46" s="7">
        <f ca="1">R40</f>
        <v>4</v>
      </c>
      <c r="P46" s="7" t="str">
        <f>R8</f>
        <v>africa</v>
      </c>
      <c r="Q46" s="7"/>
      <c r="R46" s="7"/>
      <c r="S46" s="7"/>
      <c r="T46" s="7"/>
      <c r="U46" s="7"/>
      <c r="V46" s="7"/>
      <c r="W46" s="7"/>
      <c r="X46" s="7"/>
      <c r="Y46" s="7"/>
      <c r="Z46" s="8"/>
    </row>
    <row r="47" spans="2:39" x14ac:dyDescent="0.3">
      <c r="C47" s="6"/>
      <c r="D47" s="7"/>
      <c r="E47" s="7"/>
      <c r="F47" s="7"/>
      <c r="G47" s="7"/>
      <c r="H47" s="7"/>
      <c r="I47" s="7"/>
      <c r="J47" s="7">
        <f ca="1">N40</f>
        <v>5</v>
      </c>
      <c r="K47" s="7" t="str">
        <f>N8</f>
        <v>horror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8"/>
    </row>
    <row r="48" spans="2:39" x14ac:dyDescent="0.3"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8"/>
    </row>
    <row r="49" spans="1:26" x14ac:dyDescent="0.3"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8"/>
    </row>
    <row r="50" spans="1:26" x14ac:dyDescent="0.3"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8"/>
    </row>
    <row r="51" spans="1:26" x14ac:dyDescent="0.3"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8"/>
    </row>
    <row r="52" spans="1:26" ht="15" thickBot="1" x14ac:dyDescent="0.35">
      <c r="C52" s="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1"/>
    </row>
    <row r="55" spans="1:26" ht="15" thickBot="1" x14ac:dyDescent="0.35"/>
    <row r="56" spans="1:26" ht="15" thickBot="1" x14ac:dyDescent="0.35">
      <c r="C56" s="17" t="s">
        <v>31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9"/>
      <c r="Z56" s="5"/>
    </row>
    <row r="57" spans="1:26" ht="15" thickBot="1" x14ac:dyDescent="0.35">
      <c r="A57" s="2" t="s">
        <v>0</v>
      </c>
      <c r="B57" s="2"/>
      <c r="C57" s="6"/>
      <c r="D57" s="7"/>
      <c r="E57" s="7"/>
      <c r="F57" s="7"/>
      <c r="G57" s="7"/>
      <c r="H57" s="7"/>
      <c r="I57" s="7"/>
      <c r="J57" s="32" t="s">
        <v>16</v>
      </c>
      <c r="K57" s="16"/>
      <c r="L57" s="16"/>
      <c r="M57" s="16"/>
      <c r="N57" s="33"/>
      <c r="O57" s="32" t="s">
        <v>21</v>
      </c>
      <c r="P57" s="16"/>
      <c r="Q57" s="16"/>
      <c r="R57" s="33"/>
      <c r="S57" s="32" t="s">
        <v>24</v>
      </c>
      <c r="T57" s="33"/>
      <c r="U57" s="27"/>
      <c r="V57" s="32" t="s">
        <v>29</v>
      </c>
      <c r="W57" s="16"/>
      <c r="X57" s="16"/>
      <c r="Y57" s="33"/>
      <c r="Z57" s="29"/>
    </row>
    <row r="58" spans="1:26" x14ac:dyDescent="0.3">
      <c r="C58" s="6" t="s">
        <v>1</v>
      </c>
      <c r="D58" s="7"/>
      <c r="E58" s="7" t="s">
        <v>2</v>
      </c>
      <c r="F58" s="7"/>
      <c r="G58" s="7" t="s">
        <v>3</v>
      </c>
      <c r="H58" s="7" t="s">
        <v>4</v>
      </c>
      <c r="I58" s="7"/>
      <c r="J58" s="3" t="s">
        <v>8</v>
      </c>
      <c r="K58" s="4" t="s">
        <v>5</v>
      </c>
      <c r="L58" s="4" t="s">
        <v>6</v>
      </c>
      <c r="M58" s="4" t="s">
        <v>9</v>
      </c>
      <c r="N58" s="5" t="s">
        <v>7</v>
      </c>
      <c r="O58" s="21" t="s">
        <v>17</v>
      </c>
      <c r="P58" s="22" t="s">
        <v>18</v>
      </c>
      <c r="Q58" s="22" t="s">
        <v>19</v>
      </c>
      <c r="R58" s="23" t="s">
        <v>20</v>
      </c>
      <c r="S58" s="21" t="s">
        <v>22</v>
      </c>
      <c r="T58" s="23" t="s">
        <v>23</v>
      </c>
      <c r="U58" s="20"/>
      <c r="V58" s="21" t="s">
        <v>25</v>
      </c>
      <c r="W58" s="22" t="s">
        <v>26</v>
      </c>
      <c r="X58" s="22" t="s">
        <v>27</v>
      </c>
      <c r="Y58" s="23" t="s">
        <v>28</v>
      </c>
      <c r="Z58" s="24"/>
    </row>
    <row r="59" spans="1:26" x14ac:dyDescent="0.3">
      <c r="B59">
        <f ca="1">RANDBETWEEN(1,5)</f>
        <v>2</v>
      </c>
      <c r="C59" s="6" t="str">
        <f ca="1">VLOOKUP(B59,$AQ$9:$AR$13,2)</f>
        <v>comedy</v>
      </c>
      <c r="D59" s="7">
        <f ca="1">RANDBETWEEN(1,4)</f>
        <v>4</v>
      </c>
      <c r="E59" s="7" t="str">
        <f ca="1">VLOOKUP(D59,$AU$9:$AV$12,2)</f>
        <v>Africa</v>
      </c>
      <c r="F59" s="7">
        <f ca="1">RANDBETWEEN(1,2)</f>
        <v>1</v>
      </c>
      <c r="G59" s="7" t="str">
        <f ca="1">IF(F59=1,"yes","no")</f>
        <v>yes</v>
      </c>
      <c r="H59" s="7">
        <f ca="1">RANDBETWEEN(2000,2020)</f>
        <v>2017</v>
      </c>
      <c r="I59" s="7"/>
      <c r="J59" s="6">
        <f ca="1">IF(C59="drama",1,0)</f>
        <v>0</v>
      </c>
      <c r="K59" s="7">
        <f ca="1">IF(C59="action",1,0)</f>
        <v>0</v>
      </c>
      <c r="L59" s="7">
        <f ca="1">IF(C59="comedy",1,0)</f>
        <v>1</v>
      </c>
      <c r="M59" s="7">
        <f ca="1">IF(C59="thriller",1,0)</f>
        <v>0</v>
      </c>
      <c r="N59" s="8">
        <f ca="1">IF(C59="horror",1,0)</f>
        <v>0</v>
      </c>
      <c r="O59" s="6">
        <f ca="1">IF(E59="America",1,0)</f>
        <v>0</v>
      </c>
      <c r="P59" s="7">
        <f ca="1">IF(E59="Europe",1,0)</f>
        <v>0</v>
      </c>
      <c r="Q59" s="7">
        <f ca="1">IF(E59="Asia",1,0)</f>
        <v>0</v>
      </c>
      <c r="R59" s="8">
        <f ca="1">IF(E59="Africa",1,0)</f>
        <v>1</v>
      </c>
      <c r="S59" s="6">
        <f ca="1">IF(G59="yes",1,0)</f>
        <v>1</v>
      </c>
      <c r="T59" s="8">
        <f ca="1">IF(G59="no",1,0)</f>
        <v>0</v>
      </c>
      <c r="U59" s="7"/>
      <c r="V59" s="6">
        <f ca="1">IF(AND(H59&gt;=2000,H59&lt;2006),1,0)</f>
        <v>0</v>
      </c>
      <c r="W59" s="7">
        <f ca="1">IF(AND(H59&gt;=2006,H59&lt;2011),1,0)</f>
        <v>0</v>
      </c>
      <c r="X59" s="7">
        <f ca="1">IF(AND(H59&gt;=2011,H59&lt;2016),1,0)</f>
        <v>0</v>
      </c>
      <c r="Y59" s="8">
        <f ca="1">IF(AND(H59&gt;=2016,H59&lt;2021),1,0)</f>
        <v>1</v>
      </c>
      <c r="Z59" s="8"/>
    </row>
    <row r="60" spans="1:26" x14ac:dyDescent="0.3">
      <c r="B60">
        <f t="shared" ref="B60:B89" ca="1" si="25">RANDBETWEEN(1,5)</f>
        <v>5</v>
      </c>
      <c r="C60" s="6" t="str">
        <f t="shared" ref="C60:C89" ca="1" si="26">VLOOKUP(B60,$AQ$9:$AR$13,2)</f>
        <v>thriller</v>
      </c>
      <c r="D60" s="7">
        <f t="shared" ref="D60:D89" ca="1" si="27">RANDBETWEEN(1,4)</f>
        <v>2</v>
      </c>
      <c r="E60" s="7" t="str">
        <f t="shared" ref="E60:E89" ca="1" si="28">VLOOKUP(D60,$AU$9:$AV$12,2)</f>
        <v>Europe</v>
      </c>
      <c r="F60" s="7">
        <f t="shared" ref="F60:F89" ca="1" si="29">RANDBETWEEN(1,2)</f>
        <v>2</v>
      </c>
      <c r="G60" s="7" t="str">
        <f t="shared" ref="G60:G89" ca="1" si="30">IF(F60=1,"yes","no")</f>
        <v>no</v>
      </c>
      <c r="H60" s="7">
        <f t="shared" ref="H60:H89" ca="1" si="31">RANDBETWEEN(2000,2020)</f>
        <v>2003</v>
      </c>
      <c r="I60" s="7"/>
      <c r="J60" s="6">
        <f t="shared" ref="J60:J89" ca="1" si="32">IF(C60="drama",1,0)</f>
        <v>0</v>
      </c>
      <c r="K60" s="7">
        <f t="shared" ref="K60:K89" ca="1" si="33">IF(C60="action",1,0)</f>
        <v>0</v>
      </c>
      <c r="L60" s="7">
        <f t="shared" ref="L60:L89" ca="1" si="34">IF(C60="comedy",1,0)</f>
        <v>0</v>
      </c>
      <c r="M60" s="7">
        <f t="shared" ref="M60:M89" ca="1" si="35">IF(C60="thriller",1,0)</f>
        <v>1</v>
      </c>
      <c r="N60" s="8">
        <f t="shared" ref="N60:N89" ca="1" si="36">IF(C60="horror",1,0)</f>
        <v>0</v>
      </c>
      <c r="O60" s="6">
        <f t="shared" ref="O60:O89" ca="1" si="37">IF(E60="America",1,0)</f>
        <v>0</v>
      </c>
      <c r="P60" s="7">
        <f t="shared" ref="P60:P89" ca="1" si="38">IF(E60="Europe",1,0)</f>
        <v>1</v>
      </c>
      <c r="Q60" s="7">
        <f t="shared" ref="Q60:Q89" ca="1" si="39">IF(E60="Asia",1,0)</f>
        <v>0</v>
      </c>
      <c r="R60" s="8">
        <f t="shared" ref="R60:R89" ca="1" si="40">IF(E60="Africa",1,0)</f>
        <v>0</v>
      </c>
      <c r="S60" s="6">
        <f t="shared" ref="S60:S89" ca="1" si="41">IF(G60="yes",1,0)</f>
        <v>0</v>
      </c>
      <c r="T60" s="8">
        <f t="shared" ref="T60:T89" ca="1" si="42">IF(G60="no",1,0)</f>
        <v>1</v>
      </c>
      <c r="U60" s="7"/>
      <c r="V60" s="6">
        <f t="shared" ref="V60:V89" ca="1" si="43">IF(AND(H60&gt;=2000,H60&lt;2006),1,0)</f>
        <v>1</v>
      </c>
      <c r="W60" s="7">
        <f t="shared" ref="W60:W89" ca="1" si="44">IF(AND(H60&gt;=2006,H60&lt;2011),1,0)</f>
        <v>0</v>
      </c>
      <c r="X60" s="7">
        <f t="shared" ref="X60:X89" ca="1" si="45">IF(AND(H60&gt;=2011,H60&lt;2016),1,0)</f>
        <v>0</v>
      </c>
      <c r="Y60" s="8">
        <f t="shared" ref="Y60:Y89" ca="1" si="46">IF(AND(H60&gt;=2016,H60&lt;2021),1,0)</f>
        <v>0</v>
      </c>
      <c r="Z60" s="8"/>
    </row>
    <row r="61" spans="1:26" x14ac:dyDescent="0.3">
      <c r="B61">
        <f t="shared" ca="1" si="25"/>
        <v>3</v>
      </c>
      <c r="C61" s="6" t="str">
        <f t="shared" ca="1" si="26"/>
        <v>horror</v>
      </c>
      <c r="D61" s="7">
        <f t="shared" ca="1" si="27"/>
        <v>2</v>
      </c>
      <c r="E61" s="7" t="str">
        <f t="shared" ca="1" si="28"/>
        <v>Europe</v>
      </c>
      <c r="F61" s="7">
        <f t="shared" ca="1" si="29"/>
        <v>1</v>
      </c>
      <c r="G61" s="7" t="str">
        <f t="shared" ca="1" si="30"/>
        <v>yes</v>
      </c>
      <c r="H61" s="7">
        <f t="shared" ca="1" si="31"/>
        <v>2011</v>
      </c>
      <c r="I61" s="7"/>
      <c r="J61" s="6">
        <f t="shared" ca="1" si="32"/>
        <v>0</v>
      </c>
      <c r="K61" s="7">
        <f t="shared" ca="1" si="33"/>
        <v>0</v>
      </c>
      <c r="L61" s="7">
        <f t="shared" ca="1" si="34"/>
        <v>0</v>
      </c>
      <c r="M61" s="7">
        <f t="shared" ca="1" si="35"/>
        <v>0</v>
      </c>
      <c r="N61" s="8">
        <f t="shared" ca="1" si="36"/>
        <v>1</v>
      </c>
      <c r="O61" s="6">
        <f t="shared" ca="1" si="37"/>
        <v>0</v>
      </c>
      <c r="P61" s="7">
        <f t="shared" ca="1" si="38"/>
        <v>1</v>
      </c>
      <c r="Q61" s="7">
        <f t="shared" ca="1" si="39"/>
        <v>0</v>
      </c>
      <c r="R61" s="8">
        <f t="shared" ca="1" si="40"/>
        <v>0</v>
      </c>
      <c r="S61" s="6">
        <f t="shared" ca="1" si="41"/>
        <v>1</v>
      </c>
      <c r="T61" s="8">
        <f t="shared" ca="1" si="42"/>
        <v>0</v>
      </c>
      <c r="U61" s="7"/>
      <c r="V61" s="6">
        <f t="shared" ca="1" si="43"/>
        <v>0</v>
      </c>
      <c r="W61" s="7">
        <f t="shared" ca="1" si="44"/>
        <v>0</v>
      </c>
      <c r="X61" s="7">
        <f t="shared" ca="1" si="45"/>
        <v>1</v>
      </c>
      <c r="Y61" s="8">
        <f t="shared" ca="1" si="46"/>
        <v>0</v>
      </c>
      <c r="Z61" s="8"/>
    </row>
    <row r="62" spans="1:26" x14ac:dyDescent="0.3">
      <c r="B62">
        <f t="shared" ca="1" si="25"/>
        <v>1</v>
      </c>
      <c r="C62" s="6" t="str">
        <f t="shared" ca="1" si="26"/>
        <v>action</v>
      </c>
      <c r="D62" s="7">
        <f t="shared" ca="1" si="27"/>
        <v>2</v>
      </c>
      <c r="E62" s="7" t="str">
        <f t="shared" ca="1" si="28"/>
        <v>Europe</v>
      </c>
      <c r="F62" s="7">
        <f t="shared" ca="1" si="29"/>
        <v>1</v>
      </c>
      <c r="G62" s="7" t="str">
        <f t="shared" ca="1" si="30"/>
        <v>yes</v>
      </c>
      <c r="H62" s="7">
        <f t="shared" ca="1" si="31"/>
        <v>2012</v>
      </c>
      <c r="I62" s="7"/>
      <c r="J62" s="6">
        <f t="shared" ca="1" si="32"/>
        <v>0</v>
      </c>
      <c r="K62" s="7">
        <f t="shared" ca="1" si="33"/>
        <v>1</v>
      </c>
      <c r="L62" s="7">
        <f t="shared" ca="1" si="34"/>
        <v>0</v>
      </c>
      <c r="M62" s="7">
        <f t="shared" ca="1" si="35"/>
        <v>0</v>
      </c>
      <c r="N62" s="8">
        <f t="shared" ca="1" si="36"/>
        <v>0</v>
      </c>
      <c r="O62" s="6">
        <f t="shared" ca="1" si="37"/>
        <v>0</v>
      </c>
      <c r="P62" s="7">
        <f t="shared" ca="1" si="38"/>
        <v>1</v>
      </c>
      <c r="Q62" s="7">
        <f t="shared" ca="1" si="39"/>
        <v>0</v>
      </c>
      <c r="R62" s="8">
        <f t="shared" ca="1" si="40"/>
        <v>0</v>
      </c>
      <c r="S62" s="6">
        <f t="shared" ca="1" si="41"/>
        <v>1</v>
      </c>
      <c r="T62" s="8">
        <f t="shared" ca="1" si="42"/>
        <v>0</v>
      </c>
      <c r="U62" s="7"/>
      <c r="V62" s="6">
        <f t="shared" ca="1" si="43"/>
        <v>0</v>
      </c>
      <c r="W62" s="7">
        <f t="shared" ca="1" si="44"/>
        <v>0</v>
      </c>
      <c r="X62" s="7">
        <f t="shared" ca="1" si="45"/>
        <v>1</v>
      </c>
      <c r="Y62" s="8">
        <f t="shared" ca="1" si="46"/>
        <v>0</v>
      </c>
      <c r="Z62" s="8"/>
    </row>
    <row r="63" spans="1:26" x14ac:dyDescent="0.3">
      <c r="B63">
        <f t="shared" ca="1" si="25"/>
        <v>1</v>
      </c>
      <c r="C63" s="6" t="str">
        <f t="shared" ca="1" si="26"/>
        <v>action</v>
      </c>
      <c r="D63" s="7">
        <f t="shared" ca="1" si="27"/>
        <v>2</v>
      </c>
      <c r="E63" s="7" t="str">
        <f t="shared" ca="1" si="28"/>
        <v>Europe</v>
      </c>
      <c r="F63" s="7">
        <f t="shared" ca="1" si="29"/>
        <v>1</v>
      </c>
      <c r="G63" s="7" t="str">
        <f t="shared" ca="1" si="30"/>
        <v>yes</v>
      </c>
      <c r="H63" s="7">
        <f t="shared" ca="1" si="31"/>
        <v>2006</v>
      </c>
      <c r="I63" s="7"/>
      <c r="J63" s="6">
        <f t="shared" ca="1" si="32"/>
        <v>0</v>
      </c>
      <c r="K63" s="7">
        <f t="shared" ca="1" si="33"/>
        <v>1</v>
      </c>
      <c r="L63" s="7">
        <f t="shared" ca="1" si="34"/>
        <v>0</v>
      </c>
      <c r="M63" s="7">
        <f t="shared" ca="1" si="35"/>
        <v>0</v>
      </c>
      <c r="N63" s="8">
        <f t="shared" ca="1" si="36"/>
        <v>0</v>
      </c>
      <c r="O63" s="6">
        <f t="shared" ca="1" si="37"/>
        <v>0</v>
      </c>
      <c r="P63" s="7">
        <f t="shared" ca="1" si="38"/>
        <v>1</v>
      </c>
      <c r="Q63" s="7">
        <f t="shared" ca="1" si="39"/>
        <v>0</v>
      </c>
      <c r="R63" s="8">
        <f t="shared" ca="1" si="40"/>
        <v>0</v>
      </c>
      <c r="S63" s="6">
        <f t="shared" ca="1" si="41"/>
        <v>1</v>
      </c>
      <c r="T63" s="8">
        <f t="shared" ca="1" si="42"/>
        <v>0</v>
      </c>
      <c r="U63" s="7"/>
      <c r="V63" s="6">
        <f t="shared" ca="1" si="43"/>
        <v>0</v>
      </c>
      <c r="W63" s="7">
        <f t="shared" ca="1" si="44"/>
        <v>1</v>
      </c>
      <c r="X63" s="7">
        <f t="shared" ca="1" si="45"/>
        <v>0</v>
      </c>
      <c r="Y63" s="8">
        <f t="shared" ca="1" si="46"/>
        <v>0</v>
      </c>
      <c r="Z63" s="8"/>
    </row>
    <row r="64" spans="1:26" x14ac:dyDescent="0.3">
      <c r="B64">
        <f t="shared" ca="1" si="25"/>
        <v>5</v>
      </c>
      <c r="C64" s="6" t="str">
        <f t="shared" ca="1" si="26"/>
        <v>thriller</v>
      </c>
      <c r="D64" s="7">
        <f t="shared" ca="1" si="27"/>
        <v>4</v>
      </c>
      <c r="E64" s="7" t="str">
        <f t="shared" ca="1" si="28"/>
        <v>Africa</v>
      </c>
      <c r="F64" s="7">
        <f t="shared" ca="1" si="29"/>
        <v>2</v>
      </c>
      <c r="G64" s="7" t="str">
        <f t="shared" ca="1" si="30"/>
        <v>no</v>
      </c>
      <c r="H64" s="7">
        <f t="shared" ca="1" si="31"/>
        <v>2003</v>
      </c>
      <c r="I64" s="7"/>
      <c r="J64" s="6">
        <f t="shared" ca="1" si="32"/>
        <v>0</v>
      </c>
      <c r="K64" s="7">
        <f t="shared" ca="1" si="33"/>
        <v>0</v>
      </c>
      <c r="L64" s="7">
        <f t="shared" ca="1" si="34"/>
        <v>0</v>
      </c>
      <c r="M64" s="7">
        <f t="shared" ca="1" si="35"/>
        <v>1</v>
      </c>
      <c r="N64" s="8">
        <f t="shared" ca="1" si="36"/>
        <v>0</v>
      </c>
      <c r="O64" s="6">
        <f t="shared" ca="1" si="37"/>
        <v>0</v>
      </c>
      <c r="P64" s="7">
        <f t="shared" ca="1" si="38"/>
        <v>0</v>
      </c>
      <c r="Q64" s="7">
        <f t="shared" ca="1" si="39"/>
        <v>0</v>
      </c>
      <c r="R64" s="8">
        <f t="shared" ca="1" si="40"/>
        <v>1</v>
      </c>
      <c r="S64" s="6">
        <f t="shared" ca="1" si="41"/>
        <v>0</v>
      </c>
      <c r="T64" s="8">
        <f t="shared" ca="1" si="42"/>
        <v>1</v>
      </c>
      <c r="U64" s="7"/>
      <c r="V64" s="6">
        <f t="shared" ca="1" si="43"/>
        <v>1</v>
      </c>
      <c r="W64" s="7">
        <f t="shared" ca="1" si="44"/>
        <v>0</v>
      </c>
      <c r="X64" s="7">
        <f t="shared" ca="1" si="45"/>
        <v>0</v>
      </c>
      <c r="Y64" s="8">
        <f t="shared" ca="1" si="46"/>
        <v>0</v>
      </c>
      <c r="Z64" s="8"/>
    </row>
    <row r="65" spans="2:26" x14ac:dyDescent="0.3">
      <c r="B65">
        <f t="shared" ca="1" si="25"/>
        <v>1</v>
      </c>
      <c r="C65" s="6" t="str">
        <f t="shared" ca="1" si="26"/>
        <v>action</v>
      </c>
      <c r="D65" s="7">
        <f t="shared" ca="1" si="27"/>
        <v>2</v>
      </c>
      <c r="E65" s="7" t="str">
        <f t="shared" ca="1" si="28"/>
        <v>Europe</v>
      </c>
      <c r="F65" s="7">
        <f t="shared" ca="1" si="29"/>
        <v>2</v>
      </c>
      <c r="G65" s="7" t="str">
        <f t="shared" ca="1" si="30"/>
        <v>no</v>
      </c>
      <c r="H65" s="7">
        <f t="shared" ca="1" si="31"/>
        <v>2004</v>
      </c>
      <c r="I65" s="7"/>
      <c r="J65" s="6">
        <f t="shared" ca="1" si="32"/>
        <v>0</v>
      </c>
      <c r="K65" s="7">
        <f t="shared" ca="1" si="33"/>
        <v>1</v>
      </c>
      <c r="L65" s="7">
        <f t="shared" ca="1" si="34"/>
        <v>0</v>
      </c>
      <c r="M65" s="7">
        <f t="shared" ca="1" si="35"/>
        <v>0</v>
      </c>
      <c r="N65" s="8">
        <f t="shared" ca="1" si="36"/>
        <v>0</v>
      </c>
      <c r="O65" s="6">
        <f t="shared" ca="1" si="37"/>
        <v>0</v>
      </c>
      <c r="P65" s="7">
        <f t="shared" ca="1" si="38"/>
        <v>1</v>
      </c>
      <c r="Q65" s="7">
        <f t="shared" ca="1" si="39"/>
        <v>0</v>
      </c>
      <c r="R65" s="8">
        <f t="shared" ca="1" si="40"/>
        <v>0</v>
      </c>
      <c r="S65" s="6">
        <f t="shared" ca="1" si="41"/>
        <v>0</v>
      </c>
      <c r="T65" s="8">
        <f t="shared" ca="1" si="42"/>
        <v>1</v>
      </c>
      <c r="U65" s="7"/>
      <c r="V65" s="6">
        <f t="shared" ca="1" si="43"/>
        <v>1</v>
      </c>
      <c r="W65" s="7">
        <f t="shared" ca="1" si="44"/>
        <v>0</v>
      </c>
      <c r="X65" s="7">
        <f t="shared" ca="1" si="45"/>
        <v>0</v>
      </c>
      <c r="Y65" s="8">
        <f t="shared" ca="1" si="46"/>
        <v>0</v>
      </c>
      <c r="Z65" s="8"/>
    </row>
    <row r="66" spans="2:26" x14ac:dyDescent="0.3">
      <c r="B66">
        <f t="shared" ca="1" si="25"/>
        <v>1</v>
      </c>
      <c r="C66" s="6" t="str">
        <f t="shared" ca="1" si="26"/>
        <v>action</v>
      </c>
      <c r="D66" s="7">
        <f t="shared" ca="1" si="27"/>
        <v>4</v>
      </c>
      <c r="E66" s="7" t="str">
        <f t="shared" ca="1" si="28"/>
        <v>Africa</v>
      </c>
      <c r="F66" s="7">
        <f t="shared" ca="1" si="29"/>
        <v>1</v>
      </c>
      <c r="G66" s="7" t="str">
        <f t="shared" ca="1" si="30"/>
        <v>yes</v>
      </c>
      <c r="H66" s="7">
        <f t="shared" ca="1" si="31"/>
        <v>2012</v>
      </c>
      <c r="I66" s="7"/>
      <c r="J66" s="6">
        <f t="shared" ca="1" si="32"/>
        <v>0</v>
      </c>
      <c r="K66" s="7">
        <f t="shared" ca="1" si="33"/>
        <v>1</v>
      </c>
      <c r="L66" s="7">
        <f t="shared" ca="1" si="34"/>
        <v>0</v>
      </c>
      <c r="M66" s="7">
        <f t="shared" ca="1" si="35"/>
        <v>0</v>
      </c>
      <c r="N66" s="8">
        <f t="shared" ca="1" si="36"/>
        <v>0</v>
      </c>
      <c r="O66" s="6">
        <f t="shared" ca="1" si="37"/>
        <v>0</v>
      </c>
      <c r="P66" s="7">
        <f t="shared" ca="1" si="38"/>
        <v>0</v>
      </c>
      <c r="Q66" s="7">
        <f t="shared" ca="1" si="39"/>
        <v>0</v>
      </c>
      <c r="R66" s="8">
        <f t="shared" ca="1" si="40"/>
        <v>1</v>
      </c>
      <c r="S66" s="6">
        <f t="shared" ca="1" si="41"/>
        <v>1</v>
      </c>
      <c r="T66" s="8">
        <f t="shared" ca="1" si="42"/>
        <v>0</v>
      </c>
      <c r="U66" s="7"/>
      <c r="V66" s="6">
        <f t="shared" ca="1" si="43"/>
        <v>0</v>
      </c>
      <c r="W66" s="7">
        <f t="shared" ca="1" si="44"/>
        <v>0</v>
      </c>
      <c r="X66" s="7">
        <f t="shared" ca="1" si="45"/>
        <v>1</v>
      </c>
      <c r="Y66" s="8">
        <f t="shared" ca="1" si="46"/>
        <v>0</v>
      </c>
      <c r="Z66" s="8"/>
    </row>
    <row r="67" spans="2:26" x14ac:dyDescent="0.3">
      <c r="B67">
        <f t="shared" ca="1" si="25"/>
        <v>4</v>
      </c>
      <c r="C67" s="6" t="str">
        <f t="shared" ca="1" si="26"/>
        <v>drama</v>
      </c>
      <c r="D67" s="7">
        <f t="shared" ca="1" si="27"/>
        <v>2</v>
      </c>
      <c r="E67" s="7" t="str">
        <f t="shared" ca="1" si="28"/>
        <v>Europe</v>
      </c>
      <c r="F67" s="7">
        <f t="shared" ca="1" si="29"/>
        <v>2</v>
      </c>
      <c r="G67" s="7" t="str">
        <f t="shared" ca="1" si="30"/>
        <v>no</v>
      </c>
      <c r="H67" s="7">
        <f t="shared" ca="1" si="31"/>
        <v>2017</v>
      </c>
      <c r="I67" s="7"/>
      <c r="J67" s="6">
        <f t="shared" ca="1" si="32"/>
        <v>1</v>
      </c>
      <c r="K67" s="7">
        <f t="shared" ca="1" si="33"/>
        <v>0</v>
      </c>
      <c r="L67" s="7">
        <f t="shared" ca="1" si="34"/>
        <v>0</v>
      </c>
      <c r="M67" s="7">
        <f t="shared" ca="1" si="35"/>
        <v>0</v>
      </c>
      <c r="N67" s="8">
        <f t="shared" ca="1" si="36"/>
        <v>0</v>
      </c>
      <c r="O67" s="6">
        <f t="shared" ca="1" si="37"/>
        <v>0</v>
      </c>
      <c r="P67" s="7">
        <f t="shared" ca="1" si="38"/>
        <v>1</v>
      </c>
      <c r="Q67" s="7">
        <f t="shared" ca="1" si="39"/>
        <v>0</v>
      </c>
      <c r="R67" s="8">
        <f t="shared" ca="1" si="40"/>
        <v>0</v>
      </c>
      <c r="S67" s="6">
        <f t="shared" ca="1" si="41"/>
        <v>0</v>
      </c>
      <c r="T67" s="8">
        <f t="shared" ca="1" si="42"/>
        <v>1</v>
      </c>
      <c r="U67" s="7"/>
      <c r="V67" s="6">
        <f t="shared" ca="1" si="43"/>
        <v>0</v>
      </c>
      <c r="W67" s="7">
        <f t="shared" ca="1" si="44"/>
        <v>0</v>
      </c>
      <c r="X67" s="7">
        <f t="shared" ca="1" si="45"/>
        <v>0</v>
      </c>
      <c r="Y67" s="8">
        <f t="shared" ca="1" si="46"/>
        <v>1</v>
      </c>
      <c r="Z67" s="8"/>
    </row>
    <row r="68" spans="2:26" x14ac:dyDescent="0.3">
      <c r="B68">
        <f t="shared" ca="1" si="25"/>
        <v>1</v>
      </c>
      <c r="C68" s="6" t="str">
        <f t="shared" ca="1" si="26"/>
        <v>action</v>
      </c>
      <c r="D68" s="7">
        <f t="shared" ca="1" si="27"/>
        <v>4</v>
      </c>
      <c r="E68" s="7" t="str">
        <f t="shared" ca="1" si="28"/>
        <v>Africa</v>
      </c>
      <c r="F68" s="7">
        <f t="shared" ca="1" si="29"/>
        <v>1</v>
      </c>
      <c r="G68" s="7" t="str">
        <f t="shared" ca="1" si="30"/>
        <v>yes</v>
      </c>
      <c r="H68" s="7">
        <f t="shared" ca="1" si="31"/>
        <v>2006</v>
      </c>
      <c r="I68" s="7"/>
      <c r="J68" s="6">
        <f t="shared" ca="1" si="32"/>
        <v>0</v>
      </c>
      <c r="K68" s="7">
        <f t="shared" ca="1" si="33"/>
        <v>1</v>
      </c>
      <c r="L68" s="7">
        <f t="shared" ca="1" si="34"/>
        <v>0</v>
      </c>
      <c r="M68" s="7">
        <f t="shared" ca="1" si="35"/>
        <v>0</v>
      </c>
      <c r="N68" s="8">
        <f t="shared" ca="1" si="36"/>
        <v>0</v>
      </c>
      <c r="O68" s="6">
        <f t="shared" ca="1" si="37"/>
        <v>0</v>
      </c>
      <c r="P68" s="7">
        <f t="shared" ca="1" si="38"/>
        <v>0</v>
      </c>
      <c r="Q68" s="7">
        <f t="shared" ca="1" si="39"/>
        <v>0</v>
      </c>
      <c r="R68" s="8">
        <f t="shared" ca="1" si="40"/>
        <v>1</v>
      </c>
      <c r="S68" s="6">
        <f t="shared" ca="1" si="41"/>
        <v>1</v>
      </c>
      <c r="T68" s="8">
        <f t="shared" ca="1" si="42"/>
        <v>0</v>
      </c>
      <c r="U68" s="7"/>
      <c r="V68" s="6">
        <f t="shared" ca="1" si="43"/>
        <v>0</v>
      </c>
      <c r="W68" s="7">
        <f t="shared" ca="1" si="44"/>
        <v>1</v>
      </c>
      <c r="X68" s="7">
        <f t="shared" ca="1" si="45"/>
        <v>0</v>
      </c>
      <c r="Y68" s="8">
        <f t="shared" ca="1" si="46"/>
        <v>0</v>
      </c>
      <c r="Z68" s="8"/>
    </row>
    <row r="69" spans="2:26" x14ac:dyDescent="0.3">
      <c r="B69">
        <f t="shared" ca="1" si="25"/>
        <v>3</v>
      </c>
      <c r="C69" s="6" t="str">
        <f t="shared" ca="1" si="26"/>
        <v>horror</v>
      </c>
      <c r="D69" s="7">
        <f t="shared" ca="1" si="27"/>
        <v>1</v>
      </c>
      <c r="E69" s="7" t="str">
        <f t="shared" ca="1" si="28"/>
        <v>America</v>
      </c>
      <c r="F69" s="7">
        <f t="shared" ca="1" si="29"/>
        <v>1</v>
      </c>
      <c r="G69" s="7" t="str">
        <f t="shared" ca="1" si="30"/>
        <v>yes</v>
      </c>
      <c r="H69" s="7">
        <f t="shared" ca="1" si="31"/>
        <v>2001</v>
      </c>
      <c r="I69" s="7"/>
      <c r="J69" s="6">
        <f t="shared" ca="1" si="32"/>
        <v>0</v>
      </c>
      <c r="K69" s="7">
        <f t="shared" ca="1" si="33"/>
        <v>0</v>
      </c>
      <c r="L69" s="7">
        <f t="shared" ca="1" si="34"/>
        <v>0</v>
      </c>
      <c r="M69" s="7">
        <f t="shared" ca="1" si="35"/>
        <v>0</v>
      </c>
      <c r="N69" s="8">
        <f t="shared" ca="1" si="36"/>
        <v>1</v>
      </c>
      <c r="O69" s="6">
        <f t="shared" ca="1" si="37"/>
        <v>1</v>
      </c>
      <c r="P69" s="7">
        <f t="shared" ca="1" si="38"/>
        <v>0</v>
      </c>
      <c r="Q69" s="7">
        <f t="shared" ca="1" si="39"/>
        <v>0</v>
      </c>
      <c r="R69" s="8">
        <f t="shared" ca="1" si="40"/>
        <v>0</v>
      </c>
      <c r="S69" s="6">
        <f t="shared" ca="1" si="41"/>
        <v>1</v>
      </c>
      <c r="T69" s="8">
        <f t="shared" ca="1" si="42"/>
        <v>0</v>
      </c>
      <c r="U69" s="7"/>
      <c r="V69" s="6">
        <f t="shared" ca="1" si="43"/>
        <v>1</v>
      </c>
      <c r="W69" s="7">
        <f t="shared" ca="1" si="44"/>
        <v>0</v>
      </c>
      <c r="X69" s="7">
        <f t="shared" ca="1" si="45"/>
        <v>0</v>
      </c>
      <c r="Y69" s="8">
        <f t="shared" ca="1" si="46"/>
        <v>0</v>
      </c>
      <c r="Z69" s="8"/>
    </row>
    <row r="70" spans="2:26" x14ac:dyDescent="0.3">
      <c r="B70">
        <f t="shared" ca="1" si="25"/>
        <v>3</v>
      </c>
      <c r="C70" s="6" t="str">
        <f t="shared" ca="1" si="26"/>
        <v>horror</v>
      </c>
      <c r="D70" s="7">
        <f t="shared" ca="1" si="27"/>
        <v>2</v>
      </c>
      <c r="E70" s="7" t="str">
        <f t="shared" ca="1" si="28"/>
        <v>Europe</v>
      </c>
      <c r="F70" s="7">
        <f t="shared" ca="1" si="29"/>
        <v>1</v>
      </c>
      <c r="G70" s="7" t="str">
        <f t="shared" ca="1" si="30"/>
        <v>yes</v>
      </c>
      <c r="H70" s="7">
        <f t="shared" ca="1" si="31"/>
        <v>2008</v>
      </c>
      <c r="I70" s="7"/>
      <c r="J70" s="6">
        <f t="shared" ca="1" si="32"/>
        <v>0</v>
      </c>
      <c r="K70" s="7">
        <f t="shared" ca="1" si="33"/>
        <v>0</v>
      </c>
      <c r="L70" s="7">
        <f t="shared" ca="1" si="34"/>
        <v>0</v>
      </c>
      <c r="M70" s="7">
        <f t="shared" ca="1" si="35"/>
        <v>0</v>
      </c>
      <c r="N70" s="8">
        <f t="shared" ca="1" si="36"/>
        <v>1</v>
      </c>
      <c r="O70" s="6">
        <f t="shared" ca="1" si="37"/>
        <v>0</v>
      </c>
      <c r="P70" s="7">
        <f t="shared" ca="1" si="38"/>
        <v>1</v>
      </c>
      <c r="Q70" s="7">
        <f t="shared" ca="1" si="39"/>
        <v>0</v>
      </c>
      <c r="R70" s="8">
        <f t="shared" ca="1" si="40"/>
        <v>0</v>
      </c>
      <c r="S70" s="6">
        <f t="shared" ca="1" si="41"/>
        <v>1</v>
      </c>
      <c r="T70" s="8">
        <f t="shared" ca="1" si="42"/>
        <v>0</v>
      </c>
      <c r="U70" s="7"/>
      <c r="V70" s="6">
        <f t="shared" ca="1" si="43"/>
        <v>0</v>
      </c>
      <c r="W70" s="7">
        <f t="shared" ca="1" si="44"/>
        <v>1</v>
      </c>
      <c r="X70" s="7">
        <f t="shared" ca="1" si="45"/>
        <v>0</v>
      </c>
      <c r="Y70" s="8">
        <f t="shared" ca="1" si="46"/>
        <v>0</v>
      </c>
      <c r="Z70" s="8"/>
    </row>
    <row r="71" spans="2:26" x14ac:dyDescent="0.3">
      <c r="B71">
        <f t="shared" ca="1" si="25"/>
        <v>4</v>
      </c>
      <c r="C71" s="6" t="str">
        <f t="shared" ca="1" si="26"/>
        <v>drama</v>
      </c>
      <c r="D71" s="7">
        <f t="shared" ca="1" si="27"/>
        <v>1</v>
      </c>
      <c r="E71" s="7" t="str">
        <f t="shared" ca="1" si="28"/>
        <v>America</v>
      </c>
      <c r="F71" s="7">
        <f t="shared" ca="1" si="29"/>
        <v>2</v>
      </c>
      <c r="G71" s="7" t="str">
        <f t="shared" ca="1" si="30"/>
        <v>no</v>
      </c>
      <c r="H71" s="7">
        <f t="shared" ca="1" si="31"/>
        <v>2001</v>
      </c>
      <c r="I71" s="7"/>
      <c r="J71" s="6">
        <f t="shared" ca="1" si="32"/>
        <v>1</v>
      </c>
      <c r="K71" s="7">
        <f t="shared" ca="1" si="33"/>
        <v>0</v>
      </c>
      <c r="L71" s="7">
        <f t="shared" ca="1" si="34"/>
        <v>0</v>
      </c>
      <c r="M71" s="7">
        <f t="shared" ca="1" si="35"/>
        <v>0</v>
      </c>
      <c r="N71" s="8">
        <f t="shared" ca="1" si="36"/>
        <v>0</v>
      </c>
      <c r="O71" s="6">
        <f t="shared" ca="1" si="37"/>
        <v>1</v>
      </c>
      <c r="P71" s="7">
        <f t="shared" ca="1" si="38"/>
        <v>0</v>
      </c>
      <c r="Q71" s="7">
        <f t="shared" ca="1" si="39"/>
        <v>0</v>
      </c>
      <c r="R71" s="8">
        <f t="shared" ca="1" si="40"/>
        <v>0</v>
      </c>
      <c r="S71" s="6">
        <f t="shared" ca="1" si="41"/>
        <v>0</v>
      </c>
      <c r="T71" s="8">
        <f t="shared" ca="1" si="42"/>
        <v>1</v>
      </c>
      <c r="U71" s="7"/>
      <c r="V71" s="6">
        <f t="shared" ca="1" si="43"/>
        <v>1</v>
      </c>
      <c r="W71" s="7">
        <f t="shared" ca="1" si="44"/>
        <v>0</v>
      </c>
      <c r="X71" s="7">
        <f t="shared" ca="1" si="45"/>
        <v>0</v>
      </c>
      <c r="Y71" s="8">
        <f t="shared" ca="1" si="46"/>
        <v>0</v>
      </c>
      <c r="Z71" s="8"/>
    </row>
    <row r="72" spans="2:26" x14ac:dyDescent="0.3">
      <c r="B72">
        <f t="shared" ca="1" si="25"/>
        <v>1</v>
      </c>
      <c r="C72" s="6" t="str">
        <f t="shared" ca="1" si="26"/>
        <v>action</v>
      </c>
      <c r="D72" s="7">
        <f t="shared" ca="1" si="27"/>
        <v>3</v>
      </c>
      <c r="E72" s="7" t="str">
        <f t="shared" ca="1" si="28"/>
        <v>Asia</v>
      </c>
      <c r="F72" s="7">
        <f t="shared" ca="1" si="29"/>
        <v>1</v>
      </c>
      <c r="G72" s="7" t="str">
        <f t="shared" ca="1" si="30"/>
        <v>yes</v>
      </c>
      <c r="H72" s="7">
        <f t="shared" ca="1" si="31"/>
        <v>2006</v>
      </c>
      <c r="I72" s="7"/>
      <c r="J72" s="6">
        <f t="shared" ca="1" si="32"/>
        <v>0</v>
      </c>
      <c r="K72" s="7">
        <f t="shared" ca="1" si="33"/>
        <v>1</v>
      </c>
      <c r="L72" s="7">
        <f t="shared" ca="1" si="34"/>
        <v>0</v>
      </c>
      <c r="M72" s="7">
        <f t="shared" ca="1" si="35"/>
        <v>0</v>
      </c>
      <c r="N72" s="8">
        <f t="shared" ca="1" si="36"/>
        <v>0</v>
      </c>
      <c r="O72" s="6">
        <f t="shared" ca="1" si="37"/>
        <v>0</v>
      </c>
      <c r="P72" s="7">
        <f t="shared" ca="1" si="38"/>
        <v>0</v>
      </c>
      <c r="Q72" s="7">
        <f t="shared" ca="1" si="39"/>
        <v>1</v>
      </c>
      <c r="R72" s="8">
        <f t="shared" ca="1" si="40"/>
        <v>0</v>
      </c>
      <c r="S72" s="6">
        <f t="shared" ca="1" si="41"/>
        <v>1</v>
      </c>
      <c r="T72" s="8">
        <f t="shared" ca="1" si="42"/>
        <v>0</v>
      </c>
      <c r="U72" s="7"/>
      <c r="V72" s="6">
        <f t="shared" ca="1" si="43"/>
        <v>0</v>
      </c>
      <c r="W72" s="7">
        <f t="shared" ca="1" si="44"/>
        <v>1</v>
      </c>
      <c r="X72" s="7">
        <f t="shared" ca="1" si="45"/>
        <v>0</v>
      </c>
      <c r="Y72" s="8">
        <f t="shared" ca="1" si="46"/>
        <v>0</v>
      </c>
      <c r="Z72" s="8"/>
    </row>
    <row r="73" spans="2:26" x14ac:dyDescent="0.3">
      <c r="B73">
        <f t="shared" ca="1" si="25"/>
        <v>5</v>
      </c>
      <c r="C73" s="6" t="str">
        <f t="shared" ca="1" si="26"/>
        <v>thriller</v>
      </c>
      <c r="D73" s="7">
        <f t="shared" ca="1" si="27"/>
        <v>1</v>
      </c>
      <c r="E73" s="7" t="str">
        <f t="shared" ca="1" si="28"/>
        <v>America</v>
      </c>
      <c r="F73" s="7">
        <f t="shared" ca="1" si="29"/>
        <v>2</v>
      </c>
      <c r="G73" s="7" t="str">
        <f t="shared" ca="1" si="30"/>
        <v>no</v>
      </c>
      <c r="H73" s="7">
        <f t="shared" ca="1" si="31"/>
        <v>2015</v>
      </c>
      <c r="I73" s="7"/>
      <c r="J73" s="6">
        <f t="shared" ca="1" si="32"/>
        <v>0</v>
      </c>
      <c r="K73" s="7">
        <f t="shared" ca="1" si="33"/>
        <v>0</v>
      </c>
      <c r="L73" s="7">
        <f t="shared" ca="1" si="34"/>
        <v>0</v>
      </c>
      <c r="M73" s="7">
        <f t="shared" ca="1" si="35"/>
        <v>1</v>
      </c>
      <c r="N73" s="8">
        <f t="shared" ca="1" si="36"/>
        <v>0</v>
      </c>
      <c r="O73" s="6">
        <f t="shared" ca="1" si="37"/>
        <v>1</v>
      </c>
      <c r="P73" s="7">
        <f t="shared" ca="1" si="38"/>
        <v>0</v>
      </c>
      <c r="Q73" s="7">
        <f t="shared" ca="1" si="39"/>
        <v>0</v>
      </c>
      <c r="R73" s="8">
        <f t="shared" ca="1" si="40"/>
        <v>0</v>
      </c>
      <c r="S73" s="6">
        <f t="shared" ca="1" si="41"/>
        <v>0</v>
      </c>
      <c r="T73" s="8">
        <f t="shared" ca="1" si="42"/>
        <v>1</v>
      </c>
      <c r="U73" s="7"/>
      <c r="V73" s="6">
        <f t="shared" ca="1" si="43"/>
        <v>0</v>
      </c>
      <c r="W73" s="7">
        <f t="shared" ca="1" si="44"/>
        <v>0</v>
      </c>
      <c r="X73" s="7">
        <f t="shared" ca="1" si="45"/>
        <v>1</v>
      </c>
      <c r="Y73" s="8">
        <f t="shared" ca="1" si="46"/>
        <v>0</v>
      </c>
      <c r="Z73" s="8"/>
    </row>
    <row r="74" spans="2:26" x14ac:dyDescent="0.3">
      <c r="B74">
        <f t="shared" ca="1" si="25"/>
        <v>4</v>
      </c>
      <c r="C74" s="6" t="str">
        <f t="shared" ca="1" si="26"/>
        <v>drama</v>
      </c>
      <c r="D74" s="7">
        <f t="shared" ca="1" si="27"/>
        <v>3</v>
      </c>
      <c r="E74" s="7" t="str">
        <f t="shared" ca="1" si="28"/>
        <v>Asia</v>
      </c>
      <c r="F74" s="7">
        <f t="shared" ca="1" si="29"/>
        <v>1</v>
      </c>
      <c r="G74" s="7" t="str">
        <f t="shared" ca="1" si="30"/>
        <v>yes</v>
      </c>
      <c r="H74" s="7">
        <f t="shared" ca="1" si="31"/>
        <v>2012</v>
      </c>
      <c r="I74" s="7"/>
      <c r="J74" s="6">
        <f t="shared" ca="1" si="32"/>
        <v>1</v>
      </c>
      <c r="K74" s="7">
        <f t="shared" ca="1" si="33"/>
        <v>0</v>
      </c>
      <c r="L74" s="7">
        <f t="shared" ca="1" si="34"/>
        <v>0</v>
      </c>
      <c r="M74" s="7">
        <f t="shared" ca="1" si="35"/>
        <v>0</v>
      </c>
      <c r="N74" s="8">
        <f t="shared" ca="1" si="36"/>
        <v>0</v>
      </c>
      <c r="O74" s="6">
        <f t="shared" ca="1" si="37"/>
        <v>0</v>
      </c>
      <c r="P74" s="7">
        <f t="shared" ca="1" si="38"/>
        <v>0</v>
      </c>
      <c r="Q74" s="7">
        <f t="shared" ca="1" si="39"/>
        <v>1</v>
      </c>
      <c r="R74" s="8">
        <f t="shared" ca="1" si="40"/>
        <v>0</v>
      </c>
      <c r="S74" s="6">
        <f t="shared" ca="1" si="41"/>
        <v>1</v>
      </c>
      <c r="T74" s="8">
        <f t="shared" ca="1" si="42"/>
        <v>0</v>
      </c>
      <c r="U74" s="7"/>
      <c r="V74" s="6">
        <f t="shared" ca="1" si="43"/>
        <v>0</v>
      </c>
      <c r="W74" s="7">
        <f t="shared" ca="1" si="44"/>
        <v>0</v>
      </c>
      <c r="X74" s="7">
        <f t="shared" ca="1" si="45"/>
        <v>1</v>
      </c>
      <c r="Y74" s="8">
        <f t="shared" ca="1" si="46"/>
        <v>0</v>
      </c>
      <c r="Z74" s="8"/>
    </row>
    <row r="75" spans="2:26" x14ac:dyDescent="0.3">
      <c r="B75">
        <f t="shared" ca="1" si="25"/>
        <v>3</v>
      </c>
      <c r="C75" s="6" t="str">
        <f t="shared" ca="1" si="26"/>
        <v>horror</v>
      </c>
      <c r="D75" s="7">
        <f t="shared" ca="1" si="27"/>
        <v>4</v>
      </c>
      <c r="E75" s="7" t="str">
        <f t="shared" ca="1" si="28"/>
        <v>Africa</v>
      </c>
      <c r="F75" s="7">
        <f t="shared" ca="1" si="29"/>
        <v>2</v>
      </c>
      <c r="G75" s="7" t="str">
        <f t="shared" ca="1" si="30"/>
        <v>no</v>
      </c>
      <c r="H75" s="7">
        <f t="shared" ca="1" si="31"/>
        <v>2005</v>
      </c>
      <c r="I75" s="7"/>
      <c r="J75" s="6">
        <f t="shared" ca="1" si="32"/>
        <v>0</v>
      </c>
      <c r="K75" s="7">
        <f t="shared" ca="1" si="33"/>
        <v>0</v>
      </c>
      <c r="L75" s="7">
        <f t="shared" ca="1" si="34"/>
        <v>0</v>
      </c>
      <c r="M75" s="7">
        <f t="shared" ca="1" si="35"/>
        <v>0</v>
      </c>
      <c r="N75" s="8">
        <f t="shared" ca="1" si="36"/>
        <v>1</v>
      </c>
      <c r="O75" s="6">
        <f t="shared" ca="1" si="37"/>
        <v>0</v>
      </c>
      <c r="P75" s="7">
        <f t="shared" ca="1" si="38"/>
        <v>0</v>
      </c>
      <c r="Q75" s="7">
        <f t="shared" ca="1" si="39"/>
        <v>0</v>
      </c>
      <c r="R75" s="8">
        <f t="shared" ca="1" si="40"/>
        <v>1</v>
      </c>
      <c r="S75" s="6">
        <f t="shared" ca="1" si="41"/>
        <v>0</v>
      </c>
      <c r="T75" s="8">
        <f t="shared" ca="1" si="42"/>
        <v>1</v>
      </c>
      <c r="U75" s="7"/>
      <c r="V75" s="6">
        <f t="shared" ca="1" si="43"/>
        <v>1</v>
      </c>
      <c r="W75" s="7">
        <f t="shared" ca="1" si="44"/>
        <v>0</v>
      </c>
      <c r="X75" s="7">
        <f t="shared" ca="1" si="45"/>
        <v>0</v>
      </c>
      <c r="Y75" s="8">
        <f t="shared" ca="1" si="46"/>
        <v>0</v>
      </c>
      <c r="Z75" s="8"/>
    </row>
    <row r="76" spans="2:26" x14ac:dyDescent="0.3">
      <c r="B76">
        <f t="shared" ca="1" si="25"/>
        <v>2</v>
      </c>
      <c r="C76" s="6" t="str">
        <f t="shared" ca="1" si="26"/>
        <v>comedy</v>
      </c>
      <c r="D76" s="7">
        <f t="shared" ca="1" si="27"/>
        <v>1</v>
      </c>
      <c r="E76" s="7" t="str">
        <f t="shared" ca="1" si="28"/>
        <v>America</v>
      </c>
      <c r="F76" s="7">
        <f t="shared" ca="1" si="29"/>
        <v>2</v>
      </c>
      <c r="G76" s="7" t="str">
        <f t="shared" ca="1" si="30"/>
        <v>no</v>
      </c>
      <c r="H76" s="7">
        <f t="shared" ca="1" si="31"/>
        <v>2018</v>
      </c>
      <c r="I76" s="7"/>
      <c r="J76" s="6">
        <f t="shared" ca="1" si="32"/>
        <v>0</v>
      </c>
      <c r="K76" s="7">
        <f t="shared" ca="1" si="33"/>
        <v>0</v>
      </c>
      <c r="L76" s="7">
        <f t="shared" ca="1" si="34"/>
        <v>1</v>
      </c>
      <c r="M76" s="7">
        <f t="shared" ca="1" si="35"/>
        <v>0</v>
      </c>
      <c r="N76" s="8">
        <f t="shared" ca="1" si="36"/>
        <v>0</v>
      </c>
      <c r="O76" s="6">
        <f t="shared" ca="1" si="37"/>
        <v>1</v>
      </c>
      <c r="P76" s="7">
        <f t="shared" ca="1" si="38"/>
        <v>0</v>
      </c>
      <c r="Q76" s="7">
        <f t="shared" ca="1" si="39"/>
        <v>0</v>
      </c>
      <c r="R76" s="8">
        <f t="shared" ca="1" si="40"/>
        <v>0</v>
      </c>
      <c r="S76" s="6">
        <f t="shared" ca="1" si="41"/>
        <v>0</v>
      </c>
      <c r="T76" s="8">
        <f t="shared" ca="1" si="42"/>
        <v>1</v>
      </c>
      <c r="U76" s="7"/>
      <c r="V76" s="6">
        <f t="shared" ca="1" si="43"/>
        <v>0</v>
      </c>
      <c r="W76" s="7">
        <f t="shared" ca="1" si="44"/>
        <v>0</v>
      </c>
      <c r="X76" s="7">
        <f t="shared" ca="1" si="45"/>
        <v>0</v>
      </c>
      <c r="Y76" s="8">
        <f t="shared" ca="1" si="46"/>
        <v>1</v>
      </c>
      <c r="Z76" s="8"/>
    </row>
    <row r="77" spans="2:26" x14ac:dyDescent="0.3">
      <c r="B77">
        <f t="shared" ca="1" si="25"/>
        <v>2</v>
      </c>
      <c r="C77" s="6" t="str">
        <f t="shared" ca="1" si="26"/>
        <v>comedy</v>
      </c>
      <c r="D77" s="7">
        <f t="shared" ca="1" si="27"/>
        <v>4</v>
      </c>
      <c r="E77" s="7" t="str">
        <f t="shared" ca="1" si="28"/>
        <v>Africa</v>
      </c>
      <c r="F77" s="7">
        <f t="shared" ca="1" si="29"/>
        <v>1</v>
      </c>
      <c r="G77" s="7" t="str">
        <f t="shared" ca="1" si="30"/>
        <v>yes</v>
      </c>
      <c r="H77" s="7">
        <f t="shared" ca="1" si="31"/>
        <v>2006</v>
      </c>
      <c r="I77" s="7"/>
      <c r="J77" s="6">
        <f t="shared" ca="1" si="32"/>
        <v>0</v>
      </c>
      <c r="K77" s="7">
        <f t="shared" ca="1" si="33"/>
        <v>0</v>
      </c>
      <c r="L77" s="7">
        <f t="shared" ca="1" si="34"/>
        <v>1</v>
      </c>
      <c r="M77" s="7">
        <f t="shared" ca="1" si="35"/>
        <v>0</v>
      </c>
      <c r="N77" s="8">
        <f t="shared" ca="1" si="36"/>
        <v>0</v>
      </c>
      <c r="O77" s="6">
        <f t="shared" ca="1" si="37"/>
        <v>0</v>
      </c>
      <c r="P77" s="7">
        <f t="shared" ca="1" si="38"/>
        <v>0</v>
      </c>
      <c r="Q77" s="7">
        <f t="shared" ca="1" si="39"/>
        <v>0</v>
      </c>
      <c r="R77" s="8">
        <f t="shared" ca="1" si="40"/>
        <v>1</v>
      </c>
      <c r="S77" s="6">
        <f t="shared" ca="1" si="41"/>
        <v>1</v>
      </c>
      <c r="T77" s="8">
        <f t="shared" ca="1" si="42"/>
        <v>0</v>
      </c>
      <c r="U77" s="7"/>
      <c r="V77" s="6">
        <f t="shared" ca="1" si="43"/>
        <v>0</v>
      </c>
      <c r="W77" s="7">
        <f t="shared" ca="1" si="44"/>
        <v>1</v>
      </c>
      <c r="X77" s="7">
        <f t="shared" ca="1" si="45"/>
        <v>0</v>
      </c>
      <c r="Y77" s="8">
        <f t="shared" ca="1" si="46"/>
        <v>0</v>
      </c>
      <c r="Z77" s="8"/>
    </row>
    <row r="78" spans="2:26" x14ac:dyDescent="0.3">
      <c r="B78">
        <f t="shared" ca="1" si="25"/>
        <v>1</v>
      </c>
      <c r="C78" s="6" t="str">
        <f t="shared" ca="1" si="26"/>
        <v>action</v>
      </c>
      <c r="D78" s="7">
        <f t="shared" ca="1" si="27"/>
        <v>1</v>
      </c>
      <c r="E78" s="7" t="str">
        <f t="shared" ca="1" si="28"/>
        <v>America</v>
      </c>
      <c r="F78" s="7">
        <f t="shared" ca="1" si="29"/>
        <v>2</v>
      </c>
      <c r="G78" s="7" t="str">
        <f t="shared" ca="1" si="30"/>
        <v>no</v>
      </c>
      <c r="H78" s="7">
        <f t="shared" ca="1" si="31"/>
        <v>2014</v>
      </c>
      <c r="I78" s="7"/>
      <c r="J78" s="6">
        <f t="shared" ca="1" si="32"/>
        <v>0</v>
      </c>
      <c r="K78" s="7">
        <f t="shared" ca="1" si="33"/>
        <v>1</v>
      </c>
      <c r="L78" s="7">
        <f t="shared" ca="1" si="34"/>
        <v>0</v>
      </c>
      <c r="M78" s="7">
        <f t="shared" ca="1" si="35"/>
        <v>0</v>
      </c>
      <c r="N78" s="8">
        <f t="shared" ca="1" si="36"/>
        <v>0</v>
      </c>
      <c r="O78" s="6">
        <f t="shared" ca="1" si="37"/>
        <v>1</v>
      </c>
      <c r="P78" s="7">
        <f t="shared" ca="1" si="38"/>
        <v>0</v>
      </c>
      <c r="Q78" s="7">
        <f t="shared" ca="1" si="39"/>
        <v>0</v>
      </c>
      <c r="R78" s="8">
        <f t="shared" ca="1" si="40"/>
        <v>0</v>
      </c>
      <c r="S78" s="6">
        <f t="shared" ca="1" si="41"/>
        <v>0</v>
      </c>
      <c r="T78" s="8">
        <f t="shared" ca="1" si="42"/>
        <v>1</v>
      </c>
      <c r="U78" s="7"/>
      <c r="V78" s="6">
        <f t="shared" ca="1" si="43"/>
        <v>0</v>
      </c>
      <c r="W78" s="7">
        <f t="shared" ca="1" si="44"/>
        <v>0</v>
      </c>
      <c r="X78" s="7">
        <f t="shared" ca="1" si="45"/>
        <v>1</v>
      </c>
      <c r="Y78" s="8">
        <f t="shared" ca="1" si="46"/>
        <v>0</v>
      </c>
      <c r="Z78" s="8"/>
    </row>
    <row r="79" spans="2:26" x14ac:dyDescent="0.3">
      <c r="B79">
        <f t="shared" ca="1" si="25"/>
        <v>5</v>
      </c>
      <c r="C79" s="6" t="str">
        <f t="shared" ca="1" si="26"/>
        <v>thriller</v>
      </c>
      <c r="D79" s="7">
        <f t="shared" ca="1" si="27"/>
        <v>2</v>
      </c>
      <c r="E79" s="7" t="str">
        <f t="shared" ca="1" si="28"/>
        <v>Europe</v>
      </c>
      <c r="F79" s="7">
        <f t="shared" ca="1" si="29"/>
        <v>1</v>
      </c>
      <c r="G79" s="7" t="str">
        <f t="shared" ca="1" si="30"/>
        <v>yes</v>
      </c>
      <c r="H79" s="7">
        <f t="shared" ca="1" si="31"/>
        <v>2018</v>
      </c>
      <c r="I79" s="7"/>
      <c r="J79" s="6">
        <f t="shared" ca="1" si="32"/>
        <v>0</v>
      </c>
      <c r="K79" s="7">
        <f t="shared" ca="1" si="33"/>
        <v>0</v>
      </c>
      <c r="L79" s="7">
        <f t="shared" ca="1" si="34"/>
        <v>0</v>
      </c>
      <c r="M79" s="7">
        <f t="shared" ca="1" si="35"/>
        <v>1</v>
      </c>
      <c r="N79" s="8">
        <f t="shared" ca="1" si="36"/>
        <v>0</v>
      </c>
      <c r="O79" s="6">
        <f t="shared" ca="1" si="37"/>
        <v>0</v>
      </c>
      <c r="P79" s="7">
        <f t="shared" ca="1" si="38"/>
        <v>1</v>
      </c>
      <c r="Q79" s="7">
        <f t="shared" ca="1" si="39"/>
        <v>0</v>
      </c>
      <c r="R79" s="8">
        <f t="shared" ca="1" si="40"/>
        <v>0</v>
      </c>
      <c r="S79" s="6">
        <f t="shared" ca="1" si="41"/>
        <v>1</v>
      </c>
      <c r="T79" s="8">
        <f t="shared" ca="1" si="42"/>
        <v>0</v>
      </c>
      <c r="U79" s="7"/>
      <c r="V79" s="6">
        <f t="shared" ca="1" si="43"/>
        <v>0</v>
      </c>
      <c r="W79" s="7">
        <f t="shared" ca="1" si="44"/>
        <v>0</v>
      </c>
      <c r="X79" s="7">
        <f t="shared" ca="1" si="45"/>
        <v>0</v>
      </c>
      <c r="Y79" s="8">
        <f t="shared" ca="1" si="46"/>
        <v>1</v>
      </c>
      <c r="Z79" s="8"/>
    </row>
    <row r="80" spans="2:26" x14ac:dyDescent="0.3">
      <c r="B80">
        <f t="shared" ca="1" si="25"/>
        <v>3</v>
      </c>
      <c r="C80" s="6" t="str">
        <f t="shared" ca="1" si="26"/>
        <v>horror</v>
      </c>
      <c r="D80" s="7">
        <f t="shared" ca="1" si="27"/>
        <v>1</v>
      </c>
      <c r="E80" s="7" t="str">
        <f t="shared" ca="1" si="28"/>
        <v>America</v>
      </c>
      <c r="F80" s="7">
        <f t="shared" ca="1" si="29"/>
        <v>2</v>
      </c>
      <c r="G80" s="7" t="str">
        <f t="shared" ca="1" si="30"/>
        <v>no</v>
      </c>
      <c r="H80" s="7">
        <f t="shared" ca="1" si="31"/>
        <v>2018</v>
      </c>
      <c r="I80" s="7"/>
      <c r="J80" s="6">
        <f t="shared" ca="1" si="32"/>
        <v>0</v>
      </c>
      <c r="K80" s="7">
        <f t="shared" ca="1" si="33"/>
        <v>0</v>
      </c>
      <c r="L80" s="7">
        <f t="shared" ca="1" si="34"/>
        <v>0</v>
      </c>
      <c r="M80" s="7">
        <f t="shared" ca="1" si="35"/>
        <v>0</v>
      </c>
      <c r="N80" s="8">
        <f t="shared" ca="1" si="36"/>
        <v>1</v>
      </c>
      <c r="O80" s="6">
        <f t="shared" ca="1" si="37"/>
        <v>1</v>
      </c>
      <c r="P80" s="7">
        <f t="shared" ca="1" si="38"/>
        <v>0</v>
      </c>
      <c r="Q80" s="7">
        <f t="shared" ca="1" si="39"/>
        <v>0</v>
      </c>
      <c r="R80" s="8">
        <f t="shared" ca="1" si="40"/>
        <v>0</v>
      </c>
      <c r="S80" s="6">
        <f t="shared" ca="1" si="41"/>
        <v>0</v>
      </c>
      <c r="T80" s="8">
        <f t="shared" ca="1" si="42"/>
        <v>1</v>
      </c>
      <c r="U80" s="7"/>
      <c r="V80" s="6">
        <f t="shared" ca="1" si="43"/>
        <v>0</v>
      </c>
      <c r="W80" s="7">
        <f t="shared" ca="1" si="44"/>
        <v>0</v>
      </c>
      <c r="X80" s="7">
        <f t="shared" ca="1" si="45"/>
        <v>0</v>
      </c>
      <c r="Y80" s="8">
        <f t="shared" ca="1" si="46"/>
        <v>1</v>
      </c>
      <c r="Z80" s="8"/>
    </row>
    <row r="81" spans="2:26" x14ac:dyDescent="0.3">
      <c r="B81">
        <f t="shared" ca="1" si="25"/>
        <v>4</v>
      </c>
      <c r="C81" s="6" t="str">
        <f t="shared" ca="1" si="26"/>
        <v>drama</v>
      </c>
      <c r="D81" s="7">
        <f t="shared" ca="1" si="27"/>
        <v>3</v>
      </c>
      <c r="E81" s="7" t="str">
        <f t="shared" ca="1" si="28"/>
        <v>Asia</v>
      </c>
      <c r="F81" s="7">
        <f t="shared" ca="1" si="29"/>
        <v>2</v>
      </c>
      <c r="G81" s="7" t="str">
        <f t="shared" ca="1" si="30"/>
        <v>no</v>
      </c>
      <c r="H81" s="7">
        <f t="shared" ca="1" si="31"/>
        <v>2001</v>
      </c>
      <c r="I81" s="7"/>
      <c r="J81" s="6">
        <f t="shared" ca="1" si="32"/>
        <v>1</v>
      </c>
      <c r="K81" s="7">
        <f t="shared" ca="1" si="33"/>
        <v>0</v>
      </c>
      <c r="L81" s="7">
        <f t="shared" ca="1" si="34"/>
        <v>0</v>
      </c>
      <c r="M81" s="7">
        <f t="shared" ca="1" si="35"/>
        <v>0</v>
      </c>
      <c r="N81" s="8">
        <f t="shared" ca="1" si="36"/>
        <v>0</v>
      </c>
      <c r="O81" s="6">
        <f t="shared" ca="1" si="37"/>
        <v>0</v>
      </c>
      <c r="P81" s="7">
        <f t="shared" ca="1" si="38"/>
        <v>0</v>
      </c>
      <c r="Q81" s="7">
        <f t="shared" ca="1" si="39"/>
        <v>1</v>
      </c>
      <c r="R81" s="8">
        <f t="shared" ca="1" si="40"/>
        <v>0</v>
      </c>
      <c r="S81" s="6">
        <f t="shared" ca="1" si="41"/>
        <v>0</v>
      </c>
      <c r="T81" s="8">
        <f t="shared" ca="1" si="42"/>
        <v>1</v>
      </c>
      <c r="U81" s="7"/>
      <c r="V81" s="6">
        <f t="shared" ca="1" si="43"/>
        <v>1</v>
      </c>
      <c r="W81" s="7">
        <f t="shared" ca="1" si="44"/>
        <v>0</v>
      </c>
      <c r="X81" s="7">
        <f t="shared" ca="1" si="45"/>
        <v>0</v>
      </c>
      <c r="Y81" s="8">
        <f t="shared" ca="1" si="46"/>
        <v>0</v>
      </c>
      <c r="Z81" s="8"/>
    </row>
    <row r="82" spans="2:26" x14ac:dyDescent="0.3">
      <c r="B82">
        <f t="shared" ca="1" si="25"/>
        <v>4</v>
      </c>
      <c r="C82" s="6" t="str">
        <f t="shared" ca="1" si="26"/>
        <v>drama</v>
      </c>
      <c r="D82" s="7">
        <f t="shared" ca="1" si="27"/>
        <v>1</v>
      </c>
      <c r="E82" s="7" t="str">
        <f t="shared" ca="1" si="28"/>
        <v>America</v>
      </c>
      <c r="F82" s="7">
        <f t="shared" ca="1" si="29"/>
        <v>2</v>
      </c>
      <c r="G82" s="7" t="str">
        <f t="shared" ca="1" si="30"/>
        <v>no</v>
      </c>
      <c r="H82" s="7">
        <f t="shared" ca="1" si="31"/>
        <v>2003</v>
      </c>
      <c r="I82" s="7"/>
      <c r="J82" s="6">
        <f t="shared" ca="1" si="32"/>
        <v>1</v>
      </c>
      <c r="K82" s="7">
        <f t="shared" ca="1" si="33"/>
        <v>0</v>
      </c>
      <c r="L82" s="7">
        <f t="shared" ca="1" si="34"/>
        <v>0</v>
      </c>
      <c r="M82" s="7">
        <f t="shared" ca="1" si="35"/>
        <v>0</v>
      </c>
      <c r="N82" s="8">
        <f t="shared" ca="1" si="36"/>
        <v>0</v>
      </c>
      <c r="O82" s="6">
        <f t="shared" ca="1" si="37"/>
        <v>1</v>
      </c>
      <c r="P82" s="7">
        <f t="shared" ca="1" si="38"/>
        <v>0</v>
      </c>
      <c r="Q82" s="7">
        <f t="shared" ca="1" si="39"/>
        <v>0</v>
      </c>
      <c r="R82" s="8">
        <f t="shared" ca="1" si="40"/>
        <v>0</v>
      </c>
      <c r="S82" s="6">
        <f t="shared" ca="1" si="41"/>
        <v>0</v>
      </c>
      <c r="T82" s="8">
        <f t="shared" ca="1" si="42"/>
        <v>1</v>
      </c>
      <c r="U82" s="7"/>
      <c r="V82" s="6">
        <f t="shared" ca="1" si="43"/>
        <v>1</v>
      </c>
      <c r="W82" s="7">
        <f t="shared" ca="1" si="44"/>
        <v>0</v>
      </c>
      <c r="X82" s="7">
        <f t="shared" ca="1" si="45"/>
        <v>0</v>
      </c>
      <c r="Y82" s="8">
        <f t="shared" ca="1" si="46"/>
        <v>0</v>
      </c>
      <c r="Z82" s="8"/>
    </row>
    <row r="83" spans="2:26" x14ac:dyDescent="0.3">
      <c r="B83">
        <f t="shared" ca="1" si="25"/>
        <v>4</v>
      </c>
      <c r="C83" s="6" t="str">
        <f t="shared" ca="1" si="26"/>
        <v>drama</v>
      </c>
      <c r="D83" s="7">
        <f t="shared" ca="1" si="27"/>
        <v>2</v>
      </c>
      <c r="E83" s="7" t="str">
        <f t="shared" ca="1" si="28"/>
        <v>Europe</v>
      </c>
      <c r="F83" s="7">
        <f t="shared" ca="1" si="29"/>
        <v>2</v>
      </c>
      <c r="G83" s="7" t="str">
        <f t="shared" ca="1" si="30"/>
        <v>no</v>
      </c>
      <c r="H83" s="7">
        <f t="shared" ca="1" si="31"/>
        <v>2009</v>
      </c>
      <c r="I83" s="7"/>
      <c r="J83" s="6">
        <f t="shared" ca="1" si="32"/>
        <v>1</v>
      </c>
      <c r="K83" s="7">
        <f t="shared" ca="1" si="33"/>
        <v>0</v>
      </c>
      <c r="L83" s="7">
        <f t="shared" ca="1" si="34"/>
        <v>0</v>
      </c>
      <c r="M83" s="7">
        <f t="shared" ca="1" si="35"/>
        <v>0</v>
      </c>
      <c r="N83" s="8">
        <f t="shared" ca="1" si="36"/>
        <v>0</v>
      </c>
      <c r="O83" s="6">
        <f t="shared" ca="1" si="37"/>
        <v>0</v>
      </c>
      <c r="P83" s="7">
        <f t="shared" ca="1" si="38"/>
        <v>1</v>
      </c>
      <c r="Q83" s="7">
        <f t="shared" ca="1" si="39"/>
        <v>0</v>
      </c>
      <c r="R83" s="8">
        <f t="shared" ca="1" si="40"/>
        <v>0</v>
      </c>
      <c r="S83" s="6">
        <f t="shared" ca="1" si="41"/>
        <v>0</v>
      </c>
      <c r="T83" s="8">
        <f t="shared" ca="1" si="42"/>
        <v>1</v>
      </c>
      <c r="U83" s="7"/>
      <c r="V83" s="6">
        <f t="shared" ca="1" si="43"/>
        <v>0</v>
      </c>
      <c r="W83" s="7">
        <f t="shared" ca="1" si="44"/>
        <v>1</v>
      </c>
      <c r="X83" s="7">
        <f t="shared" ca="1" si="45"/>
        <v>0</v>
      </c>
      <c r="Y83" s="8">
        <f t="shared" ca="1" si="46"/>
        <v>0</v>
      </c>
      <c r="Z83" s="8"/>
    </row>
    <row r="84" spans="2:26" x14ac:dyDescent="0.3">
      <c r="B84">
        <f t="shared" ca="1" si="25"/>
        <v>3</v>
      </c>
      <c r="C84" s="6" t="str">
        <f t="shared" ca="1" si="26"/>
        <v>horror</v>
      </c>
      <c r="D84" s="7">
        <f t="shared" ca="1" si="27"/>
        <v>1</v>
      </c>
      <c r="E84" s="7" t="str">
        <f t="shared" ca="1" si="28"/>
        <v>America</v>
      </c>
      <c r="F84" s="7">
        <f t="shared" ca="1" si="29"/>
        <v>1</v>
      </c>
      <c r="G84" s="7" t="str">
        <f t="shared" ca="1" si="30"/>
        <v>yes</v>
      </c>
      <c r="H84" s="7">
        <f t="shared" ca="1" si="31"/>
        <v>2000</v>
      </c>
      <c r="I84" s="7"/>
      <c r="J84" s="6">
        <f t="shared" ca="1" si="32"/>
        <v>0</v>
      </c>
      <c r="K84" s="7">
        <f t="shared" ca="1" si="33"/>
        <v>0</v>
      </c>
      <c r="L84" s="7">
        <f t="shared" ca="1" si="34"/>
        <v>0</v>
      </c>
      <c r="M84" s="7">
        <f t="shared" ca="1" si="35"/>
        <v>0</v>
      </c>
      <c r="N84" s="8">
        <f t="shared" ca="1" si="36"/>
        <v>1</v>
      </c>
      <c r="O84" s="6">
        <f t="shared" ca="1" si="37"/>
        <v>1</v>
      </c>
      <c r="P84" s="7">
        <f t="shared" ca="1" si="38"/>
        <v>0</v>
      </c>
      <c r="Q84" s="7">
        <f t="shared" ca="1" si="39"/>
        <v>0</v>
      </c>
      <c r="R84" s="8">
        <f t="shared" ca="1" si="40"/>
        <v>0</v>
      </c>
      <c r="S84" s="6">
        <f t="shared" ca="1" si="41"/>
        <v>1</v>
      </c>
      <c r="T84" s="8">
        <f t="shared" ca="1" si="42"/>
        <v>0</v>
      </c>
      <c r="U84" s="7"/>
      <c r="V84" s="6">
        <f t="shared" ca="1" si="43"/>
        <v>1</v>
      </c>
      <c r="W84" s="7">
        <f t="shared" ca="1" si="44"/>
        <v>0</v>
      </c>
      <c r="X84" s="7">
        <f t="shared" ca="1" si="45"/>
        <v>0</v>
      </c>
      <c r="Y84" s="8">
        <f t="shared" ca="1" si="46"/>
        <v>0</v>
      </c>
      <c r="Z84" s="8"/>
    </row>
    <row r="85" spans="2:26" x14ac:dyDescent="0.3">
      <c r="B85">
        <f t="shared" ca="1" si="25"/>
        <v>5</v>
      </c>
      <c r="C85" s="6" t="str">
        <f t="shared" ca="1" si="26"/>
        <v>thriller</v>
      </c>
      <c r="D85" s="7">
        <f t="shared" ca="1" si="27"/>
        <v>1</v>
      </c>
      <c r="E85" s="7" t="str">
        <f t="shared" ca="1" si="28"/>
        <v>America</v>
      </c>
      <c r="F85" s="7">
        <f t="shared" ca="1" si="29"/>
        <v>1</v>
      </c>
      <c r="G85" s="7" t="str">
        <f t="shared" ca="1" si="30"/>
        <v>yes</v>
      </c>
      <c r="H85" s="7">
        <f t="shared" ca="1" si="31"/>
        <v>2014</v>
      </c>
      <c r="I85" s="7"/>
      <c r="J85" s="6">
        <f t="shared" ca="1" si="32"/>
        <v>0</v>
      </c>
      <c r="K85" s="7">
        <f t="shared" ca="1" si="33"/>
        <v>0</v>
      </c>
      <c r="L85" s="7">
        <f t="shared" ca="1" si="34"/>
        <v>0</v>
      </c>
      <c r="M85" s="7">
        <f t="shared" ca="1" si="35"/>
        <v>1</v>
      </c>
      <c r="N85" s="8">
        <f t="shared" ca="1" si="36"/>
        <v>0</v>
      </c>
      <c r="O85" s="6">
        <f t="shared" ca="1" si="37"/>
        <v>1</v>
      </c>
      <c r="P85" s="7">
        <f t="shared" ca="1" si="38"/>
        <v>0</v>
      </c>
      <c r="Q85" s="7">
        <f t="shared" ca="1" si="39"/>
        <v>0</v>
      </c>
      <c r="R85" s="8">
        <f t="shared" ca="1" si="40"/>
        <v>0</v>
      </c>
      <c r="S85" s="6">
        <f t="shared" ca="1" si="41"/>
        <v>1</v>
      </c>
      <c r="T85" s="8">
        <f t="shared" ca="1" si="42"/>
        <v>0</v>
      </c>
      <c r="U85" s="7"/>
      <c r="V85" s="6">
        <f t="shared" ca="1" si="43"/>
        <v>0</v>
      </c>
      <c r="W85" s="7">
        <f t="shared" ca="1" si="44"/>
        <v>0</v>
      </c>
      <c r="X85" s="7">
        <f t="shared" ca="1" si="45"/>
        <v>1</v>
      </c>
      <c r="Y85" s="8">
        <f t="shared" ca="1" si="46"/>
        <v>0</v>
      </c>
      <c r="Z85" s="8"/>
    </row>
    <row r="86" spans="2:26" x14ac:dyDescent="0.3">
      <c r="B86">
        <f t="shared" ca="1" si="25"/>
        <v>4</v>
      </c>
      <c r="C86" s="6" t="str">
        <f t="shared" ca="1" si="26"/>
        <v>drama</v>
      </c>
      <c r="D86" s="7">
        <f t="shared" ca="1" si="27"/>
        <v>1</v>
      </c>
      <c r="E86" s="7" t="str">
        <f t="shared" ca="1" si="28"/>
        <v>America</v>
      </c>
      <c r="F86" s="7">
        <f t="shared" ca="1" si="29"/>
        <v>1</v>
      </c>
      <c r="G86" s="7" t="str">
        <f t="shared" ca="1" si="30"/>
        <v>yes</v>
      </c>
      <c r="H86" s="7">
        <f t="shared" ca="1" si="31"/>
        <v>2004</v>
      </c>
      <c r="I86" s="7"/>
      <c r="J86" s="6">
        <f t="shared" ca="1" si="32"/>
        <v>1</v>
      </c>
      <c r="K86" s="7">
        <f t="shared" ca="1" si="33"/>
        <v>0</v>
      </c>
      <c r="L86" s="7">
        <f t="shared" ca="1" si="34"/>
        <v>0</v>
      </c>
      <c r="M86" s="7">
        <f t="shared" ca="1" si="35"/>
        <v>0</v>
      </c>
      <c r="N86" s="8">
        <f t="shared" ca="1" si="36"/>
        <v>0</v>
      </c>
      <c r="O86" s="6">
        <f t="shared" ca="1" si="37"/>
        <v>1</v>
      </c>
      <c r="P86" s="7">
        <f t="shared" ca="1" si="38"/>
        <v>0</v>
      </c>
      <c r="Q86" s="7">
        <f t="shared" ca="1" si="39"/>
        <v>0</v>
      </c>
      <c r="R86" s="8">
        <f t="shared" ca="1" si="40"/>
        <v>0</v>
      </c>
      <c r="S86" s="6">
        <f t="shared" ca="1" si="41"/>
        <v>1</v>
      </c>
      <c r="T86" s="8">
        <f t="shared" ca="1" si="42"/>
        <v>0</v>
      </c>
      <c r="U86" s="7"/>
      <c r="V86" s="6">
        <f t="shared" ca="1" si="43"/>
        <v>1</v>
      </c>
      <c r="W86" s="7">
        <f t="shared" ca="1" si="44"/>
        <v>0</v>
      </c>
      <c r="X86" s="7">
        <f t="shared" ca="1" si="45"/>
        <v>0</v>
      </c>
      <c r="Y86" s="8">
        <f t="shared" ca="1" si="46"/>
        <v>0</v>
      </c>
      <c r="Z86" s="8"/>
    </row>
    <row r="87" spans="2:26" x14ac:dyDescent="0.3">
      <c r="B87">
        <f t="shared" ca="1" si="25"/>
        <v>1</v>
      </c>
      <c r="C87" s="6" t="str">
        <f t="shared" ca="1" si="26"/>
        <v>action</v>
      </c>
      <c r="D87" s="7">
        <f t="shared" ca="1" si="27"/>
        <v>1</v>
      </c>
      <c r="E87" s="7" t="str">
        <f t="shared" ca="1" si="28"/>
        <v>America</v>
      </c>
      <c r="F87" s="7">
        <f t="shared" ca="1" si="29"/>
        <v>2</v>
      </c>
      <c r="G87" s="7" t="str">
        <f t="shared" ca="1" si="30"/>
        <v>no</v>
      </c>
      <c r="H87" s="7">
        <f t="shared" ca="1" si="31"/>
        <v>2020</v>
      </c>
      <c r="I87" s="7"/>
      <c r="J87" s="6">
        <f t="shared" ca="1" si="32"/>
        <v>0</v>
      </c>
      <c r="K87" s="7">
        <f t="shared" ca="1" si="33"/>
        <v>1</v>
      </c>
      <c r="L87" s="7">
        <f t="shared" ca="1" si="34"/>
        <v>0</v>
      </c>
      <c r="M87" s="7">
        <f t="shared" ca="1" si="35"/>
        <v>0</v>
      </c>
      <c r="N87" s="8">
        <f t="shared" ca="1" si="36"/>
        <v>0</v>
      </c>
      <c r="O87" s="6">
        <f t="shared" ca="1" si="37"/>
        <v>1</v>
      </c>
      <c r="P87" s="7">
        <f t="shared" ca="1" si="38"/>
        <v>0</v>
      </c>
      <c r="Q87" s="7">
        <f t="shared" ca="1" si="39"/>
        <v>0</v>
      </c>
      <c r="R87" s="8">
        <f t="shared" ca="1" si="40"/>
        <v>0</v>
      </c>
      <c r="S87" s="6">
        <f t="shared" ca="1" si="41"/>
        <v>0</v>
      </c>
      <c r="T87" s="8">
        <f t="shared" ca="1" si="42"/>
        <v>1</v>
      </c>
      <c r="U87" s="7"/>
      <c r="V87" s="6">
        <f t="shared" ca="1" si="43"/>
        <v>0</v>
      </c>
      <c r="W87" s="7">
        <f t="shared" ca="1" si="44"/>
        <v>0</v>
      </c>
      <c r="X87" s="7">
        <f t="shared" ca="1" si="45"/>
        <v>0</v>
      </c>
      <c r="Y87" s="8">
        <f t="shared" ca="1" si="46"/>
        <v>1</v>
      </c>
      <c r="Z87" s="8"/>
    </row>
    <row r="88" spans="2:26" x14ac:dyDescent="0.3">
      <c r="B88">
        <f t="shared" ca="1" si="25"/>
        <v>1</v>
      </c>
      <c r="C88" s="6" t="str">
        <f t="shared" ca="1" si="26"/>
        <v>action</v>
      </c>
      <c r="D88" s="7">
        <f t="shared" ca="1" si="27"/>
        <v>4</v>
      </c>
      <c r="E88" s="7" t="str">
        <f t="shared" ca="1" si="28"/>
        <v>Africa</v>
      </c>
      <c r="F88" s="7">
        <f t="shared" ca="1" si="29"/>
        <v>2</v>
      </c>
      <c r="G88" s="7" t="str">
        <f t="shared" ca="1" si="30"/>
        <v>no</v>
      </c>
      <c r="H88" s="7">
        <f t="shared" ca="1" si="31"/>
        <v>2009</v>
      </c>
      <c r="I88" s="7"/>
      <c r="J88" s="6">
        <f t="shared" ca="1" si="32"/>
        <v>0</v>
      </c>
      <c r="K88" s="7">
        <f t="shared" ca="1" si="33"/>
        <v>1</v>
      </c>
      <c r="L88" s="7">
        <f t="shared" ca="1" si="34"/>
        <v>0</v>
      </c>
      <c r="M88" s="7">
        <f t="shared" ca="1" si="35"/>
        <v>0</v>
      </c>
      <c r="N88" s="8">
        <f t="shared" ca="1" si="36"/>
        <v>0</v>
      </c>
      <c r="O88" s="6">
        <f t="shared" ca="1" si="37"/>
        <v>0</v>
      </c>
      <c r="P88" s="7">
        <f t="shared" ca="1" si="38"/>
        <v>0</v>
      </c>
      <c r="Q88" s="7">
        <f t="shared" ca="1" si="39"/>
        <v>0</v>
      </c>
      <c r="R88" s="8">
        <f t="shared" ca="1" si="40"/>
        <v>1</v>
      </c>
      <c r="S88" s="6">
        <f t="shared" ca="1" si="41"/>
        <v>0</v>
      </c>
      <c r="T88" s="8">
        <f t="shared" ca="1" si="42"/>
        <v>1</v>
      </c>
      <c r="U88" s="7"/>
      <c r="V88" s="6">
        <f t="shared" ca="1" si="43"/>
        <v>0</v>
      </c>
      <c r="W88" s="7">
        <f t="shared" ca="1" si="44"/>
        <v>1</v>
      </c>
      <c r="X88" s="7">
        <f t="shared" ca="1" si="45"/>
        <v>0</v>
      </c>
      <c r="Y88" s="8">
        <f t="shared" ca="1" si="46"/>
        <v>0</v>
      </c>
      <c r="Z88" s="8"/>
    </row>
    <row r="89" spans="2:26" ht="15" thickBot="1" x14ac:dyDescent="0.35">
      <c r="B89">
        <f t="shared" ca="1" si="25"/>
        <v>1</v>
      </c>
      <c r="C89" s="6" t="str">
        <f t="shared" ca="1" si="26"/>
        <v>action</v>
      </c>
      <c r="D89" s="7">
        <f t="shared" ca="1" si="27"/>
        <v>3</v>
      </c>
      <c r="E89" s="7" t="str">
        <f t="shared" ca="1" si="28"/>
        <v>Asia</v>
      </c>
      <c r="F89" s="7">
        <f t="shared" ca="1" si="29"/>
        <v>2</v>
      </c>
      <c r="G89" s="7" t="str">
        <f t="shared" ca="1" si="30"/>
        <v>no</v>
      </c>
      <c r="H89" s="7">
        <f t="shared" ca="1" si="31"/>
        <v>2018</v>
      </c>
      <c r="I89" s="7"/>
      <c r="J89" s="6">
        <f t="shared" ca="1" si="32"/>
        <v>0</v>
      </c>
      <c r="K89" s="7">
        <f t="shared" ca="1" si="33"/>
        <v>1</v>
      </c>
      <c r="L89" s="7">
        <f t="shared" ca="1" si="34"/>
        <v>0</v>
      </c>
      <c r="M89" s="7">
        <f t="shared" ca="1" si="35"/>
        <v>0</v>
      </c>
      <c r="N89" s="8">
        <f t="shared" ca="1" si="36"/>
        <v>0</v>
      </c>
      <c r="O89" s="9">
        <f t="shared" ca="1" si="37"/>
        <v>0</v>
      </c>
      <c r="P89" s="10">
        <f t="shared" ca="1" si="38"/>
        <v>0</v>
      </c>
      <c r="Q89" s="10">
        <f t="shared" ca="1" si="39"/>
        <v>1</v>
      </c>
      <c r="R89" s="11">
        <f t="shared" ca="1" si="40"/>
        <v>0</v>
      </c>
      <c r="S89" s="9">
        <f t="shared" ca="1" si="41"/>
        <v>0</v>
      </c>
      <c r="T89" s="11">
        <f t="shared" ca="1" si="42"/>
        <v>1</v>
      </c>
      <c r="U89" s="7"/>
      <c r="V89" s="9">
        <f t="shared" ca="1" si="43"/>
        <v>0</v>
      </c>
      <c r="W89" s="10">
        <f t="shared" ca="1" si="44"/>
        <v>0</v>
      </c>
      <c r="X89" s="10">
        <f t="shared" ca="1" si="45"/>
        <v>0</v>
      </c>
      <c r="Y89" s="11">
        <f t="shared" ca="1" si="46"/>
        <v>1</v>
      </c>
      <c r="Z89" s="8"/>
    </row>
    <row r="90" spans="2:26" ht="15" thickBot="1" x14ac:dyDescent="0.35">
      <c r="C90" s="6"/>
      <c r="D90" s="7"/>
      <c r="E90" s="7"/>
      <c r="F90" s="7"/>
      <c r="G90" s="7"/>
      <c r="H90" s="7"/>
      <c r="I90" s="15" t="s">
        <v>15</v>
      </c>
      <c r="J90" s="13">
        <f ca="1">SUM(J59:J89)</f>
        <v>7</v>
      </c>
      <c r="K90" s="13">
        <f t="shared" ref="K90" ca="1" si="47">SUM(K59:K89)</f>
        <v>10</v>
      </c>
      <c r="L90" s="13">
        <f t="shared" ref="L90" ca="1" si="48">SUM(L59:L89)</f>
        <v>3</v>
      </c>
      <c r="M90" s="13">
        <f t="shared" ref="M90" ca="1" si="49">SUM(M59:M89)</f>
        <v>5</v>
      </c>
      <c r="N90" s="14">
        <f ca="1">SUM(N59:N89)</f>
        <v>6</v>
      </c>
      <c r="O90" s="12">
        <f ca="1">SUM(O59:O89)</f>
        <v>11</v>
      </c>
      <c r="P90" s="13">
        <f t="shared" ref="P90" ca="1" si="50">SUM(P59:P89)</f>
        <v>9</v>
      </c>
      <c r="Q90" s="13">
        <f t="shared" ref="Q90" ca="1" si="51">SUM(Q59:Q89)</f>
        <v>4</v>
      </c>
      <c r="R90" s="14">
        <f t="shared" ref="R90" ca="1" si="52">SUM(R59:R89)</f>
        <v>7</v>
      </c>
      <c r="S90" s="25">
        <f ca="1">SUM(S59:S89)</f>
        <v>15</v>
      </c>
      <c r="T90" s="26">
        <f ca="1">SUM(T59:T89)</f>
        <v>16</v>
      </c>
      <c r="U90" s="20"/>
      <c r="V90" s="28">
        <f ca="1">SUM(V59:V89)</f>
        <v>10</v>
      </c>
      <c r="W90" s="26">
        <f t="shared" ref="W90" ca="1" si="53">SUM(W59:W89)</f>
        <v>7</v>
      </c>
      <c r="X90" s="26">
        <f t="shared" ref="X90" ca="1" si="54">SUM(X59:X89)</f>
        <v>7</v>
      </c>
      <c r="Y90" s="26">
        <f t="shared" ref="Y90" ca="1" si="55">SUM(Y59:Y89)</f>
        <v>7</v>
      </c>
      <c r="Z90" s="24"/>
    </row>
    <row r="91" spans="2:26" x14ac:dyDescent="0.3">
      <c r="C91" s="6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8"/>
    </row>
    <row r="92" spans="2:26" x14ac:dyDescent="0.3">
      <c r="C92" s="6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>
        <f ca="1">V90</f>
        <v>10</v>
      </c>
      <c r="X92" s="7" t="str">
        <f>V58</f>
        <v>from 2000 - 2005</v>
      </c>
      <c r="Y92" s="7"/>
      <c r="Z92" s="8"/>
    </row>
    <row r="93" spans="2:26" x14ac:dyDescent="0.3">
      <c r="C93" s="6"/>
      <c r="D93" s="7"/>
      <c r="E93" s="7"/>
      <c r="F93" s="7"/>
      <c r="G93" s="7"/>
      <c r="H93" s="7"/>
      <c r="I93" s="7"/>
      <c r="J93" s="7">
        <f ca="1">J90</f>
        <v>7</v>
      </c>
      <c r="K93" s="7" t="str">
        <f>J58</f>
        <v>drama</v>
      </c>
      <c r="L93" s="7">
        <f ca="1">MAX(J93:J97)</f>
        <v>10</v>
      </c>
      <c r="M93" s="7"/>
      <c r="N93" s="7"/>
      <c r="O93" s="7">
        <f ca="1">O90</f>
        <v>11</v>
      </c>
      <c r="P93" s="7" t="str">
        <f>O58</f>
        <v>america</v>
      </c>
      <c r="Q93" s="7">
        <f ca="1">MAX(O93:O96)</f>
        <v>11</v>
      </c>
      <c r="R93" s="7"/>
      <c r="S93" s="7">
        <f ca="1">S90</f>
        <v>15</v>
      </c>
      <c r="T93" s="7" t="str">
        <f>S58</f>
        <v>yes</v>
      </c>
      <c r="U93" s="7">
        <f ca="1">MAX(S93:S94)</f>
        <v>16</v>
      </c>
      <c r="V93" s="7"/>
      <c r="W93" s="7">
        <f ca="1">W90</f>
        <v>7</v>
      </c>
      <c r="X93" s="7" t="str">
        <f>W58</f>
        <v>from 2006 - 2010</v>
      </c>
      <c r="Y93" s="7">
        <f ca="1">MAX(W92:W95)</f>
        <v>10</v>
      </c>
      <c r="Z93" s="8"/>
    </row>
    <row r="94" spans="2:26" x14ac:dyDescent="0.3">
      <c r="C94" s="6"/>
      <c r="D94" s="7"/>
      <c r="E94" s="7"/>
      <c r="F94" s="7"/>
      <c r="G94" s="7"/>
      <c r="H94" s="7"/>
      <c r="I94" s="7"/>
      <c r="J94" s="7">
        <f ca="1">K90</f>
        <v>10</v>
      </c>
      <c r="K94" s="7" t="str">
        <f>K58</f>
        <v>action</v>
      </c>
      <c r="L94" s="7"/>
      <c r="M94" s="30" t="str">
        <f ca="1">VLOOKUP(L93,J93:K97,2)</f>
        <v>horror</v>
      </c>
      <c r="N94" s="7"/>
      <c r="O94" s="7">
        <f ca="1">P90</f>
        <v>9</v>
      </c>
      <c r="P94" s="7" t="str">
        <f>P58</f>
        <v>europe</v>
      </c>
      <c r="Q94" s="7"/>
      <c r="R94" s="30" t="str">
        <f ca="1">VLOOKUP(Q93,O93:P96,2)</f>
        <v>africa</v>
      </c>
      <c r="S94" s="7">
        <f ca="1">T90</f>
        <v>16</v>
      </c>
      <c r="T94" s="7" t="str">
        <f>T58</f>
        <v>no</v>
      </c>
      <c r="U94" s="30" t="str">
        <f ca="1">VLOOKUP(U93,S93:T94,2)</f>
        <v>no</v>
      </c>
      <c r="V94" s="7"/>
      <c r="W94" s="7">
        <f ca="1">X90</f>
        <v>7</v>
      </c>
      <c r="X94" s="7" t="str">
        <f>X58</f>
        <v>from 2011-2015</v>
      </c>
      <c r="Y94" s="7"/>
      <c r="Z94" s="31" t="str">
        <f ca="1">VLOOKUP(Y93,W92:X95,2)</f>
        <v>from 2016 - 2020</v>
      </c>
    </row>
    <row r="95" spans="2:26" x14ac:dyDescent="0.3">
      <c r="C95" s="6"/>
      <c r="D95" s="7"/>
      <c r="E95" s="7"/>
      <c r="F95" s="7"/>
      <c r="G95" s="7"/>
      <c r="H95" s="7"/>
      <c r="I95" s="7"/>
      <c r="J95" s="7">
        <f ca="1">L90</f>
        <v>3</v>
      </c>
      <c r="K95" s="7" t="str">
        <f>L58</f>
        <v>comedy</v>
      </c>
      <c r="L95" s="7"/>
      <c r="M95" s="7"/>
      <c r="N95" s="7"/>
      <c r="O95" s="7">
        <f ca="1">Q90</f>
        <v>4</v>
      </c>
      <c r="P95" s="7" t="str">
        <f>Q58</f>
        <v>asia</v>
      </c>
      <c r="Q95" s="7"/>
      <c r="R95" s="7"/>
      <c r="S95" s="7"/>
      <c r="T95" s="7"/>
      <c r="U95" s="7"/>
      <c r="V95" s="7"/>
      <c r="W95" s="7">
        <f ca="1">Y90</f>
        <v>7</v>
      </c>
      <c r="X95" s="7" t="str">
        <f>Y58</f>
        <v>from 2016 - 2020</v>
      </c>
      <c r="Y95" s="7"/>
      <c r="Z95" s="8"/>
    </row>
    <row r="96" spans="2:26" x14ac:dyDescent="0.3">
      <c r="C96" s="6"/>
      <c r="D96" s="7"/>
      <c r="E96" s="7"/>
      <c r="F96" s="7"/>
      <c r="G96" s="7"/>
      <c r="H96" s="7"/>
      <c r="I96" s="7"/>
      <c r="J96" s="7">
        <f ca="1">M90</f>
        <v>5</v>
      </c>
      <c r="K96" s="7" t="str">
        <f>M58</f>
        <v>thriller</v>
      </c>
      <c r="L96" s="7"/>
      <c r="M96" s="7"/>
      <c r="N96" s="7"/>
      <c r="O96" s="7">
        <f ca="1">R90</f>
        <v>7</v>
      </c>
      <c r="P96" s="7" t="str">
        <f>R58</f>
        <v>africa</v>
      </c>
      <c r="Q96" s="7"/>
      <c r="R96" s="7"/>
      <c r="S96" s="7"/>
      <c r="T96" s="7"/>
      <c r="U96" s="7"/>
      <c r="V96" s="7"/>
      <c r="W96" s="7"/>
      <c r="X96" s="7"/>
      <c r="Y96" s="7"/>
      <c r="Z96" s="8"/>
    </row>
    <row r="97" spans="1:26" x14ac:dyDescent="0.3">
      <c r="C97" s="6"/>
      <c r="D97" s="7"/>
      <c r="E97" s="7"/>
      <c r="F97" s="7"/>
      <c r="G97" s="7"/>
      <c r="H97" s="7"/>
      <c r="I97" s="7"/>
      <c r="J97" s="7">
        <f ca="1">N90</f>
        <v>6</v>
      </c>
      <c r="K97" s="7" t="str">
        <f>N58</f>
        <v>horror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8"/>
    </row>
    <row r="98" spans="1:26" x14ac:dyDescent="0.3">
      <c r="C98" s="6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8"/>
    </row>
    <row r="99" spans="1:26" x14ac:dyDescent="0.3">
      <c r="C99" s="6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8"/>
    </row>
    <row r="100" spans="1:26" x14ac:dyDescent="0.3">
      <c r="C100" s="6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8"/>
    </row>
    <row r="101" spans="1:26" x14ac:dyDescent="0.3">
      <c r="C101" s="6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8"/>
    </row>
    <row r="102" spans="1:26" ht="15" thickBot="1" x14ac:dyDescent="0.35">
      <c r="C102" s="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1"/>
    </row>
    <row r="104" spans="1:26" ht="15" thickBot="1" x14ac:dyDescent="0.35"/>
    <row r="105" spans="1:26" ht="15" thickBot="1" x14ac:dyDescent="0.35">
      <c r="C105" s="17" t="s">
        <v>32</v>
      </c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9"/>
      <c r="Z105" s="5"/>
    </row>
    <row r="106" spans="1:26" ht="15" thickBot="1" x14ac:dyDescent="0.35">
      <c r="A106" s="2" t="s">
        <v>0</v>
      </c>
      <c r="B106" s="2"/>
      <c r="C106" s="6"/>
      <c r="D106" s="7"/>
      <c r="E106" s="7"/>
      <c r="F106" s="7"/>
      <c r="G106" s="7"/>
      <c r="H106" s="7"/>
      <c r="I106" s="7"/>
      <c r="J106" s="32" t="s">
        <v>16</v>
      </c>
      <c r="K106" s="16"/>
      <c r="L106" s="16"/>
      <c r="M106" s="16"/>
      <c r="N106" s="33"/>
      <c r="O106" s="32" t="s">
        <v>21</v>
      </c>
      <c r="P106" s="16"/>
      <c r="Q106" s="16"/>
      <c r="R106" s="33"/>
      <c r="S106" s="32" t="s">
        <v>24</v>
      </c>
      <c r="T106" s="33"/>
      <c r="U106" s="27"/>
      <c r="V106" s="32" t="s">
        <v>29</v>
      </c>
      <c r="W106" s="16"/>
      <c r="X106" s="16"/>
      <c r="Y106" s="33"/>
      <c r="Z106" s="29"/>
    </row>
    <row r="107" spans="1:26" x14ac:dyDescent="0.3">
      <c r="C107" s="6" t="s">
        <v>1</v>
      </c>
      <c r="D107" s="7"/>
      <c r="E107" s="7" t="s">
        <v>2</v>
      </c>
      <c r="F107" s="7"/>
      <c r="G107" s="7" t="s">
        <v>3</v>
      </c>
      <c r="H107" s="7" t="s">
        <v>4</v>
      </c>
      <c r="I107" s="7"/>
      <c r="J107" s="3" t="s">
        <v>8</v>
      </c>
      <c r="K107" s="4" t="s">
        <v>5</v>
      </c>
      <c r="L107" s="4" t="s">
        <v>6</v>
      </c>
      <c r="M107" s="4" t="s">
        <v>9</v>
      </c>
      <c r="N107" s="5" t="s">
        <v>7</v>
      </c>
      <c r="O107" s="21" t="s">
        <v>17</v>
      </c>
      <c r="P107" s="22" t="s">
        <v>18</v>
      </c>
      <c r="Q107" s="22" t="s">
        <v>19</v>
      </c>
      <c r="R107" s="23" t="s">
        <v>20</v>
      </c>
      <c r="S107" s="21" t="s">
        <v>22</v>
      </c>
      <c r="T107" s="23" t="s">
        <v>23</v>
      </c>
      <c r="U107" s="20"/>
      <c r="V107" s="21" t="s">
        <v>25</v>
      </c>
      <c r="W107" s="22" t="s">
        <v>26</v>
      </c>
      <c r="X107" s="22" t="s">
        <v>27</v>
      </c>
      <c r="Y107" s="23" t="s">
        <v>28</v>
      </c>
      <c r="Z107" s="24"/>
    </row>
    <row r="108" spans="1:26" x14ac:dyDescent="0.3">
      <c r="B108">
        <f ca="1">RANDBETWEEN(1,5)</f>
        <v>5</v>
      </c>
      <c r="C108" s="6" t="str">
        <f ca="1">VLOOKUP(B108,$AQ$9:$AR$13,2)</f>
        <v>thriller</v>
      </c>
      <c r="D108" s="7">
        <f ca="1">RANDBETWEEN(1,4)</f>
        <v>1</v>
      </c>
      <c r="E108" s="7" t="str">
        <f ca="1">VLOOKUP(D108,$AU$9:$AV$12,2)</f>
        <v>America</v>
      </c>
      <c r="F108" s="7">
        <f ca="1">RANDBETWEEN(1,2)</f>
        <v>2</v>
      </c>
      <c r="G108" s="7" t="str">
        <f ca="1">IF(F108=1,"yes","no")</f>
        <v>no</v>
      </c>
      <c r="H108" s="7">
        <f ca="1">RANDBETWEEN(2000,2020)</f>
        <v>2019</v>
      </c>
      <c r="I108" s="7"/>
      <c r="J108" s="6">
        <f ca="1">IF(C108="drama",1,0)</f>
        <v>0</v>
      </c>
      <c r="K108" s="7">
        <f ca="1">IF(C108="action",1,0)</f>
        <v>0</v>
      </c>
      <c r="L108" s="7">
        <f ca="1">IF(C108="comedy",1,0)</f>
        <v>0</v>
      </c>
      <c r="M108" s="7">
        <f ca="1">IF(C108="thriller",1,0)</f>
        <v>1</v>
      </c>
      <c r="N108" s="8">
        <f ca="1">IF(C108="horror",1,0)</f>
        <v>0</v>
      </c>
      <c r="O108" s="6">
        <f ca="1">IF(E108="America",1,0)</f>
        <v>1</v>
      </c>
      <c r="P108" s="7">
        <f ca="1">IF(E108="Europe",1,0)</f>
        <v>0</v>
      </c>
      <c r="Q108" s="7">
        <f ca="1">IF(E108="Asia",1,0)</f>
        <v>0</v>
      </c>
      <c r="R108" s="8">
        <f ca="1">IF(E108="Africa",1,0)</f>
        <v>0</v>
      </c>
      <c r="S108" s="6">
        <f ca="1">IF(G108="yes",1,0)</f>
        <v>0</v>
      </c>
      <c r="T108" s="8">
        <f ca="1">IF(G108="no",1,0)</f>
        <v>1</v>
      </c>
      <c r="U108" s="7"/>
      <c r="V108" s="6">
        <f ca="1">IF(AND(H108&gt;=2000,H108&lt;2006),1,0)</f>
        <v>0</v>
      </c>
      <c r="W108" s="7">
        <f ca="1">IF(AND(H108&gt;=2006,H108&lt;2011),1,0)</f>
        <v>0</v>
      </c>
      <c r="X108" s="7">
        <f ca="1">IF(AND(H108&gt;=2011,H108&lt;2016),1,0)</f>
        <v>0</v>
      </c>
      <c r="Y108" s="8">
        <f ca="1">IF(AND(H108&gt;=2016,H108&lt;2021),1,0)</f>
        <v>1</v>
      </c>
      <c r="Z108" s="8"/>
    </row>
    <row r="109" spans="1:26" x14ac:dyDescent="0.3">
      <c r="B109">
        <f t="shared" ref="B109:B138" ca="1" si="56">RANDBETWEEN(1,5)</f>
        <v>4</v>
      </c>
      <c r="C109" s="6" t="str">
        <f t="shared" ref="C109:C138" ca="1" si="57">VLOOKUP(B109,$AQ$9:$AR$13,2)</f>
        <v>drama</v>
      </c>
      <c r="D109" s="7">
        <f t="shared" ref="D109:D138" ca="1" si="58">RANDBETWEEN(1,4)</f>
        <v>1</v>
      </c>
      <c r="E109" s="7" t="str">
        <f t="shared" ref="E109:E138" ca="1" si="59">VLOOKUP(D109,$AU$9:$AV$12,2)</f>
        <v>America</v>
      </c>
      <c r="F109" s="7">
        <f t="shared" ref="F109:F138" ca="1" si="60">RANDBETWEEN(1,2)</f>
        <v>1</v>
      </c>
      <c r="G109" s="7" t="str">
        <f t="shared" ref="G109:G138" ca="1" si="61">IF(F109=1,"yes","no")</f>
        <v>yes</v>
      </c>
      <c r="H109" s="7">
        <f t="shared" ref="H109:H138" ca="1" si="62">RANDBETWEEN(2000,2020)</f>
        <v>2002</v>
      </c>
      <c r="I109" s="7"/>
      <c r="J109" s="6">
        <f t="shared" ref="J109:J138" ca="1" si="63">IF(C109="drama",1,0)</f>
        <v>1</v>
      </c>
      <c r="K109" s="7">
        <f t="shared" ref="K109:K138" ca="1" si="64">IF(C109="action",1,0)</f>
        <v>0</v>
      </c>
      <c r="L109" s="7">
        <f t="shared" ref="L109:L138" ca="1" si="65">IF(C109="comedy",1,0)</f>
        <v>0</v>
      </c>
      <c r="M109" s="7">
        <f t="shared" ref="M109:M138" ca="1" si="66">IF(C109="thriller",1,0)</f>
        <v>0</v>
      </c>
      <c r="N109" s="8">
        <f t="shared" ref="N109:N138" ca="1" si="67">IF(C109="horror",1,0)</f>
        <v>0</v>
      </c>
      <c r="O109" s="6">
        <f t="shared" ref="O109:O138" ca="1" si="68">IF(E109="America",1,0)</f>
        <v>1</v>
      </c>
      <c r="P109" s="7">
        <f t="shared" ref="P109:P138" ca="1" si="69">IF(E109="Europe",1,0)</f>
        <v>0</v>
      </c>
      <c r="Q109" s="7">
        <f t="shared" ref="Q109:Q138" ca="1" si="70">IF(E109="Asia",1,0)</f>
        <v>0</v>
      </c>
      <c r="R109" s="8">
        <f t="shared" ref="R109:R138" ca="1" si="71">IF(E109="Africa",1,0)</f>
        <v>0</v>
      </c>
      <c r="S109" s="6">
        <f t="shared" ref="S109:S138" ca="1" si="72">IF(G109="yes",1,0)</f>
        <v>1</v>
      </c>
      <c r="T109" s="8">
        <f t="shared" ref="T109:T138" ca="1" si="73">IF(G109="no",1,0)</f>
        <v>0</v>
      </c>
      <c r="U109" s="7"/>
      <c r="V109" s="6">
        <f t="shared" ref="V109:V138" ca="1" si="74">IF(AND(H109&gt;=2000,H109&lt;2006),1,0)</f>
        <v>1</v>
      </c>
      <c r="W109" s="7">
        <f t="shared" ref="W109:W138" ca="1" si="75">IF(AND(H109&gt;=2006,H109&lt;2011),1,0)</f>
        <v>0</v>
      </c>
      <c r="X109" s="7">
        <f t="shared" ref="X109:X138" ca="1" si="76">IF(AND(H109&gt;=2011,H109&lt;2016),1,0)</f>
        <v>0</v>
      </c>
      <c r="Y109" s="8">
        <f t="shared" ref="Y109:Y138" ca="1" si="77">IF(AND(H109&gt;=2016,H109&lt;2021),1,0)</f>
        <v>0</v>
      </c>
      <c r="Z109" s="8"/>
    </row>
    <row r="110" spans="1:26" x14ac:dyDescent="0.3">
      <c r="B110">
        <f t="shared" ca="1" si="56"/>
        <v>1</v>
      </c>
      <c r="C110" s="6" t="str">
        <f t="shared" ca="1" si="57"/>
        <v>action</v>
      </c>
      <c r="D110" s="7">
        <f t="shared" ca="1" si="58"/>
        <v>2</v>
      </c>
      <c r="E110" s="7" t="str">
        <f t="shared" ca="1" si="59"/>
        <v>Europe</v>
      </c>
      <c r="F110" s="7">
        <f t="shared" ca="1" si="60"/>
        <v>1</v>
      </c>
      <c r="G110" s="7" t="str">
        <f t="shared" ca="1" si="61"/>
        <v>yes</v>
      </c>
      <c r="H110" s="7">
        <f t="shared" ca="1" si="62"/>
        <v>2020</v>
      </c>
      <c r="I110" s="7"/>
      <c r="J110" s="6">
        <f t="shared" ca="1" si="63"/>
        <v>0</v>
      </c>
      <c r="K110" s="7">
        <f t="shared" ca="1" si="64"/>
        <v>1</v>
      </c>
      <c r="L110" s="7">
        <f t="shared" ca="1" si="65"/>
        <v>0</v>
      </c>
      <c r="M110" s="7">
        <f t="shared" ca="1" si="66"/>
        <v>0</v>
      </c>
      <c r="N110" s="8">
        <f t="shared" ca="1" si="67"/>
        <v>0</v>
      </c>
      <c r="O110" s="6">
        <f t="shared" ca="1" si="68"/>
        <v>0</v>
      </c>
      <c r="P110" s="7">
        <f t="shared" ca="1" si="69"/>
        <v>1</v>
      </c>
      <c r="Q110" s="7">
        <f t="shared" ca="1" si="70"/>
        <v>0</v>
      </c>
      <c r="R110" s="8">
        <f t="shared" ca="1" si="71"/>
        <v>0</v>
      </c>
      <c r="S110" s="6">
        <f t="shared" ca="1" si="72"/>
        <v>1</v>
      </c>
      <c r="T110" s="8">
        <f t="shared" ca="1" si="73"/>
        <v>0</v>
      </c>
      <c r="U110" s="7"/>
      <c r="V110" s="6">
        <f t="shared" ca="1" si="74"/>
        <v>0</v>
      </c>
      <c r="W110" s="7">
        <f t="shared" ca="1" si="75"/>
        <v>0</v>
      </c>
      <c r="X110" s="7">
        <f t="shared" ca="1" si="76"/>
        <v>0</v>
      </c>
      <c r="Y110" s="8">
        <f t="shared" ca="1" si="77"/>
        <v>1</v>
      </c>
      <c r="Z110" s="8"/>
    </row>
    <row r="111" spans="1:26" x14ac:dyDescent="0.3">
      <c r="B111">
        <f t="shared" ca="1" si="56"/>
        <v>5</v>
      </c>
      <c r="C111" s="6" t="str">
        <f t="shared" ca="1" si="57"/>
        <v>thriller</v>
      </c>
      <c r="D111" s="7">
        <f t="shared" ca="1" si="58"/>
        <v>4</v>
      </c>
      <c r="E111" s="7" t="str">
        <f t="shared" ca="1" si="59"/>
        <v>Africa</v>
      </c>
      <c r="F111" s="7">
        <f t="shared" ca="1" si="60"/>
        <v>2</v>
      </c>
      <c r="G111" s="7" t="str">
        <f t="shared" ca="1" si="61"/>
        <v>no</v>
      </c>
      <c r="H111" s="7">
        <f t="shared" ca="1" si="62"/>
        <v>2013</v>
      </c>
      <c r="I111" s="7"/>
      <c r="J111" s="6">
        <f t="shared" ca="1" si="63"/>
        <v>0</v>
      </c>
      <c r="K111" s="7">
        <f t="shared" ca="1" si="64"/>
        <v>0</v>
      </c>
      <c r="L111" s="7">
        <f t="shared" ca="1" si="65"/>
        <v>0</v>
      </c>
      <c r="M111" s="7">
        <f t="shared" ca="1" si="66"/>
        <v>1</v>
      </c>
      <c r="N111" s="8">
        <f t="shared" ca="1" si="67"/>
        <v>0</v>
      </c>
      <c r="O111" s="6">
        <f t="shared" ca="1" si="68"/>
        <v>0</v>
      </c>
      <c r="P111" s="7">
        <f t="shared" ca="1" si="69"/>
        <v>0</v>
      </c>
      <c r="Q111" s="7">
        <f t="shared" ca="1" si="70"/>
        <v>0</v>
      </c>
      <c r="R111" s="8">
        <f t="shared" ca="1" si="71"/>
        <v>1</v>
      </c>
      <c r="S111" s="6">
        <f t="shared" ca="1" si="72"/>
        <v>0</v>
      </c>
      <c r="T111" s="8">
        <f t="shared" ca="1" si="73"/>
        <v>1</v>
      </c>
      <c r="U111" s="7"/>
      <c r="V111" s="6">
        <f t="shared" ca="1" si="74"/>
        <v>0</v>
      </c>
      <c r="W111" s="7">
        <f t="shared" ca="1" si="75"/>
        <v>0</v>
      </c>
      <c r="X111" s="7">
        <f t="shared" ca="1" si="76"/>
        <v>1</v>
      </c>
      <c r="Y111" s="8">
        <f t="shared" ca="1" si="77"/>
        <v>0</v>
      </c>
      <c r="Z111" s="8"/>
    </row>
    <row r="112" spans="1:26" x14ac:dyDescent="0.3">
      <c r="B112">
        <f t="shared" ca="1" si="56"/>
        <v>5</v>
      </c>
      <c r="C112" s="6" t="str">
        <f t="shared" ca="1" si="57"/>
        <v>thriller</v>
      </c>
      <c r="D112" s="7">
        <f t="shared" ca="1" si="58"/>
        <v>4</v>
      </c>
      <c r="E112" s="7" t="str">
        <f t="shared" ca="1" si="59"/>
        <v>Africa</v>
      </c>
      <c r="F112" s="7">
        <f t="shared" ca="1" si="60"/>
        <v>1</v>
      </c>
      <c r="G112" s="7" t="str">
        <f t="shared" ca="1" si="61"/>
        <v>yes</v>
      </c>
      <c r="H112" s="7">
        <f t="shared" ca="1" si="62"/>
        <v>2009</v>
      </c>
      <c r="I112" s="7"/>
      <c r="J112" s="6">
        <f t="shared" ca="1" si="63"/>
        <v>0</v>
      </c>
      <c r="K112" s="7">
        <f t="shared" ca="1" si="64"/>
        <v>0</v>
      </c>
      <c r="L112" s="7">
        <f t="shared" ca="1" si="65"/>
        <v>0</v>
      </c>
      <c r="M112" s="7">
        <f t="shared" ca="1" si="66"/>
        <v>1</v>
      </c>
      <c r="N112" s="8">
        <f t="shared" ca="1" si="67"/>
        <v>0</v>
      </c>
      <c r="O112" s="6">
        <f t="shared" ca="1" si="68"/>
        <v>0</v>
      </c>
      <c r="P112" s="7">
        <f t="shared" ca="1" si="69"/>
        <v>0</v>
      </c>
      <c r="Q112" s="7">
        <f t="shared" ca="1" si="70"/>
        <v>0</v>
      </c>
      <c r="R112" s="8">
        <f t="shared" ca="1" si="71"/>
        <v>1</v>
      </c>
      <c r="S112" s="6">
        <f t="shared" ca="1" si="72"/>
        <v>1</v>
      </c>
      <c r="T112" s="8">
        <f t="shared" ca="1" si="73"/>
        <v>0</v>
      </c>
      <c r="U112" s="7"/>
      <c r="V112" s="6">
        <f t="shared" ca="1" si="74"/>
        <v>0</v>
      </c>
      <c r="W112" s="7">
        <f t="shared" ca="1" si="75"/>
        <v>1</v>
      </c>
      <c r="X112" s="7">
        <f t="shared" ca="1" si="76"/>
        <v>0</v>
      </c>
      <c r="Y112" s="8">
        <f t="shared" ca="1" si="77"/>
        <v>0</v>
      </c>
      <c r="Z112" s="8"/>
    </row>
    <row r="113" spans="2:26" x14ac:dyDescent="0.3">
      <c r="B113">
        <f t="shared" ca="1" si="56"/>
        <v>5</v>
      </c>
      <c r="C113" s="6" t="str">
        <f t="shared" ca="1" si="57"/>
        <v>thriller</v>
      </c>
      <c r="D113" s="7">
        <f t="shared" ca="1" si="58"/>
        <v>4</v>
      </c>
      <c r="E113" s="7" t="str">
        <f t="shared" ca="1" si="59"/>
        <v>Africa</v>
      </c>
      <c r="F113" s="7">
        <f t="shared" ca="1" si="60"/>
        <v>1</v>
      </c>
      <c r="G113" s="7" t="str">
        <f t="shared" ca="1" si="61"/>
        <v>yes</v>
      </c>
      <c r="H113" s="7">
        <f t="shared" ca="1" si="62"/>
        <v>2009</v>
      </c>
      <c r="I113" s="7"/>
      <c r="J113" s="6">
        <f t="shared" ca="1" si="63"/>
        <v>0</v>
      </c>
      <c r="K113" s="7">
        <f t="shared" ca="1" si="64"/>
        <v>0</v>
      </c>
      <c r="L113" s="7">
        <f t="shared" ca="1" si="65"/>
        <v>0</v>
      </c>
      <c r="M113" s="7">
        <f t="shared" ca="1" si="66"/>
        <v>1</v>
      </c>
      <c r="N113" s="8">
        <f t="shared" ca="1" si="67"/>
        <v>0</v>
      </c>
      <c r="O113" s="6">
        <f t="shared" ca="1" si="68"/>
        <v>0</v>
      </c>
      <c r="P113" s="7">
        <f t="shared" ca="1" si="69"/>
        <v>0</v>
      </c>
      <c r="Q113" s="7">
        <f t="shared" ca="1" si="70"/>
        <v>0</v>
      </c>
      <c r="R113" s="8">
        <f t="shared" ca="1" si="71"/>
        <v>1</v>
      </c>
      <c r="S113" s="6">
        <f t="shared" ca="1" si="72"/>
        <v>1</v>
      </c>
      <c r="T113" s="8">
        <f t="shared" ca="1" si="73"/>
        <v>0</v>
      </c>
      <c r="U113" s="7"/>
      <c r="V113" s="6">
        <f t="shared" ca="1" si="74"/>
        <v>0</v>
      </c>
      <c r="W113" s="7">
        <f t="shared" ca="1" si="75"/>
        <v>1</v>
      </c>
      <c r="X113" s="7">
        <f t="shared" ca="1" si="76"/>
        <v>0</v>
      </c>
      <c r="Y113" s="8">
        <f t="shared" ca="1" si="77"/>
        <v>0</v>
      </c>
      <c r="Z113" s="8"/>
    </row>
    <row r="114" spans="2:26" x14ac:dyDescent="0.3">
      <c r="B114">
        <f t="shared" ca="1" si="56"/>
        <v>4</v>
      </c>
      <c r="C114" s="6" t="str">
        <f t="shared" ca="1" si="57"/>
        <v>drama</v>
      </c>
      <c r="D114" s="7">
        <f t="shared" ca="1" si="58"/>
        <v>2</v>
      </c>
      <c r="E114" s="7" t="str">
        <f t="shared" ca="1" si="59"/>
        <v>Europe</v>
      </c>
      <c r="F114" s="7">
        <f t="shared" ca="1" si="60"/>
        <v>2</v>
      </c>
      <c r="G114" s="7" t="str">
        <f t="shared" ca="1" si="61"/>
        <v>no</v>
      </c>
      <c r="H114" s="7">
        <f t="shared" ca="1" si="62"/>
        <v>2015</v>
      </c>
      <c r="I114" s="7"/>
      <c r="J114" s="6">
        <f t="shared" ca="1" si="63"/>
        <v>1</v>
      </c>
      <c r="K114" s="7">
        <f t="shared" ca="1" si="64"/>
        <v>0</v>
      </c>
      <c r="L114" s="7">
        <f t="shared" ca="1" si="65"/>
        <v>0</v>
      </c>
      <c r="M114" s="7">
        <f t="shared" ca="1" si="66"/>
        <v>0</v>
      </c>
      <c r="N114" s="8">
        <f t="shared" ca="1" si="67"/>
        <v>0</v>
      </c>
      <c r="O114" s="6">
        <f t="shared" ca="1" si="68"/>
        <v>0</v>
      </c>
      <c r="P114" s="7">
        <f t="shared" ca="1" si="69"/>
        <v>1</v>
      </c>
      <c r="Q114" s="7">
        <f t="shared" ca="1" si="70"/>
        <v>0</v>
      </c>
      <c r="R114" s="8">
        <f t="shared" ca="1" si="71"/>
        <v>0</v>
      </c>
      <c r="S114" s="6">
        <f t="shared" ca="1" si="72"/>
        <v>0</v>
      </c>
      <c r="T114" s="8">
        <f t="shared" ca="1" si="73"/>
        <v>1</v>
      </c>
      <c r="U114" s="7"/>
      <c r="V114" s="6">
        <f t="shared" ca="1" si="74"/>
        <v>0</v>
      </c>
      <c r="W114" s="7">
        <f t="shared" ca="1" si="75"/>
        <v>0</v>
      </c>
      <c r="X114" s="7">
        <f t="shared" ca="1" si="76"/>
        <v>1</v>
      </c>
      <c r="Y114" s="8">
        <f t="shared" ca="1" si="77"/>
        <v>0</v>
      </c>
      <c r="Z114" s="8"/>
    </row>
    <row r="115" spans="2:26" x14ac:dyDescent="0.3">
      <c r="B115">
        <f t="shared" ca="1" si="56"/>
        <v>4</v>
      </c>
      <c r="C115" s="6" t="str">
        <f t="shared" ca="1" si="57"/>
        <v>drama</v>
      </c>
      <c r="D115" s="7">
        <f t="shared" ca="1" si="58"/>
        <v>4</v>
      </c>
      <c r="E115" s="7" t="str">
        <f t="shared" ca="1" si="59"/>
        <v>Africa</v>
      </c>
      <c r="F115" s="7">
        <f t="shared" ca="1" si="60"/>
        <v>1</v>
      </c>
      <c r="G115" s="7" t="str">
        <f t="shared" ca="1" si="61"/>
        <v>yes</v>
      </c>
      <c r="H115" s="7">
        <f t="shared" ca="1" si="62"/>
        <v>2000</v>
      </c>
      <c r="I115" s="7"/>
      <c r="J115" s="6">
        <f t="shared" ca="1" si="63"/>
        <v>1</v>
      </c>
      <c r="K115" s="7">
        <f t="shared" ca="1" si="64"/>
        <v>0</v>
      </c>
      <c r="L115" s="7">
        <f t="shared" ca="1" si="65"/>
        <v>0</v>
      </c>
      <c r="M115" s="7">
        <f t="shared" ca="1" si="66"/>
        <v>0</v>
      </c>
      <c r="N115" s="8">
        <f t="shared" ca="1" si="67"/>
        <v>0</v>
      </c>
      <c r="O115" s="6">
        <f t="shared" ca="1" si="68"/>
        <v>0</v>
      </c>
      <c r="P115" s="7">
        <f t="shared" ca="1" si="69"/>
        <v>0</v>
      </c>
      <c r="Q115" s="7">
        <f t="shared" ca="1" si="70"/>
        <v>0</v>
      </c>
      <c r="R115" s="8">
        <f t="shared" ca="1" si="71"/>
        <v>1</v>
      </c>
      <c r="S115" s="6">
        <f t="shared" ca="1" si="72"/>
        <v>1</v>
      </c>
      <c r="T115" s="8">
        <f t="shared" ca="1" si="73"/>
        <v>0</v>
      </c>
      <c r="U115" s="7"/>
      <c r="V115" s="6">
        <f t="shared" ca="1" si="74"/>
        <v>1</v>
      </c>
      <c r="W115" s="7">
        <f t="shared" ca="1" si="75"/>
        <v>0</v>
      </c>
      <c r="X115" s="7">
        <f t="shared" ca="1" si="76"/>
        <v>0</v>
      </c>
      <c r="Y115" s="8">
        <f t="shared" ca="1" si="77"/>
        <v>0</v>
      </c>
      <c r="Z115" s="8"/>
    </row>
    <row r="116" spans="2:26" x14ac:dyDescent="0.3">
      <c r="B116">
        <f t="shared" ca="1" si="56"/>
        <v>5</v>
      </c>
      <c r="C116" s="6" t="str">
        <f t="shared" ca="1" si="57"/>
        <v>thriller</v>
      </c>
      <c r="D116" s="7">
        <f t="shared" ca="1" si="58"/>
        <v>1</v>
      </c>
      <c r="E116" s="7" t="str">
        <f t="shared" ca="1" si="59"/>
        <v>America</v>
      </c>
      <c r="F116" s="7">
        <f t="shared" ca="1" si="60"/>
        <v>1</v>
      </c>
      <c r="G116" s="7" t="str">
        <f t="shared" ca="1" si="61"/>
        <v>yes</v>
      </c>
      <c r="H116" s="7">
        <f t="shared" ca="1" si="62"/>
        <v>2003</v>
      </c>
      <c r="I116" s="7"/>
      <c r="J116" s="6">
        <f t="shared" ca="1" si="63"/>
        <v>0</v>
      </c>
      <c r="K116" s="7">
        <f t="shared" ca="1" si="64"/>
        <v>0</v>
      </c>
      <c r="L116" s="7">
        <f t="shared" ca="1" si="65"/>
        <v>0</v>
      </c>
      <c r="M116" s="7">
        <f t="shared" ca="1" si="66"/>
        <v>1</v>
      </c>
      <c r="N116" s="8">
        <f t="shared" ca="1" si="67"/>
        <v>0</v>
      </c>
      <c r="O116" s="6">
        <f t="shared" ca="1" si="68"/>
        <v>1</v>
      </c>
      <c r="P116" s="7">
        <f t="shared" ca="1" si="69"/>
        <v>0</v>
      </c>
      <c r="Q116" s="7">
        <f t="shared" ca="1" si="70"/>
        <v>0</v>
      </c>
      <c r="R116" s="8">
        <f t="shared" ca="1" si="71"/>
        <v>0</v>
      </c>
      <c r="S116" s="6">
        <f t="shared" ca="1" si="72"/>
        <v>1</v>
      </c>
      <c r="T116" s="8">
        <f t="shared" ca="1" si="73"/>
        <v>0</v>
      </c>
      <c r="U116" s="7"/>
      <c r="V116" s="6">
        <f t="shared" ca="1" si="74"/>
        <v>1</v>
      </c>
      <c r="W116" s="7">
        <f t="shared" ca="1" si="75"/>
        <v>0</v>
      </c>
      <c r="X116" s="7">
        <f t="shared" ca="1" si="76"/>
        <v>0</v>
      </c>
      <c r="Y116" s="8">
        <f t="shared" ca="1" si="77"/>
        <v>0</v>
      </c>
      <c r="Z116" s="8"/>
    </row>
    <row r="117" spans="2:26" x14ac:dyDescent="0.3">
      <c r="B117">
        <f t="shared" ca="1" si="56"/>
        <v>1</v>
      </c>
      <c r="C117" s="6" t="str">
        <f t="shared" ca="1" si="57"/>
        <v>action</v>
      </c>
      <c r="D117" s="7">
        <f t="shared" ca="1" si="58"/>
        <v>3</v>
      </c>
      <c r="E117" s="7" t="str">
        <f t="shared" ca="1" si="59"/>
        <v>Asia</v>
      </c>
      <c r="F117" s="7">
        <f t="shared" ca="1" si="60"/>
        <v>2</v>
      </c>
      <c r="G117" s="7" t="str">
        <f t="shared" ca="1" si="61"/>
        <v>no</v>
      </c>
      <c r="H117" s="7">
        <f t="shared" ca="1" si="62"/>
        <v>2010</v>
      </c>
      <c r="I117" s="7"/>
      <c r="J117" s="6">
        <f t="shared" ca="1" si="63"/>
        <v>0</v>
      </c>
      <c r="K117" s="7">
        <f t="shared" ca="1" si="64"/>
        <v>1</v>
      </c>
      <c r="L117" s="7">
        <f t="shared" ca="1" si="65"/>
        <v>0</v>
      </c>
      <c r="M117" s="7">
        <f t="shared" ca="1" si="66"/>
        <v>0</v>
      </c>
      <c r="N117" s="8">
        <f t="shared" ca="1" si="67"/>
        <v>0</v>
      </c>
      <c r="O117" s="6">
        <f t="shared" ca="1" si="68"/>
        <v>0</v>
      </c>
      <c r="P117" s="7">
        <f t="shared" ca="1" si="69"/>
        <v>0</v>
      </c>
      <c r="Q117" s="7">
        <f t="shared" ca="1" si="70"/>
        <v>1</v>
      </c>
      <c r="R117" s="8">
        <f t="shared" ca="1" si="71"/>
        <v>0</v>
      </c>
      <c r="S117" s="6">
        <f t="shared" ca="1" si="72"/>
        <v>0</v>
      </c>
      <c r="T117" s="8">
        <f t="shared" ca="1" si="73"/>
        <v>1</v>
      </c>
      <c r="U117" s="7"/>
      <c r="V117" s="6">
        <f t="shared" ca="1" si="74"/>
        <v>0</v>
      </c>
      <c r="W117" s="7">
        <f t="shared" ca="1" si="75"/>
        <v>1</v>
      </c>
      <c r="X117" s="7">
        <f t="shared" ca="1" si="76"/>
        <v>0</v>
      </c>
      <c r="Y117" s="8">
        <f t="shared" ca="1" si="77"/>
        <v>0</v>
      </c>
      <c r="Z117" s="8"/>
    </row>
    <row r="118" spans="2:26" x14ac:dyDescent="0.3">
      <c r="B118">
        <f t="shared" ca="1" si="56"/>
        <v>3</v>
      </c>
      <c r="C118" s="6" t="str">
        <f t="shared" ca="1" si="57"/>
        <v>horror</v>
      </c>
      <c r="D118" s="7">
        <f t="shared" ca="1" si="58"/>
        <v>4</v>
      </c>
      <c r="E118" s="7" t="str">
        <f t="shared" ca="1" si="59"/>
        <v>Africa</v>
      </c>
      <c r="F118" s="7">
        <f t="shared" ca="1" si="60"/>
        <v>1</v>
      </c>
      <c r="G118" s="7" t="str">
        <f t="shared" ca="1" si="61"/>
        <v>yes</v>
      </c>
      <c r="H118" s="7">
        <f t="shared" ca="1" si="62"/>
        <v>2018</v>
      </c>
      <c r="I118" s="7"/>
      <c r="J118" s="6">
        <f t="shared" ca="1" si="63"/>
        <v>0</v>
      </c>
      <c r="K118" s="7">
        <f t="shared" ca="1" si="64"/>
        <v>0</v>
      </c>
      <c r="L118" s="7">
        <f t="shared" ca="1" si="65"/>
        <v>0</v>
      </c>
      <c r="M118" s="7">
        <f t="shared" ca="1" si="66"/>
        <v>0</v>
      </c>
      <c r="N118" s="8">
        <f t="shared" ca="1" si="67"/>
        <v>1</v>
      </c>
      <c r="O118" s="6">
        <f t="shared" ca="1" si="68"/>
        <v>0</v>
      </c>
      <c r="P118" s="7">
        <f t="shared" ca="1" si="69"/>
        <v>0</v>
      </c>
      <c r="Q118" s="7">
        <f t="shared" ca="1" si="70"/>
        <v>0</v>
      </c>
      <c r="R118" s="8">
        <f t="shared" ca="1" si="71"/>
        <v>1</v>
      </c>
      <c r="S118" s="6">
        <f t="shared" ca="1" si="72"/>
        <v>1</v>
      </c>
      <c r="T118" s="8">
        <f t="shared" ca="1" si="73"/>
        <v>0</v>
      </c>
      <c r="U118" s="7"/>
      <c r="V118" s="6">
        <f t="shared" ca="1" si="74"/>
        <v>0</v>
      </c>
      <c r="W118" s="7">
        <f t="shared" ca="1" si="75"/>
        <v>0</v>
      </c>
      <c r="X118" s="7">
        <f t="shared" ca="1" si="76"/>
        <v>0</v>
      </c>
      <c r="Y118" s="8">
        <f t="shared" ca="1" si="77"/>
        <v>1</v>
      </c>
      <c r="Z118" s="8"/>
    </row>
    <row r="119" spans="2:26" x14ac:dyDescent="0.3">
      <c r="B119">
        <f t="shared" ca="1" si="56"/>
        <v>5</v>
      </c>
      <c r="C119" s="6" t="str">
        <f t="shared" ca="1" si="57"/>
        <v>thriller</v>
      </c>
      <c r="D119" s="7">
        <f t="shared" ca="1" si="58"/>
        <v>4</v>
      </c>
      <c r="E119" s="7" t="str">
        <f t="shared" ca="1" si="59"/>
        <v>Africa</v>
      </c>
      <c r="F119" s="7">
        <f t="shared" ca="1" si="60"/>
        <v>2</v>
      </c>
      <c r="G119" s="7" t="str">
        <f t="shared" ca="1" si="61"/>
        <v>no</v>
      </c>
      <c r="H119" s="7">
        <f t="shared" ca="1" si="62"/>
        <v>2008</v>
      </c>
      <c r="I119" s="7"/>
      <c r="J119" s="6">
        <f t="shared" ca="1" si="63"/>
        <v>0</v>
      </c>
      <c r="K119" s="7">
        <f t="shared" ca="1" si="64"/>
        <v>0</v>
      </c>
      <c r="L119" s="7">
        <f t="shared" ca="1" si="65"/>
        <v>0</v>
      </c>
      <c r="M119" s="7">
        <f t="shared" ca="1" si="66"/>
        <v>1</v>
      </c>
      <c r="N119" s="8">
        <f t="shared" ca="1" si="67"/>
        <v>0</v>
      </c>
      <c r="O119" s="6">
        <f t="shared" ca="1" si="68"/>
        <v>0</v>
      </c>
      <c r="P119" s="7">
        <f t="shared" ca="1" si="69"/>
        <v>0</v>
      </c>
      <c r="Q119" s="7">
        <f t="shared" ca="1" si="70"/>
        <v>0</v>
      </c>
      <c r="R119" s="8">
        <f t="shared" ca="1" si="71"/>
        <v>1</v>
      </c>
      <c r="S119" s="6">
        <f t="shared" ca="1" si="72"/>
        <v>0</v>
      </c>
      <c r="T119" s="8">
        <f t="shared" ca="1" si="73"/>
        <v>1</v>
      </c>
      <c r="U119" s="7"/>
      <c r="V119" s="6">
        <f t="shared" ca="1" si="74"/>
        <v>0</v>
      </c>
      <c r="W119" s="7">
        <f t="shared" ca="1" si="75"/>
        <v>1</v>
      </c>
      <c r="X119" s="7">
        <f t="shared" ca="1" si="76"/>
        <v>0</v>
      </c>
      <c r="Y119" s="8">
        <f t="shared" ca="1" si="77"/>
        <v>0</v>
      </c>
      <c r="Z119" s="8"/>
    </row>
    <row r="120" spans="2:26" x14ac:dyDescent="0.3">
      <c r="B120">
        <f t="shared" ca="1" si="56"/>
        <v>2</v>
      </c>
      <c r="C120" s="6" t="str">
        <f t="shared" ca="1" si="57"/>
        <v>comedy</v>
      </c>
      <c r="D120" s="7">
        <f t="shared" ca="1" si="58"/>
        <v>4</v>
      </c>
      <c r="E120" s="7" t="str">
        <f t="shared" ca="1" si="59"/>
        <v>Africa</v>
      </c>
      <c r="F120" s="7">
        <f t="shared" ca="1" si="60"/>
        <v>1</v>
      </c>
      <c r="G120" s="7" t="str">
        <f t="shared" ca="1" si="61"/>
        <v>yes</v>
      </c>
      <c r="H120" s="7">
        <f t="shared" ca="1" si="62"/>
        <v>2011</v>
      </c>
      <c r="I120" s="7"/>
      <c r="J120" s="6">
        <f t="shared" ca="1" si="63"/>
        <v>0</v>
      </c>
      <c r="K120" s="7">
        <f t="shared" ca="1" si="64"/>
        <v>0</v>
      </c>
      <c r="L120" s="7">
        <f t="shared" ca="1" si="65"/>
        <v>1</v>
      </c>
      <c r="M120" s="7">
        <f t="shared" ca="1" si="66"/>
        <v>0</v>
      </c>
      <c r="N120" s="8">
        <f t="shared" ca="1" si="67"/>
        <v>0</v>
      </c>
      <c r="O120" s="6">
        <f t="shared" ca="1" si="68"/>
        <v>0</v>
      </c>
      <c r="P120" s="7">
        <f t="shared" ca="1" si="69"/>
        <v>0</v>
      </c>
      <c r="Q120" s="7">
        <f t="shared" ca="1" si="70"/>
        <v>0</v>
      </c>
      <c r="R120" s="8">
        <f t="shared" ca="1" si="71"/>
        <v>1</v>
      </c>
      <c r="S120" s="6">
        <f t="shared" ca="1" si="72"/>
        <v>1</v>
      </c>
      <c r="T120" s="8">
        <f t="shared" ca="1" si="73"/>
        <v>0</v>
      </c>
      <c r="U120" s="7"/>
      <c r="V120" s="6">
        <f t="shared" ca="1" si="74"/>
        <v>0</v>
      </c>
      <c r="W120" s="7">
        <f t="shared" ca="1" si="75"/>
        <v>0</v>
      </c>
      <c r="X120" s="7">
        <f t="shared" ca="1" si="76"/>
        <v>1</v>
      </c>
      <c r="Y120" s="8">
        <f t="shared" ca="1" si="77"/>
        <v>0</v>
      </c>
      <c r="Z120" s="8"/>
    </row>
    <row r="121" spans="2:26" x14ac:dyDescent="0.3">
      <c r="B121">
        <f t="shared" ca="1" si="56"/>
        <v>4</v>
      </c>
      <c r="C121" s="6" t="str">
        <f t="shared" ca="1" si="57"/>
        <v>drama</v>
      </c>
      <c r="D121" s="7">
        <f t="shared" ca="1" si="58"/>
        <v>1</v>
      </c>
      <c r="E121" s="7" t="str">
        <f t="shared" ca="1" si="59"/>
        <v>America</v>
      </c>
      <c r="F121" s="7">
        <f t="shared" ca="1" si="60"/>
        <v>2</v>
      </c>
      <c r="G121" s="7" t="str">
        <f t="shared" ca="1" si="61"/>
        <v>no</v>
      </c>
      <c r="H121" s="7">
        <f t="shared" ca="1" si="62"/>
        <v>2001</v>
      </c>
      <c r="I121" s="7"/>
      <c r="J121" s="6">
        <f t="shared" ca="1" si="63"/>
        <v>1</v>
      </c>
      <c r="K121" s="7">
        <f t="shared" ca="1" si="64"/>
        <v>0</v>
      </c>
      <c r="L121" s="7">
        <f t="shared" ca="1" si="65"/>
        <v>0</v>
      </c>
      <c r="M121" s="7">
        <f t="shared" ca="1" si="66"/>
        <v>0</v>
      </c>
      <c r="N121" s="8">
        <f t="shared" ca="1" si="67"/>
        <v>0</v>
      </c>
      <c r="O121" s="6">
        <f t="shared" ca="1" si="68"/>
        <v>1</v>
      </c>
      <c r="P121" s="7">
        <f t="shared" ca="1" si="69"/>
        <v>0</v>
      </c>
      <c r="Q121" s="7">
        <f t="shared" ca="1" si="70"/>
        <v>0</v>
      </c>
      <c r="R121" s="8">
        <f t="shared" ca="1" si="71"/>
        <v>0</v>
      </c>
      <c r="S121" s="6">
        <f t="shared" ca="1" si="72"/>
        <v>0</v>
      </c>
      <c r="T121" s="8">
        <f t="shared" ca="1" si="73"/>
        <v>1</v>
      </c>
      <c r="U121" s="7"/>
      <c r="V121" s="6">
        <f t="shared" ca="1" si="74"/>
        <v>1</v>
      </c>
      <c r="W121" s="7">
        <f t="shared" ca="1" si="75"/>
        <v>0</v>
      </c>
      <c r="X121" s="7">
        <f t="shared" ca="1" si="76"/>
        <v>0</v>
      </c>
      <c r="Y121" s="8">
        <f t="shared" ca="1" si="77"/>
        <v>0</v>
      </c>
      <c r="Z121" s="8"/>
    </row>
    <row r="122" spans="2:26" x14ac:dyDescent="0.3">
      <c r="B122">
        <f t="shared" ca="1" si="56"/>
        <v>1</v>
      </c>
      <c r="C122" s="6" t="str">
        <f t="shared" ca="1" si="57"/>
        <v>action</v>
      </c>
      <c r="D122" s="7">
        <f t="shared" ca="1" si="58"/>
        <v>1</v>
      </c>
      <c r="E122" s="7" t="str">
        <f t="shared" ca="1" si="59"/>
        <v>America</v>
      </c>
      <c r="F122" s="7">
        <f t="shared" ca="1" si="60"/>
        <v>2</v>
      </c>
      <c r="G122" s="7" t="str">
        <f t="shared" ca="1" si="61"/>
        <v>no</v>
      </c>
      <c r="H122" s="7">
        <f t="shared" ca="1" si="62"/>
        <v>2017</v>
      </c>
      <c r="I122" s="7"/>
      <c r="J122" s="6">
        <f t="shared" ca="1" si="63"/>
        <v>0</v>
      </c>
      <c r="K122" s="7">
        <f t="shared" ca="1" si="64"/>
        <v>1</v>
      </c>
      <c r="L122" s="7">
        <f t="shared" ca="1" si="65"/>
        <v>0</v>
      </c>
      <c r="M122" s="7">
        <f t="shared" ca="1" si="66"/>
        <v>0</v>
      </c>
      <c r="N122" s="8">
        <f t="shared" ca="1" si="67"/>
        <v>0</v>
      </c>
      <c r="O122" s="6">
        <f t="shared" ca="1" si="68"/>
        <v>1</v>
      </c>
      <c r="P122" s="7">
        <f t="shared" ca="1" si="69"/>
        <v>0</v>
      </c>
      <c r="Q122" s="7">
        <f t="shared" ca="1" si="70"/>
        <v>0</v>
      </c>
      <c r="R122" s="8">
        <f t="shared" ca="1" si="71"/>
        <v>0</v>
      </c>
      <c r="S122" s="6">
        <f t="shared" ca="1" si="72"/>
        <v>0</v>
      </c>
      <c r="T122" s="8">
        <f t="shared" ca="1" si="73"/>
        <v>1</v>
      </c>
      <c r="U122" s="7"/>
      <c r="V122" s="6">
        <f t="shared" ca="1" si="74"/>
        <v>0</v>
      </c>
      <c r="W122" s="7">
        <f t="shared" ca="1" si="75"/>
        <v>0</v>
      </c>
      <c r="X122" s="7">
        <f t="shared" ca="1" si="76"/>
        <v>0</v>
      </c>
      <c r="Y122" s="8">
        <f t="shared" ca="1" si="77"/>
        <v>1</v>
      </c>
      <c r="Z122" s="8"/>
    </row>
    <row r="123" spans="2:26" x14ac:dyDescent="0.3">
      <c r="B123">
        <f t="shared" ca="1" si="56"/>
        <v>3</v>
      </c>
      <c r="C123" s="6" t="str">
        <f t="shared" ca="1" si="57"/>
        <v>horror</v>
      </c>
      <c r="D123" s="7">
        <f t="shared" ca="1" si="58"/>
        <v>4</v>
      </c>
      <c r="E123" s="7" t="str">
        <f t="shared" ca="1" si="59"/>
        <v>Africa</v>
      </c>
      <c r="F123" s="7">
        <f t="shared" ca="1" si="60"/>
        <v>1</v>
      </c>
      <c r="G123" s="7" t="str">
        <f t="shared" ca="1" si="61"/>
        <v>yes</v>
      </c>
      <c r="H123" s="7">
        <f t="shared" ca="1" si="62"/>
        <v>2020</v>
      </c>
      <c r="I123" s="7"/>
      <c r="J123" s="6">
        <f t="shared" ca="1" si="63"/>
        <v>0</v>
      </c>
      <c r="K123" s="7">
        <f t="shared" ca="1" si="64"/>
        <v>0</v>
      </c>
      <c r="L123" s="7">
        <f t="shared" ca="1" si="65"/>
        <v>0</v>
      </c>
      <c r="M123" s="7">
        <f t="shared" ca="1" si="66"/>
        <v>0</v>
      </c>
      <c r="N123" s="8">
        <f t="shared" ca="1" si="67"/>
        <v>1</v>
      </c>
      <c r="O123" s="6">
        <f t="shared" ca="1" si="68"/>
        <v>0</v>
      </c>
      <c r="P123" s="7">
        <f t="shared" ca="1" si="69"/>
        <v>0</v>
      </c>
      <c r="Q123" s="7">
        <f t="shared" ca="1" si="70"/>
        <v>0</v>
      </c>
      <c r="R123" s="8">
        <f t="shared" ca="1" si="71"/>
        <v>1</v>
      </c>
      <c r="S123" s="6">
        <f t="shared" ca="1" si="72"/>
        <v>1</v>
      </c>
      <c r="T123" s="8">
        <f t="shared" ca="1" si="73"/>
        <v>0</v>
      </c>
      <c r="U123" s="7"/>
      <c r="V123" s="6">
        <f t="shared" ca="1" si="74"/>
        <v>0</v>
      </c>
      <c r="W123" s="7">
        <f t="shared" ca="1" si="75"/>
        <v>0</v>
      </c>
      <c r="X123" s="7">
        <f t="shared" ca="1" si="76"/>
        <v>0</v>
      </c>
      <c r="Y123" s="8">
        <f t="shared" ca="1" si="77"/>
        <v>1</v>
      </c>
      <c r="Z123" s="8"/>
    </row>
    <row r="124" spans="2:26" x14ac:dyDescent="0.3">
      <c r="B124">
        <f t="shared" ca="1" si="56"/>
        <v>2</v>
      </c>
      <c r="C124" s="6" t="str">
        <f t="shared" ca="1" si="57"/>
        <v>comedy</v>
      </c>
      <c r="D124" s="7">
        <f t="shared" ca="1" si="58"/>
        <v>3</v>
      </c>
      <c r="E124" s="7" t="str">
        <f t="shared" ca="1" si="59"/>
        <v>Asia</v>
      </c>
      <c r="F124" s="7">
        <f t="shared" ca="1" si="60"/>
        <v>1</v>
      </c>
      <c r="G124" s="7" t="str">
        <f t="shared" ca="1" si="61"/>
        <v>yes</v>
      </c>
      <c r="H124" s="7">
        <f t="shared" ca="1" si="62"/>
        <v>2019</v>
      </c>
      <c r="I124" s="7"/>
      <c r="J124" s="6">
        <f t="shared" ca="1" si="63"/>
        <v>0</v>
      </c>
      <c r="K124" s="7">
        <f t="shared" ca="1" si="64"/>
        <v>0</v>
      </c>
      <c r="L124" s="7">
        <f t="shared" ca="1" si="65"/>
        <v>1</v>
      </c>
      <c r="M124" s="7">
        <f t="shared" ca="1" si="66"/>
        <v>0</v>
      </c>
      <c r="N124" s="8">
        <f t="shared" ca="1" si="67"/>
        <v>0</v>
      </c>
      <c r="O124" s="6">
        <f t="shared" ca="1" si="68"/>
        <v>0</v>
      </c>
      <c r="P124" s="7">
        <f t="shared" ca="1" si="69"/>
        <v>0</v>
      </c>
      <c r="Q124" s="7">
        <f t="shared" ca="1" si="70"/>
        <v>1</v>
      </c>
      <c r="R124" s="8">
        <f t="shared" ca="1" si="71"/>
        <v>0</v>
      </c>
      <c r="S124" s="6">
        <f t="shared" ca="1" si="72"/>
        <v>1</v>
      </c>
      <c r="T124" s="8">
        <f t="shared" ca="1" si="73"/>
        <v>0</v>
      </c>
      <c r="U124" s="7"/>
      <c r="V124" s="6">
        <f t="shared" ca="1" si="74"/>
        <v>0</v>
      </c>
      <c r="W124" s="7">
        <f t="shared" ca="1" si="75"/>
        <v>0</v>
      </c>
      <c r="X124" s="7">
        <f t="shared" ca="1" si="76"/>
        <v>0</v>
      </c>
      <c r="Y124" s="8">
        <f t="shared" ca="1" si="77"/>
        <v>1</v>
      </c>
      <c r="Z124" s="8"/>
    </row>
    <row r="125" spans="2:26" x14ac:dyDescent="0.3">
      <c r="B125">
        <f t="shared" ca="1" si="56"/>
        <v>5</v>
      </c>
      <c r="C125" s="6" t="str">
        <f t="shared" ca="1" si="57"/>
        <v>thriller</v>
      </c>
      <c r="D125" s="7">
        <f t="shared" ca="1" si="58"/>
        <v>3</v>
      </c>
      <c r="E125" s="7" t="str">
        <f t="shared" ca="1" si="59"/>
        <v>Asia</v>
      </c>
      <c r="F125" s="7">
        <f t="shared" ca="1" si="60"/>
        <v>1</v>
      </c>
      <c r="G125" s="7" t="str">
        <f t="shared" ca="1" si="61"/>
        <v>yes</v>
      </c>
      <c r="H125" s="7">
        <f t="shared" ca="1" si="62"/>
        <v>2015</v>
      </c>
      <c r="I125" s="7"/>
      <c r="J125" s="6">
        <f t="shared" ca="1" si="63"/>
        <v>0</v>
      </c>
      <c r="K125" s="7">
        <f t="shared" ca="1" si="64"/>
        <v>0</v>
      </c>
      <c r="L125" s="7">
        <f t="shared" ca="1" si="65"/>
        <v>0</v>
      </c>
      <c r="M125" s="7">
        <f t="shared" ca="1" si="66"/>
        <v>1</v>
      </c>
      <c r="N125" s="8">
        <f t="shared" ca="1" si="67"/>
        <v>0</v>
      </c>
      <c r="O125" s="6">
        <f t="shared" ca="1" si="68"/>
        <v>0</v>
      </c>
      <c r="P125" s="7">
        <f t="shared" ca="1" si="69"/>
        <v>0</v>
      </c>
      <c r="Q125" s="7">
        <f t="shared" ca="1" si="70"/>
        <v>1</v>
      </c>
      <c r="R125" s="8">
        <f t="shared" ca="1" si="71"/>
        <v>0</v>
      </c>
      <c r="S125" s="6">
        <f t="shared" ca="1" si="72"/>
        <v>1</v>
      </c>
      <c r="T125" s="8">
        <f t="shared" ca="1" si="73"/>
        <v>0</v>
      </c>
      <c r="U125" s="7"/>
      <c r="V125" s="6">
        <f t="shared" ca="1" si="74"/>
        <v>0</v>
      </c>
      <c r="W125" s="7">
        <f t="shared" ca="1" si="75"/>
        <v>0</v>
      </c>
      <c r="X125" s="7">
        <f t="shared" ca="1" si="76"/>
        <v>1</v>
      </c>
      <c r="Y125" s="8">
        <f t="shared" ca="1" si="77"/>
        <v>0</v>
      </c>
      <c r="Z125" s="8"/>
    </row>
    <row r="126" spans="2:26" x14ac:dyDescent="0.3">
      <c r="B126">
        <f t="shared" ca="1" si="56"/>
        <v>1</v>
      </c>
      <c r="C126" s="6" t="str">
        <f t="shared" ca="1" si="57"/>
        <v>action</v>
      </c>
      <c r="D126" s="7">
        <f t="shared" ca="1" si="58"/>
        <v>3</v>
      </c>
      <c r="E126" s="7" t="str">
        <f t="shared" ca="1" si="59"/>
        <v>Asia</v>
      </c>
      <c r="F126" s="7">
        <f t="shared" ca="1" si="60"/>
        <v>1</v>
      </c>
      <c r="G126" s="7" t="str">
        <f t="shared" ca="1" si="61"/>
        <v>yes</v>
      </c>
      <c r="H126" s="7">
        <f t="shared" ca="1" si="62"/>
        <v>2011</v>
      </c>
      <c r="I126" s="7"/>
      <c r="J126" s="6">
        <f t="shared" ca="1" si="63"/>
        <v>0</v>
      </c>
      <c r="K126" s="7">
        <f t="shared" ca="1" si="64"/>
        <v>1</v>
      </c>
      <c r="L126" s="7">
        <f t="shared" ca="1" si="65"/>
        <v>0</v>
      </c>
      <c r="M126" s="7">
        <f t="shared" ca="1" si="66"/>
        <v>0</v>
      </c>
      <c r="N126" s="8">
        <f t="shared" ca="1" si="67"/>
        <v>0</v>
      </c>
      <c r="O126" s="6">
        <f t="shared" ca="1" si="68"/>
        <v>0</v>
      </c>
      <c r="P126" s="7">
        <f t="shared" ca="1" si="69"/>
        <v>0</v>
      </c>
      <c r="Q126" s="7">
        <f t="shared" ca="1" si="70"/>
        <v>1</v>
      </c>
      <c r="R126" s="8">
        <f t="shared" ca="1" si="71"/>
        <v>0</v>
      </c>
      <c r="S126" s="6">
        <f t="shared" ca="1" si="72"/>
        <v>1</v>
      </c>
      <c r="T126" s="8">
        <f t="shared" ca="1" si="73"/>
        <v>0</v>
      </c>
      <c r="U126" s="7"/>
      <c r="V126" s="6">
        <f t="shared" ca="1" si="74"/>
        <v>0</v>
      </c>
      <c r="W126" s="7">
        <f t="shared" ca="1" si="75"/>
        <v>0</v>
      </c>
      <c r="X126" s="7">
        <f t="shared" ca="1" si="76"/>
        <v>1</v>
      </c>
      <c r="Y126" s="8">
        <f t="shared" ca="1" si="77"/>
        <v>0</v>
      </c>
      <c r="Z126" s="8"/>
    </row>
    <row r="127" spans="2:26" x14ac:dyDescent="0.3">
      <c r="B127">
        <f t="shared" ca="1" si="56"/>
        <v>1</v>
      </c>
      <c r="C127" s="6" t="str">
        <f t="shared" ca="1" si="57"/>
        <v>action</v>
      </c>
      <c r="D127" s="7">
        <f t="shared" ca="1" si="58"/>
        <v>2</v>
      </c>
      <c r="E127" s="7" t="str">
        <f t="shared" ca="1" si="59"/>
        <v>Europe</v>
      </c>
      <c r="F127" s="7">
        <f t="shared" ca="1" si="60"/>
        <v>1</v>
      </c>
      <c r="G127" s="7" t="str">
        <f t="shared" ca="1" si="61"/>
        <v>yes</v>
      </c>
      <c r="H127" s="7">
        <f t="shared" ca="1" si="62"/>
        <v>2001</v>
      </c>
      <c r="I127" s="7"/>
      <c r="J127" s="6">
        <f t="shared" ca="1" si="63"/>
        <v>0</v>
      </c>
      <c r="K127" s="7">
        <f t="shared" ca="1" si="64"/>
        <v>1</v>
      </c>
      <c r="L127" s="7">
        <f t="shared" ca="1" si="65"/>
        <v>0</v>
      </c>
      <c r="M127" s="7">
        <f t="shared" ca="1" si="66"/>
        <v>0</v>
      </c>
      <c r="N127" s="8">
        <f t="shared" ca="1" si="67"/>
        <v>0</v>
      </c>
      <c r="O127" s="6">
        <f t="shared" ca="1" si="68"/>
        <v>0</v>
      </c>
      <c r="P127" s="7">
        <f t="shared" ca="1" si="69"/>
        <v>1</v>
      </c>
      <c r="Q127" s="7">
        <f t="shared" ca="1" si="70"/>
        <v>0</v>
      </c>
      <c r="R127" s="8">
        <f t="shared" ca="1" si="71"/>
        <v>0</v>
      </c>
      <c r="S127" s="6">
        <f t="shared" ca="1" si="72"/>
        <v>1</v>
      </c>
      <c r="T127" s="8">
        <f t="shared" ca="1" si="73"/>
        <v>0</v>
      </c>
      <c r="U127" s="7"/>
      <c r="V127" s="6">
        <f t="shared" ca="1" si="74"/>
        <v>1</v>
      </c>
      <c r="W127" s="7">
        <f t="shared" ca="1" si="75"/>
        <v>0</v>
      </c>
      <c r="X127" s="7">
        <f t="shared" ca="1" si="76"/>
        <v>0</v>
      </c>
      <c r="Y127" s="8">
        <f t="shared" ca="1" si="77"/>
        <v>0</v>
      </c>
      <c r="Z127" s="8"/>
    </row>
    <row r="128" spans="2:26" x14ac:dyDescent="0.3">
      <c r="B128">
        <f t="shared" ca="1" si="56"/>
        <v>4</v>
      </c>
      <c r="C128" s="6" t="str">
        <f t="shared" ca="1" si="57"/>
        <v>drama</v>
      </c>
      <c r="D128" s="7">
        <f t="shared" ca="1" si="58"/>
        <v>1</v>
      </c>
      <c r="E128" s="7" t="str">
        <f t="shared" ca="1" si="59"/>
        <v>America</v>
      </c>
      <c r="F128" s="7">
        <f t="shared" ca="1" si="60"/>
        <v>1</v>
      </c>
      <c r="G128" s="7" t="str">
        <f t="shared" ca="1" si="61"/>
        <v>yes</v>
      </c>
      <c r="H128" s="7">
        <f t="shared" ca="1" si="62"/>
        <v>2012</v>
      </c>
      <c r="I128" s="7"/>
      <c r="J128" s="6">
        <f t="shared" ca="1" si="63"/>
        <v>1</v>
      </c>
      <c r="K128" s="7">
        <f t="shared" ca="1" si="64"/>
        <v>0</v>
      </c>
      <c r="L128" s="7">
        <f t="shared" ca="1" si="65"/>
        <v>0</v>
      </c>
      <c r="M128" s="7">
        <f t="shared" ca="1" si="66"/>
        <v>0</v>
      </c>
      <c r="N128" s="8">
        <f t="shared" ca="1" si="67"/>
        <v>0</v>
      </c>
      <c r="O128" s="6">
        <f t="shared" ca="1" si="68"/>
        <v>1</v>
      </c>
      <c r="P128" s="7">
        <f t="shared" ca="1" si="69"/>
        <v>0</v>
      </c>
      <c r="Q128" s="7">
        <f t="shared" ca="1" si="70"/>
        <v>0</v>
      </c>
      <c r="R128" s="8">
        <f t="shared" ca="1" si="71"/>
        <v>0</v>
      </c>
      <c r="S128" s="6">
        <f t="shared" ca="1" si="72"/>
        <v>1</v>
      </c>
      <c r="T128" s="8">
        <f t="shared" ca="1" si="73"/>
        <v>0</v>
      </c>
      <c r="U128" s="7"/>
      <c r="V128" s="6">
        <f t="shared" ca="1" si="74"/>
        <v>0</v>
      </c>
      <c r="W128" s="7">
        <f t="shared" ca="1" si="75"/>
        <v>0</v>
      </c>
      <c r="X128" s="7">
        <f t="shared" ca="1" si="76"/>
        <v>1</v>
      </c>
      <c r="Y128" s="8">
        <f t="shared" ca="1" si="77"/>
        <v>0</v>
      </c>
      <c r="Z128" s="8"/>
    </row>
    <row r="129" spans="2:26" x14ac:dyDescent="0.3">
      <c r="B129">
        <f t="shared" ca="1" si="56"/>
        <v>2</v>
      </c>
      <c r="C129" s="6" t="str">
        <f t="shared" ca="1" si="57"/>
        <v>comedy</v>
      </c>
      <c r="D129" s="7">
        <f t="shared" ca="1" si="58"/>
        <v>2</v>
      </c>
      <c r="E129" s="7" t="str">
        <f t="shared" ca="1" si="59"/>
        <v>Europe</v>
      </c>
      <c r="F129" s="7">
        <f t="shared" ca="1" si="60"/>
        <v>2</v>
      </c>
      <c r="G129" s="7" t="str">
        <f t="shared" ca="1" si="61"/>
        <v>no</v>
      </c>
      <c r="H129" s="7">
        <f t="shared" ca="1" si="62"/>
        <v>2011</v>
      </c>
      <c r="I129" s="7"/>
      <c r="J129" s="6">
        <f t="shared" ca="1" si="63"/>
        <v>0</v>
      </c>
      <c r="K129" s="7">
        <f t="shared" ca="1" si="64"/>
        <v>0</v>
      </c>
      <c r="L129" s="7">
        <f t="shared" ca="1" si="65"/>
        <v>1</v>
      </c>
      <c r="M129" s="7">
        <f t="shared" ca="1" si="66"/>
        <v>0</v>
      </c>
      <c r="N129" s="8">
        <f t="shared" ca="1" si="67"/>
        <v>0</v>
      </c>
      <c r="O129" s="6">
        <f t="shared" ca="1" si="68"/>
        <v>0</v>
      </c>
      <c r="P129" s="7">
        <f t="shared" ca="1" si="69"/>
        <v>1</v>
      </c>
      <c r="Q129" s="7">
        <f t="shared" ca="1" si="70"/>
        <v>0</v>
      </c>
      <c r="R129" s="8">
        <f t="shared" ca="1" si="71"/>
        <v>0</v>
      </c>
      <c r="S129" s="6">
        <f t="shared" ca="1" si="72"/>
        <v>0</v>
      </c>
      <c r="T129" s="8">
        <f t="shared" ca="1" si="73"/>
        <v>1</v>
      </c>
      <c r="U129" s="7"/>
      <c r="V129" s="6">
        <f t="shared" ca="1" si="74"/>
        <v>0</v>
      </c>
      <c r="W129" s="7">
        <f t="shared" ca="1" si="75"/>
        <v>0</v>
      </c>
      <c r="X129" s="7">
        <f t="shared" ca="1" si="76"/>
        <v>1</v>
      </c>
      <c r="Y129" s="8">
        <f t="shared" ca="1" si="77"/>
        <v>0</v>
      </c>
      <c r="Z129" s="8"/>
    </row>
    <row r="130" spans="2:26" x14ac:dyDescent="0.3">
      <c r="B130">
        <f t="shared" ca="1" si="56"/>
        <v>3</v>
      </c>
      <c r="C130" s="6" t="str">
        <f t="shared" ca="1" si="57"/>
        <v>horror</v>
      </c>
      <c r="D130" s="7">
        <f t="shared" ca="1" si="58"/>
        <v>4</v>
      </c>
      <c r="E130" s="7" t="str">
        <f t="shared" ca="1" si="59"/>
        <v>Africa</v>
      </c>
      <c r="F130" s="7">
        <f t="shared" ca="1" si="60"/>
        <v>1</v>
      </c>
      <c r="G130" s="7" t="str">
        <f t="shared" ca="1" si="61"/>
        <v>yes</v>
      </c>
      <c r="H130" s="7">
        <f t="shared" ca="1" si="62"/>
        <v>2014</v>
      </c>
      <c r="I130" s="7"/>
      <c r="J130" s="6">
        <f t="shared" ca="1" si="63"/>
        <v>0</v>
      </c>
      <c r="K130" s="7">
        <f t="shared" ca="1" si="64"/>
        <v>0</v>
      </c>
      <c r="L130" s="7">
        <f t="shared" ca="1" si="65"/>
        <v>0</v>
      </c>
      <c r="M130" s="7">
        <f t="shared" ca="1" si="66"/>
        <v>0</v>
      </c>
      <c r="N130" s="8">
        <f t="shared" ca="1" si="67"/>
        <v>1</v>
      </c>
      <c r="O130" s="6">
        <f t="shared" ca="1" si="68"/>
        <v>0</v>
      </c>
      <c r="P130" s="7">
        <f t="shared" ca="1" si="69"/>
        <v>0</v>
      </c>
      <c r="Q130" s="7">
        <f t="shared" ca="1" si="70"/>
        <v>0</v>
      </c>
      <c r="R130" s="8">
        <f t="shared" ca="1" si="71"/>
        <v>1</v>
      </c>
      <c r="S130" s="6">
        <f t="shared" ca="1" si="72"/>
        <v>1</v>
      </c>
      <c r="T130" s="8">
        <f t="shared" ca="1" si="73"/>
        <v>0</v>
      </c>
      <c r="U130" s="7"/>
      <c r="V130" s="6">
        <f t="shared" ca="1" si="74"/>
        <v>0</v>
      </c>
      <c r="W130" s="7">
        <f t="shared" ca="1" si="75"/>
        <v>0</v>
      </c>
      <c r="X130" s="7">
        <f t="shared" ca="1" si="76"/>
        <v>1</v>
      </c>
      <c r="Y130" s="8">
        <f t="shared" ca="1" si="77"/>
        <v>0</v>
      </c>
      <c r="Z130" s="8"/>
    </row>
    <row r="131" spans="2:26" x14ac:dyDescent="0.3">
      <c r="B131">
        <f t="shared" ca="1" si="56"/>
        <v>5</v>
      </c>
      <c r="C131" s="6" t="str">
        <f t="shared" ca="1" si="57"/>
        <v>thriller</v>
      </c>
      <c r="D131" s="7">
        <f t="shared" ca="1" si="58"/>
        <v>2</v>
      </c>
      <c r="E131" s="7" t="str">
        <f t="shared" ca="1" si="59"/>
        <v>Europe</v>
      </c>
      <c r="F131" s="7">
        <f t="shared" ca="1" si="60"/>
        <v>2</v>
      </c>
      <c r="G131" s="7" t="str">
        <f t="shared" ca="1" si="61"/>
        <v>no</v>
      </c>
      <c r="H131" s="7">
        <f t="shared" ca="1" si="62"/>
        <v>2004</v>
      </c>
      <c r="I131" s="7"/>
      <c r="J131" s="6">
        <f t="shared" ca="1" si="63"/>
        <v>0</v>
      </c>
      <c r="K131" s="7">
        <f t="shared" ca="1" si="64"/>
        <v>0</v>
      </c>
      <c r="L131" s="7">
        <f t="shared" ca="1" si="65"/>
        <v>0</v>
      </c>
      <c r="M131" s="7">
        <f t="shared" ca="1" si="66"/>
        <v>1</v>
      </c>
      <c r="N131" s="8">
        <f t="shared" ca="1" si="67"/>
        <v>0</v>
      </c>
      <c r="O131" s="6">
        <f t="shared" ca="1" si="68"/>
        <v>0</v>
      </c>
      <c r="P131" s="7">
        <f t="shared" ca="1" si="69"/>
        <v>1</v>
      </c>
      <c r="Q131" s="7">
        <f t="shared" ca="1" si="70"/>
        <v>0</v>
      </c>
      <c r="R131" s="8">
        <f t="shared" ca="1" si="71"/>
        <v>0</v>
      </c>
      <c r="S131" s="6">
        <f t="shared" ca="1" si="72"/>
        <v>0</v>
      </c>
      <c r="T131" s="8">
        <f t="shared" ca="1" si="73"/>
        <v>1</v>
      </c>
      <c r="U131" s="7"/>
      <c r="V131" s="6">
        <f t="shared" ca="1" si="74"/>
        <v>1</v>
      </c>
      <c r="W131" s="7">
        <f t="shared" ca="1" si="75"/>
        <v>0</v>
      </c>
      <c r="X131" s="7">
        <f t="shared" ca="1" si="76"/>
        <v>0</v>
      </c>
      <c r="Y131" s="8">
        <f t="shared" ca="1" si="77"/>
        <v>0</v>
      </c>
      <c r="Z131" s="8"/>
    </row>
    <row r="132" spans="2:26" x14ac:dyDescent="0.3">
      <c r="B132">
        <f t="shared" ca="1" si="56"/>
        <v>1</v>
      </c>
      <c r="C132" s="6" t="str">
        <f t="shared" ca="1" si="57"/>
        <v>action</v>
      </c>
      <c r="D132" s="7">
        <f t="shared" ca="1" si="58"/>
        <v>4</v>
      </c>
      <c r="E132" s="7" t="str">
        <f t="shared" ca="1" si="59"/>
        <v>Africa</v>
      </c>
      <c r="F132" s="7">
        <f t="shared" ca="1" si="60"/>
        <v>1</v>
      </c>
      <c r="G132" s="7" t="str">
        <f t="shared" ca="1" si="61"/>
        <v>yes</v>
      </c>
      <c r="H132" s="7">
        <f t="shared" ca="1" si="62"/>
        <v>2015</v>
      </c>
      <c r="I132" s="7"/>
      <c r="J132" s="6">
        <f t="shared" ca="1" si="63"/>
        <v>0</v>
      </c>
      <c r="K132" s="7">
        <f t="shared" ca="1" si="64"/>
        <v>1</v>
      </c>
      <c r="L132" s="7">
        <f t="shared" ca="1" si="65"/>
        <v>0</v>
      </c>
      <c r="M132" s="7">
        <f t="shared" ca="1" si="66"/>
        <v>0</v>
      </c>
      <c r="N132" s="8">
        <f t="shared" ca="1" si="67"/>
        <v>0</v>
      </c>
      <c r="O132" s="6">
        <f t="shared" ca="1" si="68"/>
        <v>0</v>
      </c>
      <c r="P132" s="7">
        <f t="shared" ca="1" si="69"/>
        <v>0</v>
      </c>
      <c r="Q132" s="7">
        <f t="shared" ca="1" si="70"/>
        <v>0</v>
      </c>
      <c r="R132" s="8">
        <f t="shared" ca="1" si="71"/>
        <v>1</v>
      </c>
      <c r="S132" s="6">
        <f t="shared" ca="1" si="72"/>
        <v>1</v>
      </c>
      <c r="T132" s="8">
        <f t="shared" ca="1" si="73"/>
        <v>0</v>
      </c>
      <c r="U132" s="7"/>
      <c r="V132" s="6">
        <f t="shared" ca="1" si="74"/>
        <v>0</v>
      </c>
      <c r="W132" s="7">
        <f t="shared" ca="1" si="75"/>
        <v>0</v>
      </c>
      <c r="X132" s="7">
        <f t="shared" ca="1" si="76"/>
        <v>1</v>
      </c>
      <c r="Y132" s="8">
        <f t="shared" ca="1" si="77"/>
        <v>0</v>
      </c>
      <c r="Z132" s="8"/>
    </row>
    <row r="133" spans="2:26" x14ac:dyDescent="0.3">
      <c r="B133">
        <f t="shared" ca="1" si="56"/>
        <v>2</v>
      </c>
      <c r="C133" s="6" t="str">
        <f t="shared" ca="1" si="57"/>
        <v>comedy</v>
      </c>
      <c r="D133" s="7">
        <f t="shared" ca="1" si="58"/>
        <v>1</v>
      </c>
      <c r="E133" s="7" t="str">
        <f t="shared" ca="1" si="59"/>
        <v>America</v>
      </c>
      <c r="F133" s="7">
        <f t="shared" ca="1" si="60"/>
        <v>2</v>
      </c>
      <c r="G133" s="7" t="str">
        <f t="shared" ca="1" si="61"/>
        <v>no</v>
      </c>
      <c r="H133" s="7">
        <f t="shared" ca="1" si="62"/>
        <v>2004</v>
      </c>
      <c r="I133" s="7"/>
      <c r="J133" s="6">
        <f t="shared" ca="1" si="63"/>
        <v>0</v>
      </c>
      <c r="K133" s="7">
        <f t="shared" ca="1" si="64"/>
        <v>0</v>
      </c>
      <c r="L133" s="7">
        <f t="shared" ca="1" si="65"/>
        <v>1</v>
      </c>
      <c r="M133" s="7">
        <f t="shared" ca="1" si="66"/>
        <v>0</v>
      </c>
      <c r="N133" s="8">
        <f t="shared" ca="1" si="67"/>
        <v>0</v>
      </c>
      <c r="O133" s="6">
        <f t="shared" ca="1" si="68"/>
        <v>1</v>
      </c>
      <c r="P133" s="7">
        <f t="shared" ca="1" si="69"/>
        <v>0</v>
      </c>
      <c r="Q133" s="7">
        <f t="shared" ca="1" si="70"/>
        <v>0</v>
      </c>
      <c r="R133" s="8">
        <f t="shared" ca="1" si="71"/>
        <v>0</v>
      </c>
      <c r="S133" s="6">
        <f t="shared" ca="1" si="72"/>
        <v>0</v>
      </c>
      <c r="T133" s="8">
        <f t="shared" ca="1" si="73"/>
        <v>1</v>
      </c>
      <c r="U133" s="7"/>
      <c r="V133" s="6">
        <f t="shared" ca="1" si="74"/>
        <v>1</v>
      </c>
      <c r="W133" s="7">
        <f t="shared" ca="1" si="75"/>
        <v>0</v>
      </c>
      <c r="X133" s="7">
        <f t="shared" ca="1" si="76"/>
        <v>0</v>
      </c>
      <c r="Y133" s="8">
        <f t="shared" ca="1" si="77"/>
        <v>0</v>
      </c>
      <c r="Z133" s="8"/>
    </row>
    <row r="134" spans="2:26" x14ac:dyDescent="0.3">
      <c r="B134">
        <f t="shared" ca="1" si="56"/>
        <v>2</v>
      </c>
      <c r="C134" s="6" t="str">
        <f t="shared" ca="1" si="57"/>
        <v>comedy</v>
      </c>
      <c r="D134" s="7">
        <f t="shared" ca="1" si="58"/>
        <v>1</v>
      </c>
      <c r="E134" s="7" t="str">
        <f t="shared" ca="1" si="59"/>
        <v>America</v>
      </c>
      <c r="F134" s="7">
        <f t="shared" ca="1" si="60"/>
        <v>1</v>
      </c>
      <c r="G134" s="7" t="str">
        <f t="shared" ca="1" si="61"/>
        <v>yes</v>
      </c>
      <c r="H134" s="7">
        <f t="shared" ca="1" si="62"/>
        <v>2005</v>
      </c>
      <c r="I134" s="7"/>
      <c r="J134" s="6">
        <f t="shared" ca="1" si="63"/>
        <v>0</v>
      </c>
      <c r="K134" s="7">
        <f t="shared" ca="1" si="64"/>
        <v>0</v>
      </c>
      <c r="L134" s="7">
        <f t="shared" ca="1" si="65"/>
        <v>1</v>
      </c>
      <c r="M134" s="7">
        <f t="shared" ca="1" si="66"/>
        <v>0</v>
      </c>
      <c r="N134" s="8">
        <f t="shared" ca="1" si="67"/>
        <v>0</v>
      </c>
      <c r="O134" s="6">
        <f t="shared" ca="1" si="68"/>
        <v>1</v>
      </c>
      <c r="P134" s="7">
        <f t="shared" ca="1" si="69"/>
        <v>0</v>
      </c>
      <c r="Q134" s="7">
        <f t="shared" ca="1" si="70"/>
        <v>0</v>
      </c>
      <c r="R134" s="8">
        <f t="shared" ca="1" si="71"/>
        <v>0</v>
      </c>
      <c r="S134" s="6">
        <f t="shared" ca="1" si="72"/>
        <v>1</v>
      </c>
      <c r="T134" s="8">
        <f t="shared" ca="1" si="73"/>
        <v>0</v>
      </c>
      <c r="U134" s="7"/>
      <c r="V134" s="6">
        <f t="shared" ca="1" si="74"/>
        <v>1</v>
      </c>
      <c r="W134" s="7">
        <f t="shared" ca="1" si="75"/>
        <v>0</v>
      </c>
      <c r="X134" s="7">
        <f t="shared" ca="1" si="76"/>
        <v>0</v>
      </c>
      <c r="Y134" s="8">
        <f t="shared" ca="1" si="77"/>
        <v>0</v>
      </c>
      <c r="Z134" s="8"/>
    </row>
    <row r="135" spans="2:26" x14ac:dyDescent="0.3">
      <c r="B135">
        <f t="shared" ca="1" si="56"/>
        <v>3</v>
      </c>
      <c r="C135" s="6" t="str">
        <f t="shared" ca="1" si="57"/>
        <v>horror</v>
      </c>
      <c r="D135" s="7">
        <f t="shared" ca="1" si="58"/>
        <v>1</v>
      </c>
      <c r="E135" s="7" t="str">
        <f t="shared" ca="1" si="59"/>
        <v>America</v>
      </c>
      <c r="F135" s="7">
        <f t="shared" ca="1" si="60"/>
        <v>1</v>
      </c>
      <c r="G135" s="7" t="str">
        <f t="shared" ca="1" si="61"/>
        <v>yes</v>
      </c>
      <c r="H135" s="7">
        <f t="shared" ca="1" si="62"/>
        <v>2014</v>
      </c>
      <c r="I135" s="7"/>
      <c r="J135" s="6">
        <f t="shared" ca="1" si="63"/>
        <v>0</v>
      </c>
      <c r="K135" s="7">
        <f t="shared" ca="1" si="64"/>
        <v>0</v>
      </c>
      <c r="L135" s="7">
        <f t="shared" ca="1" si="65"/>
        <v>0</v>
      </c>
      <c r="M135" s="7">
        <f t="shared" ca="1" si="66"/>
        <v>0</v>
      </c>
      <c r="N135" s="8">
        <f t="shared" ca="1" si="67"/>
        <v>1</v>
      </c>
      <c r="O135" s="6">
        <f t="shared" ca="1" si="68"/>
        <v>1</v>
      </c>
      <c r="P135" s="7">
        <f t="shared" ca="1" si="69"/>
        <v>0</v>
      </c>
      <c r="Q135" s="7">
        <f t="shared" ca="1" si="70"/>
        <v>0</v>
      </c>
      <c r="R135" s="8">
        <f t="shared" ca="1" si="71"/>
        <v>0</v>
      </c>
      <c r="S135" s="6">
        <f t="shared" ca="1" si="72"/>
        <v>1</v>
      </c>
      <c r="T135" s="8">
        <f t="shared" ca="1" si="73"/>
        <v>0</v>
      </c>
      <c r="U135" s="7"/>
      <c r="V135" s="6">
        <f t="shared" ca="1" si="74"/>
        <v>0</v>
      </c>
      <c r="W135" s="7">
        <f t="shared" ca="1" si="75"/>
        <v>0</v>
      </c>
      <c r="X135" s="7">
        <f t="shared" ca="1" si="76"/>
        <v>1</v>
      </c>
      <c r="Y135" s="8">
        <f t="shared" ca="1" si="77"/>
        <v>0</v>
      </c>
      <c r="Z135" s="8"/>
    </row>
    <row r="136" spans="2:26" x14ac:dyDescent="0.3">
      <c r="B136">
        <f t="shared" ca="1" si="56"/>
        <v>5</v>
      </c>
      <c r="C136" s="6" t="str">
        <f t="shared" ca="1" si="57"/>
        <v>thriller</v>
      </c>
      <c r="D136" s="7">
        <f t="shared" ca="1" si="58"/>
        <v>4</v>
      </c>
      <c r="E136" s="7" t="str">
        <f t="shared" ca="1" si="59"/>
        <v>Africa</v>
      </c>
      <c r="F136" s="7">
        <f t="shared" ca="1" si="60"/>
        <v>1</v>
      </c>
      <c r="G136" s="7" t="str">
        <f t="shared" ca="1" si="61"/>
        <v>yes</v>
      </c>
      <c r="H136" s="7">
        <f t="shared" ca="1" si="62"/>
        <v>2005</v>
      </c>
      <c r="I136" s="7"/>
      <c r="J136" s="6">
        <f t="shared" ca="1" si="63"/>
        <v>0</v>
      </c>
      <c r="K136" s="7">
        <f t="shared" ca="1" si="64"/>
        <v>0</v>
      </c>
      <c r="L136" s="7">
        <f t="shared" ca="1" si="65"/>
        <v>0</v>
      </c>
      <c r="M136" s="7">
        <f t="shared" ca="1" si="66"/>
        <v>1</v>
      </c>
      <c r="N136" s="8">
        <f t="shared" ca="1" si="67"/>
        <v>0</v>
      </c>
      <c r="O136" s="6">
        <f t="shared" ca="1" si="68"/>
        <v>0</v>
      </c>
      <c r="P136" s="7">
        <f t="shared" ca="1" si="69"/>
        <v>0</v>
      </c>
      <c r="Q136" s="7">
        <f t="shared" ca="1" si="70"/>
        <v>0</v>
      </c>
      <c r="R136" s="8">
        <f t="shared" ca="1" si="71"/>
        <v>1</v>
      </c>
      <c r="S136" s="6">
        <f t="shared" ca="1" si="72"/>
        <v>1</v>
      </c>
      <c r="T136" s="8">
        <f t="shared" ca="1" si="73"/>
        <v>0</v>
      </c>
      <c r="U136" s="7"/>
      <c r="V136" s="6">
        <f t="shared" ca="1" si="74"/>
        <v>1</v>
      </c>
      <c r="W136" s="7">
        <f t="shared" ca="1" si="75"/>
        <v>0</v>
      </c>
      <c r="X136" s="7">
        <f t="shared" ca="1" si="76"/>
        <v>0</v>
      </c>
      <c r="Y136" s="8">
        <f t="shared" ca="1" si="77"/>
        <v>0</v>
      </c>
      <c r="Z136" s="8"/>
    </row>
    <row r="137" spans="2:26" x14ac:dyDescent="0.3">
      <c r="B137">
        <f t="shared" ca="1" si="56"/>
        <v>4</v>
      </c>
      <c r="C137" s="6" t="str">
        <f t="shared" ca="1" si="57"/>
        <v>drama</v>
      </c>
      <c r="D137" s="7">
        <f t="shared" ca="1" si="58"/>
        <v>3</v>
      </c>
      <c r="E137" s="7" t="str">
        <f t="shared" ca="1" si="59"/>
        <v>Asia</v>
      </c>
      <c r="F137" s="7">
        <f t="shared" ca="1" si="60"/>
        <v>2</v>
      </c>
      <c r="G137" s="7" t="str">
        <f t="shared" ca="1" si="61"/>
        <v>no</v>
      </c>
      <c r="H137" s="7">
        <f t="shared" ca="1" si="62"/>
        <v>2014</v>
      </c>
      <c r="I137" s="7"/>
      <c r="J137" s="6">
        <f t="shared" ca="1" si="63"/>
        <v>1</v>
      </c>
      <c r="K137" s="7">
        <f t="shared" ca="1" si="64"/>
        <v>0</v>
      </c>
      <c r="L137" s="7">
        <f t="shared" ca="1" si="65"/>
        <v>0</v>
      </c>
      <c r="M137" s="7">
        <f t="shared" ca="1" si="66"/>
        <v>0</v>
      </c>
      <c r="N137" s="8">
        <f t="shared" ca="1" si="67"/>
        <v>0</v>
      </c>
      <c r="O137" s="6">
        <f t="shared" ca="1" si="68"/>
        <v>0</v>
      </c>
      <c r="P137" s="7">
        <f t="shared" ca="1" si="69"/>
        <v>0</v>
      </c>
      <c r="Q137" s="7">
        <f t="shared" ca="1" si="70"/>
        <v>1</v>
      </c>
      <c r="R137" s="8">
        <f t="shared" ca="1" si="71"/>
        <v>0</v>
      </c>
      <c r="S137" s="6">
        <f t="shared" ca="1" si="72"/>
        <v>0</v>
      </c>
      <c r="T137" s="8">
        <f t="shared" ca="1" si="73"/>
        <v>1</v>
      </c>
      <c r="U137" s="7"/>
      <c r="V137" s="6">
        <f t="shared" ca="1" si="74"/>
        <v>0</v>
      </c>
      <c r="W137" s="7">
        <f t="shared" ca="1" si="75"/>
        <v>0</v>
      </c>
      <c r="X137" s="7">
        <f t="shared" ca="1" si="76"/>
        <v>1</v>
      </c>
      <c r="Y137" s="8">
        <f t="shared" ca="1" si="77"/>
        <v>0</v>
      </c>
      <c r="Z137" s="8"/>
    </row>
    <row r="138" spans="2:26" ht="15" thickBot="1" x14ac:dyDescent="0.35">
      <c r="B138">
        <f t="shared" ca="1" si="56"/>
        <v>3</v>
      </c>
      <c r="C138" s="6" t="str">
        <f t="shared" ca="1" si="57"/>
        <v>horror</v>
      </c>
      <c r="D138" s="7">
        <f t="shared" ca="1" si="58"/>
        <v>1</v>
      </c>
      <c r="E138" s="7" t="str">
        <f t="shared" ca="1" si="59"/>
        <v>America</v>
      </c>
      <c r="F138" s="7">
        <f t="shared" ca="1" si="60"/>
        <v>1</v>
      </c>
      <c r="G138" s="7" t="str">
        <f t="shared" ca="1" si="61"/>
        <v>yes</v>
      </c>
      <c r="H138" s="7">
        <f t="shared" ca="1" si="62"/>
        <v>2008</v>
      </c>
      <c r="I138" s="7"/>
      <c r="J138" s="6">
        <f t="shared" ca="1" si="63"/>
        <v>0</v>
      </c>
      <c r="K138" s="7">
        <f t="shared" ca="1" si="64"/>
        <v>0</v>
      </c>
      <c r="L138" s="7">
        <f t="shared" ca="1" si="65"/>
        <v>0</v>
      </c>
      <c r="M138" s="7">
        <f t="shared" ca="1" si="66"/>
        <v>0</v>
      </c>
      <c r="N138" s="8">
        <f t="shared" ca="1" si="67"/>
        <v>1</v>
      </c>
      <c r="O138" s="9">
        <f t="shared" ca="1" si="68"/>
        <v>1</v>
      </c>
      <c r="P138" s="10">
        <f t="shared" ca="1" si="69"/>
        <v>0</v>
      </c>
      <c r="Q138" s="10">
        <f t="shared" ca="1" si="70"/>
        <v>0</v>
      </c>
      <c r="R138" s="11">
        <f t="shared" ca="1" si="71"/>
        <v>0</v>
      </c>
      <c r="S138" s="9">
        <f t="shared" ca="1" si="72"/>
        <v>1</v>
      </c>
      <c r="T138" s="11">
        <f t="shared" ca="1" si="73"/>
        <v>0</v>
      </c>
      <c r="U138" s="7"/>
      <c r="V138" s="9">
        <f t="shared" ca="1" si="74"/>
        <v>0</v>
      </c>
      <c r="W138" s="10">
        <f t="shared" ca="1" si="75"/>
        <v>1</v>
      </c>
      <c r="X138" s="10">
        <f t="shared" ca="1" si="76"/>
        <v>0</v>
      </c>
      <c r="Y138" s="11">
        <f t="shared" ca="1" si="77"/>
        <v>0</v>
      </c>
      <c r="Z138" s="8"/>
    </row>
    <row r="139" spans="2:26" ht="15" thickBot="1" x14ac:dyDescent="0.35">
      <c r="C139" s="6"/>
      <c r="D139" s="7"/>
      <c r="E139" s="7"/>
      <c r="F139" s="7"/>
      <c r="G139" s="7"/>
      <c r="H139" s="7"/>
      <c r="I139" s="15" t="s">
        <v>15</v>
      </c>
      <c r="J139" s="13">
        <f ca="1">SUM(J108:J138)</f>
        <v>6</v>
      </c>
      <c r="K139" s="13">
        <f t="shared" ref="K139" ca="1" si="78">SUM(K108:K138)</f>
        <v>6</v>
      </c>
      <c r="L139" s="13">
        <f t="shared" ref="L139" ca="1" si="79">SUM(L108:L138)</f>
        <v>5</v>
      </c>
      <c r="M139" s="13">
        <f t="shared" ref="M139" ca="1" si="80">SUM(M108:M138)</f>
        <v>9</v>
      </c>
      <c r="N139" s="14">
        <f ca="1">SUM(N108:N138)</f>
        <v>5</v>
      </c>
      <c r="O139" s="12">
        <f ca="1">SUM(O108:O138)</f>
        <v>10</v>
      </c>
      <c r="P139" s="13">
        <f t="shared" ref="P139" ca="1" si="81">SUM(P108:P138)</f>
        <v>5</v>
      </c>
      <c r="Q139" s="13">
        <f t="shared" ref="Q139" ca="1" si="82">SUM(Q108:Q138)</f>
        <v>5</v>
      </c>
      <c r="R139" s="14">
        <f t="shared" ref="R139" ca="1" si="83">SUM(R108:R138)</f>
        <v>11</v>
      </c>
      <c r="S139" s="25">
        <f ca="1">SUM(S108:S138)</f>
        <v>20</v>
      </c>
      <c r="T139" s="26">
        <f ca="1">SUM(T108:T138)</f>
        <v>11</v>
      </c>
      <c r="U139" s="20"/>
      <c r="V139" s="28">
        <f ca="1">SUM(V108:V138)</f>
        <v>9</v>
      </c>
      <c r="W139" s="26">
        <f t="shared" ref="W139" ca="1" si="84">SUM(W108:W138)</f>
        <v>5</v>
      </c>
      <c r="X139" s="26">
        <f t="shared" ref="X139" ca="1" si="85">SUM(X108:X138)</f>
        <v>11</v>
      </c>
      <c r="Y139" s="26">
        <f t="shared" ref="Y139" ca="1" si="86">SUM(Y108:Y138)</f>
        <v>6</v>
      </c>
      <c r="Z139" s="24"/>
    </row>
    <row r="140" spans="2:26" x14ac:dyDescent="0.3">
      <c r="C140" s="6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8"/>
    </row>
    <row r="141" spans="2:26" x14ac:dyDescent="0.3">
      <c r="C141" s="6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>
        <f ca="1">V139</f>
        <v>9</v>
      </c>
      <c r="X141" s="7" t="str">
        <f>V107</f>
        <v>from 2000 - 2005</v>
      </c>
      <c r="Y141" s="7"/>
      <c r="Z141" s="8"/>
    </row>
    <row r="142" spans="2:26" x14ac:dyDescent="0.3">
      <c r="C142" s="6"/>
      <c r="D142" s="7"/>
      <c r="E142" s="7"/>
      <c r="F142" s="7"/>
      <c r="G142" s="7"/>
      <c r="H142" s="7"/>
      <c r="I142" s="7"/>
      <c r="J142" s="7">
        <f ca="1">J139</f>
        <v>6</v>
      </c>
      <c r="K142" s="7" t="str">
        <f>J107</f>
        <v>drama</v>
      </c>
      <c r="L142" s="7">
        <f ca="1">MAX(J142:J146)</f>
        <v>9</v>
      </c>
      <c r="M142" s="7"/>
      <c r="N142" s="7"/>
      <c r="O142" s="7">
        <f ca="1">O139</f>
        <v>10</v>
      </c>
      <c r="P142" s="7" t="str">
        <f>O107</f>
        <v>america</v>
      </c>
      <c r="Q142" s="7">
        <f ca="1">MAX(O142:O145)</f>
        <v>11</v>
      </c>
      <c r="R142" s="7"/>
      <c r="S142" s="7">
        <f ca="1">S139</f>
        <v>20</v>
      </c>
      <c r="T142" s="7" t="str">
        <f>S107</f>
        <v>yes</v>
      </c>
      <c r="U142" s="7">
        <f ca="1">MAX(S142:S143)</f>
        <v>20</v>
      </c>
      <c r="V142" s="7"/>
      <c r="W142" s="7">
        <f ca="1">W139</f>
        <v>5</v>
      </c>
      <c r="X142" s="7" t="str">
        <f>W107</f>
        <v>from 2006 - 2010</v>
      </c>
      <c r="Y142" s="7">
        <f ca="1">MAX(W141:W144)</f>
        <v>11</v>
      </c>
      <c r="Z142" s="8"/>
    </row>
    <row r="143" spans="2:26" x14ac:dyDescent="0.3">
      <c r="C143" s="6"/>
      <c r="D143" s="7"/>
      <c r="E143" s="7"/>
      <c r="F143" s="7"/>
      <c r="G143" s="7"/>
      <c r="H143" s="7"/>
      <c r="I143" s="7"/>
      <c r="J143" s="7">
        <f ca="1">K139</f>
        <v>6</v>
      </c>
      <c r="K143" s="7" t="str">
        <f>K107</f>
        <v>action</v>
      </c>
      <c r="L143" s="7"/>
      <c r="M143" s="30" t="str">
        <f ca="1">VLOOKUP(L142,J142:K146,2)</f>
        <v>thriller</v>
      </c>
      <c r="N143" s="7"/>
      <c r="O143" s="7">
        <f ca="1">P139</f>
        <v>5</v>
      </c>
      <c r="P143" s="7" t="str">
        <f>P107</f>
        <v>europe</v>
      </c>
      <c r="Q143" s="7"/>
      <c r="R143" s="30" t="str">
        <f ca="1">VLOOKUP(Q142,O142:P145,2)</f>
        <v>africa</v>
      </c>
      <c r="S143" s="7">
        <f ca="1">T139</f>
        <v>11</v>
      </c>
      <c r="T143" s="7" t="str">
        <f>T107</f>
        <v>no</v>
      </c>
      <c r="U143" s="30" t="str">
        <f ca="1">VLOOKUP(U142,S142:T143,2)</f>
        <v>yes</v>
      </c>
      <c r="V143" s="7"/>
      <c r="W143" s="7">
        <f ca="1">X139</f>
        <v>11</v>
      </c>
      <c r="X143" s="7" t="str">
        <f>X107</f>
        <v>from 2011-2015</v>
      </c>
      <c r="Y143" s="7"/>
      <c r="Z143" s="31" t="str">
        <f ca="1">VLOOKUP(Y142,W141:X144,2)</f>
        <v>from 2011-2015</v>
      </c>
    </row>
    <row r="144" spans="2:26" x14ac:dyDescent="0.3">
      <c r="C144" s="6"/>
      <c r="D144" s="7"/>
      <c r="E144" s="7"/>
      <c r="F144" s="7"/>
      <c r="G144" s="7"/>
      <c r="H144" s="7"/>
      <c r="I144" s="7"/>
      <c r="J144" s="7">
        <f ca="1">L139</f>
        <v>5</v>
      </c>
      <c r="K144" s="7" t="str">
        <f>L107</f>
        <v>comedy</v>
      </c>
      <c r="L144" s="7"/>
      <c r="M144" s="7"/>
      <c r="N144" s="7"/>
      <c r="O144" s="7">
        <f ca="1">Q139</f>
        <v>5</v>
      </c>
      <c r="P144" s="7" t="str">
        <f>Q107</f>
        <v>asia</v>
      </c>
      <c r="Q144" s="7"/>
      <c r="R144" s="7"/>
      <c r="S144" s="7"/>
      <c r="T144" s="7"/>
      <c r="U144" s="7"/>
      <c r="V144" s="7"/>
      <c r="W144" s="7">
        <f ca="1">Y139</f>
        <v>6</v>
      </c>
      <c r="X144" s="7" t="str">
        <f>Y107</f>
        <v>from 2016 - 2020</v>
      </c>
      <c r="Y144" s="7"/>
      <c r="Z144" s="8"/>
    </row>
    <row r="145" spans="1:26" x14ac:dyDescent="0.3">
      <c r="C145" s="6"/>
      <c r="D145" s="7"/>
      <c r="E145" s="7"/>
      <c r="F145" s="7"/>
      <c r="G145" s="7"/>
      <c r="H145" s="7"/>
      <c r="I145" s="7"/>
      <c r="J145" s="7">
        <f ca="1">M139</f>
        <v>9</v>
      </c>
      <c r="K145" s="7" t="str">
        <f>M107</f>
        <v>thriller</v>
      </c>
      <c r="L145" s="7"/>
      <c r="M145" s="7"/>
      <c r="N145" s="7"/>
      <c r="O145" s="7">
        <f ca="1">R139</f>
        <v>11</v>
      </c>
      <c r="P145" s="7" t="str">
        <f>R107</f>
        <v>africa</v>
      </c>
      <c r="Q145" s="7"/>
      <c r="R145" s="7"/>
      <c r="S145" s="7"/>
      <c r="T145" s="7"/>
      <c r="U145" s="7"/>
      <c r="V145" s="7"/>
      <c r="W145" s="7"/>
      <c r="X145" s="7"/>
      <c r="Y145" s="7"/>
      <c r="Z145" s="8"/>
    </row>
    <row r="146" spans="1:26" x14ac:dyDescent="0.3">
      <c r="C146" s="6"/>
      <c r="D146" s="7"/>
      <c r="E146" s="7"/>
      <c r="F146" s="7"/>
      <c r="G146" s="7"/>
      <c r="H146" s="7"/>
      <c r="I146" s="7"/>
      <c r="J146" s="7">
        <f ca="1">N139</f>
        <v>5</v>
      </c>
      <c r="K146" s="7" t="str">
        <f>N107</f>
        <v>horror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8"/>
    </row>
    <row r="147" spans="1:26" x14ac:dyDescent="0.3">
      <c r="C147" s="6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8"/>
    </row>
    <row r="148" spans="1:26" x14ac:dyDescent="0.3">
      <c r="C148" s="6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8"/>
    </row>
    <row r="149" spans="1:26" x14ac:dyDescent="0.3">
      <c r="C149" s="6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8"/>
    </row>
    <row r="150" spans="1:26" x14ac:dyDescent="0.3">
      <c r="C150" s="6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8"/>
    </row>
    <row r="151" spans="1:26" ht="15" thickBot="1" x14ac:dyDescent="0.35">
      <c r="C151" s="9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1"/>
    </row>
    <row r="154" spans="1:26" ht="15" thickBot="1" x14ac:dyDescent="0.35"/>
    <row r="155" spans="1:26" ht="15" thickBot="1" x14ac:dyDescent="0.35">
      <c r="C155" s="17" t="s">
        <v>33</v>
      </c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9"/>
      <c r="Z155" s="5"/>
    </row>
    <row r="156" spans="1:26" ht="15" thickBot="1" x14ac:dyDescent="0.35">
      <c r="A156" s="2" t="s">
        <v>0</v>
      </c>
      <c r="B156" s="2"/>
      <c r="C156" s="6"/>
      <c r="D156" s="7"/>
      <c r="E156" s="7"/>
      <c r="F156" s="7"/>
      <c r="G156" s="7"/>
      <c r="H156" s="7"/>
      <c r="I156" s="7"/>
      <c r="J156" s="32" t="s">
        <v>16</v>
      </c>
      <c r="K156" s="16"/>
      <c r="L156" s="16"/>
      <c r="M156" s="16"/>
      <c r="N156" s="33"/>
      <c r="O156" s="32" t="s">
        <v>21</v>
      </c>
      <c r="P156" s="16"/>
      <c r="Q156" s="16"/>
      <c r="R156" s="33"/>
      <c r="S156" s="32" t="s">
        <v>24</v>
      </c>
      <c r="T156" s="33"/>
      <c r="U156" s="27"/>
      <c r="V156" s="32" t="s">
        <v>29</v>
      </c>
      <c r="W156" s="16"/>
      <c r="X156" s="16"/>
      <c r="Y156" s="33"/>
      <c r="Z156" s="29"/>
    </row>
    <row r="157" spans="1:26" x14ac:dyDescent="0.3">
      <c r="C157" s="6" t="s">
        <v>1</v>
      </c>
      <c r="D157" s="7"/>
      <c r="E157" s="7" t="s">
        <v>2</v>
      </c>
      <c r="F157" s="7"/>
      <c r="G157" s="7" t="s">
        <v>3</v>
      </c>
      <c r="H157" s="7" t="s">
        <v>4</v>
      </c>
      <c r="I157" s="7"/>
      <c r="J157" s="3" t="s">
        <v>8</v>
      </c>
      <c r="K157" s="4" t="s">
        <v>5</v>
      </c>
      <c r="L157" s="4" t="s">
        <v>6</v>
      </c>
      <c r="M157" s="4" t="s">
        <v>9</v>
      </c>
      <c r="N157" s="5" t="s">
        <v>7</v>
      </c>
      <c r="O157" s="21" t="s">
        <v>17</v>
      </c>
      <c r="P157" s="22" t="s">
        <v>18</v>
      </c>
      <c r="Q157" s="22" t="s">
        <v>19</v>
      </c>
      <c r="R157" s="23" t="s">
        <v>20</v>
      </c>
      <c r="S157" s="21" t="s">
        <v>22</v>
      </c>
      <c r="T157" s="23" t="s">
        <v>23</v>
      </c>
      <c r="U157" s="20"/>
      <c r="V157" s="21" t="s">
        <v>25</v>
      </c>
      <c r="W157" s="22" t="s">
        <v>26</v>
      </c>
      <c r="X157" s="22" t="s">
        <v>27</v>
      </c>
      <c r="Y157" s="23" t="s">
        <v>28</v>
      </c>
      <c r="Z157" s="24"/>
    </row>
    <row r="158" spans="1:26" x14ac:dyDescent="0.3">
      <c r="B158">
        <f ca="1">RANDBETWEEN(1,5)</f>
        <v>3</v>
      </c>
      <c r="C158" s="6" t="str">
        <f ca="1">VLOOKUP(B158,$AQ$9:$AR$13,2)</f>
        <v>horror</v>
      </c>
      <c r="D158" s="7">
        <f ca="1">RANDBETWEEN(1,4)</f>
        <v>3</v>
      </c>
      <c r="E158" s="7" t="str">
        <f ca="1">VLOOKUP(D158,$AU$9:$AV$12,2)</f>
        <v>Asia</v>
      </c>
      <c r="F158" s="7">
        <f ca="1">RANDBETWEEN(1,2)</f>
        <v>1</v>
      </c>
      <c r="G158" s="7" t="str">
        <f ca="1">IF(F158=1,"yes","no")</f>
        <v>yes</v>
      </c>
      <c r="H158" s="7">
        <f ca="1">RANDBETWEEN(2000,2020)</f>
        <v>2020</v>
      </c>
      <c r="I158" s="7"/>
      <c r="J158" s="6">
        <f ca="1">IF(C158="drama",1,0)</f>
        <v>0</v>
      </c>
      <c r="K158" s="7">
        <f ca="1">IF(C158="action",1,0)</f>
        <v>0</v>
      </c>
      <c r="L158" s="7">
        <f ca="1">IF(C158="comedy",1,0)</f>
        <v>0</v>
      </c>
      <c r="M158" s="7">
        <f ca="1">IF(C158="thriller",1,0)</f>
        <v>0</v>
      </c>
      <c r="N158" s="8">
        <f ca="1">IF(C158="horror",1,0)</f>
        <v>1</v>
      </c>
      <c r="O158" s="6">
        <f ca="1">IF(E158="America",1,0)</f>
        <v>0</v>
      </c>
      <c r="P158" s="7">
        <f ca="1">IF(E158="Europe",1,0)</f>
        <v>0</v>
      </c>
      <c r="Q158" s="7">
        <f ca="1">IF(E158="Asia",1,0)</f>
        <v>1</v>
      </c>
      <c r="R158" s="8">
        <f ca="1">IF(E158="Africa",1,0)</f>
        <v>0</v>
      </c>
      <c r="S158" s="6">
        <f ca="1">IF(G158="yes",1,0)</f>
        <v>1</v>
      </c>
      <c r="T158" s="8">
        <f ca="1">IF(G158="no",1,0)</f>
        <v>0</v>
      </c>
      <c r="U158" s="7"/>
      <c r="V158" s="6">
        <f ca="1">IF(AND(H158&gt;=2000,H158&lt;2006),1,0)</f>
        <v>0</v>
      </c>
      <c r="W158" s="7">
        <f ca="1">IF(AND(H158&gt;=2006,H158&lt;2011),1,0)</f>
        <v>0</v>
      </c>
      <c r="X158" s="7">
        <f ca="1">IF(AND(H158&gt;=2011,H158&lt;2016),1,0)</f>
        <v>0</v>
      </c>
      <c r="Y158" s="8">
        <f ca="1">IF(AND(H158&gt;=2016,H158&lt;2021),1,0)</f>
        <v>1</v>
      </c>
      <c r="Z158" s="8"/>
    </row>
    <row r="159" spans="1:26" x14ac:dyDescent="0.3">
      <c r="B159">
        <f t="shared" ref="B159:B188" ca="1" si="87">RANDBETWEEN(1,5)</f>
        <v>5</v>
      </c>
      <c r="C159" s="6" t="str">
        <f t="shared" ref="C159:C188" ca="1" si="88">VLOOKUP(B159,$AQ$9:$AR$13,2)</f>
        <v>thriller</v>
      </c>
      <c r="D159" s="7">
        <f t="shared" ref="D159:D188" ca="1" si="89">RANDBETWEEN(1,4)</f>
        <v>4</v>
      </c>
      <c r="E159" s="7" t="str">
        <f t="shared" ref="E159:E188" ca="1" si="90">VLOOKUP(D159,$AU$9:$AV$12,2)</f>
        <v>Africa</v>
      </c>
      <c r="F159" s="7">
        <f t="shared" ref="F159:F188" ca="1" si="91">RANDBETWEEN(1,2)</f>
        <v>1</v>
      </c>
      <c r="G159" s="7" t="str">
        <f t="shared" ref="G159:G188" ca="1" si="92">IF(F159=1,"yes","no")</f>
        <v>yes</v>
      </c>
      <c r="H159" s="7">
        <f t="shared" ref="H159:H188" ca="1" si="93">RANDBETWEEN(2000,2020)</f>
        <v>2005</v>
      </c>
      <c r="I159" s="7"/>
      <c r="J159" s="6">
        <f t="shared" ref="J159:J188" ca="1" si="94">IF(C159="drama",1,0)</f>
        <v>0</v>
      </c>
      <c r="K159" s="7">
        <f t="shared" ref="K159:K188" ca="1" si="95">IF(C159="action",1,0)</f>
        <v>0</v>
      </c>
      <c r="L159" s="7">
        <f t="shared" ref="L159:L188" ca="1" si="96">IF(C159="comedy",1,0)</f>
        <v>0</v>
      </c>
      <c r="M159" s="7">
        <f t="shared" ref="M159:M188" ca="1" si="97">IF(C159="thriller",1,0)</f>
        <v>1</v>
      </c>
      <c r="N159" s="8">
        <f t="shared" ref="N159:N188" ca="1" si="98">IF(C159="horror",1,0)</f>
        <v>0</v>
      </c>
      <c r="O159" s="6">
        <f t="shared" ref="O159:O188" ca="1" si="99">IF(E159="America",1,0)</f>
        <v>0</v>
      </c>
      <c r="P159" s="7">
        <f t="shared" ref="P159:P188" ca="1" si="100">IF(E159="Europe",1,0)</f>
        <v>0</v>
      </c>
      <c r="Q159" s="7">
        <f t="shared" ref="Q159:Q188" ca="1" si="101">IF(E159="Asia",1,0)</f>
        <v>0</v>
      </c>
      <c r="R159" s="8">
        <f t="shared" ref="R159:R188" ca="1" si="102">IF(E159="Africa",1,0)</f>
        <v>1</v>
      </c>
      <c r="S159" s="6">
        <f t="shared" ref="S159:S188" ca="1" si="103">IF(G159="yes",1,0)</f>
        <v>1</v>
      </c>
      <c r="T159" s="8">
        <f t="shared" ref="T159:T188" ca="1" si="104">IF(G159="no",1,0)</f>
        <v>0</v>
      </c>
      <c r="U159" s="7"/>
      <c r="V159" s="6">
        <f t="shared" ref="V159:V188" ca="1" si="105">IF(AND(H159&gt;=2000,H159&lt;2006),1,0)</f>
        <v>1</v>
      </c>
      <c r="W159" s="7">
        <f t="shared" ref="W159:W188" ca="1" si="106">IF(AND(H159&gt;=2006,H159&lt;2011),1,0)</f>
        <v>0</v>
      </c>
      <c r="X159" s="7">
        <f t="shared" ref="X159:X188" ca="1" si="107">IF(AND(H159&gt;=2011,H159&lt;2016),1,0)</f>
        <v>0</v>
      </c>
      <c r="Y159" s="8">
        <f t="shared" ref="Y159:Y188" ca="1" si="108">IF(AND(H159&gt;=2016,H159&lt;2021),1,0)</f>
        <v>0</v>
      </c>
      <c r="Z159" s="8"/>
    </row>
    <row r="160" spans="1:26" x14ac:dyDescent="0.3">
      <c r="B160">
        <f t="shared" ca="1" si="87"/>
        <v>5</v>
      </c>
      <c r="C160" s="6" t="str">
        <f t="shared" ca="1" si="88"/>
        <v>thriller</v>
      </c>
      <c r="D160" s="7">
        <f t="shared" ca="1" si="89"/>
        <v>2</v>
      </c>
      <c r="E160" s="7" t="str">
        <f t="shared" ca="1" si="90"/>
        <v>Europe</v>
      </c>
      <c r="F160" s="7">
        <f t="shared" ca="1" si="91"/>
        <v>1</v>
      </c>
      <c r="G160" s="7" t="str">
        <f t="shared" ca="1" si="92"/>
        <v>yes</v>
      </c>
      <c r="H160" s="7">
        <f t="shared" ca="1" si="93"/>
        <v>2013</v>
      </c>
      <c r="I160" s="7"/>
      <c r="J160" s="6">
        <f t="shared" ca="1" si="94"/>
        <v>0</v>
      </c>
      <c r="K160" s="7">
        <f t="shared" ca="1" si="95"/>
        <v>0</v>
      </c>
      <c r="L160" s="7">
        <f t="shared" ca="1" si="96"/>
        <v>0</v>
      </c>
      <c r="M160" s="7">
        <f t="shared" ca="1" si="97"/>
        <v>1</v>
      </c>
      <c r="N160" s="8">
        <f t="shared" ca="1" si="98"/>
        <v>0</v>
      </c>
      <c r="O160" s="6">
        <f t="shared" ca="1" si="99"/>
        <v>0</v>
      </c>
      <c r="P160" s="7">
        <f t="shared" ca="1" si="100"/>
        <v>1</v>
      </c>
      <c r="Q160" s="7">
        <f t="shared" ca="1" si="101"/>
        <v>0</v>
      </c>
      <c r="R160" s="8">
        <f t="shared" ca="1" si="102"/>
        <v>0</v>
      </c>
      <c r="S160" s="6">
        <f t="shared" ca="1" si="103"/>
        <v>1</v>
      </c>
      <c r="T160" s="8">
        <f t="shared" ca="1" si="104"/>
        <v>0</v>
      </c>
      <c r="U160" s="7"/>
      <c r="V160" s="6">
        <f t="shared" ca="1" si="105"/>
        <v>0</v>
      </c>
      <c r="W160" s="7">
        <f t="shared" ca="1" si="106"/>
        <v>0</v>
      </c>
      <c r="X160" s="7">
        <f t="shared" ca="1" si="107"/>
        <v>1</v>
      </c>
      <c r="Y160" s="8">
        <f t="shared" ca="1" si="108"/>
        <v>0</v>
      </c>
      <c r="Z160" s="8"/>
    </row>
    <row r="161" spans="2:26" x14ac:dyDescent="0.3">
      <c r="B161">
        <f t="shared" ca="1" si="87"/>
        <v>4</v>
      </c>
      <c r="C161" s="6" t="str">
        <f t="shared" ca="1" si="88"/>
        <v>drama</v>
      </c>
      <c r="D161" s="7">
        <f t="shared" ca="1" si="89"/>
        <v>4</v>
      </c>
      <c r="E161" s="7" t="str">
        <f t="shared" ca="1" si="90"/>
        <v>Africa</v>
      </c>
      <c r="F161" s="7">
        <f t="shared" ca="1" si="91"/>
        <v>2</v>
      </c>
      <c r="G161" s="7" t="str">
        <f t="shared" ca="1" si="92"/>
        <v>no</v>
      </c>
      <c r="H161" s="7">
        <f t="shared" ca="1" si="93"/>
        <v>2010</v>
      </c>
      <c r="I161" s="7"/>
      <c r="J161" s="6">
        <f t="shared" ca="1" si="94"/>
        <v>1</v>
      </c>
      <c r="K161" s="7">
        <f t="shared" ca="1" si="95"/>
        <v>0</v>
      </c>
      <c r="L161" s="7">
        <f t="shared" ca="1" si="96"/>
        <v>0</v>
      </c>
      <c r="M161" s="7">
        <f t="shared" ca="1" si="97"/>
        <v>0</v>
      </c>
      <c r="N161" s="8">
        <f t="shared" ca="1" si="98"/>
        <v>0</v>
      </c>
      <c r="O161" s="6">
        <f t="shared" ca="1" si="99"/>
        <v>0</v>
      </c>
      <c r="P161" s="7">
        <f t="shared" ca="1" si="100"/>
        <v>0</v>
      </c>
      <c r="Q161" s="7">
        <f t="shared" ca="1" si="101"/>
        <v>0</v>
      </c>
      <c r="R161" s="8">
        <f t="shared" ca="1" si="102"/>
        <v>1</v>
      </c>
      <c r="S161" s="6">
        <f t="shared" ca="1" si="103"/>
        <v>0</v>
      </c>
      <c r="T161" s="8">
        <f t="shared" ca="1" si="104"/>
        <v>1</v>
      </c>
      <c r="U161" s="7"/>
      <c r="V161" s="6">
        <f t="shared" ca="1" si="105"/>
        <v>0</v>
      </c>
      <c r="W161" s="7">
        <f t="shared" ca="1" si="106"/>
        <v>1</v>
      </c>
      <c r="X161" s="7">
        <f t="shared" ca="1" si="107"/>
        <v>0</v>
      </c>
      <c r="Y161" s="8">
        <f t="shared" ca="1" si="108"/>
        <v>0</v>
      </c>
      <c r="Z161" s="8"/>
    </row>
    <row r="162" spans="2:26" x14ac:dyDescent="0.3">
      <c r="B162">
        <f t="shared" ca="1" si="87"/>
        <v>1</v>
      </c>
      <c r="C162" s="6" t="str">
        <f t="shared" ca="1" si="88"/>
        <v>action</v>
      </c>
      <c r="D162" s="7">
        <f t="shared" ca="1" si="89"/>
        <v>3</v>
      </c>
      <c r="E162" s="7" t="str">
        <f t="shared" ca="1" si="90"/>
        <v>Asia</v>
      </c>
      <c r="F162" s="7">
        <f t="shared" ca="1" si="91"/>
        <v>1</v>
      </c>
      <c r="G162" s="7" t="str">
        <f t="shared" ca="1" si="92"/>
        <v>yes</v>
      </c>
      <c r="H162" s="7">
        <f t="shared" ca="1" si="93"/>
        <v>2003</v>
      </c>
      <c r="I162" s="7"/>
      <c r="J162" s="6">
        <f t="shared" ca="1" si="94"/>
        <v>0</v>
      </c>
      <c r="K162" s="7">
        <f t="shared" ca="1" si="95"/>
        <v>1</v>
      </c>
      <c r="L162" s="7">
        <f t="shared" ca="1" si="96"/>
        <v>0</v>
      </c>
      <c r="M162" s="7">
        <f t="shared" ca="1" si="97"/>
        <v>0</v>
      </c>
      <c r="N162" s="8">
        <f t="shared" ca="1" si="98"/>
        <v>0</v>
      </c>
      <c r="O162" s="6">
        <f t="shared" ca="1" si="99"/>
        <v>0</v>
      </c>
      <c r="P162" s="7">
        <f t="shared" ca="1" si="100"/>
        <v>0</v>
      </c>
      <c r="Q162" s="7">
        <f t="shared" ca="1" si="101"/>
        <v>1</v>
      </c>
      <c r="R162" s="8">
        <f t="shared" ca="1" si="102"/>
        <v>0</v>
      </c>
      <c r="S162" s="6">
        <f t="shared" ca="1" si="103"/>
        <v>1</v>
      </c>
      <c r="T162" s="8">
        <f t="shared" ca="1" si="104"/>
        <v>0</v>
      </c>
      <c r="U162" s="7"/>
      <c r="V162" s="6">
        <f t="shared" ca="1" si="105"/>
        <v>1</v>
      </c>
      <c r="W162" s="7">
        <f t="shared" ca="1" si="106"/>
        <v>0</v>
      </c>
      <c r="X162" s="7">
        <f t="shared" ca="1" si="107"/>
        <v>0</v>
      </c>
      <c r="Y162" s="8">
        <f t="shared" ca="1" si="108"/>
        <v>0</v>
      </c>
      <c r="Z162" s="8"/>
    </row>
    <row r="163" spans="2:26" x14ac:dyDescent="0.3">
      <c r="B163">
        <f t="shared" ca="1" si="87"/>
        <v>2</v>
      </c>
      <c r="C163" s="6" t="str">
        <f t="shared" ca="1" si="88"/>
        <v>comedy</v>
      </c>
      <c r="D163" s="7">
        <f t="shared" ca="1" si="89"/>
        <v>1</v>
      </c>
      <c r="E163" s="7" t="str">
        <f t="shared" ca="1" si="90"/>
        <v>America</v>
      </c>
      <c r="F163" s="7">
        <f t="shared" ca="1" si="91"/>
        <v>2</v>
      </c>
      <c r="G163" s="7" t="str">
        <f t="shared" ca="1" si="92"/>
        <v>no</v>
      </c>
      <c r="H163" s="7">
        <f t="shared" ca="1" si="93"/>
        <v>2018</v>
      </c>
      <c r="I163" s="7"/>
      <c r="J163" s="6">
        <f t="shared" ca="1" si="94"/>
        <v>0</v>
      </c>
      <c r="K163" s="7">
        <f t="shared" ca="1" si="95"/>
        <v>0</v>
      </c>
      <c r="L163" s="7">
        <f t="shared" ca="1" si="96"/>
        <v>1</v>
      </c>
      <c r="M163" s="7">
        <f t="shared" ca="1" si="97"/>
        <v>0</v>
      </c>
      <c r="N163" s="8">
        <f t="shared" ca="1" si="98"/>
        <v>0</v>
      </c>
      <c r="O163" s="6">
        <f t="shared" ca="1" si="99"/>
        <v>1</v>
      </c>
      <c r="P163" s="7">
        <f t="shared" ca="1" si="100"/>
        <v>0</v>
      </c>
      <c r="Q163" s="7">
        <f t="shared" ca="1" si="101"/>
        <v>0</v>
      </c>
      <c r="R163" s="8">
        <f t="shared" ca="1" si="102"/>
        <v>0</v>
      </c>
      <c r="S163" s="6">
        <f t="shared" ca="1" si="103"/>
        <v>0</v>
      </c>
      <c r="T163" s="8">
        <f t="shared" ca="1" si="104"/>
        <v>1</v>
      </c>
      <c r="U163" s="7"/>
      <c r="V163" s="6">
        <f t="shared" ca="1" si="105"/>
        <v>0</v>
      </c>
      <c r="W163" s="7">
        <f t="shared" ca="1" si="106"/>
        <v>0</v>
      </c>
      <c r="X163" s="7">
        <f t="shared" ca="1" si="107"/>
        <v>0</v>
      </c>
      <c r="Y163" s="8">
        <f t="shared" ca="1" si="108"/>
        <v>1</v>
      </c>
      <c r="Z163" s="8"/>
    </row>
    <row r="164" spans="2:26" x14ac:dyDescent="0.3">
      <c r="B164">
        <f t="shared" ca="1" si="87"/>
        <v>1</v>
      </c>
      <c r="C164" s="6" t="str">
        <f t="shared" ca="1" si="88"/>
        <v>action</v>
      </c>
      <c r="D164" s="7">
        <f t="shared" ca="1" si="89"/>
        <v>3</v>
      </c>
      <c r="E164" s="7" t="str">
        <f t="shared" ca="1" si="90"/>
        <v>Asia</v>
      </c>
      <c r="F164" s="7">
        <f t="shared" ca="1" si="91"/>
        <v>2</v>
      </c>
      <c r="G164" s="7" t="str">
        <f t="shared" ca="1" si="92"/>
        <v>no</v>
      </c>
      <c r="H164" s="7">
        <f t="shared" ca="1" si="93"/>
        <v>2006</v>
      </c>
      <c r="I164" s="7"/>
      <c r="J164" s="6">
        <f t="shared" ca="1" si="94"/>
        <v>0</v>
      </c>
      <c r="K164" s="7">
        <f t="shared" ca="1" si="95"/>
        <v>1</v>
      </c>
      <c r="L164" s="7">
        <f t="shared" ca="1" si="96"/>
        <v>0</v>
      </c>
      <c r="M164" s="7">
        <f t="shared" ca="1" si="97"/>
        <v>0</v>
      </c>
      <c r="N164" s="8">
        <f t="shared" ca="1" si="98"/>
        <v>0</v>
      </c>
      <c r="O164" s="6">
        <f t="shared" ca="1" si="99"/>
        <v>0</v>
      </c>
      <c r="P164" s="7">
        <f t="shared" ca="1" si="100"/>
        <v>0</v>
      </c>
      <c r="Q164" s="7">
        <f t="shared" ca="1" si="101"/>
        <v>1</v>
      </c>
      <c r="R164" s="8">
        <f t="shared" ca="1" si="102"/>
        <v>0</v>
      </c>
      <c r="S164" s="6">
        <f t="shared" ca="1" si="103"/>
        <v>0</v>
      </c>
      <c r="T164" s="8">
        <f t="shared" ca="1" si="104"/>
        <v>1</v>
      </c>
      <c r="U164" s="7"/>
      <c r="V164" s="6">
        <f t="shared" ca="1" si="105"/>
        <v>0</v>
      </c>
      <c r="W164" s="7">
        <f t="shared" ca="1" si="106"/>
        <v>1</v>
      </c>
      <c r="X164" s="7">
        <f t="shared" ca="1" si="107"/>
        <v>0</v>
      </c>
      <c r="Y164" s="8">
        <f t="shared" ca="1" si="108"/>
        <v>0</v>
      </c>
      <c r="Z164" s="8"/>
    </row>
    <row r="165" spans="2:26" x14ac:dyDescent="0.3">
      <c r="B165">
        <f t="shared" ca="1" si="87"/>
        <v>2</v>
      </c>
      <c r="C165" s="6" t="str">
        <f t="shared" ca="1" si="88"/>
        <v>comedy</v>
      </c>
      <c r="D165" s="7">
        <f t="shared" ca="1" si="89"/>
        <v>1</v>
      </c>
      <c r="E165" s="7" t="str">
        <f t="shared" ca="1" si="90"/>
        <v>America</v>
      </c>
      <c r="F165" s="7">
        <f t="shared" ca="1" si="91"/>
        <v>2</v>
      </c>
      <c r="G165" s="7" t="str">
        <f t="shared" ca="1" si="92"/>
        <v>no</v>
      </c>
      <c r="H165" s="7">
        <f t="shared" ca="1" si="93"/>
        <v>2010</v>
      </c>
      <c r="I165" s="7"/>
      <c r="J165" s="6">
        <f t="shared" ca="1" si="94"/>
        <v>0</v>
      </c>
      <c r="K165" s="7">
        <f t="shared" ca="1" si="95"/>
        <v>0</v>
      </c>
      <c r="L165" s="7">
        <f t="shared" ca="1" si="96"/>
        <v>1</v>
      </c>
      <c r="M165" s="7">
        <f t="shared" ca="1" si="97"/>
        <v>0</v>
      </c>
      <c r="N165" s="8">
        <f t="shared" ca="1" si="98"/>
        <v>0</v>
      </c>
      <c r="O165" s="6">
        <f t="shared" ca="1" si="99"/>
        <v>1</v>
      </c>
      <c r="P165" s="7">
        <f t="shared" ca="1" si="100"/>
        <v>0</v>
      </c>
      <c r="Q165" s="7">
        <f t="shared" ca="1" si="101"/>
        <v>0</v>
      </c>
      <c r="R165" s="8">
        <f t="shared" ca="1" si="102"/>
        <v>0</v>
      </c>
      <c r="S165" s="6">
        <f t="shared" ca="1" si="103"/>
        <v>0</v>
      </c>
      <c r="T165" s="8">
        <f t="shared" ca="1" si="104"/>
        <v>1</v>
      </c>
      <c r="U165" s="7"/>
      <c r="V165" s="6">
        <f t="shared" ca="1" si="105"/>
        <v>0</v>
      </c>
      <c r="W165" s="7">
        <f t="shared" ca="1" si="106"/>
        <v>1</v>
      </c>
      <c r="X165" s="7">
        <f t="shared" ca="1" si="107"/>
        <v>0</v>
      </c>
      <c r="Y165" s="8">
        <f t="shared" ca="1" si="108"/>
        <v>0</v>
      </c>
      <c r="Z165" s="8"/>
    </row>
    <row r="166" spans="2:26" x14ac:dyDescent="0.3">
      <c r="B166">
        <f t="shared" ca="1" si="87"/>
        <v>5</v>
      </c>
      <c r="C166" s="6" t="str">
        <f t="shared" ca="1" si="88"/>
        <v>thriller</v>
      </c>
      <c r="D166" s="7">
        <f t="shared" ca="1" si="89"/>
        <v>1</v>
      </c>
      <c r="E166" s="7" t="str">
        <f t="shared" ca="1" si="90"/>
        <v>America</v>
      </c>
      <c r="F166" s="7">
        <f t="shared" ca="1" si="91"/>
        <v>1</v>
      </c>
      <c r="G166" s="7" t="str">
        <f t="shared" ca="1" si="92"/>
        <v>yes</v>
      </c>
      <c r="H166" s="7">
        <f t="shared" ca="1" si="93"/>
        <v>2018</v>
      </c>
      <c r="I166" s="7"/>
      <c r="J166" s="6">
        <f t="shared" ca="1" si="94"/>
        <v>0</v>
      </c>
      <c r="K166" s="7">
        <f t="shared" ca="1" si="95"/>
        <v>0</v>
      </c>
      <c r="L166" s="7">
        <f t="shared" ca="1" si="96"/>
        <v>0</v>
      </c>
      <c r="M166" s="7">
        <f t="shared" ca="1" si="97"/>
        <v>1</v>
      </c>
      <c r="N166" s="8">
        <f t="shared" ca="1" si="98"/>
        <v>0</v>
      </c>
      <c r="O166" s="6">
        <f t="shared" ca="1" si="99"/>
        <v>1</v>
      </c>
      <c r="P166" s="7">
        <f t="shared" ca="1" si="100"/>
        <v>0</v>
      </c>
      <c r="Q166" s="7">
        <f t="shared" ca="1" si="101"/>
        <v>0</v>
      </c>
      <c r="R166" s="8">
        <f t="shared" ca="1" si="102"/>
        <v>0</v>
      </c>
      <c r="S166" s="6">
        <f t="shared" ca="1" si="103"/>
        <v>1</v>
      </c>
      <c r="T166" s="8">
        <f t="shared" ca="1" si="104"/>
        <v>0</v>
      </c>
      <c r="U166" s="7"/>
      <c r="V166" s="6">
        <f t="shared" ca="1" si="105"/>
        <v>0</v>
      </c>
      <c r="W166" s="7">
        <f t="shared" ca="1" si="106"/>
        <v>0</v>
      </c>
      <c r="X166" s="7">
        <f t="shared" ca="1" si="107"/>
        <v>0</v>
      </c>
      <c r="Y166" s="8">
        <f t="shared" ca="1" si="108"/>
        <v>1</v>
      </c>
      <c r="Z166" s="8"/>
    </row>
    <row r="167" spans="2:26" x14ac:dyDescent="0.3">
      <c r="B167">
        <f t="shared" ca="1" si="87"/>
        <v>1</v>
      </c>
      <c r="C167" s="6" t="str">
        <f t="shared" ca="1" si="88"/>
        <v>action</v>
      </c>
      <c r="D167" s="7">
        <f t="shared" ca="1" si="89"/>
        <v>1</v>
      </c>
      <c r="E167" s="7" t="str">
        <f t="shared" ca="1" si="90"/>
        <v>America</v>
      </c>
      <c r="F167" s="7">
        <f t="shared" ca="1" si="91"/>
        <v>2</v>
      </c>
      <c r="G167" s="7" t="str">
        <f t="shared" ca="1" si="92"/>
        <v>no</v>
      </c>
      <c r="H167" s="7">
        <f t="shared" ca="1" si="93"/>
        <v>2001</v>
      </c>
      <c r="I167" s="7"/>
      <c r="J167" s="6">
        <f t="shared" ca="1" si="94"/>
        <v>0</v>
      </c>
      <c r="K167" s="7">
        <f t="shared" ca="1" si="95"/>
        <v>1</v>
      </c>
      <c r="L167" s="7">
        <f t="shared" ca="1" si="96"/>
        <v>0</v>
      </c>
      <c r="M167" s="7">
        <f t="shared" ca="1" si="97"/>
        <v>0</v>
      </c>
      <c r="N167" s="8">
        <f t="shared" ca="1" si="98"/>
        <v>0</v>
      </c>
      <c r="O167" s="6">
        <f t="shared" ca="1" si="99"/>
        <v>1</v>
      </c>
      <c r="P167" s="7">
        <f t="shared" ca="1" si="100"/>
        <v>0</v>
      </c>
      <c r="Q167" s="7">
        <f t="shared" ca="1" si="101"/>
        <v>0</v>
      </c>
      <c r="R167" s="8">
        <f t="shared" ca="1" si="102"/>
        <v>0</v>
      </c>
      <c r="S167" s="6">
        <f t="shared" ca="1" si="103"/>
        <v>0</v>
      </c>
      <c r="T167" s="8">
        <f t="shared" ca="1" si="104"/>
        <v>1</v>
      </c>
      <c r="U167" s="7"/>
      <c r="V167" s="6">
        <f t="shared" ca="1" si="105"/>
        <v>1</v>
      </c>
      <c r="W167" s="7">
        <f t="shared" ca="1" si="106"/>
        <v>0</v>
      </c>
      <c r="X167" s="7">
        <f t="shared" ca="1" si="107"/>
        <v>0</v>
      </c>
      <c r="Y167" s="8">
        <f t="shared" ca="1" si="108"/>
        <v>0</v>
      </c>
      <c r="Z167" s="8"/>
    </row>
    <row r="168" spans="2:26" x14ac:dyDescent="0.3">
      <c r="B168">
        <f t="shared" ca="1" si="87"/>
        <v>4</v>
      </c>
      <c r="C168" s="6" t="str">
        <f t="shared" ca="1" si="88"/>
        <v>drama</v>
      </c>
      <c r="D168" s="7">
        <f t="shared" ca="1" si="89"/>
        <v>1</v>
      </c>
      <c r="E168" s="7" t="str">
        <f t="shared" ca="1" si="90"/>
        <v>America</v>
      </c>
      <c r="F168" s="7">
        <f t="shared" ca="1" si="91"/>
        <v>2</v>
      </c>
      <c r="G168" s="7" t="str">
        <f t="shared" ca="1" si="92"/>
        <v>no</v>
      </c>
      <c r="H168" s="7">
        <f t="shared" ca="1" si="93"/>
        <v>2008</v>
      </c>
      <c r="I168" s="7"/>
      <c r="J168" s="6">
        <f t="shared" ca="1" si="94"/>
        <v>1</v>
      </c>
      <c r="K168" s="7">
        <f t="shared" ca="1" si="95"/>
        <v>0</v>
      </c>
      <c r="L168" s="7">
        <f t="shared" ca="1" si="96"/>
        <v>0</v>
      </c>
      <c r="M168" s="7">
        <f t="shared" ca="1" si="97"/>
        <v>0</v>
      </c>
      <c r="N168" s="8">
        <f t="shared" ca="1" si="98"/>
        <v>0</v>
      </c>
      <c r="O168" s="6">
        <f t="shared" ca="1" si="99"/>
        <v>1</v>
      </c>
      <c r="P168" s="7">
        <f t="shared" ca="1" si="100"/>
        <v>0</v>
      </c>
      <c r="Q168" s="7">
        <f t="shared" ca="1" si="101"/>
        <v>0</v>
      </c>
      <c r="R168" s="8">
        <f t="shared" ca="1" si="102"/>
        <v>0</v>
      </c>
      <c r="S168" s="6">
        <f t="shared" ca="1" si="103"/>
        <v>0</v>
      </c>
      <c r="T168" s="8">
        <f t="shared" ca="1" si="104"/>
        <v>1</v>
      </c>
      <c r="U168" s="7"/>
      <c r="V168" s="6">
        <f t="shared" ca="1" si="105"/>
        <v>0</v>
      </c>
      <c r="W168" s="7">
        <f t="shared" ca="1" si="106"/>
        <v>1</v>
      </c>
      <c r="X168" s="7">
        <f t="shared" ca="1" si="107"/>
        <v>0</v>
      </c>
      <c r="Y168" s="8">
        <f t="shared" ca="1" si="108"/>
        <v>0</v>
      </c>
      <c r="Z168" s="8"/>
    </row>
    <row r="169" spans="2:26" x14ac:dyDescent="0.3">
      <c r="B169">
        <f t="shared" ca="1" si="87"/>
        <v>5</v>
      </c>
      <c r="C169" s="6" t="str">
        <f t="shared" ca="1" si="88"/>
        <v>thriller</v>
      </c>
      <c r="D169" s="7">
        <f t="shared" ca="1" si="89"/>
        <v>2</v>
      </c>
      <c r="E169" s="7" t="str">
        <f t="shared" ca="1" si="90"/>
        <v>Europe</v>
      </c>
      <c r="F169" s="7">
        <f t="shared" ca="1" si="91"/>
        <v>2</v>
      </c>
      <c r="G169" s="7" t="str">
        <f t="shared" ca="1" si="92"/>
        <v>no</v>
      </c>
      <c r="H169" s="7">
        <f t="shared" ca="1" si="93"/>
        <v>2003</v>
      </c>
      <c r="I169" s="7"/>
      <c r="J169" s="6">
        <f t="shared" ca="1" si="94"/>
        <v>0</v>
      </c>
      <c r="K169" s="7">
        <f t="shared" ca="1" si="95"/>
        <v>0</v>
      </c>
      <c r="L169" s="7">
        <f t="shared" ca="1" si="96"/>
        <v>0</v>
      </c>
      <c r="M169" s="7">
        <f t="shared" ca="1" si="97"/>
        <v>1</v>
      </c>
      <c r="N169" s="8">
        <f t="shared" ca="1" si="98"/>
        <v>0</v>
      </c>
      <c r="O169" s="6">
        <f t="shared" ca="1" si="99"/>
        <v>0</v>
      </c>
      <c r="P169" s="7">
        <f t="shared" ca="1" si="100"/>
        <v>1</v>
      </c>
      <c r="Q169" s="7">
        <f t="shared" ca="1" si="101"/>
        <v>0</v>
      </c>
      <c r="R169" s="8">
        <f t="shared" ca="1" si="102"/>
        <v>0</v>
      </c>
      <c r="S169" s="6">
        <f t="shared" ca="1" si="103"/>
        <v>0</v>
      </c>
      <c r="T169" s="8">
        <f t="shared" ca="1" si="104"/>
        <v>1</v>
      </c>
      <c r="U169" s="7"/>
      <c r="V169" s="6">
        <f t="shared" ca="1" si="105"/>
        <v>1</v>
      </c>
      <c r="W169" s="7">
        <f t="shared" ca="1" si="106"/>
        <v>0</v>
      </c>
      <c r="X169" s="7">
        <f t="shared" ca="1" si="107"/>
        <v>0</v>
      </c>
      <c r="Y169" s="8">
        <f t="shared" ca="1" si="108"/>
        <v>0</v>
      </c>
      <c r="Z169" s="8"/>
    </row>
    <row r="170" spans="2:26" x14ac:dyDescent="0.3">
      <c r="B170">
        <f t="shared" ca="1" si="87"/>
        <v>4</v>
      </c>
      <c r="C170" s="6" t="str">
        <f t="shared" ca="1" si="88"/>
        <v>drama</v>
      </c>
      <c r="D170" s="7">
        <f t="shared" ca="1" si="89"/>
        <v>3</v>
      </c>
      <c r="E170" s="7" t="str">
        <f t="shared" ca="1" si="90"/>
        <v>Asia</v>
      </c>
      <c r="F170" s="7">
        <f t="shared" ca="1" si="91"/>
        <v>2</v>
      </c>
      <c r="G170" s="7" t="str">
        <f t="shared" ca="1" si="92"/>
        <v>no</v>
      </c>
      <c r="H170" s="7">
        <f t="shared" ca="1" si="93"/>
        <v>2011</v>
      </c>
      <c r="I170" s="7"/>
      <c r="J170" s="6">
        <f t="shared" ca="1" si="94"/>
        <v>1</v>
      </c>
      <c r="K170" s="7">
        <f t="shared" ca="1" si="95"/>
        <v>0</v>
      </c>
      <c r="L170" s="7">
        <f t="shared" ca="1" si="96"/>
        <v>0</v>
      </c>
      <c r="M170" s="7">
        <f t="shared" ca="1" si="97"/>
        <v>0</v>
      </c>
      <c r="N170" s="8">
        <f t="shared" ca="1" si="98"/>
        <v>0</v>
      </c>
      <c r="O170" s="6">
        <f t="shared" ca="1" si="99"/>
        <v>0</v>
      </c>
      <c r="P170" s="7">
        <f t="shared" ca="1" si="100"/>
        <v>0</v>
      </c>
      <c r="Q170" s="7">
        <f t="shared" ca="1" si="101"/>
        <v>1</v>
      </c>
      <c r="R170" s="8">
        <f t="shared" ca="1" si="102"/>
        <v>0</v>
      </c>
      <c r="S170" s="6">
        <f t="shared" ca="1" si="103"/>
        <v>0</v>
      </c>
      <c r="T170" s="8">
        <f t="shared" ca="1" si="104"/>
        <v>1</v>
      </c>
      <c r="U170" s="7"/>
      <c r="V170" s="6">
        <f t="shared" ca="1" si="105"/>
        <v>0</v>
      </c>
      <c r="W170" s="7">
        <f t="shared" ca="1" si="106"/>
        <v>0</v>
      </c>
      <c r="X170" s="7">
        <f t="shared" ca="1" si="107"/>
        <v>1</v>
      </c>
      <c r="Y170" s="8">
        <f t="shared" ca="1" si="108"/>
        <v>0</v>
      </c>
      <c r="Z170" s="8"/>
    </row>
    <row r="171" spans="2:26" x14ac:dyDescent="0.3">
      <c r="B171">
        <f t="shared" ca="1" si="87"/>
        <v>4</v>
      </c>
      <c r="C171" s="6" t="str">
        <f t="shared" ca="1" si="88"/>
        <v>drama</v>
      </c>
      <c r="D171" s="7">
        <f t="shared" ca="1" si="89"/>
        <v>2</v>
      </c>
      <c r="E171" s="7" t="str">
        <f t="shared" ca="1" si="90"/>
        <v>Europe</v>
      </c>
      <c r="F171" s="7">
        <f t="shared" ca="1" si="91"/>
        <v>1</v>
      </c>
      <c r="G171" s="7" t="str">
        <f t="shared" ca="1" si="92"/>
        <v>yes</v>
      </c>
      <c r="H171" s="7">
        <f t="shared" ca="1" si="93"/>
        <v>2009</v>
      </c>
      <c r="I171" s="7"/>
      <c r="J171" s="6">
        <f t="shared" ca="1" si="94"/>
        <v>1</v>
      </c>
      <c r="K171" s="7">
        <f t="shared" ca="1" si="95"/>
        <v>0</v>
      </c>
      <c r="L171" s="7">
        <f t="shared" ca="1" si="96"/>
        <v>0</v>
      </c>
      <c r="M171" s="7">
        <f t="shared" ca="1" si="97"/>
        <v>0</v>
      </c>
      <c r="N171" s="8">
        <f t="shared" ca="1" si="98"/>
        <v>0</v>
      </c>
      <c r="O171" s="6">
        <f t="shared" ca="1" si="99"/>
        <v>0</v>
      </c>
      <c r="P171" s="7">
        <f t="shared" ca="1" si="100"/>
        <v>1</v>
      </c>
      <c r="Q171" s="7">
        <f t="shared" ca="1" si="101"/>
        <v>0</v>
      </c>
      <c r="R171" s="8">
        <f t="shared" ca="1" si="102"/>
        <v>0</v>
      </c>
      <c r="S171" s="6">
        <f t="shared" ca="1" si="103"/>
        <v>1</v>
      </c>
      <c r="T171" s="8">
        <f t="shared" ca="1" si="104"/>
        <v>0</v>
      </c>
      <c r="U171" s="7"/>
      <c r="V171" s="6">
        <f t="shared" ca="1" si="105"/>
        <v>0</v>
      </c>
      <c r="W171" s="7">
        <f t="shared" ca="1" si="106"/>
        <v>1</v>
      </c>
      <c r="X171" s="7">
        <f t="shared" ca="1" si="107"/>
        <v>0</v>
      </c>
      <c r="Y171" s="8">
        <f t="shared" ca="1" si="108"/>
        <v>0</v>
      </c>
      <c r="Z171" s="8"/>
    </row>
    <row r="172" spans="2:26" x14ac:dyDescent="0.3">
      <c r="B172">
        <f t="shared" ca="1" si="87"/>
        <v>3</v>
      </c>
      <c r="C172" s="6" t="str">
        <f t="shared" ca="1" si="88"/>
        <v>horror</v>
      </c>
      <c r="D172" s="7">
        <f t="shared" ca="1" si="89"/>
        <v>2</v>
      </c>
      <c r="E172" s="7" t="str">
        <f t="shared" ca="1" si="90"/>
        <v>Europe</v>
      </c>
      <c r="F172" s="7">
        <f t="shared" ca="1" si="91"/>
        <v>1</v>
      </c>
      <c r="G172" s="7" t="str">
        <f t="shared" ca="1" si="92"/>
        <v>yes</v>
      </c>
      <c r="H172" s="7">
        <f t="shared" ca="1" si="93"/>
        <v>2007</v>
      </c>
      <c r="I172" s="7"/>
      <c r="J172" s="6">
        <f t="shared" ca="1" si="94"/>
        <v>0</v>
      </c>
      <c r="K172" s="7">
        <f t="shared" ca="1" si="95"/>
        <v>0</v>
      </c>
      <c r="L172" s="7">
        <f t="shared" ca="1" si="96"/>
        <v>0</v>
      </c>
      <c r="M172" s="7">
        <f t="shared" ca="1" si="97"/>
        <v>0</v>
      </c>
      <c r="N172" s="8">
        <f t="shared" ca="1" si="98"/>
        <v>1</v>
      </c>
      <c r="O172" s="6">
        <f t="shared" ca="1" si="99"/>
        <v>0</v>
      </c>
      <c r="P172" s="7">
        <f t="shared" ca="1" si="100"/>
        <v>1</v>
      </c>
      <c r="Q172" s="7">
        <f t="shared" ca="1" si="101"/>
        <v>0</v>
      </c>
      <c r="R172" s="8">
        <f t="shared" ca="1" si="102"/>
        <v>0</v>
      </c>
      <c r="S172" s="6">
        <f t="shared" ca="1" si="103"/>
        <v>1</v>
      </c>
      <c r="T172" s="8">
        <f t="shared" ca="1" si="104"/>
        <v>0</v>
      </c>
      <c r="U172" s="7"/>
      <c r="V172" s="6">
        <f t="shared" ca="1" si="105"/>
        <v>0</v>
      </c>
      <c r="W172" s="7">
        <f t="shared" ca="1" si="106"/>
        <v>1</v>
      </c>
      <c r="X172" s="7">
        <f t="shared" ca="1" si="107"/>
        <v>0</v>
      </c>
      <c r="Y172" s="8">
        <f t="shared" ca="1" si="108"/>
        <v>0</v>
      </c>
      <c r="Z172" s="8"/>
    </row>
    <row r="173" spans="2:26" x14ac:dyDescent="0.3">
      <c r="B173">
        <f t="shared" ca="1" si="87"/>
        <v>2</v>
      </c>
      <c r="C173" s="6" t="str">
        <f t="shared" ca="1" si="88"/>
        <v>comedy</v>
      </c>
      <c r="D173" s="7">
        <f t="shared" ca="1" si="89"/>
        <v>4</v>
      </c>
      <c r="E173" s="7" t="str">
        <f t="shared" ca="1" si="90"/>
        <v>Africa</v>
      </c>
      <c r="F173" s="7">
        <f t="shared" ca="1" si="91"/>
        <v>1</v>
      </c>
      <c r="G173" s="7" t="str">
        <f t="shared" ca="1" si="92"/>
        <v>yes</v>
      </c>
      <c r="H173" s="7">
        <f t="shared" ca="1" si="93"/>
        <v>2013</v>
      </c>
      <c r="I173" s="7"/>
      <c r="J173" s="6">
        <f t="shared" ca="1" si="94"/>
        <v>0</v>
      </c>
      <c r="K173" s="7">
        <f t="shared" ca="1" si="95"/>
        <v>0</v>
      </c>
      <c r="L173" s="7">
        <f t="shared" ca="1" si="96"/>
        <v>1</v>
      </c>
      <c r="M173" s="7">
        <f t="shared" ca="1" si="97"/>
        <v>0</v>
      </c>
      <c r="N173" s="8">
        <f t="shared" ca="1" si="98"/>
        <v>0</v>
      </c>
      <c r="O173" s="6">
        <f t="shared" ca="1" si="99"/>
        <v>0</v>
      </c>
      <c r="P173" s="7">
        <f t="shared" ca="1" si="100"/>
        <v>0</v>
      </c>
      <c r="Q173" s="7">
        <f t="shared" ca="1" si="101"/>
        <v>0</v>
      </c>
      <c r="R173" s="8">
        <f t="shared" ca="1" si="102"/>
        <v>1</v>
      </c>
      <c r="S173" s="6">
        <f t="shared" ca="1" si="103"/>
        <v>1</v>
      </c>
      <c r="T173" s="8">
        <f t="shared" ca="1" si="104"/>
        <v>0</v>
      </c>
      <c r="U173" s="7"/>
      <c r="V173" s="6">
        <f t="shared" ca="1" si="105"/>
        <v>0</v>
      </c>
      <c r="W173" s="7">
        <f t="shared" ca="1" si="106"/>
        <v>0</v>
      </c>
      <c r="X173" s="7">
        <f t="shared" ca="1" si="107"/>
        <v>1</v>
      </c>
      <c r="Y173" s="8">
        <f t="shared" ca="1" si="108"/>
        <v>0</v>
      </c>
      <c r="Z173" s="8"/>
    </row>
    <row r="174" spans="2:26" x14ac:dyDescent="0.3">
      <c r="B174">
        <f t="shared" ca="1" si="87"/>
        <v>5</v>
      </c>
      <c r="C174" s="6" t="str">
        <f t="shared" ca="1" si="88"/>
        <v>thriller</v>
      </c>
      <c r="D174" s="7">
        <f t="shared" ca="1" si="89"/>
        <v>4</v>
      </c>
      <c r="E174" s="7" t="str">
        <f t="shared" ca="1" si="90"/>
        <v>Africa</v>
      </c>
      <c r="F174" s="7">
        <f t="shared" ca="1" si="91"/>
        <v>2</v>
      </c>
      <c r="G174" s="7" t="str">
        <f t="shared" ca="1" si="92"/>
        <v>no</v>
      </c>
      <c r="H174" s="7">
        <f t="shared" ca="1" si="93"/>
        <v>2014</v>
      </c>
      <c r="I174" s="7"/>
      <c r="J174" s="6">
        <f t="shared" ca="1" si="94"/>
        <v>0</v>
      </c>
      <c r="K174" s="7">
        <f t="shared" ca="1" si="95"/>
        <v>0</v>
      </c>
      <c r="L174" s="7">
        <f t="shared" ca="1" si="96"/>
        <v>0</v>
      </c>
      <c r="M174" s="7">
        <f t="shared" ca="1" si="97"/>
        <v>1</v>
      </c>
      <c r="N174" s="8">
        <f t="shared" ca="1" si="98"/>
        <v>0</v>
      </c>
      <c r="O174" s="6">
        <f t="shared" ca="1" si="99"/>
        <v>0</v>
      </c>
      <c r="P174" s="7">
        <f t="shared" ca="1" si="100"/>
        <v>0</v>
      </c>
      <c r="Q174" s="7">
        <f t="shared" ca="1" si="101"/>
        <v>0</v>
      </c>
      <c r="R174" s="8">
        <f t="shared" ca="1" si="102"/>
        <v>1</v>
      </c>
      <c r="S174" s="6">
        <f t="shared" ca="1" si="103"/>
        <v>0</v>
      </c>
      <c r="T174" s="8">
        <f t="shared" ca="1" si="104"/>
        <v>1</v>
      </c>
      <c r="U174" s="7"/>
      <c r="V174" s="6">
        <f t="shared" ca="1" si="105"/>
        <v>0</v>
      </c>
      <c r="W174" s="7">
        <f t="shared" ca="1" si="106"/>
        <v>0</v>
      </c>
      <c r="X174" s="7">
        <f t="shared" ca="1" si="107"/>
        <v>1</v>
      </c>
      <c r="Y174" s="8">
        <f t="shared" ca="1" si="108"/>
        <v>0</v>
      </c>
      <c r="Z174" s="8"/>
    </row>
    <row r="175" spans="2:26" x14ac:dyDescent="0.3">
      <c r="B175">
        <f t="shared" ca="1" si="87"/>
        <v>1</v>
      </c>
      <c r="C175" s="6" t="str">
        <f t="shared" ca="1" si="88"/>
        <v>action</v>
      </c>
      <c r="D175" s="7">
        <f t="shared" ca="1" si="89"/>
        <v>3</v>
      </c>
      <c r="E175" s="7" t="str">
        <f t="shared" ca="1" si="90"/>
        <v>Asia</v>
      </c>
      <c r="F175" s="7">
        <f t="shared" ca="1" si="91"/>
        <v>1</v>
      </c>
      <c r="G175" s="7" t="str">
        <f t="shared" ca="1" si="92"/>
        <v>yes</v>
      </c>
      <c r="H175" s="7">
        <f t="shared" ca="1" si="93"/>
        <v>2018</v>
      </c>
      <c r="I175" s="7"/>
      <c r="J175" s="6">
        <f t="shared" ca="1" si="94"/>
        <v>0</v>
      </c>
      <c r="K175" s="7">
        <f t="shared" ca="1" si="95"/>
        <v>1</v>
      </c>
      <c r="L175" s="7">
        <f t="shared" ca="1" si="96"/>
        <v>0</v>
      </c>
      <c r="M175" s="7">
        <f t="shared" ca="1" si="97"/>
        <v>0</v>
      </c>
      <c r="N175" s="8">
        <f t="shared" ca="1" si="98"/>
        <v>0</v>
      </c>
      <c r="O175" s="6">
        <f t="shared" ca="1" si="99"/>
        <v>0</v>
      </c>
      <c r="P175" s="7">
        <f t="shared" ca="1" si="100"/>
        <v>0</v>
      </c>
      <c r="Q175" s="7">
        <f t="shared" ca="1" si="101"/>
        <v>1</v>
      </c>
      <c r="R175" s="8">
        <f t="shared" ca="1" si="102"/>
        <v>0</v>
      </c>
      <c r="S175" s="6">
        <f t="shared" ca="1" si="103"/>
        <v>1</v>
      </c>
      <c r="T175" s="8">
        <f t="shared" ca="1" si="104"/>
        <v>0</v>
      </c>
      <c r="U175" s="7"/>
      <c r="V175" s="6">
        <f t="shared" ca="1" si="105"/>
        <v>0</v>
      </c>
      <c r="W175" s="7">
        <f t="shared" ca="1" si="106"/>
        <v>0</v>
      </c>
      <c r="X175" s="7">
        <f t="shared" ca="1" si="107"/>
        <v>0</v>
      </c>
      <c r="Y175" s="8">
        <f t="shared" ca="1" si="108"/>
        <v>1</v>
      </c>
      <c r="Z175" s="8"/>
    </row>
    <row r="176" spans="2:26" x14ac:dyDescent="0.3">
      <c r="B176">
        <f t="shared" ca="1" si="87"/>
        <v>3</v>
      </c>
      <c r="C176" s="6" t="str">
        <f t="shared" ca="1" si="88"/>
        <v>horror</v>
      </c>
      <c r="D176" s="7">
        <f t="shared" ca="1" si="89"/>
        <v>4</v>
      </c>
      <c r="E176" s="7" t="str">
        <f t="shared" ca="1" si="90"/>
        <v>Africa</v>
      </c>
      <c r="F176" s="7">
        <f t="shared" ca="1" si="91"/>
        <v>1</v>
      </c>
      <c r="G176" s="7" t="str">
        <f t="shared" ca="1" si="92"/>
        <v>yes</v>
      </c>
      <c r="H176" s="7">
        <f t="shared" ca="1" si="93"/>
        <v>2009</v>
      </c>
      <c r="I176" s="7"/>
      <c r="J176" s="6">
        <f t="shared" ca="1" si="94"/>
        <v>0</v>
      </c>
      <c r="K176" s="7">
        <f t="shared" ca="1" si="95"/>
        <v>0</v>
      </c>
      <c r="L176" s="7">
        <f t="shared" ca="1" si="96"/>
        <v>0</v>
      </c>
      <c r="M176" s="7">
        <f t="shared" ca="1" si="97"/>
        <v>0</v>
      </c>
      <c r="N176" s="8">
        <f t="shared" ca="1" si="98"/>
        <v>1</v>
      </c>
      <c r="O176" s="6">
        <f t="shared" ca="1" si="99"/>
        <v>0</v>
      </c>
      <c r="P176" s="7">
        <f t="shared" ca="1" si="100"/>
        <v>0</v>
      </c>
      <c r="Q176" s="7">
        <f t="shared" ca="1" si="101"/>
        <v>0</v>
      </c>
      <c r="R176" s="8">
        <f t="shared" ca="1" si="102"/>
        <v>1</v>
      </c>
      <c r="S176" s="6">
        <f t="shared" ca="1" si="103"/>
        <v>1</v>
      </c>
      <c r="T176" s="8">
        <f t="shared" ca="1" si="104"/>
        <v>0</v>
      </c>
      <c r="U176" s="7"/>
      <c r="V176" s="6">
        <f t="shared" ca="1" si="105"/>
        <v>0</v>
      </c>
      <c r="W176" s="7">
        <f t="shared" ca="1" si="106"/>
        <v>1</v>
      </c>
      <c r="X176" s="7">
        <f t="shared" ca="1" si="107"/>
        <v>0</v>
      </c>
      <c r="Y176" s="8">
        <f t="shared" ca="1" si="108"/>
        <v>0</v>
      </c>
      <c r="Z176" s="8"/>
    </row>
    <row r="177" spans="2:26" x14ac:dyDescent="0.3">
      <c r="B177">
        <f t="shared" ca="1" si="87"/>
        <v>4</v>
      </c>
      <c r="C177" s="6" t="str">
        <f t="shared" ca="1" si="88"/>
        <v>drama</v>
      </c>
      <c r="D177" s="7">
        <f t="shared" ca="1" si="89"/>
        <v>1</v>
      </c>
      <c r="E177" s="7" t="str">
        <f t="shared" ca="1" si="90"/>
        <v>America</v>
      </c>
      <c r="F177" s="7">
        <f t="shared" ca="1" si="91"/>
        <v>1</v>
      </c>
      <c r="G177" s="7" t="str">
        <f t="shared" ca="1" si="92"/>
        <v>yes</v>
      </c>
      <c r="H177" s="7">
        <f t="shared" ca="1" si="93"/>
        <v>2015</v>
      </c>
      <c r="I177" s="7"/>
      <c r="J177" s="6">
        <f t="shared" ca="1" si="94"/>
        <v>1</v>
      </c>
      <c r="K177" s="7">
        <f t="shared" ca="1" si="95"/>
        <v>0</v>
      </c>
      <c r="L177" s="7">
        <f t="shared" ca="1" si="96"/>
        <v>0</v>
      </c>
      <c r="M177" s="7">
        <f t="shared" ca="1" si="97"/>
        <v>0</v>
      </c>
      <c r="N177" s="8">
        <f t="shared" ca="1" si="98"/>
        <v>0</v>
      </c>
      <c r="O177" s="6">
        <f t="shared" ca="1" si="99"/>
        <v>1</v>
      </c>
      <c r="P177" s="7">
        <f t="shared" ca="1" si="100"/>
        <v>0</v>
      </c>
      <c r="Q177" s="7">
        <f t="shared" ca="1" si="101"/>
        <v>0</v>
      </c>
      <c r="R177" s="8">
        <f t="shared" ca="1" si="102"/>
        <v>0</v>
      </c>
      <c r="S177" s="6">
        <f t="shared" ca="1" si="103"/>
        <v>1</v>
      </c>
      <c r="T177" s="8">
        <f t="shared" ca="1" si="104"/>
        <v>0</v>
      </c>
      <c r="U177" s="7"/>
      <c r="V177" s="6">
        <f t="shared" ca="1" si="105"/>
        <v>0</v>
      </c>
      <c r="W177" s="7">
        <f t="shared" ca="1" si="106"/>
        <v>0</v>
      </c>
      <c r="X177" s="7">
        <f t="shared" ca="1" si="107"/>
        <v>1</v>
      </c>
      <c r="Y177" s="8">
        <f t="shared" ca="1" si="108"/>
        <v>0</v>
      </c>
      <c r="Z177" s="8"/>
    </row>
    <row r="178" spans="2:26" x14ac:dyDescent="0.3">
      <c r="B178">
        <f t="shared" ca="1" si="87"/>
        <v>5</v>
      </c>
      <c r="C178" s="6" t="str">
        <f t="shared" ca="1" si="88"/>
        <v>thriller</v>
      </c>
      <c r="D178" s="7">
        <f t="shared" ca="1" si="89"/>
        <v>2</v>
      </c>
      <c r="E178" s="7" t="str">
        <f t="shared" ca="1" si="90"/>
        <v>Europe</v>
      </c>
      <c r="F178" s="7">
        <f t="shared" ca="1" si="91"/>
        <v>1</v>
      </c>
      <c r="G178" s="7" t="str">
        <f t="shared" ca="1" si="92"/>
        <v>yes</v>
      </c>
      <c r="H178" s="7">
        <f t="shared" ca="1" si="93"/>
        <v>2007</v>
      </c>
      <c r="I178" s="7"/>
      <c r="J178" s="6">
        <f t="shared" ca="1" si="94"/>
        <v>0</v>
      </c>
      <c r="K178" s="7">
        <f t="shared" ca="1" si="95"/>
        <v>0</v>
      </c>
      <c r="L178" s="7">
        <f t="shared" ca="1" si="96"/>
        <v>0</v>
      </c>
      <c r="M178" s="7">
        <f t="shared" ca="1" si="97"/>
        <v>1</v>
      </c>
      <c r="N178" s="8">
        <f t="shared" ca="1" si="98"/>
        <v>0</v>
      </c>
      <c r="O178" s="6">
        <f t="shared" ca="1" si="99"/>
        <v>0</v>
      </c>
      <c r="P178" s="7">
        <f t="shared" ca="1" si="100"/>
        <v>1</v>
      </c>
      <c r="Q178" s="7">
        <f t="shared" ca="1" si="101"/>
        <v>0</v>
      </c>
      <c r="R178" s="8">
        <f t="shared" ca="1" si="102"/>
        <v>0</v>
      </c>
      <c r="S178" s="6">
        <f t="shared" ca="1" si="103"/>
        <v>1</v>
      </c>
      <c r="T178" s="8">
        <f t="shared" ca="1" si="104"/>
        <v>0</v>
      </c>
      <c r="U178" s="7"/>
      <c r="V178" s="6">
        <f t="shared" ca="1" si="105"/>
        <v>0</v>
      </c>
      <c r="W178" s="7">
        <f t="shared" ca="1" si="106"/>
        <v>1</v>
      </c>
      <c r="X178" s="7">
        <f t="shared" ca="1" si="107"/>
        <v>0</v>
      </c>
      <c r="Y178" s="8">
        <f t="shared" ca="1" si="108"/>
        <v>0</v>
      </c>
      <c r="Z178" s="8"/>
    </row>
    <row r="179" spans="2:26" x14ac:dyDescent="0.3">
      <c r="B179">
        <f t="shared" ca="1" si="87"/>
        <v>1</v>
      </c>
      <c r="C179" s="6" t="str">
        <f t="shared" ca="1" si="88"/>
        <v>action</v>
      </c>
      <c r="D179" s="7">
        <f t="shared" ca="1" si="89"/>
        <v>1</v>
      </c>
      <c r="E179" s="7" t="str">
        <f t="shared" ca="1" si="90"/>
        <v>America</v>
      </c>
      <c r="F179" s="7">
        <f t="shared" ca="1" si="91"/>
        <v>2</v>
      </c>
      <c r="G179" s="7" t="str">
        <f t="shared" ca="1" si="92"/>
        <v>no</v>
      </c>
      <c r="H179" s="7">
        <f t="shared" ca="1" si="93"/>
        <v>2004</v>
      </c>
      <c r="I179" s="7"/>
      <c r="J179" s="6">
        <f t="shared" ca="1" si="94"/>
        <v>0</v>
      </c>
      <c r="K179" s="7">
        <f t="shared" ca="1" si="95"/>
        <v>1</v>
      </c>
      <c r="L179" s="7">
        <f t="shared" ca="1" si="96"/>
        <v>0</v>
      </c>
      <c r="M179" s="7">
        <f t="shared" ca="1" si="97"/>
        <v>0</v>
      </c>
      <c r="N179" s="8">
        <f t="shared" ca="1" si="98"/>
        <v>0</v>
      </c>
      <c r="O179" s="6">
        <f t="shared" ca="1" si="99"/>
        <v>1</v>
      </c>
      <c r="P179" s="7">
        <f t="shared" ca="1" si="100"/>
        <v>0</v>
      </c>
      <c r="Q179" s="7">
        <f t="shared" ca="1" si="101"/>
        <v>0</v>
      </c>
      <c r="R179" s="8">
        <f t="shared" ca="1" si="102"/>
        <v>0</v>
      </c>
      <c r="S179" s="6">
        <f t="shared" ca="1" si="103"/>
        <v>0</v>
      </c>
      <c r="T179" s="8">
        <f t="shared" ca="1" si="104"/>
        <v>1</v>
      </c>
      <c r="U179" s="7"/>
      <c r="V179" s="6">
        <f t="shared" ca="1" si="105"/>
        <v>1</v>
      </c>
      <c r="W179" s="7">
        <f t="shared" ca="1" si="106"/>
        <v>0</v>
      </c>
      <c r="X179" s="7">
        <f t="shared" ca="1" si="107"/>
        <v>0</v>
      </c>
      <c r="Y179" s="8">
        <f t="shared" ca="1" si="108"/>
        <v>0</v>
      </c>
      <c r="Z179" s="8"/>
    </row>
    <row r="180" spans="2:26" x14ac:dyDescent="0.3">
      <c r="B180">
        <f t="shared" ca="1" si="87"/>
        <v>1</v>
      </c>
      <c r="C180" s="6" t="str">
        <f t="shared" ca="1" si="88"/>
        <v>action</v>
      </c>
      <c r="D180" s="7">
        <f t="shared" ca="1" si="89"/>
        <v>4</v>
      </c>
      <c r="E180" s="7" t="str">
        <f t="shared" ca="1" si="90"/>
        <v>Africa</v>
      </c>
      <c r="F180" s="7">
        <f t="shared" ca="1" si="91"/>
        <v>2</v>
      </c>
      <c r="G180" s="7" t="str">
        <f t="shared" ca="1" si="92"/>
        <v>no</v>
      </c>
      <c r="H180" s="7">
        <f t="shared" ca="1" si="93"/>
        <v>2003</v>
      </c>
      <c r="I180" s="7"/>
      <c r="J180" s="6">
        <f t="shared" ca="1" si="94"/>
        <v>0</v>
      </c>
      <c r="K180" s="7">
        <f t="shared" ca="1" si="95"/>
        <v>1</v>
      </c>
      <c r="L180" s="7">
        <f t="shared" ca="1" si="96"/>
        <v>0</v>
      </c>
      <c r="M180" s="7">
        <f t="shared" ca="1" si="97"/>
        <v>0</v>
      </c>
      <c r="N180" s="8">
        <f t="shared" ca="1" si="98"/>
        <v>0</v>
      </c>
      <c r="O180" s="6">
        <f t="shared" ca="1" si="99"/>
        <v>0</v>
      </c>
      <c r="P180" s="7">
        <f t="shared" ca="1" si="100"/>
        <v>0</v>
      </c>
      <c r="Q180" s="7">
        <f t="shared" ca="1" si="101"/>
        <v>0</v>
      </c>
      <c r="R180" s="8">
        <f t="shared" ca="1" si="102"/>
        <v>1</v>
      </c>
      <c r="S180" s="6">
        <f t="shared" ca="1" si="103"/>
        <v>0</v>
      </c>
      <c r="T180" s="8">
        <f t="shared" ca="1" si="104"/>
        <v>1</v>
      </c>
      <c r="U180" s="7"/>
      <c r="V180" s="6">
        <f t="shared" ca="1" si="105"/>
        <v>1</v>
      </c>
      <c r="W180" s="7">
        <f t="shared" ca="1" si="106"/>
        <v>0</v>
      </c>
      <c r="X180" s="7">
        <f t="shared" ca="1" si="107"/>
        <v>0</v>
      </c>
      <c r="Y180" s="8">
        <f t="shared" ca="1" si="108"/>
        <v>0</v>
      </c>
      <c r="Z180" s="8"/>
    </row>
    <row r="181" spans="2:26" x14ac:dyDescent="0.3">
      <c r="B181">
        <f t="shared" ca="1" si="87"/>
        <v>2</v>
      </c>
      <c r="C181" s="6" t="str">
        <f t="shared" ca="1" si="88"/>
        <v>comedy</v>
      </c>
      <c r="D181" s="7">
        <f t="shared" ca="1" si="89"/>
        <v>3</v>
      </c>
      <c r="E181" s="7" t="str">
        <f t="shared" ca="1" si="90"/>
        <v>Asia</v>
      </c>
      <c r="F181" s="7">
        <f t="shared" ca="1" si="91"/>
        <v>1</v>
      </c>
      <c r="G181" s="7" t="str">
        <f t="shared" ca="1" si="92"/>
        <v>yes</v>
      </c>
      <c r="H181" s="7">
        <f t="shared" ca="1" si="93"/>
        <v>2015</v>
      </c>
      <c r="I181" s="7"/>
      <c r="J181" s="6">
        <f t="shared" ca="1" si="94"/>
        <v>0</v>
      </c>
      <c r="K181" s="7">
        <f t="shared" ca="1" si="95"/>
        <v>0</v>
      </c>
      <c r="L181" s="7">
        <f t="shared" ca="1" si="96"/>
        <v>1</v>
      </c>
      <c r="M181" s="7">
        <f t="shared" ca="1" si="97"/>
        <v>0</v>
      </c>
      <c r="N181" s="8">
        <f t="shared" ca="1" si="98"/>
        <v>0</v>
      </c>
      <c r="O181" s="6">
        <f t="shared" ca="1" si="99"/>
        <v>0</v>
      </c>
      <c r="P181" s="7">
        <f t="shared" ca="1" si="100"/>
        <v>0</v>
      </c>
      <c r="Q181" s="7">
        <f t="shared" ca="1" si="101"/>
        <v>1</v>
      </c>
      <c r="R181" s="8">
        <f t="shared" ca="1" si="102"/>
        <v>0</v>
      </c>
      <c r="S181" s="6">
        <f t="shared" ca="1" si="103"/>
        <v>1</v>
      </c>
      <c r="T181" s="8">
        <f t="shared" ca="1" si="104"/>
        <v>0</v>
      </c>
      <c r="U181" s="7"/>
      <c r="V181" s="6">
        <f t="shared" ca="1" si="105"/>
        <v>0</v>
      </c>
      <c r="W181" s="7">
        <f t="shared" ca="1" si="106"/>
        <v>0</v>
      </c>
      <c r="X181" s="7">
        <f t="shared" ca="1" si="107"/>
        <v>1</v>
      </c>
      <c r="Y181" s="8">
        <f t="shared" ca="1" si="108"/>
        <v>0</v>
      </c>
      <c r="Z181" s="8"/>
    </row>
    <row r="182" spans="2:26" x14ac:dyDescent="0.3">
      <c r="B182">
        <f t="shared" ca="1" si="87"/>
        <v>5</v>
      </c>
      <c r="C182" s="6" t="str">
        <f t="shared" ca="1" si="88"/>
        <v>thriller</v>
      </c>
      <c r="D182" s="7">
        <f t="shared" ca="1" si="89"/>
        <v>2</v>
      </c>
      <c r="E182" s="7" t="str">
        <f t="shared" ca="1" si="90"/>
        <v>Europe</v>
      </c>
      <c r="F182" s="7">
        <f t="shared" ca="1" si="91"/>
        <v>2</v>
      </c>
      <c r="G182" s="7" t="str">
        <f t="shared" ca="1" si="92"/>
        <v>no</v>
      </c>
      <c r="H182" s="7">
        <f t="shared" ca="1" si="93"/>
        <v>2002</v>
      </c>
      <c r="I182" s="7"/>
      <c r="J182" s="6">
        <f t="shared" ca="1" si="94"/>
        <v>0</v>
      </c>
      <c r="K182" s="7">
        <f t="shared" ca="1" si="95"/>
        <v>0</v>
      </c>
      <c r="L182" s="7">
        <f t="shared" ca="1" si="96"/>
        <v>0</v>
      </c>
      <c r="M182" s="7">
        <f t="shared" ca="1" si="97"/>
        <v>1</v>
      </c>
      <c r="N182" s="8">
        <f t="shared" ca="1" si="98"/>
        <v>0</v>
      </c>
      <c r="O182" s="6">
        <f t="shared" ca="1" si="99"/>
        <v>0</v>
      </c>
      <c r="P182" s="7">
        <f t="shared" ca="1" si="100"/>
        <v>1</v>
      </c>
      <c r="Q182" s="7">
        <f t="shared" ca="1" si="101"/>
        <v>0</v>
      </c>
      <c r="R182" s="8">
        <f t="shared" ca="1" si="102"/>
        <v>0</v>
      </c>
      <c r="S182" s="6">
        <f t="shared" ca="1" si="103"/>
        <v>0</v>
      </c>
      <c r="T182" s="8">
        <f t="shared" ca="1" si="104"/>
        <v>1</v>
      </c>
      <c r="U182" s="7"/>
      <c r="V182" s="6">
        <f t="shared" ca="1" si="105"/>
        <v>1</v>
      </c>
      <c r="W182" s="7">
        <f t="shared" ca="1" si="106"/>
        <v>0</v>
      </c>
      <c r="X182" s="7">
        <f t="shared" ca="1" si="107"/>
        <v>0</v>
      </c>
      <c r="Y182" s="8">
        <f t="shared" ca="1" si="108"/>
        <v>0</v>
      </c>
      <c r="Z182" s="8"/>
    </row>
    <row r="183" spans="2:26" x14ac:dyDescent="0.3">
      <c r="B183">
        <f t="shared" ca="1" si="87"/>
        <v>5</v>
      </c>
      <c r="C183" s="6" t="str">
        <f t="shared" ca="1" si="88"/>
        <v>thriller</v>
      </c>
      <c r="D183" s="7">
        <f t="shared" ca="1" si="89"/>
        <v>4</v>
      </c>
      <c r="E183" s="7" t="str">
        <f t="shared" ca="1" si="90"/>
        <v>Africa</v>
      </c>
      <c r="F183" s="7">
        <f t="shared" ca="1" si="91"/>
        <v>1</v>
      </c>
      <c r="G183" s="7" t="str">
        <f t="shared" ca="1" si="92"/>
        <v>yes</v>
      </c>
      <c r="H183" s="7">
        <f t="shared" ca="1" si="93"/>
        <v>2005</v>
      </c>
      <c r="I183" s="7"/>
      <c r="J183" s="6">
        <f t="shared" ca="1" si="94"/>
        <v>0</v>
      </c>
      <c r="K183" s="7">
        <f t="shared" ca="1" si="95"/>
        <v>0</v>
      </c>
      <c r="L183" s="7">
        <f t="shared" ca="1" si="96"/>
        <v>0</v>
      </c>
      <c r="M183" s="7">
        <f t="shared" ca="1" si="97"/>
        <v>1</v>
      </c>
      <c r="N183" s="8">
        <f t="shared" ca="1" si="98"/>
        <v>0</v>
      </c>
      <c r="O183" s="6">
        <f t="shared" ca="1" si="99"/>
        <v>0</v>
      </c>
      <c r="P183" s="7">
        <f t="shared" ca="1" si="100"/>
        <v>0</v>
      </c>
      <c r="Q183" s="7">
        <f t="shared" ca="1" si="101"/>
        <v>0</v>
      </c>
      <c r="R183" s="8">
        <f t="shared" ca="1" si="102"/>
        <v>1</v>
      </c>
      <c r="S183" s="6">
        <f t="shared" ca="1" si="103"/>
        <v>1</v>
      </c>
      <c r="T183" s="8">
        <f t="shared" ca="1" si="104"/>
        <v>0</v>
      </c>
      <c r="U183" s="7"/>
      <c r="V183" s="6">
        <f t="shared" ca="1" si="105"/>
        <v>1</v>
      </c>
      <c r="W183" s="7">
        <f t="shared" ca="1" si="106"/>
        <v>0</v>
      </c>
      <c r="X183" s="7">
        <f t="shared" ca="1" si="107"/>
        <v>0</v>
      </c>
      <c r="Y183" s="8">
        <f t="shared" ca="1" si="108"/>
        <v>0</v>
      </c>
      <c r="Z183" s="8"/>
    </row>
    <row r="184" spans="2:26" x14ac:dyDescent="0.3">
      <c r="B184">
        <f t="shared" ca="1" si="87"/>
        <v>5</v>
      </c>
      <c r="C184" s="6" t="str">
        <f t="shared" ca="1" si="88"/>
        <v>thriller</v>
      </c>
      <c r="D184" s="7">
        <f t="shared" ca="1" si="89"/>
        <v>2</v>
      </c>
      <c r="E184" s="7" t="str">
        <f t="shared" ca="1" si="90"/>
        <v>Europe</v>
      </c>
      <c r="F184" s="7">
        <f t="shared" ca="1" si="91"/>
        <v>2</v>
      </c>
      <c r="G184" s="7" t="str">
        <f t="shared" ca="1" si="92"/>
        <v>no</v>
      </c>
      <c r="H184" s="7">
        <f t="shared" ca="1" si="93"/>
        <v>2012</v>
      </c>
      <c r="I184" s="7"/>
      <c r="J184" s="6">
        <f t="shared" ca="1" si="94"/>
        <v>0</v>
      </c>
      <c r="K184" s="7">
        <f t="shared" ca="1" si="95"/>
        <v>0</v>
      </c>
      <c r="L184" s="7">
        <f t="shared" ca="1" si="96"/>
        <v>0</v>
      </c>
      <c r="M184" s="7">
        <f t="shared" ca="1" si="97"/>
        <v>1</v>
      </c>
      <c r="N184" s="8">
        <f t="shared" ca="1" si="98"/>
        <v>0</v>
      </c>
      <c r="O184" s="6">
        <f t="shared" ca="1" si="99"/>
        <v>0</v>
      </c>
      <c r="P184" s="7">
        <f t="shared" ca="1" si="100"/>
        <v>1</v>
      </c>
      <c r="Q184" s="7">
        <f t="shared" ca="1" si="101"/>
        <v>0</v>
      </c>
      <c r="R184" s="8">
        <f t="shared" ca="1" si="102"/>
        <v>0</v>
      </c>
      <c r="S184" s="6">
        <f t="shared" ca="1" si="103"/>
        <v>0</v>
      </c>
      <c r="T184" s="8">
        <f t="shared" ca="1" si="104"/>
        <v>1</v>
      </c>
      <c r="U184" s="7"/>
      <c r="V184" s="6">
        <f t="shared" ca="1" si="105"/>
        <v>0</v>
      </c>
      <c r="W184" s="7">
        <f t="shared" ca="1" si="106"/>
        <v>0</v>
      </c>
      <c r="X184" s="7">
        <f t="shared" ca="1" si="107"/>
        <v>1</v>
      </c>
      <c r="Y184" s="8">
        <f t="shared" ca="1" si="108"/>
        <v>0</v>
      </c>
      <c r="Z184" s="8"/>
    </row>
    <row r="185" spans="2:26" x14ac:dyDescent="0.3">
      <c r="B185">
        <f t="shared" ca="1" si="87"/>
        <v>1</v>
      </c>
      <c r="C185" s="6" t="str">
        <f t="shared" ca="1" si="88"/>
        <v>action</v>
      </c>
      <c r="D185" s="7">
        <f t="shared" ca="1" si="89"/>
        <v>1</v>
      </c>
      <c r="E185" s="7" t="str">
        <f t="shared" ca="1" si="90"/>
        <v>America</v>
      </c>
      <c r="F185" s="7">
        <f t="shared" ca="1" si="91"/>
        <v>1</v>
      </c>
      <c r="G185" s="7" t="str">
        <f t="shared" ca="1" si="92"/>
        <v>yes</v>
      </c>
      <c r="H185" s="7">
        <f t="shared" ca="1" si="93"/>
        <v>2013</v>
      </c>
      <c r="I185" s="7"/>
      <c r="J185" s="6">
        <f t="shared" ca="1" si="94"/>
        <v>0</v>
      </c>
      <c r="K185" s="7">
        <f t="shared" ca="1" si="95"/>
        <v>1</v>
      </c>
      <c r="L185" s="7">
        <f t="shared" ca="1" si="96"/>
        <v>0</v>
      </c>
      <c r="M185" s="7">
        <f t="shared" ca="1" si="97"/>
        <v>0</v>
      </c>
      <c r="N185" s="8">
        <f t="shared" ca="1" si="98"/>
        <v>0</v>
      </c>
      <c r="O185" s="6">
        <f t="shared" ca="1" si="99"/>
        <v>1</v>
      </c>
      <c r="P185" s="7">
        <f t="shared" ca="1" si="100"/>
        <v>0</v>
      </c>
      <c r="Q185" s="7">
        <f t="shared" ca="1" si="101"/>
        <v>0</v>
      </c>
      <c r="R185" s="8">
        <f t="shared" ca="1" si="102"/>
        <v>0</v>
      </c>
      <c r="S185" s="6">
        <f t="shared" ca="1" si="103"/>
        <v>1</v>
      </c>
      <c r="T185" s="8">
        <f t="shared" ca="1" si="104"/>
        <v>0</v>
      </c>
      <c r="U185" s="7"/>
      <c r="V185" s="6">
        <f t="shared" ca="1" si="105"/>
        <v>0</v>
      </c>
      <c r="W185" s="7">
        <f t="shared" ca="1" si="106"/>
        <v>0</v>
      </c>
      <c r="X185" s="7">
        <f t="shared" ca="1" si="107"/>
        <v>1</v>
      </c>
      <c r="Y185" s="8">
        <f t="shared" ca="1" si="108"/>
        <v>0</v>
      </c>
      <c r="Z185" s="8"/>
    </row>
    <row r="186" spans="2:26" x14ac:dyDescent="0.3">
      <c r="B186">
        <f t="shared" ca="1" si="87"/>
        <v>2</v>
      </c>
      <c r="C186" s="6" t="str">
        <f t="shared" ca="1" si="88"/>
        <v>comedy</v>
      </c>
      <c r="D186" s="7">
        <f t="shared" ca="1" si="89"/>
        <v>3</v>
      </c>
      <c r="E186" s="7" t="str">
        <f t="shared" ca="1" si="90"/>
        <v>Asia</v>
      </c>
      <c r="F186" s="7">
        <f t="shared" ca="1" si="91"/>
        <v>1</v>
      </c>
      <c r="G186" s="7" t="str">
        <f t="shared" ca="1" si="92"/>
        <v>yes</v>
      </c>
      <c r="H186" s="7">
        <f t="shared" ca="1" si="93"/>
        <v>2014</v>
      </c>
      <c r="I186" s="7"/>
      <c r="J186" s="6">
        <f t="shared" ca="1" si="94"/>
        <v>0</v>
      </c>
      <c r="K186" s="7">
        <f t="shared" ca="1" si="95"/>
        <v>0</v>
      </c>
      <c r="L186" s="7">
        <f t="shared" ca="1" si="96"/>
        <v>1</v>
      </c>
      <c r="M186" s="7">
        <f t="shared" ca="1" si="97"/>
        <v>0</v>
      </c>
      <c r="N186" s="8">
        <f t="shared" ca="1" si="98"/>
        <v>0</v>
      </c>
      <c r="O186" s="6">
        <f t="shared" ca="1" si="99"/>
        <v>0</v>
      </c>
      <c r="P186" s="7">
        <f t="shared" ca="1" si="100"/>
        <v>0</v>
      </c>
      <c r="Q186" s="7">
        <f t="shared" ca="1" si="101"/>
        <v>1</v>
      </c>
      <c r="R186" s="8">
        <f t="shared" ca="1" si="102"/>
        <v>0</v>
      </c>
      <c r="S186" s="6">
        <f t="shared" ca="1" si="103"/>
        <v>1</v>
      </c>
      <c r="T186" s="8">
        <f t="shared" ca="1" si="104"/>
        <v>0</v>
      </c>
      <c r="U186" s="7"/>
      <c r="V186" s="6">
        <f t="shared" ca="1" si="105"/>
        <v>0</v>
      </c>
      <c r="W186" s="7">
        <f t="shared" ca="1" si="106"/>
        <v>0</v>
      </c>
      <c r="X186" s="7">
        <f t="shared" ca="1" si="107"/>
        <v>1</v>
      </c>
      <c r="Y186" s="8">
        <f t="shared" ca="1" si="108"/>
        <v>0</v>
      </c>
      <c r="Z186" s="8"/>
    </row>
    <row r="187" spans="2:26" x14ac:dyDescent="0.3">
      <c r="B187">
        <f t="shared" ca="1" si="87"/>
        <v>1</v>
      </c>
      <c r="C187" s="6" t="str">
        <f t="shared" ca="1" si="88"/>
        <v>action</v>
      </c>
      <c r="D187" s="7">
        <f t="shared" ca="1" si="89"/>
        <v>1</v>
      </c>
      <c r="E187" s="7" t="str">
        <f t="shared" ca="1" si="90"/>
        <v>America</v>
      </c>
      <c r="F187" s="7">
        <f t="shared" ca="1" si="91"/>
        <v>1</v>
      </c>
      <c r="G187" s="7" t="str">
        <f t="shared" ca="1" si="92"/>
        <v>yes</v>
      </c>
      <c r="H187" s="7">
        <f t="shared" ca="1" si="93"/>
        <v>2010</v>
      </c>
      <c r="I187" s="7"/>
      <c r="J187" s="6">
        <f t="shared" ca="1" si="94"/>
        <v>0</v>
      </c>
      <c r="K187" s="7">
        <f t="shared" ca="1" si="95"/>
        <v>1</v>
      </c>
      <c r="L187" s="7">
        <f t="shared" ca="1" si="96"/>
        <v>0</v>
      </c>
      <c r="M187" s="7">
        <f t="shared" ca="1" si="97"/>
        <v>0</v>
      </c>
      <c r="N187" s="8">
        <f t="shared" ca="1" si="98"/>
        <v>0</v>
      </c>
      <c r="O187" s="6">
        <f t="shared" ca="1" si="99"/>
        <v>1</v>
      </c>
      <c r="P187" s="7">
        <f t="shared" ca="1" si="100"/>
        <v>0</v>
      </c>
      <c r="Q187" s="7">
        <f t="shared" ca="1" si="101"/>
        <v>0</v>
      </c>
      <c r="R187" s="8">
        <f t="shared" ca="1" si="102"/>
        <v>0</v>
      </c>
      <c r="S187" s="6">
        <f t="shared" ca="1" si="103"/>
        <v>1</v>
      </c>
      <c r="T187" s="8">
        <f t="shared" ca="1" si="104"/>
        <v>0</v>
      </c>
      <c r="U187" s="7"/>
      <c r="V187" s="6">
        <f t="shared" ca="1" si="105"/>
        <v>0</v>
      </c>
      <c r="W187" s="7">
        <f t="shared" ca="1" si="106"/>
        <v>1</v>
      </c>
      <c r="X187" s="7">
        <f t="shared" ca="1" si="107"/>
        <v>0</v>
      </c>
      <c r="Y187" s="8">
        <f t="shared" ca="1" si="108"/>
        <v>0</v>
      </c>
      <c r="Z187" s="8"/>
    </row>
    <row r="188" spans="2:26" ht="15" thickBot="1" x14ac:dyDescent="0.35">
      <c r="B188">
        <f t="shared" ca="1" si="87"/>
        <v>2</v>
      </c>
      <c r="C188" s="6" t="str">
        <f t="shared" ca="1" si="88"/>
        <v>comedy</v>
      </c>
      <c r="D188" s="7">
        <f t="shared" ca="1" si="89"/>
        <v>4</v>
      </c>
      <c r="E188" s="7" t="str">
        <f t="shared" ca="1" si="90"/>
        <v>Africa</v>
      </c>
      <c r="F188" s="7">
        <f t="shared" ca="1" si="91"/>
        <v>2</v>
      </c>
      <c r="G188" s="7" t="str">
        <f t="shared" ca="1" si="92"/>
        <v>no</v>
      </c>
      <c r="H188" s="7">
        <f t="shared" ca="1" si="93"/>
        <v>2007</v>
      </c>
      <c r="I188" s="7"/>
      <c r="J188" s="6">
        <f t="shared" ca="1" si="94"/>
        <v>0</v>
      </c>
      <c r="K188" s="7">
        <f t="shared" ca="1" si="95"/>
        <v>0</v>
      </c>
      <c r="L188" s="7">
        <f t="shared" ca="1" si="96"/>
        <v>1</v>
      </c>
      <c r="M188" s="7">
        <f t="shared" ca="1" si="97"/>
        <v>0</v>
      </c>
      <c r="N188" s="8">
        <f t="shared" ca="1" si="98"/>
        <v>0</v>
      </c>
      <c r="O188" s="9">
        <f t="shared" ca="1" si="99"/>
        <v>0</v>
      </c>
      <c r="P188" s="10">
        <f t="shared" ca="1" si="100"/>
        <v>0</v>
      </c>
      <c r="Q188" s="10">
        <f t="shared" ca="1" si="101"/>
        <v>0</v>
      </c>
      <c r="R188" s="11">
        <f t="shared" ca="1" si="102"/>
        <v>1</v>
      </c>
      <c r="S188" s="9">
        <f t="shared" ca="1" si="103"/>
        <v>0</v>
      </c>
      <c r="T188" s="11">
        <f t="shared" ca="1" si="104"/>
        <v>1</v>
      </c>
      <c r="U188" s="7"/>
      <c r="V188" s="9">
        <f t="shared" ca="1" si="105"/>
        <v>0</v>
      </c>
      <c r="W188" s="10">
        <f t="shared" ca="1" si="106"/>
        <v>1</v>
      </c>
      <c r="X188" s="10">
        <f t="shared" ca="1" si="107"/>
        <v>0</v>
      </c>
      <c r="Y188" s="11">
        <f t="shared" ca="1" si="108"/>
        <v>0</v>
      </c>
      <c r="Z188" s="8"/>
    </row>
    <row r="189" spans="2:26" ht="15" thickBot="1" x14ac:dyDescent="0.35">
      <c r="C189" s="6"/>
      <c r="D189" s="7"/>
      <c r="E189" s="7"/>
      <c r="F189" s="7"/>
      <c r="G189" s="7"/>
      <c r="H189" s="7"/>
      <c r="I189" s="15" t="s">
        <v>15</v>
      </c>
      <c r="J189" s="13">
        <f ca="1">SUM(J158:J188)</f>
        <v>5</v>
      </c>
      <c r="K189" s="13">
        <f t="shared" ref="K189" ca="1" si="109">SUM(K158:K188)</f>
        <v>8</v>
      </c>
      <c r="L189" s="13">
        <f t="shared" ref="L189" ca="1" si="110">SUM(L158:L188)</f>
        <v>6</v>
      </c>
      <c r="M189" s="13">
        <f t="shared" ref="M189" ca="1" si="111">SUM(M158:M188)</f>
        <v>9</v>
      </c>
      <c r="N189" s="14">
        <f ca="1">SUM(N158:N188)</f>
        <v>3</v>
      </c>
      <c r="O189" s="12">
        <f ca="1">SUM(O158:O188)</f>
        <v>9</v>
      </c>
      <c r="P189" s="13">
        <f t="shared" ref="P189" ca="1" si="112">SUM(P158:P188)</f>
        <v>7</v>
      </c>
      <c r="Q189" s="13">
        <f t="shared" ref="Q189" ca="1" si="113">SUM(Q158:Q188)</f>
        <v>7</v>
      </c>
      <c r="R189" s="14">
        <f t="shared" ref="R189" ca="1" si="114">SUM(R158:R188)</f>
        <v>8</v>
      </c>
      <c r="S189" s="25">
        <f ca="1">SUM(S158:S188)</f>
        <v>17</v>
      </c>
      <c r="T189" s="26">
        <f ca="1">SUM(T158:T188)</f>
        <v>14</v>
      </c>
      <c r="U189" s="20"/>
      <c r="V189" s="28">
        <f ca="1">SUM(V158:V188)</f>
        <v>8</v>
      </c>
      <c r="W189" s="26">
        <f t="shared" ref="W189" ca="1" si="115">SUM(W158:W188)</f>
        <v>10</v>
      </c>
      <c r="X189" s="26">
        <f t="shared" ref="X189" ca="1" si="116">SUM(X158:X188)</f>
        <v>9</v>
      </c>
      <c r="Y189" s="26">
        <f t="shared" ref="Y189" ca="1" si="117">SUM(Y158:Y188)</f>
        <v>4</v>
      </c>
      <c r="Z189" s="24"/>
    </row>
    <row r="190" spans="2:26" x14ac:dyDescent="0.3">
      <c r="C190" s="6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8"/>
    </row>
    <row r="191" spans="2:26" x14ac:dyDescent="0.3">
      <c r="C191" s="6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>
        <f ca="1">V189</f>
        <v>8</v>
      </c>
      <c r="X191" s="7" t="str">
        <f>V157</f>
        <v>from 2000 - 2005</v>
      </c>
      <c r="Y191" s="7"/>
      <c r="Z191" s="8"/>
    </row>
    <row r="192" spans="2:26" x14ac:dyDescent="0.3">
      <c r="C192" s="6"/>
      <c r="D192" s="7"/>
      <c r="E192" s="7"/>
      <c r="F192" s="7"/>
      <c r="G192" s="7"/>
      <c r="H192" s="7"/>
      <c r="I192" s="7"/>
      <c r="J192" s="7">
        <f ca="1">J189</f>
        <v>5</v>
      </c>
      <c r="K192" s="7" t="str">
        <f>J157</f>
        <v>drama</v>
      </c>
      <c r="L192" s="7">
        <f ca="1">MAX(J192:J196)</f>
        <v>9</v>
      </c>
      <c r="M192" s="7"/>
      <c r="N192" s="7"/>
      <c r="O192" s="7">
        <f ca="1">O189</f>
        <v>9</v>
      </c>
      <c r="P192" s="7" t="str">
        <f>O157</f>
        <v>america</v>
      </c>
      <c r="Q192" s="7">
        <f ca="1">MAX(O192:O195)</f>
        <v>9</v>
      </c>
      <c r="R192" s="7"/>
      <c r="S192" s="7">
        <f ca="1">S189</f>
        <v>17</v>
      </c>
      <c r="T192" s="7" t="str">
        <f>S157</f>
        <v>yes</v>
      </c>
      <c r="U192" s="7">
        <f ca="1">MAX(S192:S193)</f>
        <v>17</v>
      </c>
      <c r="V192" s="7"/>
      <c r="W192" s="7">
        <f ca="1">W189</f>
        <v>10</v>
      </c>
      <c r="X192" s="7" t="str">
        <f>W157</f>
        <v>from 2006 - 2010</v>
      </c>
      <c r="Y192" s="7">
        <f ca="1">MAX(W191:W194)</f>
        <v>10</v>
      </c>
      <c r="Z192" s="8"/>
    </row>
    <row r="193" spans="3:26" x14ac:dyDescent="0.3">
      <c r="C193" s="6"/>
      <c r="D193" s="7"/>
      <c r="E193" s="7"/>
      <c r="F193" s="7"/>
      <c r="G193" s="7"/>
      <c r="H193" s="7"/>
      <c r="I193" s="7"/>
      <c r="J193" s="7">
        <f ca="1">K189</f>
        <v>8</v>
      </c>
      <c r="K193" s="7" t="str">
        <f>K157</f>
        <v>action</v>
      </c>
      <c r="L193" s="7"/>
      <c r="M193" s="30" t="str">
        <f ca="1">VLOOKUP(L192,J192:K196,2)</f>
        <v>thriller</v>
      </c>
      <c r="N193" s="7"/>
      <c r="O193" s="7">
        <f ca="1">P189</f>
        <v>7</v>
      </c>
      <c r="P193" s="7" t="str">
        <f>P157</f>
        <v>europe</v>
      </c>
      <c r="Q193" s="7"/>
      <c r="R193" s="30" t="str">
        <f ca="1">VLOOKUP(Q192,O192:P195,2)</f>
        <v>africa</v>
      </c>
      <c r="S193" s="7">
        <f ca="1">T189</f>
        <v>14</v>
      </c>
      <c r="T193" s="7" t="str">
        <f>T157</f>
        <v>no</v>
      </c>
      <c r="U193" s="30" t="str">
        <f ca="1">VLOOKUP(U192,S192:T193,2)</f>
        <v>yes</v>
      </c>
      <c r="V193" s="7"/>
      <c r="W193" s="7">
        <f ca="1">X189</f>
        <v>9</v>
      </c>
      <c r="X193" s="7" t="str">
        <f>X157</f>
        <v>from 2011-2015</v>
      </c>
      <c r="Y193" s="7"/>
      <c r="Z193" s="31" t="str">
        <f ca="1">VLOOKUP(Y192,W191:X194,2)</f>
        <v>from 2006 - 2010</v>
      </c>
    </row>
    <row r="194" spans="3:26" x14ac:dyDescent="0.3">
      <c r="C194" s="6"/>
      <c r="D194" s="7"/>
      <c r="E194" s="7"/>
      <c r="F194" s="7"/>
      <c r="G194" s="7"/>
      <c r="H194" s="7"/>
      <c r="I194" s="7"/>
      <c r="J194" s="7">
        <f ca="1">L189</f>
        <v>6</v>
      </c>
      <c r="K194" s="7" t="str">
        <f>L157</f>
        <v>comedy</v>
      </c>
      <c r="L194" s="7"/>
      <c r="M194" s="7"/>
      <c r="N194" s="7"/>
      <c r="O194" s="7">
        <f ca="1">Q189</f>
        <v>7</v>
      </c>
      <c r="P194" s="7" t="str">
        <f>Q157</f>
        <v>asia</v>
      </c>
      <c r="Q194" s="7"/>
      <c r="R194" s="7"/>
      <c r="S194" s="7"/>
      <c r="T194" s="7"/>
      <c r="U194" s="7"/>
      <c r="V194" s="7"/>
      <c r="W194" s="7">
        <f ca="1">Y189</f>
        <v>4</v>
      </c>
      <c r="X194" s="7" t="str">
        <f>Y157</f>
        <v>from 2016 - 2020</v>
      </c>
      <c r="Y194" s="7"/>
      <c r="Z194" s="8"/>
    </row>
    <row r="195" spans="3:26" x14ac:dyDescent="0.3">
      <c r="C195" s="6"/>
      <c r="D195" s="7"/>
      <c r="E195" s="7"/>
      <c r="F195" s="7"/>
      <c r="G195" s="7"/>
      <c r="H195" s="7"/>
      <c r="I195" s="7"/>
      <c r="J195" s="7">
        <f ca="1">M189</f>
        <v>9</v>
      </c>
      <c r="K195" s="7" t="str">
        <f>M157</f>
        <v>thriller</v>
      </c>
      <c r="L195" s="7"/>
      <c r="M195" s="7"/>
      <c r="N195" s="7"/>
      <c r="O195" s="7">
        <f ca="1">R189</f>
        <v>8</v>
      </c>
      <c r="P195" s="7" t="str">
        <f>R157</f>
        <v>africa</v>
      </c>
      <c r="Q195" s="7"/>
      <c r="R195" s="7"/>
      <c r="S195" s="7"/>
      <c r="T195" s="7"/>
      <c r="U195" s="7"/>
      <c r="V195" s="7"/>
      <c r="W195" s="7"/>
      <c r="X195" s="7"/>
      <c r="Y195" s="7"/>
      <c r="Z195" s="8"/>
    </row>
    <row r="196" spans="3:26" x14ac:dyDescent="0.3">
      <c r="C196" s="6"/>
      <c r="D196" s="7"/>
      <c r="E196" s="7"/>
      <c r="F196" s="7"/>
      <c r="G196" s="7"/>
      <c r="H196" s="7"/>
      <c r="I196" s="7"/>
      <c r="J196" s="7">
        <f ca="1">N189</f>
        <v>3</v>
      </c>
      <c r="K196" s="7" t="str">
        <f>N157</f>
        <v>horror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8"/>
    </row>
    <row r="197" spans="3:26" x14ac:dyDescent="0.3">
      <c r="C197" s="6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8"/>
    </row>
    <row r="198" spans="3:26" x14ac:dyDescent="0.3">
      <c r="C198" s="6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8"/>
    </row>
    <row r="199" spans="3:26" x14ac:dyDescent="0.3">
      <c r="C199" s="6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8"/>
    </row>
    <row r="200" spans="3:26" x14ac:dyDescent="0.3">
      <c r="C200" s="6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8"/>
    </row>
    <row r="201" spans="3:26" ht="15" thickBot="1" x14ac:dyDescent="0.35">
      <c r="C201" s="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1"/>
    </row>
  </sheetData>
  <mergeCells count="51">
    <mergeCell ref="AB5:AC6"/>
    <mergeCell ref="AD11:AE12"/>
    <mergeCell ref="AF11:AG12"/>
    <mergeCell ref="AH11:AI12"/>
    <mergeCell ref="AJ11:AK12"/>
    <mergeCell ref="AD13:AE14"/>
    <mergeCell ref="AF13:AG14"/>
    <mergeCell ref="AH13:AI14"/>
    <mergeCell ref="AJ13:AK14"/>
    <mergeCell ref="AD7:AE8"/>
    <mergeCell ref="AF7:AG8"/>
    <mergeCell ref="AH7:AI8"/>
    <mergeCell ref="AJ7:AK8"/>
    <mergeCell ref="AD9:AE10"/>
    <mergeCell ref="AF9:AG10"/>
    <mergeCell ref="AH9:AI10"/>
    <mergeCell ref="AJ9:AK10"/>
    <mergeCell ref="AB7:AC8"/>
    <mergeCell ref="AB9:AC10"/>
    <mergeCell ref="AB11:AC12"/>
    <mergeCell ref="AB13:AC14"/>
    <mergeCell ref="AD5:AE6"/>
    <mergeCell ref="AF5:AG6"/>
    <mergeCell ref="AH5:AI6"/>
    <mergeCell ref="AJ5:AK6"/>
    <mergeCell ref="C155:Y155"/>
    <mergeCell ref="A156:B156"/>
    <mergeCell ref="J156:N156"/>
    <mergeCell ref="O156:R156"/>
    <mergeCell ref="S156:T156"/>
    <mergeCell ref="V156:Y156"/>
    <mergeCell ref="C105:Y105"/>
    <mergeCell ref="A106:B106"/>
    <mergeCell ref="J106:N106"/>
    <mergeCell ref="O106:R106"/>
    <mergeCell ref="S106:T106"/>
    <mergeCell ref="V106:Y106"/>
    <mergeCell ref="C56:Y56"/>
    <mergeCell ref="A57:B57"/>
    <mergeCell ref="J57:N57"/>
    <mergeCell ref="O57:R57"/>
    <mergeCell ref="S57:T57"/>
    <mergeCell ref="V57:Y57"/>
    <mergeCell ref="A7:B7"/>
    <mergeCell ref="AU8:AW8"/>
    <mergeCell ref="AQ8:AR8"/>
    <mergeCell ref="J7:N7"/>
    <mergeCell ref="O7:R7"/>
    <mergeCell ref="S7:T7"/>
    <mergeCell ref="V7:Y7"/>
    <mergeCell ref="C6:Y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CHINNA</dc:creator>
  <cp:lastModifiedBy>CHINNA</cp:lastModifiedBy>
  <dcterms:created xsi:type="dcterms:W3CDTF">2022-04-23T15:04:24Z</dcterms:created>
  <dcterms:modified xsi:type="dcterms:W3CDTF">2022-04-23T17:35:56Z</dcterms:modified>
</cp:coreProperties>
</file>