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hinnivaishnavi.d.lv\Desktop\"/>
    </mc:Choice>
  </mc:AlternateContent>
  <xr:revisionPtr revIDLastSave="0" documentId="13_ncr:1_{7337D2DA-22E9-40B4-B1F2-D7BD0CF400A8}" xr6:coauthVersionLast="47" xr6:coauthVersionMax="47" xr10:uidLastSave="{00000000-0000-0000-0000-000000000000}"/>
  <bookViews>
    <workbookView xWindow="-110" yWindow="-110" windowWidth="19420" windowHeight="10300" firstSheet="5" activeTab="9" xr2:uid="{65C14963-D7D9-489F-85DF-B390E3AF6B64}"/>
  </bookViews>
  <sheets>
    <sheet name="Sheet2" sheetId="3" r:id="rId1"/>
    <sheet name="Sheet3" sheetId="4" r:id="rId2"/>
    <sheet name="Sheet4" sheetId="5" r:id="rId3"/>
    <sheet name="Sheet5" sheetId="6" r:id="rId4"/>
    <sheet name="Sheet6" sheetId="7" r:id="rId5"/>
    <sheet name="Sheet8" sheetId="9" r:id="rId6"/>
    <sheet name="Sheet9" sheetId="10" r:id="rId7"/>
    <sheet name="Sheet10" sheetId="11" r:id="rId8"/>
    <sheet name="Sheet11" sheetId="12" r:id="rId9"/>
    <sheet name="Data" sheetId="1" r:id="rId10"/>
  </sheets>
  <calcPr calcId="191029"/>
  <pivotCaches>
    <pivotCache cacheId="10" r:id="rId11"/>
    <pivotCache cacheId="2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9" i="1"/>
  <c r="U2" i="1"/>
  <c r="S152" i="1"/>
  <c r="S154" i="1"/>
  <c r="S155" i="1"/>
  <c r="S156" i="1"/>
  <c r="S195" i="1"/>
  <c r="S196" i="1"/>
  <c r="S197" i="1"/>
  <c r="S235" i="1"/>
  <c r="S236" i="1"/>
  <c r="S274" i="1"/>
  <c r="S275" i="1"/>
  <c r="S314" i="1"/>
  <c r="S315" i="1"/>
  <c r="S316" i="1"/>
  <c r="S434" i="1"/>
  <c r="S435" i="1"/>
  <c r="S436" i="1"/>
  <c r="S437" i="1"/>
  <c r="S474" i="1"/>
  <c r="S514" i="1"/>
  <c r="S515" i="1"/>
  <c r="S516" i="1"/>
  <c r="S554" i="1"/>
  <c r="S555" i="1"/>
  <c r="S556" i="1"/>
  <c r="S595" i="1"/>
  <c r="S711" i="1"/>
  <c r="S714" i="1"/>
  <c r="S753" i="1"/>
  <c r="S754" i="1"/>
  <c r="S755" i="1"/>
  <c r="S756" i="1"/>
  <c r="S794" i="1"/>
  <c r="S795" i="1"/>
  <c r="S796" i="1"/>
  <c r="S815" i="1"/>
  <c r="S816" i="1"/>
  <c r="S819" i="1"/>
  <c r="S820" i="1"/>
  <c r="S932" i="1"/>
  <c r="S934" i="1"/>
  <c r="S935" i="1"/>
  <c r="S936" i="1"/>
  <c r="S974" i="1"/>
  <c r="S975" i="1"/>
  <c r="S976" i="1"/>
  <c r="S97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S15" i="1" s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S37" i="1" s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S55" i="1" s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S95" i="1" s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S157" i="1" s="1"/>
  <c r="J158" i="1"/>
  <c r="J159" i="1"/>
  <c r="J160" i="1"/>
  <c r="S160" i="1" s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S272" i="1" s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S357" i="1" s="1"/>
  <c r="J358" i="1"/>
  <c r="S358" i="1" s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S438" i="1" s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S512" i="1" s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S672" i="1" s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S715" i="1" s="1"/>
  <c r="J716" i="1"/>
  <c r="S716" i="1" s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S858" i="1" s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S995" i="1" s="1"/>
  <c r="J996" i="1"/>
  <c r="S996" i="1" s="1"/>
  <c r="J997" i="1"/>
  <c r="S997" i="1" s="1"/>
  <c r="J998" i="1"/>
  <c r="J999" i="1"/>
  <c r="J1000" i="1"/>
  <c r="S1000" i="1" s="1"/>
  <c r="J1001" i="1"/>
  <c r="S1001" i="1" s="1"/>
  <c r="P3" i="1"/>
  <c r="P4" i="1"/>
  <c r="P5" i="1"/>
  <c r="P6" i="1"/>
  <c r="P7" i="1"/>
  <c r="P8" i="1"/>
  <c r="S8" i="1" s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S28" i="1" s="1"/>
  <c r="P29" i="1"/>
  <c r="P30" i="1"/>
  <c r="P31" i="1"/>
  <c r="P32" i="1"/>
  <c r="P33" i="1"/>
  <c r="P34" i="1"/>
  <c r="P35" i="1"/>
  <c r="P36" i="1"/>
  <c r="S36" i="1" s="1"/>
  <c r="P37" i="1"/>
  <c r="P38" i="1"/>
  <c r="P39" i="1"/>
  <c r="P40" i="1"/>
  <c r="P41" i="1"/>
  <c r="P42" i="1"/>
  <c r="P43" i="1"/>
  <c r="P44" i="1"/>
  <c r="P45" i="1"/>
  <c r="P46" i="1"/>
  <c r="P47" i="1"/>
  <c r="P48" i="1"/>
  <c r="S48" i="1" s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S68" i="1" s="1"/>
  <c r="P69" i="1"/>
  <c r="P70" i="1"/>
  <c r="P71" i="1"/>
  <c r="P72" i="1"/>
  <c r="P73" i="1"/>
  <c r="P74" i="1"/>
  <c r="S74" i="1" s="1"/>
  <c r="P75" i="1"/>
  <c r="S75" i="1" s="1"/>
  <c r="P76" i="1"/>
  <c r="S76" i="1" s="1"/>
  <c r="P77" i="1"/>
  <c r="P78" i="1"/>
  <c r="P79" i="1"/>
  <c r="P80" i="1"/>
  <c r="P81" i="1"/>
  <c r="P82" i="1"/>
  <c r="P83" i="1"/>
  <c r="P84" i="1"/>
  <c r="P85" i="1"/>
  <c r="P86" i="1"/>
  <c r="P87" i="1"/>
  <c r="P88" i="1"/>
  <c r="S88" i="1" s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S108" i="1" s="1"/>
  <c r="P109" i="1"/>
  <c r="P110" i="1"/>
  <c r="P111" i="1"/>
  <c r="P112" i="1"/>
  <c r="P113" i="1"/>
  <c r="P114" i="1"/>
  <c r="S114" i="1" s="1"/>
  <c r="P115" i="1"/>
  <c r="S115" i="1" s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S128" i="1" s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S148" i="1" s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S168" i="1" s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S188" i="1" s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S208" i="1" s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S228" i="1" s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S248" i="1" s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S268" i="1" s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S288" i="1" s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S308" i="1" s="1"/>
  <c r="P309" i="1"/>
  <c r="P310" i="1"/>
  <c r="P311" i="1"/>
  <c r="P312" i="1"/>
  <c r="P313" i="1"/>
  <c r="P314" i="1"/>
  <c r="P315" i="1"/>
  <c r="P316" i="1"/>
  <c r="P317" i="1"/>
  <c r="S317" i="1" s="1"/>
  <c r="P318" i="1"/>
  <c r="P319" i="1"/>
  <c r="S319" i="1" s="1"/>
  <c r="P320" i="1"/>
  <c r="P321" i="1"/>
  <c r="P322" i="1"/>
  <c r="P323" i="1"/>
  <c r="P324" i="1"/>
  <c r="P325" i="1"/>
  <c r="P326" i="1"/>
  <c r="P327" i="1"/>
  <c r="P328" i="1"/>
  <c r="S328" i="1" s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S354" i="1" s="1"/>
  <c r="P355" i="1"/>
  <c r="S355" i="1" s="1"/>
  <c r="P356" i="1"/>
  <c r="S356" i="1" s="1"/>
  <c r="P357" i="1"/>
  <c r="P358" i="1"/>
  <c r="P359" i="1"/>
  <c r="S359" i="1" s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S395" i="1" s="1"/>
  <c r="P396" i="1"/>
  <c r="S396" i="1" s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S439" i="1" s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S596" i="1" s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S634" i="1" s="1"/>
  <c r="P635" i="1"/>
  <c r="S635" i="1" s="1"/>
  <c r="P636" i="1"/>
  <c r="S636" i="1" s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S674" i="1" s="1"/>
  <c r="P675" i="1"/>
  <c r="S675" i="1" s="1"/>
  <c r="P676" i="1"/>
  <c r="P677" i="1"/>
  <c r="P678" i="1"/>
  <c r="P679" i="1"/>
  <c r="S679" i="1" s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S834" i="1" s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S854" i="1" s="1"/>
  <c r="P855" i="1"/>
  <c r="P856" i="1"/>
  <c r="S856" i="1" s="1"/>
  <c r="P857" i="1"/>
  <c r="S857" i="1" s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S894" i="1" s="1"/>
  <c r="P895" i="1"/>
  <c r="S895" i="1" s="1"/>
  <c r="P896" i="1"/>
  <c r="P897" i="1"/>
  <c r="P898" i="1"/>
  <c r="P899" i="1"/>
  <c r="S899" i="1" s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D3" i="4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S967" i="1" l="1"/>
  <c r="S927" i="1"/>
  <c r="S887" i="1"/>
  <c r="S847" i="1"/>
  <c r="S807" i="1"/>
  <c r="S767" i="1"/>
  <c r="S687" i="1"/>
  <c r="S647" i="1"/>
  <c r="S607" i="1"/>
  <c r="S587" i="1"/>
  <c r="S547" i="1"/>
  <c r="S527" i="1"/>
  <c r="S507" i="1"/>
  <c r="S487" i="1"/>
  <c r="S467" i="1"/>
  <c r="S427" i="1"/>
  <c r="S407" i="1"/>
  <c r="S387" i="1"/>
  <c r="S367" i="1"/>
  <c r="S347" i="1"/>
  <c r="S327" i="1"/>
  <c r="S307" i="1"/>
  <c r="S287" i="1"/>
  <c r="S267" i="1"/>
  <c r="S247" i="1"/>
  <c r="S227" i="1"/>
  <c r="S207" i="1"/>
  <c r="S187" i="1"/>
  <c r="S167" i="1"/>
  <c r="S147" i="1"/>
  <c r="S127" i="1"/>
  <c r="S107" i="1"/>
  <c r="S987" i="1"/>
  <c r="S947" i="1"/>
  <c r="S907" i="1"/>
  <c r="S867" i="1"/>
  <c r="S827" i="1"/>
  <c r="S787" i="1"/>
  <c r="S747" i="1"/>
  <c r="S707" i="1"/>
  <c r="S667" i="1"/>
  <c r="S627" i="1"/>
  <c r="S567" i="1"/>
  <c r="S447" i="1"/>
  <c r="S727" i="1"/>
  <c r="S662" i="1"/>
  <c r="S602" i="1"/>
  <c r="S542" i="1"/>
  <c r="S482" i="1"/>
  <c r="S422" i="1"/>
  <c r="S362" i="1"/>
  <c r="S302" i="1"/>
  <c r="S242" i="1"/>
  <c r="S162" i="1"/>
  <c r="S82" i="1"/>
  <c r="S22" i="1"/>
  <c r="S681" i="1"/>
  <c r="S321" i="1"/>
  <c r="S680" i="1"/>
  <c r="S320" i="1"/>
  <c r="S120" i="1"/>
  <c r="S80" i="1"/>
  <c r="S999" i="1"/>
  <c r="S559" i="1"/>
  <c r="S159" i="1"/>
  <c r="S87" i="1"/>
  <c r="S47" i="1"/>
  <c r="S7" i="1"/>
  <c r="S2" i="1"/>
  <c r="S682" i="1"/>
  <c r="S622" i="1"/>
  <c r="S562" i="1"/>
  <c r="S502" i="1"/>
  <c r="S462" i="1"/>
  <c r="S402" i="1"/>
  <c r="S342" i="1"/>
  <c r="S282" i="1"/>
  <c r="S222" i="1"/>
  <c r="S182" i="1"/>
  <c r="S142" i="1"/>
  <c r="S102" i="1"/>
  <c r="S42" i="1"/>
  <c r="S901" i="1"/>
  <c r="S481" i="1"/>
  <c r="S241" i="1"/>
  <c r="S121" i="1"/>
  <c r="S757" i="1"/>
  <c r="S717" i="1"/>
  <c r="S397" i="1"/>
  <c r="S237" i="1"/>
  <c r="S276" i="1"/>
  <c r="S814" i="1"/>
  <c r="S774" i="1"/>
  <c r="S734" i="1"/>
  <c r="S694" i="1"/>
  <c r="S654" i="1"/>
  <c r="S614" i="1"/>
  <c r="S574" i="1"/>
  <c r="S534" i="1"/>
  <c r="S494" i="1"/>
  <c r="S454" i="1"/>
  <c r="S414" i="1"/>
  <c r="S374" i="1"/>
  <c r="S334" i="1"/>
  <c r="S294" i="1"/>
  <c r="S254" i="1"/>
  <c r="S214" i="1"/>
  <c r="S174" i="1"/>
  <c r="S134" i="1"/>
  <c r="S94" i="1"/>
  <c r="S34" i="1"/>
  <c r="S973" i="1"/>
  <c r="S933" i="1"/>
  <c r="S893" i="1"/>
  <c r="S853" i="1"/>
  <c r="S813" i="1"/>
  <c r="S773" i="1"/>
  <c r="S733" i="1"/>
  <c r="S693" i="1"/>
  <c r="S653" i="1"/>
  <c r="S633" i="1"/>
  <c r="S593" i="1"/>
  <c r="S553" i="1"/>
  <c r="S513" i="1"/>
  <c r="S473" i="1"/>
  <c r="S433" i="1"/>
  <c r="S393" i="1"/>
  <c r="S373" i="1"/>
  <c r="S333" i="1"/>
  <c r="S293" i="1"/>
  <c r="S253" i="1"/>
  <c r="S213" i="1"/>
  <c r="S173" i="1"/>
  <c r="S133" i="1"/>
  <c r="S93" i="1"/>
  <c r="S53" i="1"/>
  <c r="S33" i="1"/>
  <c r="S971" i="1"/>
  <c r="S891" i="1"/>
  <c r="S791" i="1"/>
  <c r="S67" i="1"/>
  <c r="S27" i="1"/>
  <c r="S642" i="1"/>
  <c r="S582" i="1"/>
  <c r="S522" i="1"/>
  <c r="S442" i="1"/>
  <c r="S382" i="1"/>
  <c r="S322" i="1"/>
  <c r="S262" i="1"/>
  <c r="S202" i="1"/>
  <c r="S122" i="1"/>
  <c r="S62" i="1"/>
  <c r="S521" i="1"/>
  <c r="S937" i="1"/>
  <c r="S637" i="1"/>
  <c r="S597" i="1"/>
  <c r="S896" i="1"/>
  <c r="S676" i="1"/>
  <c r="S994" i="1"/>
  <c r="S954" i="1"/>
  <c r="S914" i="1"/>
  <c r="S874" i="1"/>
  <c r="S594" i="1"/>
  <c r="S394" i="1"/>
  <c r="S234" i="1"/>
  <c r="S194" i="1"/>
  <c r="S54" i="1"/>
  <c r="S14" i="1"/>
  <c r="S993" i="1"/>
  <c r="S953" i="1"/>
  <c r="S913" i="1"/>
  <c r="S873" i="1"/>
  <c r="S833" i="1"/>
  <c r="S793" i="1"/>
  <c r="S713" i="1"/>
  <c r="S673" i="1"/>
  <c r="S613" i="1"/>
  <c r="S573" i="1"/>
  <c r="S533" i="1"/>
  <c r="S493" i="1"/>
  <c r="S453" i="1"/>
  <c r="S413" i="1"/>
  <c r="S353" i="1"/>
  <c r="S313" i="1"/>
  <c r="S273" i="1"/>
  <c r="S233" i="1"/>
  <c r="S193" i="1"/>
  <c r="S153" i="1"/>
  <c r="S113" i="1"/>
  <c r="S73" i="1"/>
  <c r="S13" i="1"/>
  <c r="S871" i="1"/>
  <c r="S831" i="1"/>
  <c r="S751" i="1"/>
  <c r="S961" i="1"/>
  <c r="S921" i="1"/>
  <c r="S861" i="1"/>
  <c r="S821" i="1"/>
  <c r="S781" i="1"/>
  <c r="S741" i="1"/>
  <c r="S701" i="1"/>
  <c r="S661" i="1"/>
  <c r="S621" i="1"/>
  <c r="S581" i="1"/>
  <c r="S541" i="1"/>
  <c r="S501" i="1"/>
  <c r="S461" i="1"/>
  <c r="S421" i="1"/>
  <c r="S381" i="1"/>
  <c r="S341" i="1"/>
  <c r="S281" i="1"/>
  <c r="S201" i="1"/>
  <c r="S161" i="1"/>
  <c r="S81" i="1"/>
  <c r="S61" i="1"/>
  <c r="S21" i="1"/>
  <c r="S960" i="1"/>
  <c r="S920" i="1"/>
  <c r="S880" i="1"/>
  <c r="S840" i="1"/>
  <c r="S780" i="1"/>
  <c r="S740" i="1"/>
  <c r="S700" i="1"/>
  <c r="S660" i="1"/>
  <c r="S640" i="1"/>
  <c r="S600" i="1"/>
  <c r="S560" i="1"/>
  <c r="S520" i="1"/>
  <c r="S480" i="1"/>
  <c r="S440" i="1"/>
  <c r="S400" i="1"/>
  <c r="S360" i="1"/>
  <c r="S280" i="1"/>
  <c r="S240" i="1"/>
  <c r="S220" i="1"/>
  <c r="S180" i="1"/>
  <c r="S140" i="1"/>
  <c r="S100" i="1"/>
  <c r="S60" i="1"/>
  <c r="S20" i="1"/>
  <c r="S959" i="1"/>
  <c r="S919" i="1"/>
  <c r="S879" i="1"/>
  <c r="S839" i="1"/>
  <c r="S779" i="1"/>
  <c r="S739" i="1"/>
  <c r="S699" i="1"/>
  <c r="S659" i="1"/>
  <c r="S619" i="1"/>
  <c r="S579" i="1"/>
  <c r="S539" i="1"/>
  <c r="S499" i="1"/>
  <c r="S459" i="1"/>
  <c r="S419" i="1"/>
  <c r="S379" i="1"/>
  <c r="S339" i="1"/>
  <c r="S299" i="1"/>
  <c r="S259" i="1"/>
  <c r="S219" i="1"/>
  <c r="S199" i="1"/>
  <c r="S119" i="1"/>
  <c r="S79" i="1"/>
  <c r="S39" i="1"/>
  <c r="S992" i="1"/>
  <c r="S972" i="1"/>
  <c r="S752" i="1"/>
  <c r="S632" i="1"/>
  <c r="S72" i="1"/>
  <c r="S986" i="1"/>
  <c r="S966" i="1"/>
  <c r="S946" i="1"/>
  <c r="S926" i="1"/>
  <c r="S906" i="1"/>
  <c r="S886" i="1"/>
  <c r="S866" i="1"/>
  <c r="S846" i="1"/>
  <c r="S826" i="1"/>
  <c r="S806" i="1"/>
  <c r="S786" i="1"/>
  <c r="S766" i="1"/>
  <c r="S746" i="1"/>
  <c r="S726" i="1"/>
  <c r="S706" i="1"/>
  <c r="S686" i="1"/>
  <c r="S666" i="1"/>
  <c r="S646" i="1"/>
  <c r="S626" i="1"/>
  <c r="S606" i="1"/>
  <c r="S586" i="1"/>
  <c r="S566" i="1"/>
  <c r="S546" i="1"/>
  <c r="S526" i="1"/>
  <c r="S506" i="1"/>
  <c r="S486" i="1"/>
  <c r="S466" i="1"/>
  <c r="S446" i="1"/>
  <c r="S426" i="1"/>
  <c r="S406" i="1"/>
  <c r="S386" i="1"/>
  <c r="S366" i="1"/>
  <c r="S346" i="1"/>
  <c r="S326" i="1"/>
  <c r="S306" i="1"/>
  <c r="S286" i="1"/>
  <c r="S266" i="1"/>
  <c r="S246" i="1"/>
  <c r="S226" i="1"/>
  <c r="S206" i="1"/>
  <c r="S186" i="1"/>
  <c r="S166" i="1"/>
  <c r="S146" i="1"/>
  <c r="S126" i="1"/>
  <c r="S106" i="1"/>
  <c r="S981" i="1"/>
  <c r="S941" i="1"/>
  <c r="S881" i="1"/>
  <c r="S841" i="1"/>
  <c r="S801" i="1"/>
  <c r="S761" i="1"/>
  <c r="S721" i="1"/>
  <c r="S641" i="1"/>
  <c r="S601" i="1"/>
  <c r="S561" i="1"/>
  <c r="S441" i="1"/>
  <c r="S401" i="1"/>
  <c r="S361" i="1"/>
  <c r="S301" i="1"/>
  <c r="S261" i="1"/>
  <c r="S221" i="1"/>
  <c r="S181" i="1"/>
  <c r="S141" i="1"/>
  <c r="S101" i="1"/>
  <c r="S41" i="1"/>
  <c r="S980" i="1"/>
  <c r="S940" i="1"/>
  <c r="S900" i="1"/>
  <c r="S860" i="1"/>
  <c r="S800" i="1"/>
  <c r="S760" i="1"/>
  <c r="S720" i="1"/>
  <c r="S620" i="1"/>
  <c r="S580" i="1"/>
  <c r="S540" i="1"/>
  <c r="S500" i="1"/>
  <c r="S460" i="1"/>
  <c r="S420" i="1"/>
  <c r="S380" i="1"/>
  <c r="S340" i="1"/>
  <c r="S300" i="1"/>
  <c r="S260" i="1"/>
  <c r="S200" i="1"/>
  <c r="S40" i="1"/>
  <c r="S979" i="1"/>
  <c r="S939" i="1"/>
  <c r="S859" i="1"/>
  <c r="S799" i="1"/>
  <c r="S759" i="1"/>
  <c r="S719" i="1"/>
  <c r="S639" i="1"/>
  <c r="S599" i="1"/>
  <c r="S519" i="1"/>
  <c r="S479" i="1"/>
  <c r="S399" i="1"/>
  <c r="S279" i="1"/>
  <c r="S239" i="1"/>
  <c r="S179" i="1"/>
  <c r="S139" i="1"/>
  <c r="S99" i="1"/>
  <c r="S59" i="1"/>
  <c r="S19" i="1"/>
  <c r="S990" i="1"/>
  <c r="S970" i="1"/>
  <c r="S950" i="1"/>
  <c r="S930" i="1"/>
  <c r="S910" i="1"/>
  <c r="S890" i="1"/>
  <c r="S870" i="1"/>
  <c r="S850" i="1"/>
  <c r="S830" i="1"/>
  <c r="S810" i="1"/>
  <c r="S790" i="1"/>
  <c r="S770" i="1"/>
  <c r="S750" i="1"/>
  <c r="S952" i="1"/>
  <c r="S912" i="1"/>
  <c r="S892" i="1"/>
  <c r="S872" i="1"/>
  <c r="S852" i="1"/>
  <c r="S832" i="1"/>
  <c r="S812" i="1"/>
  <c r="S792" i="1"/>
  <c r="S772" i="1"/>
  <c r="S732" i="1"/>
  <c r="S712" i="1"/>
  <c r="S692" i="1"/>
  <c r="S652" i="1"/>
  <c r="S612" i="1"/>
  <c r="S592" i="1"/>
  <c r="S572" i="1"/>
  <c r="S552" i="1"/>
  <c r="S532" i="1"/>
  <c r="S492" i="1"/>
  <c r="S472" i="1"/>
  <c r="S452" i="1"/>
  <c r="S432" i="1"/>
  <c r="S412" i="1"/>
  <c r="S392" i="1"/>
  <c r="S372" i="1"/>
  <c r="S352" i="1"/>
  <c r="S332" i="1"/>
  <c r="S312" i="1"/>
  <c r="S292" i="1"/>
  <c r="S252" i="1"/>
  <c r="S232" i="1"/>
  <c r="S212" i="1"/>
  <c r="S192" i="1"/>
  <c r="S172" i="1"/>
  <c r="S132" i="1"/>
  <c r="S112" i="1"/>
  <c r="S92" i="1"/>
  <c r="S52" i="1"/>
  <c r="S32" i="1"/>
  <c r="S12" i="1"/>
  <c r="S991" i="1"/>
  <c r="S951" i="1"/>
  <c r="S931" i="1"/>
  <c r="S911" i="1"/>
  <c r="S851" i="1"/>
  <c r="S811" i="1"/>
  <c r="S771" i="1"/>
  <c r="S731" i="1"/>
  <c r="S691" i="1"/>
  <c r="S671" i="1"/>
  <c r="S651" i="1"/>
  <c r="S631" i="1"/>
  <c r="S611" i="1"/>
  <c r="S591" i="1"/>
  <c r="S571" i="1"/>
  <c r="S551" i="1"/>
  <c r="S531" i="1"/>
  <c r="S511" i="1"/>
  <c r="S491" i="1"/>
  <c r="S471" i="1"/>
  <c r="S451" i="1"/>
  <c r="S431" i="1"/>
  <c r="S411" i="1"/>
  <c r="S391" i="1"/>
  <c r="S371" i="1"/>
  <c r="S351" i="1"/>
  <c r="S331" i="1"/>
  <c r="S311" i="1"/>
  <c r="S291" i="1"/>
  <c r="S271" i="1"/>
  <c r="S251" i="1"/>
  <c r="S231" i="1"/>
  <c r="S211" i="1"/>
  <c r="S191" i="1"/>
  <c r="S171" i="1"/>
  <c r="S151" i="1"/>
  <c r="S131" i="1"/>
  <c r="S111" i="1"/>
  <c r="S91" i="1"/>
  <c r="S71" i="1"/>
  <c r="S51" i="1"/>
  <c r="S31" i="1"/>
  <c r="S11" i="1"/>
  <c r="S998" i="1"/>
  <c r="S978" i="1"/>
  <c r="S958" i="1"/>
  <c r="S938" i="1"/>
  <c r="S918" i="1"/>
  <c r="S898" i="1"/>
  <c r="S878" i="1"/>
  <c r="S838" i="1"/>
  <c r="S818" i="1"/>
  <c r="S798" i="1"/>
  <c r="S778" i="1"/>
  <c r="S758" i="1"/>
  <c r="S738" i="1"/>
  <c r="S718" i="1"/>
  <c r="S638" i="1"/>
  <c r="S598" i="1"/>
  <c r="S518" i="1"/>
  <c r="S398" i="1"/>
  <c r="S238" i="1"/>
  <c r="S158" i="1"/>
  <c r="S118" i="1"/>
  <c r="S38" i="1"/>
  <c r="S730" i="1"/>
  <c r="S690" i="1"/>
  <c r="S650" i="1"/>
  <c r="S630" i="1"/>
  <c r="S590" i="1"/>
  <c r="S550" i="1"/>
  <c r="S510" i="1"/>
  <c r="S470" i="1"/>
  <c r="S430" i="1"/>
  <c r="S390" i="1"/>
  <c r="S350" i="1"/>
  <c r="S330" i="1"/>
  <c r="S290" i="1"/>
  <c r="S270" i="1"/>
  <c r="S250" i="1"/>
  <c r="S230" i="1"/>
  <c r="S210" i="1"/>
  <c r="S190" i="1"/>
  <c r="S150" i="1"/>
  <c r="S110" i="1"/>
  <c r="S70" i="1"/>
  <c r="S30" i="1"/>
  <c r="S909" i="1"/>
  <c r="S869" i="1"/>
  <c r="S849" i="1"/>
  <c r="S809" i="1"/>
  <c r="S769" i="1"/>
  <c r="S729" i="1"/>
  <c r="S689" i="1"/>
  <c r="S649" i="1"/>
  <c r="S609" i="1"/>
  <c r="S589" i="1"/>
  <c r="S549" i="1"/>
  <c r="S509" i="1"/>
  <c r="S469" i="1"/>
  <c r="S429" i="1"/>
  <c r="S389" i="1"/>
  <c r="S349" i="1"/>
  <c r="S309" i="1"/>
  <c r="S269" i="1"/>
  <c r="S249" i="1"/>
  <c r="S209" i="1"/>
  <c r="S169" i="1"/>
  <c r="S129" i="1"/>
  <c r="S89" i="1"/>
  <c r="S49" i="1"/>
  <c r="S29" i="1"/>
  <c r="S988" i="1"/>
  <c r="S968" i="1"/>
  <c r="S948" i="1"/>
  <c r="S928" i="1"/>
  <c r="S908" i="1"/>
  <c r="S888" i="1"/>
  <c r="S868" i="1"/>
  <c r="S848" i="1"/>
  <c r="S828" i="1"/>
  <c r="S808" i="1"/>
  <c r="S788" i="1"/>
  <c r="S768" i="1"/>
  <c r="S748" i="1"/>
  <c r="S728" i="1"/>
  <c r="S708" i="1"/>
  <c r="S688" i="1"/>
  <c r="S668" i="1"/>
  <c r="S648" i="1"/>
  <c r="S628" i="1"/>
  <c r="S608" i="1"/>
  <c r="S588" i="1"/>
  <c r="S568" i="1"/>
  <c r="S548" i="1"/>
  <c r="S528" i="1"/>
  <c r="S508" i="1"/>
  <c r="S488" i="1"/>
  <c r="S468" i="1"/>
  <c r="S448" i="1"/>
  <c r="S428" i="1"/>
  <c r="S408" i="1"/>
  <c r="S388" i="1"/>
  <c r="S368" i="1"/>
  <c r="S348" i="1"/>
  <c r="S710" i="1"/>
  <c r="S670" i="1"/>
  <c r="S610" i="1"/>
  <c r="S570" i="1"/>
  <c r="S530" i="1"/>
  <c r="S490" i="1"/>
  <c r="S450" i="1"/>
  <c r="S410" i="1"/>
  <c r="S370" i="1"/>
  <c r="S310" i="1"/>
  <c r="S170" i="1"/>
  <c r="S130" i="1"/>
  <c r="S90" i="1"/>
  <c r="S50" i="1"/>
  <c r="S10" i="1"/>
  <c r="S889" i="1"/>
  <c r="S829" i="1"/>
  <c r="S789" i="1"/>
  <c r="S749" i="1"/>
  <c r="S709" i="1"/>
  <c r="S669" i="1"/>
  <c r="S629" i="1"/>
  <c r="S569" i="1"/>
  <c r="S529" i="1"/>
  <c r="S489" i="1"/>
  <c r="S449" i="1"/>
  <c r="S409" i="1"/>
  <c r="S369" i="1"/>
  <c r="S329" i="1"/>
  <c r="S289" i="1"/>
  <c r="S229" i="1"/>
  <c r="S189" i="1"/>
  <c r="S149" i="1"/>
  <c r="S109" i="1"/>
  <c r="S69" i="1"/>
  <c r="S9" i="1"/>
  <c r="S698" i="1"/>
  <c r="S678" i="1"/>
  <c r="S658" i="1"/>
  <c r="S618" i="1"/>
  <c r="S578" i="1"/>
  <c r="S558" i="1"/>
  <c r="S538" i="1"/>
  <c r="S498" i="1"/>
  <c r="S478" i="1"/>
  <c r="S458" i="1"/>
  <c r="S418" i="1"/>
  <c r="S378" i="1"/>
  <c r="S338" i="1"/>
  <c r="S318" i="1"/>
  <c r="S298" i="1"/>
  <c r="S278" i="1"/>
  <c r="S258" i="1"/>
  <c r="S218" i="1"/>
  <c r="S198" i="1"/>
  <c r="S178" i="1"/>
  <c r="S138" i="1"/>
  <c r="S98" i="1"/>
  <c r="S78" i="1"/>
  <c r="S58" i="1"/>
  <c r="S18" i="1"/>
  <c r="S957" i="1"/>
  <c r="S917" i="1"/>
  <c r="S897" i="1"/>
  <c r="S877" i="1"/>
  <c r="S837" i="1"/>
  <c r="S817" i="1"/>
  <c r="S797" i="1"/>
  <c r="S777" i="1"/>
  <c r="S737" i="1"/>
  <c r="S697" i="1"/>
  <c r="S677" i="1"/>
  <c r="S657" i="1"/>
  <c r="S617" i="1"/>
  <c r="S577" i="1"/>
  <c r="S557" i="1"/>
  <c r="S537" i="1"/>
  <c r="S517" i="1"/>
  <c r="S497" i="1"/>
  <c r="S477" i="1"/>
  <c r="S457" i="1"/>
  <c r="S417" i="1"/>
  <c r="S377" i="1"/>
  <c r="S337" i="1"/>
  <c r="S297" i="1"/>
  <c r="S277" i="1"/>
  <c r="S257" i="1"/>
  <c r="S217" i="1"/>
  <c r="S77" i="1"/>
  <c r="S86" i="1"/>
  <c r="S66" i="1"/>
  <c r="S46" i="1"/>
  <c r="S26" i="1"/>
  <c r="S6" i="1"/>
  <c r="S985" i="1"/>
  <c r="S965" i="1"/>
  <c r="S945" i="1"/>
  <c r="S925" i="1"/>
  <c r="S905" i="1"/>
  <c r="S885" i="1"/>
  <c r="S865" i="1"/>
  <c r="S845" i="1"/>
  <c r="S825" i="1"/>
  <c r="S805" i="1"/>
  <c r="S785" i="1"/>
  <c r="S765" i="1"/>
  <c r="S745" i="1"/>
  <c r="S725" i="1"/>
  <c r="S705" i="1"/>
  <c r="S685" i="1"/>
  <c r="S665" i="1"/>
  <c r="S645" i="1"/>
  <c r="S625" i="1"/>
  <c r="S605" i="1"/>
  <c r="S585" i="1"/>
  <c r="S565" i="1"/>
  <c r="S545" i="1"/>
  <c r="S525" i="1"/>
  <c r="S505" i="1"/>
  <c r="S485" i="1"/>
  <c r="S465" i="1"/>
  <c r="S445" i="1"/>
  <c r="S425" i="1"/>
  <c r="S405" i="1"/>
  <c r="S385" i="1"/>
  <c r="S365" i="1"/>
  <c r="S345" i="1"/>
  <c r="S325" i="1"/>
  <c r="S305" i="1"/>
  <c r="S285" i="1"/>
  <c r="S265" i="1"/>
  <c r="S245" i="1"/>
  <c r="S225" i="1"/>
  <c r="S205" i="1"/>
  <c r="S185" i="1"/>
  <c r="S165" i="1"/>
  <c r="S145" i="1"/>
  <c r="S125" i="1"/>
  <c r="S105" i="1"/>
  <c r="S85" i="1"/>
  <c r="S65" i="1"/>
  <c r="S45" i="1"/>
  <c r="S25" i="1"/>
  <c r="S5" i="1"/>
  <c r="S984" i="1"/>
  <c r="S964" i="1"/>
  <c r="S944" i="1"/>
  <c r="S924" i="1"/>
  <c r="S904" i="1"/>
  <c r="S884" i="1"/>
  <c r="S864" i="1"/>
  <c r="S844" i="1"/>
  <c r="S177" i="1"/>
  <c r="S137" i="1"/>
  <c r="S117" i="1"/>
  <c r="S97" i="1"/>
  <c r="S57" i="1"/>
  <c r="S17" i="1"/>
  <c r="S956" i="1"/>
  <c r="S916" i="1"/>
  <c r="S876" i="1"/>
  <c r="S836" i="1"/>
  <c r="S776" i="1"/>
  <c r="S736" i="1"/>
  <c r="S696" i="1"/>
  <c r="S656" i="1"/>
  <c r="S616" i="1"/>
  <c r="S576" i="1"/>
  <c r="S536" i="1"/>
  <c r="S496" i="1"/>
  <c r="S476" i="1"/>
  <c r="S456" i="1"/>
  <c r="S416" i="1"/>
  <c r="S376" i="1"/>
  <c r="S336" i="1"/>
  <c r="S296" i="1"/>
  <c r="S256" i="1"/>
  <c r="S216" i="1"/>
  <c r="S176" i="1"/>
  <c r="S136" i="1"/>
  <c r="S116" i="1"/>
  <c r="S96" i="1"/>
  <c r="S56" i="1"/>
  <c r="S16" i="1"/>
  <c r="S955" i="1"/>
  <c r="S915" i="1"/>
  <c r="S875" i="1"/>
  <c r="S855" i="1"/>
  <c r="S835" i="1"/>
  <c r="S775" i="1"/>
  <c r="S735" i="1"/>
  <c r="S695" i="1"/>
  <c r="S655" i="1"/>
  <c r="S615" i="1"/>
  <c r="S575" i="1"/>
  <c r="S535" i="1"/>
  <c r="S495" i="1"/>
  <c r="S475" i="1"/>
  <c r="S455" i="1"/>
  <c r="S415" i="1"/>
  <c r="S375" i="1"/>
  <c r="S335" i="1"/>
  <c r="S295" i="1"/>
  <c r="S255" i="1"/>
  <c r="S215" i="1"/>
  <c r="S175" i="1"/>
  <c r="S135" i="1"/>
  <c r="S35" i="1"/>
  <c r="S824" i="1"/>
  <c r="S804" i="1"/>
  <c r="S784" i="1"/>
  <c r="S764" i="1"/>
  <c r="S744" i="1"/>
  <c r="S724" i="1"/>
  <c r="S704" i="1"/>
  <c r="S684" i="1"/>
  <c r="S664" i="1"/>
  <c r="S644" i="1"/>
  <c r="S624" i="1"/>
  <c r="S604" i="1"/>
  <c r="S584" i="1"/>
  <c r="S564" i="1"/>
  <c r="S544" i="1"/>
  <c r="S524" i="1"/>
  <c r="S504" i="1"/>
  <c r="S484" i="1"/>
  <c r="S464" i="1"/>
  <c r="S444" i="1"/>
  <c r="S424" i="1"/>
  <c r="S404" i="1"/>
  <c r="S384" i="1"/>
  <c r="S364" i="1"/>
  <c r="S344" i="1"/>
  <c r="S324" i="1"/>
  <c r="S304" i="1"/>
  <c r="S284" i="1"/>
  <c r="S264" i="1"/>
  <c r="S244" i="1"/>
  <c r="S224" i="1"/>
  <c r="S204" i="1"/>
  <c r="S184" i="1"/>
  <c r="S164" i="1"/>
  <c r="S144" i="1"/>
  <c r="S124" i="1"/>
  <c r="S104" i="1"/>
  <c r="S84" i="1"/>
  <c r="S64" i="1"/>
  <c r="S44" i="1"/>
  <c r="S24" i="1"/>
  <c r="S4" i="1"/>
  <c r="S983" i="1"/>
  <c r="S963" i="1"/>
  <c r="S943" i="1"/>
  <c r="S923" i="1"/>
  <c r="S903" i="1"/>
  <c r="S883" i="1"/>
  <c r="S863" i="1"/>
  <c r="S843" i="1"/>
  <c r="S823" i="1"/>
  <c r="S803" i="1"/>
  <c r="S783" i="1"/>
  <c r="S763" i="1"/>
  <c r="S743" i="1"/>
  <c r="S723" i="1"/>
  <c r="S703" i="1"/>
  <c r="S683" i="1"/>
  <c r="S663" i="1"/>
  <c r="S643" i="1"/>
  <c r="S623" i="1"/>
  <c r="S603" i="1"/>
  <c r="S583" i="1"/>
  <c r="S563" i="1"/>
  <c r="S543" i="1"/>
  <c r="S523" i="1"/>
  <c r="S503" i="1"/>
  <c r="S483" i="1"/>
  <c r="S463" i="1"/>
  <c r="S443" i="1"/>
  <c r="S423" i="1"/>
  <c r="S403" i="1"/>
  <c r="S383" i="1"/>
  <c r="S363" i="1"/>
  <c r="S343" i="1"/>
  <c r="S323" i="1"/>
  <c r="S303" i="1"/>
  <c r="S283" i="1"/>
  <c r="S263" i="1"/>
  <c r="S243" i="1"/>
  <c r="S223" i="1"/>
  <c r="S203" i="1"/>
  <c r="S183" i="1"/>
  <c r="S163" i="1"/>
  <c r="S143" i="1"/>
  <c r="S123" i="1"/>
  <c r="S103" i="1"/>
  <c r="S83" i="1"/>
  <c r="S63" i="1"/>
  <c r="S43" i="1"/>
  <c r="S23" i="1"/>
  <c r="S3" i="1"/>
  <c r="S982" i="1"/>
  <c r="S742" i="1"/>
  <c r="S882" i="1"/>
  <c r="S762" i="1"/>
  <c r="S802" i="1"/>
  <c r="S922" i="1"/>
  <c r="S842" i="1"/>
  <c r="S962" i="1"/>
  <c r="S722" i="1"/>
  <c r="S822" i="1"/>
  <c r="S862" i="1"/>
  <c r="S702" i="1"/>
  <c r="S942" i="1"/>
  <c r="S782" i="1"/>
  <c r="S989" i="1"/>
  <c r="S969" i="1"/>
  <c r="S949" i="1"/>
  <c r="S929" i="1"/>
  <c r="S902" i="1"/>
  <c r="R2" i="1"/>
</calcChain>
</file>

<file path=xl/sharedStrings.xml><?xml version="1.0" encoding="utf-8"?>
<sst xmlns="http://schemas.openxmlformats.org/spreadsheetml/2006/main" count="10076" uniqueCount="2037">
  <si>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</si>
  <si>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</si>
  <si>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</si>
  <si>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</si>
  <si>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</si>
  <si>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</si>
  <si>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</si>
  <si>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</si>
  <si>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</si>
  <si>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</si>
  <si>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</si>
  <si>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</si>
  <si>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</si>
  <si>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</si>
  <si>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</si>
  <si>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</si>
  <si>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</si>
  <si>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</si>
  <si>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</si>
  <si>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</si>
  <si>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</si>
  <si>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</si>
  <si>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</si>
  <si>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</si>
  <si>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</si>
  <si>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</si>
  <si>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</si>
  <si>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</si>
  <si>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</si>
  <si>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</si>
  <si>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</si>
  <si>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</si>
  <si>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</si>
  <si>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</si>
  <si>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</si>
  <si>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</si>
  <si>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</si>
  <si>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</si>
  <si>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</si>
  <si>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</si>
  <si>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</si>
  <si>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</si>
  <si>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</si>
  <si>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</si>
  <si>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</si>
  <si>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</si>
  <si>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</si>
  <si>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</si>
  <si>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</si>
  <si>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</si>
  <si>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</si>
  <si>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</si>
  <si>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</si>
  <si>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</si>
  <si>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</si>
  <si>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</si>
  <si>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</si>
  <si>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</si>
  <si>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</si>
  <si>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</si>
  <si>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</si>
  <si>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</si>
  <si>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</si>
  <si>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</si>
  <si>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</si>
  <si>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</si>
  <si>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</si>
  <si>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</si>
  <si>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</si>
  <si>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</si>
  <si>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</si>
  <si>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</si>
  <si>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</si>
  <si>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</si>
  <si>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</si>
  <si>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</si>
  <si>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</si>
  <si>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</si>
  <si>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</si>
  <si>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</si>
  <si>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</si>
  <si>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</si>
  <si>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</si>
  <si>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</si>
  <si>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</si>
  <si>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</si>
  <si>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</si>
  <si>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</si>
  <si>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</si>
  <si>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</si>
  <si>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</si>
  <si>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</si>
  <si>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</si>
  <si>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</si>
  <si>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</si>
  <si>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</si>
  <si>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</si>
  <si>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</si>
  <si>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</si>
  <si>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</si>
  <si>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</si>
  <si>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</si>
  <si>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</si>
  <si>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</si>
  <si>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</si>
  <si>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</si>
  <si>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</si>
  <si>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</si>
  <si>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</si>
  <si>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</si>
  <si>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</si>
  <si>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</si>
  <si>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</si>
  <si>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</si>
  <si>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</si>
  <si>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</si>
  <si>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</si>
  <si>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</si>
  <si>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</si>
  <si>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</si>
  <si>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</si>
  <si>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</si>
  <si>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</si>
  <si>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</si>
  <si>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</si>
  <si>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</si>
  <si>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</si>
  <si>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</si>
  <si>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</si>
  <si>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</si>
  <si>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</si>
  <si>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</si>
  <si>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</si>
  <si>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</si>
  <si>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</si>
  <si>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</si>
  <si>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</si>
  <si>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</si>
  <si>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</si>
  <si>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</si>
  <si>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</si>
  <si>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</si>
  <si>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</si>
  <si>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</si>
  <si>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</si>
  <si>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</si>
  <si>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</si>
  <si>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</si>
  <si>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</si>
  <si>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</si>
  <si>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</si>
  <si>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</si>
  <si>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</si>
  <si>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</si>
  <si>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</si>
  <si>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</si>
  <si>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</si>
  <si>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</si>
  <si>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</si>
  <si>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</si>
  <si>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</si>
  <si>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</si>
  <si>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</si>
  <si>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</si>
  <si>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</si>
  <si>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</si>
  <si>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</si>
  <si>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</si>
  <si>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</si>
  <si>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</si>
  <si>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</si>
  <si>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</si>
  <si>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</si>
  <si>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</si>
  <si>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</si>
  <si>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</si>
  <si>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</si>
  <si>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</si>
  <si>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</si>
  <si>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</si>
  <si>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</si>
  <si>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</si>
  <si>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</si>
  <si>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</si>
  <si>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</si>
  <si>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</si>
  <si>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</si>
  <si>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</si>
  <si>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</si>
  <si>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</si>
  <si>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</si>
  <si>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</si>
  <si>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</si>
  <si>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</si>
  <si>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</si>
  <si>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</si>
  <si>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</si>
  <si>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</si>
  <si>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</si>
  <si>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</si>
  <si>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</si>
  <si>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</si>
  <si>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</si>
  <si>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</si>
  <si>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</si>
  <si>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</si>
  <si>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</si>
  <si>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</si>
  <si>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</si>
  <si>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</si>
  <si>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</si>
  <si>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</si>
  <si>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</si>
  <si>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</si>
  <si>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</si>
  <si>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</si>
  <si>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</si>
  <si>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</si>
  <si>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</si>
  <si>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</si>
  <si>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</si>
  <si>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</si>
  <si>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</si>
  <si>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</si>
  <si>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</si>
  <si>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</si>
  <si>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</si>
  <si>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</si>
  <si>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</si>
  <si>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</si>
  <si>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</si>
  <si>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</si>
  <si>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</si>
  <si>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</si>
  <si>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</si>
  <si>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</si>
  <si>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</si>
  <si>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</si>
  <si>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</si>
  <si>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</si>
  <si>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</si>
  <si>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</si>
  <si>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</si>
  <si>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</si>
  <si>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</si>
  <si>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</si>
  <si>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</si>
  <si>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</si>
  <si>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</si>
  <si>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</si>
  <si>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</si>
  <si>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</si>
  <si>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</si>
  <si>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</si>
  <si>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</si>
  <si>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</si>
  <si>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</si>
  <si>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</si>
  <si>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</si>
  <si>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</si>
  <si>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</si>
  <si>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</si>
  <si>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</si>
  <si>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</si>
  <si>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</si>
  <si>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</si>
  <si>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</si>
  <si>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</si>
  <si>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</si>
  <si>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</si>
  <si>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</si>
  <si>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</si>
  <si>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</si>
  <si>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</si>
  <si>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</si>
  <si>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</si>
  <si>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</si>
  <si>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</si>
  <si>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</si>
  <si>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</si>
  <si>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</si>
  <si>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</si>
  <si>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</si>
  <si>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</si>
  <si>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</si>
  <si>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</si>
  <si>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</si>
  <si>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</si>
  <si>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</si>
  <si>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</si>
  <si>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</si>
  <si>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</si>
  <si>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</si>
  <si>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</si>
  <si>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</si>
  <si>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</si>
  <si>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</si>
  <si>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</si>
  <si>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</si>
  <si>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</si>
  <si>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</si>
  <si>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</si>
  <si>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</si>
  <si>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</si>
  <si>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</si>
  <si>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</si>
  <si>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</si>
  <si>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</si>
  <si>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</si>
  <si>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</si>
  <si>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</si>
  <si>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</si>
  <si>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</si>
  <si>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</si>
  <si>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</si>
  <si>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</si>
  <si>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</si>
  <si>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</si>
  <si>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</si>
  <si>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</si>
  <si>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</si>
  <si>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</si>
  <si>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</si>
  <si>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</si>
  <si>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</si>
  <si>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</si>
  <si>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</si>
  <si>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</si>
  <si>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</si>
  <si>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</si>
  <si>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</si>
  <si>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</si>
  <si>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</si>
  <si>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</si>
  <si>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</si>
  <si>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</si>
  <si>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</si>
  <si>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</si>
  <si>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</si>
  <si>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</si>
  <si>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</si>
  <si>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</si>
  <si>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</si>
  <si>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</si>
  <si>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</si>
  <si>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</si>
  <si>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</si>
  <si>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</si>
  <si>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</si>
  <si>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</si>
  <si>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</si>
  <si>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</si>
  <si>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</si>
  <si>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</si>
  <si>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</si>
  <si>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</si>
  <si>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</si>
  <si>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</si>
  <si>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</si>
  <si>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</si>
  <si>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</si>
  <si>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</si>
  <si>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</si>
  <si>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</si>
  <si>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</si>
  <si>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</si>
  <si>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</si>
  <si>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</si>
  <si>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</si>
  <si>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</si>
  <si>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</si>
  <si>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</si>
  <si>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</si>
  <si>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</si>
  <si>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</si>
  <si>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</si>
  <si>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</si>
  <si>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</si>
  <si>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</si>
  <si>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</si>
  <si>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</si>
  <si>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</si>
  <si>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</si>
  <si>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</si>
  <si>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</si>
  <si>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</si>
  <si>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</si>
  <si>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</si>
  <si>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</si>
  <si>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</si>
  <si>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</si>
  <si>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</si>
  <si>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</si>
  <si>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</si>
  <si>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</si>
  <si>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</si>
  <si>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</si>
  <si>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</si>
  <si>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</si>
  <si>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</si>
  <si>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</si>
  <si>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</si>
  <si>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</si>
  <si>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</si>
  <si>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</si>
  <si>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</si>
  <si>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</si>
  <si>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</si>
  <si>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</si>
  <si>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</si>
  <si>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</si>
  <si>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</si>
  <si>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</si>
  <si>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</si>
  <si>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</si>
  <si>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</si>
  <si>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</si>
  <si>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</si>
  <si>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</si>
  <si>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</si>
  <si>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</si>
  <si>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</si>
  <si>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</si>
  <si>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</si>
  <si>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</si>
  <si>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</si>
  <si>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</si>
  <si>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</si>
  <si>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</si>
  <si>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</si>
  <si>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</si>
  <si>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</si>
  <si>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</si>
  <si>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</si>
  <si>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</si>
  <si>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</si>
  <si>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</si>
  <si>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</si>
  <si>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</si>
  <si>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</si>
  <si>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</si>
  <si>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</si>
  <si>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</si>
  <si>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</si>
  <si>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</si>
  <si>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</si>
  <si>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</si>
  <si>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</si>
  <si>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</si>
  <si>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</si>
  <si>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</si>
  <si>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</si>
  <si>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</si>
  <si>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</si>
  <si>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</si>
  <si>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</si>
  <si>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</si>
  <si>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</si>
  <si>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</si>
  <si>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</si>
  <si>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</si>
  <si>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</si>
  <si>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</si>
  <si>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</si>
  <si>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</si>
  <si>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</si>
  <si>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</si>
  <si>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</si>
  <si>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</si>
  <si>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</si>
  <si>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</si>
  <si>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</si>
  <si>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</si>
  <si>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</si>
  <si>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</si>
  <si>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</si>
  <si>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</si>
  <si>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</si>
  <si>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</si>
  <si>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</si>
  <si>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</si>
  <si>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</si>
  <si>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</si>
  <si>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</si>
  <si>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</si>
  <si>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</si>
  <si>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</si>
  <si>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</si>
  <si>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</si>
  <si>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</si>
  <si>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</si>
  <si>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</si>
  <si>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</si>
  <si>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</si>
  <si>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</si>
  <si>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</si>
  <si>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</si>
  <si>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</si>
  <si>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</si>
  <si>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</si>
  <si>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</si>
  <si>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</si>
  <si>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</si>
  <si>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</si>
  <si>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</si>
  <si>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</si>
  <si>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</si>
  <si>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</si>
  <si>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</si>
  <si>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</si>
  <si>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</si>
  <si>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</si>
  <si>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</si>
  <si>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</si>
  <si>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</si>
  <si>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</si>
  <si>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</si>
  <si>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</si>
  <si>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</si>
  <si>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</si>
  <si>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</si>
  <si>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</si>
  <si>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</si>
  <si>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</si>
  <si>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</si>
  <si>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</si>
  <si>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</si>
  <si>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</si>
  <si>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</si>
  <si>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</si>
  <si>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</si>
  <si>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</si>
  <si>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</si>
  <si>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</si>
  <si>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</si>
  <si>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</si>
  <si>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</si>
  <si>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</si>
  <si>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</si>
  <si>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</si>
  <si>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</si>
  <si>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</si>
  <si>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</si>
  <si>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</si>
  <si>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</si>
  <si>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</si>
  <si>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</si>
  <si>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</si>
  <si>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</si>
  <si>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</si>
  <si>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</si>
  <si>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</si>
  <si>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</si>
  <si>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</si>
  <si>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</si>
  <si>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</si>
  <si>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</si>
  <si>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</si>
  <si>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</si>
  <si>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</si>
  <si>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</si>
  <si>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</si>
  <si>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</si>
  <si>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</si>
  <si>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</si>
  <si>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</si>
  <si>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</si>
  <si>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</si>
  <si>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</si>
  <si>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</si>
  <si>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</si>
  <si>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</si>
  <si>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</si>
  <si>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</si>
  <si>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</si>
  <si>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</si>
  <si>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</si>
  <si>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</si>
  <si>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</si>
  <si>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</si>
  <si>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</si>
  <si>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</si>
  <si>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</si>
  <si>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</si>
  <si>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</si>
  <si>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</si>
  <si>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</si>
  <si>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</si>
  <si>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</si>
  <si>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</si>
  <si>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</si>
  <si>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</si>
  <si>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</si>
  <si>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</si>
  <si>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</si>
  <si>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</si>
  <si>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</si>
  <si>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</si>
  <si>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</si>
  <si>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</si>
  <si>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</si>
  <si>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</si>
  <si>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</si>
  <si>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</si>
  <si>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</si>
  <si>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</si>
  <si>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</si>
  <si>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</si>
  <si>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</si>
  <si>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</si>
  <si>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</si>
  <si>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</si>
  <si>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</si>
  <si>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</si>
  <si>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</si>
  <si>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</si>
  <si>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</si>
  <si>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</si>
  <si>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</si>
  <si>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</si>
  <si>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</si>
  <si>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</si>
  <si>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</si>
  <si>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</si>
  <si>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</si>
  <si>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</si>
  <si>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</si>
  <si>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</si>
  <si>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</si>
  <si>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</si>
  <si>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</si>
  <si>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</si>
  <si>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</si>
  <si>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</si>
  <si>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</si>
  <si>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</si>
  <si>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</si>
  <si>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</si>
  <si>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</si>
  <si>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</si>
  <si>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</si>
  <si>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</si>
  <si>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</si>
  <si>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</si>
  <si>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</si>
  <si>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</si>
  <si>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</si>
  <si>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</si>
  <si>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</si>
  <si>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</si>
  <si>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</si>
  <si>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</si>
  <si>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</si>
  <si>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</si>
  <si>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</si>
  <si>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</si>
  <si>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</si>
  <si>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</si>
  <si>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</si>
  <si>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</si>
  <si>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</si>
  <si>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</si>
  <si>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</si>
  <si>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</si>
  <si>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</si>
  <si>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</si>
  <si>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</si>
  <si>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</si>
  <si>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</si>
  <si>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</si>
  <si>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</si>
  <si>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</si>
  <si>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</si>
  <si>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</si>
  <si>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</si>
  <si>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</si>
  <si>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</si>
  <si>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</si>
  <si>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</si>
  <si>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</si>
  <si>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</si>
  <si>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</si>
  <si>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</si>
  <si>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</si>
  <si>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</si>
  <si>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</si>
  <si>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</si>
  <si>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</si>
  <si>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</si>
  <si>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</si>
  <si>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</si>
  <si>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</si>
  <si>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</si>
  <si>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</si>
  <si>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</si>
  <si>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</si>
  <si>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</si>
  <si>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</si>
  <si>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</si>
  <si>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</si>
  <si>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</si>
  <si>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</si>
  <si>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</si>
  <si>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</si>
  <si>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</si>
  <si>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</si>
  <si>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</si>
  <si>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</si>
  <si>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</si>
  <si>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</si>
  <si>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</si>
  <si>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</si>
  <si>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</si>
  <si>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</si>
  <si>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</si>
  <si>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</si>
  <si>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</si>
  <si>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</si>
  <si>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</si>
  <si>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</si>
  <si>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</si>
  <si>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</si>
  <si>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</si>
  <si>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</si>
  <si>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</si>
  <si>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</si>
  <si>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</si>
  <si>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</si>
  <si>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</si>
  <si>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</si>
  <si>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</si>
  <si>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</si>
  <si>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</si>
  <si>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</si>
  <si>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</si>
  <si>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</si>
  <si>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</si>
  <si>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</si>
  <si>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</si>
  <si>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</si>
  <si>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</si>
  <si>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</si>
  <si>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</si>
  <si>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</si>
  <si>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</si>
  <si>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</si>
  <si>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</si>
  <si>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</si>
  <si>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</si>
  <si>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</si>
  <si>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</si>
  <si>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</si>
  <si>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</si>
  <si>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</si>
  <si>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</si>
  <si>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</si>
  <si>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</si>
  <si>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</si>
  <si>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</si>
  <si>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</si>
  <si>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</si>
  <si>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</si>
  <si>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</si>
  <si>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</si>
  <si>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</si>
  <si>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</si>
  <si>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</si>
  <si>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</si>
  <si>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</si>
  <si>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</si>
  <si>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</si>
  <si>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</si>
  <si>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</si>
  <si>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</si>
  <si>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</si>
  <si>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</si>
  <si>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</si>
  <si>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</si>
  <si>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</si>
  <si>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</si>
  <si>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</si>
  <si>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</si>
  <si>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</si>
  <si>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</si>
  <si>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</si>
  <si>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</si>
  <si>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</si>
  <si>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</si>
  <si>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</si>
  <si>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</si>
  <si>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</si>
  <si>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</si>
  <si>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</si>
  <si>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</si>
  <si>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</si>
  <si>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</si>
  <si>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</si>
  <si>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</si>
  <si>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</si>
  <si>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</si>
  <si>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</si>
  <si>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</si>
  <si>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</si>
  <si>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</si>
  <si>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</si>
  <si>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</si>
  <si>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</si>
  <si>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</si>
  <si>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</si>
  <si>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</si>
  <si>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</si>
  <si>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</si>
  <si>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</si>
  <si>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</si>
  <si>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</si>
  <si>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</si>
  <si>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</si>
  <si>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</si>
  <si>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</si>
  <si>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</si>
  <si>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</si>
  <si>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</si>
  <si>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</si>
  <si>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</si>
  <si>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</si>
  <si>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</si>
  <si>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</si>
  <si>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</si>
  <si>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</si>
  <si>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</si>
  <si>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</si>
  <si>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</si>
  <si>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</si>
  <si>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</si>
  <si>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</si>
  <si>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</si>
  <si>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</si>
  <si>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</si>
  <si>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</si>
  <si>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</si>
  <si>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</si>
  <si>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</si>
  <si>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</si>
  <si>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</si>
  <si>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</si>
  <si>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</si>
  <si>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</si>
  <si>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</si>
  <si>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</si>
  <si>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</si>
  <si>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</si>
  <si>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</si>
  <si>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</si>
  <si>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</si>
  <si>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</si>
  <si>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</si>
  <si>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</si>
  <si>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</si>
  <si>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</si>
  <si>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</si>
  <si>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</si>
  <si>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</si>
  <si>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</si>
  <si>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</si>
  <si>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</si>
  <si>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</si>
  <si>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</si>
  <si>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</si>
  <si>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</si>
  <si>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</si>
  <si>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</si>
  <si>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</si>
  <si>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</si>
  <si>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</si>
  <si>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</si>
  <si>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</si>
  <si>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</si>
  <si>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</si>
  <si>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</si>
  <si>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</si>
  <si>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</si>
  <si>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</si>
  <si>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</si>
  <si>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</si>
  <si>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</si>
  <si>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</si>
  <si>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</si>
  <si>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</si>
  <si>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</si>
  <si>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</si>
  <si>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</si>
  <si>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</si>
  <si>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</si>
  <si>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</si>
  <si>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</si>
  <si>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</si>
  <si>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</si>
  <si>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</si>
  <si>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</si>
  <si>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</si>
  <si>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</si>
  <si>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</si>
  <si>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</si>
  <si>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</si>
  <si>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</si>
  <si>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</si>
  <si>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</si>
  <si>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</si>
  <si>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</si>
  <si>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</si>
  <si>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</si>
  <si>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</si>
  <si>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</si>
  <si>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</si>
  <si>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</si>
  <si>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</si>
  <si>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</si>
  <si>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</si>
  <si>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</si>
  <si>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</si>
  <si>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</si>
  <si>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</si>
  <si>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</si>
  <si>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</si>
  <si>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</si>
  <si>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</si>
  <si>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</si>
  <si>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</si>
  <si>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</si>
  <si>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</si>
  <si>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</si>
  <si>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</si>
  <si>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</si>
  <si>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</si>
  <si>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</si>
  <si>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</si>
  <si>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</si>
  <si>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</si>
  <si>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</si>
  <si>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</si>
  <si>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</si>
  <si>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</si>
  <si>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</si>
  <si>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</si>
  <si>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</si>
  <si>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</si>
  <si>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</si>
  <si>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</si>
  <si>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</si>
  <si>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</si>
  <si>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</si>
  <si>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</si>
  <si>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</si>
  <si>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</si>
  <si>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</si>
  <si>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</si>
  <si>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</si>
  <si>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</si>
  <si>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</si>
  <si>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</si>
  <si>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</si>
  <si>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</si>
  <si>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</si>
  <si>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</si>
  <si>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</si>
  <si>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</si>
  <si>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</si>
  <si>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</si>
  <si>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</si>
  <si>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</si>
  <si>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</si>
  <si>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</si>
  <si>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</si>
  <si>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</si>
  <si>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</si>
  <si>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</si>
  <si>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</si>
  <si>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</si>
  <si>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</si>
  <si>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</si>
  <si>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</si>
  <si>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</si>
  <si>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</si>
  <si>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</si>
  <si>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</si>
  <si>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</si>
  <si>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</si>
  <si>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</si>
  <si>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</si>
  <si>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</si>
  <si>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</si>
  <si>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</si>
  <si>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</si>
  <si>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</si>
  <si>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</si>
  <si>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</si>
  <si>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</si>
  <si>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</si>
  <si>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</si>
  <si>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</si>
  <si>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</si>
  <si>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</si>
  <si>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</si>
  <si>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</si>
  <si>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</si>
  <si>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</si>
  <si>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</si>
  <si>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</si>
  <si>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</si>
  <si>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</si>
  <si>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</si>
  <si>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</si>
  <si>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</si>
  <si>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</si>
  <si>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</si>
  <si>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</si>
  <si>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</si>
  <si>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</si>
  <si>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</si>
  <si>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</si>
  <si>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</si>
  <si>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</si>
  <si>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</si>
  <si>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</si>
  <si>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</si>
  <si>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</si>
  <si>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</si>
  <si>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</si>
  <si>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</si>
  <si>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</si>
  <si>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</si>
  <si>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</si>
  <si>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</si>
  <si>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</si>
  <si>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</si>
  <si>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</si>
  <si>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</si>
  <si>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</si>
  <si>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</si>
  <si>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</si>
  <si>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</si>
  <si>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</si>
  <si>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</si>
  <si>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</si>
  <si>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</si>
  <si>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</si>
  <si>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</si>
  <si>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</si>
  <si>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</si>
  <si>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</si>
  <si>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</si>
  <si>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</si>
  <si>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</si>
  <si>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</si>
  <si>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</si>
  <si>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</si>
  <si>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</si>
  <si>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</si>
  <si>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</si>
  <si>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</si>
  <si>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</si>
  <si>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</si>
  <si>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</si>
  <si>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</si>
  <si>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</si>
  <si>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</si>
  <si>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</si>
  <si>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</si>
  <si>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</si>
  <si>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</si>
  <si>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</si>
  <si>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</si>
  <si>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</si>
  <si>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</si>
  <si>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</si>
  <si>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</si>
  <si>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</si>
  <si>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</si>
  <si>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</si>
  <si>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</si>
  <si>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</si>
  <si>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</si>
  <si>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</si>
  <si>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</si>
  <si>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</si>
  <si>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</si>
  <si>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</si>
  <si>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</si>
  <si>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</si>
  <si>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</si>
  <si>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</si>
  <si>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</si>
  <si>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</si>
  <si>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</si>
  <si>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</si>
  <si>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</si>
  <si>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</si>
  <si>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</si>
  <si>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</si>
  <si>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</si>
  <si>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</si>
  <si>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</si>
  <si>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</si>
  <si>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</si>
  <si>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</si>
  <si>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</si>
  <si>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</si>
  <si>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</si>
  <si>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</si>
  <si>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</si>
  <si>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</si>
  <si>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</si>
  <si>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</si>
  <si>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</si>
  <si>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</si>
  <si>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</si>
  <si>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</si>
  <si>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</si>
  <si>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</si>
  <si>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</si>
  <si>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</si>
  <si>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</si>
  <si>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</si>
  <si>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</si>
  <si>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</si>
  <si>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</si>
  <si>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</si>
  <si>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</si>
  <si>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</si>
  <si>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</si>
  <si>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</si>
  <si>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</si>
  <si>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</si>
  <si>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</si>
  <si>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</si>
  <si>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</si>
  <si>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</si>
  <si>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</si>
  <si>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</si>
  <si>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</si>
  <si>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</si>
  <si>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</si>
  <si>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</si>
  <si>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</si>
  <si>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</si>
  <si>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</si>
  <si>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</si>
  <si>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</si>
  <si>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</si>
  <si>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</si>
  <si>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</si>
  <si>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</si>
  <si>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</si>
  <si>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</si>
  <si>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</si>
  <si>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</si>
  <si>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</si>
  <si>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</si>
  <si>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</si>
  <si>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</si>
  <si>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</si>
  <si>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</si>
  <si>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</si>
  <si>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</si>
  <si>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</si>
  <si>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</si>
  <si>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</si>
  <si>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</si>
  <si>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</si>
  <si>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</si>
  <si>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</si>
  <si>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</si>
  <si>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</si>
  <si>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</si>
  <si>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</si>
  <si>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</si>
  <si>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</si>
  <si>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</si>
  <si>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</si>
  <si>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</si>
  <si>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</si>
  <si>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</si>
  <si>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</si>
  <si>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</si>
  <si>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</si>
  <si>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</si>
  <si>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</si>
  <si>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</si>
  <si>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</si>
  <si>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</si>
  <si>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</si>
  <si>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</si>
  <si>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</si>
  <si>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</si>
  <si>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</si>
  <si>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</si>
  <si>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</si>
  <si>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</si>
  <si>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</si>
  <si>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</si>
  <si>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</si>
  <si>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</si>
  <si>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</si>
  <si>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</si>
  <si>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</si>
  <si>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</si>
  <si>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</si>
  <si>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</si>
  <si>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</si>
  <si>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</si>
  <si>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</si>
  <si>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</si>
  <si>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</si>
  <si>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</si>
  <si>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</si>
  <si>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</si>
  <si>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</si>
  <si>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</si>
  <si>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</si>
  <si>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</si>
  <si>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</si>
  <si>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</si>
  <si>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</si>
  <si>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</si>
  <si>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</si>
  <si>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</si>
  <si>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</si>
  <si>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</si>
  <si>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</si>
  <si>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</si>
  <si>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</si>
  <si>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</si>
  <si>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</si>
  <si>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</si>
  <si>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</si>
  <si>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</si>
  <si>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</si>
  <si>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</si>
  <si>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</si>
  <si>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</si>
  <si>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</si>
  <si>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</si>
  <si>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</si>
  <si>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</si>
  <si>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</si>
  <si>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</si>
  <si>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</si>
  <si>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</si>
  <si>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</si>
  <si>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</si>
  <si>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</si>
  <si>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</si>
  <si>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</si>
  <si>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</si>
  <si>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</si>
  <si>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</si>
  <si>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</si>
  <si>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</si>
  <si>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</si>
  <si>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</si>
  <si>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</si>
  <si>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</si>
  <si>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</si>
  <si>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</si>
  <si>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</si>
  <si>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</si>
  <si>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</si>
  <si>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</si>
  <si>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</si>
  <si>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</si>
  <si>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</si>
  <si>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</si>
  <si>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</si>
  <si>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</si>
  <si>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</si>
  <si>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</si>
  <si>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</si>
  <si>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</si>
  <si>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</si>
  <si>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</si>
  <si>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</si>
  <si>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</si>
  <si>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</si>
  <si>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</si>
  <si>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</si>
  <si>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</si>
  <si>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</si>
  <si>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</si>
  <si>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</si>
  <si>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</si>
  <si>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</si>
  <si>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</si>
  <si>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</si>
  <si>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</si>
  <si>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</si>
  <si>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</si>
  <si>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</si>
  <si>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</si>
  <si>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</si>
  <si>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</si>
  <si>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</si>
  <si>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</si>
  <si>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</si>
  <si>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</si>
  <si>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</si>
  <si>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</si>
  <si>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</si>
  <si>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</si>
  <si>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</si>
  <si>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</si>
  <si>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</si>
  <si>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</si>
  <si>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</si>
  <si>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</si>
  <si>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</si>
  <si>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</si>
  <si>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</si>
  <si>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</si>
  <si>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</si>
  <si>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</si>
  <si>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</si>
  <si>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</si>
  <si>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</si>
  <si>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</si>
  <si>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</si>
  <si>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</si>
  <si>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</si>
  <si>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</si>
  <si>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</si>
  <si>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</si>
  <si>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</si>
  <si>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</si>
  <si>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</si>
  <si>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</si>
  <si>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</si>
  <si>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</si>
  <si>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</si>
  <si>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</si>
  <si>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</si>
  <si>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</si>
  <si>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</si>
  <si>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</si>
  <si>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</si>
  <si>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</si>
  <si>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</si>
  <si>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</si>
  <si>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</si>
  <si>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</si>
  <si>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</si>
  <si>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</si>
  <si>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</si>
  <si>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</si>
  <si>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</si>
  <si>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</si>
  <si>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</si>
  <si>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</si>
  <si>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</si>
  <si>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</si>
  <si>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</si>
  <si>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</si>
  <si>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</si>
  <si>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</si>
  <si>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</si>
  <si>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</si>
  <si>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</si>
  <si>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</si>
  <si>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</si>
  <si>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</si>
  <si>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</si>
  <si>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</si>
  <si>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</si>
  <si>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</si>
  <si>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</si>
  <si>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</si>
  <si>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</si>
  <si>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</si>
  <si>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</si>
  <si>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</si>
  <si>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</si>
  <si>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</si>
  <si>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</si>
  <si>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</si>
  <si>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</si>
  <si>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</si>
  <si>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</si>
  <si>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</si>
  <si>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</si>
  <si>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</si>
  <si>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</si>
  <si>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</si>
  <si>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</si>
  <si>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</si>
  <si>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</si>
  <si>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</si>
  <si>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</si>
  <si>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</si>
  <si>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</si>
  <si>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</si>
  <si>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</si>
  <si>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</si>
  <si>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</si>
  <si>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</si>
  <si>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</si>
  <si>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</si>
  <si>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</si>
  <si>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</si>
  <si>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</si>
  <si>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</si>
  <si>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</si>
  <si>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</si>
  <si>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</si>
  <si>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</si>
  <si>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</si>
  <si>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</si>
  <si>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</si>
  <si>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</si>
  <si>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</si>
  <si>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</si>
  <si>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</si>
  <si>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</si>
  <si>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</si>
  <si>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</si>
  <si>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</si>
  <si>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</si>
  <si>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</si>
  <si>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</si>
  <si>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</si>
  <si>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</si>
  <si>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</si>
  <si>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</si>
  <si>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</si>
  <si>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</si>
  <si>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</si>
  <si>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</si>
  <si>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</si>
  <si>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</si>
  <si>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</si>
  <si>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</si>
  <si>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</si>
  <si>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</si>
  <si>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</si>
  <si>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</si>
  <si>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</si>
  <si>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</si>
  <si>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</si>
  <si>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</si>
  <si>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</si>
  <si>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</si>
  <si>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</si>
  <si>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</si>
  <si>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</si>
  <si>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</si>
  <si>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</si>
  <si>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</si>
  <si>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</si>
  <si>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</si>
  <si>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</si>
  <si>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</si>
  <si>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</si>
  <si>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</si>
  <si>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</si>
  <si>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</si>
  <si>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</si>
  <si>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</si>
  <si>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</si>
  <si>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</si>
  <si>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</si>
  <si>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</si>
  <si>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</si>
  <si>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</si>
  <si>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</si>
  <si>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</si>
  <si>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</si>
  <si>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</si>
  <si>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</si>
  <si>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</si>
  <si>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</si>
  <si>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</si>
  <si>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</si>
  <si>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</si>
  <si>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</si>
  <si>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</si>
  <si>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</si>
  <si>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</si>
  <si>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</si>
  <si>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</si>
  <si>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</si>
  <si>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</si>
  <si>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</si>
  <si>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</si>
  <si>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</si>
  <si>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</si>
  <si>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</si>
  <si>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</si>
  <si>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</si>
  <si>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</si>
  <si>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</si>
  <si>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</si>
  <si>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</si>
  <si>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</si>
  <si>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</si>
  <si>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</si>
  <si>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</si>
  <si>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</si>
  <si>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</si>
  <si>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</si>
  <si>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</si>
  <si>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</si>
  <si>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</si>
  <si>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</si>
  <si>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</si>
  <si>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</si>
  <si>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</si>
  <si>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</si>
  <si>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</si>
  <si>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</si>
  <si>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</si>
  <si>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</si>
  <si>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</si>
  <si>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</si>
  <si>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</si>
  <si>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</si>
  <si>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</si>
  <si>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</si>
  <si>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</si>
  <si>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</si>
  <si>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</si>
  <si>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</si>
  <si>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</si>
  <si>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</si>
  <si>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</si>
  <si>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</si>
  <si>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</si>
  <si>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</si>
  <si>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</si>
  <si>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</si>
  <si>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</si>
  <si>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</si>
  <si>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</si>
  <si>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</si>
  <si>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</si>
  <si>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</si>
  <si>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</si>
  <si>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</si>
  <si>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</si>
  <si>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</si>
  <si>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</si>
  <si>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</si>
  <si>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</si>
  <si>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</si>
  <si>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</si>
  <si>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</si>
  <si>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</si>
  <si>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</si>
  <si>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</si>
  <si>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</si>
  <si>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</si>
  <si>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</si>
  <si>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</si>
  <si>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</si>
  <si>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</si>
  <si>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</si>
  <si>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</si>
  <si>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</si>
  <si>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</si>
  <si>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</si>
  <si>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</si>
  <si>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</si>
  <si>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</si>
  <si>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</si>
  <si>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</si>
  <si>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</si>
  <si>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</si>
  <si>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</si>
  <si>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</si>
  <si>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</si>
  <si>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</si>
  <si>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</si>
  <si>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</si>
  <si>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</si>
  <si>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</si>
  <si>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</si>
  <si>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</si>
  <si>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</si>
  <si>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</si>
  <si>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</si>
  <si>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</si>
  <si>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</si>
  <si>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</si>
  <si>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</si>
  <si>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</si>
  <si>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</si>
  <si>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</si>
  <si>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</si>
  <si>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</si>
  <si>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</si>
  <si>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</si>
  <si>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</si>
  <si>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</si>
  <si>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</si>
  <si>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</si>
  <si>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</si>
  <si>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</si>
  <si>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</si>
  <si>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</si>
  <si>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</si>
  <si>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</si>
  <si>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</si>
  <si>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</si>
  <si>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</si>
  <si>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</si>
  <si>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</si>
  <si>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</si>
  <si>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</si>
  <si>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</si>
  <si>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</si>
  <si>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</si>
  <si>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</si>
  <si>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</si>
  <si>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</si>
  <si>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</si>
  <si>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</si>
  <si>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</si>
  <si>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</si>
  <si>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</si>
  <si>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</si>
  <si>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</si>
  <si>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</si>
  <si>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</si>
  <si>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</si>
  <si>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</si>
  <si>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</si>
  <si>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</si>
  <si>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</si>
  <si>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</si>
  <si>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</si>
  <si>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</si>
  <si>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</si>
  <si>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</si>
  <si>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</si>
  <si>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</si>
  <si>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</si>
  <si>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</si>
  <si>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</si>
  <si>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</si>
  <si>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</si>
  <si>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</si>
  <si>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</si>
  <si>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</si>
  <si>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</si>
  <si>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</si>
  <si>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</si>
  <si>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</si>
  <si>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</si>
  <si>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</si>
  <si>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</si>
  <si>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</si>
  <si>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</si>
  <si>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</si>
  <si>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</si>
  <si>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</si>
  <si>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</si>
  <si>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</si>
  <si>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</si>
  <si>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</si>
  <si>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</si>
  <si>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</si>
  <si>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</si>
  <si>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</si>
  <si>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</si>
  <si>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</si>
  <si>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</si>
  <si>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</si>
  <si>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</si>
  <si>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</si>
  <si>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</si>
  <si>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</si>
  <si>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</si>
  <si>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</si>
  <si>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</si>
  <si>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</si>
  <si>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</si>
  <si>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</si>
  <si>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</si>
  <si>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</si>
  <si>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</si>
  <si>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</si>
  <si>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</si>
  <si>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</si>
  <si>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</si>
  <si>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</si>
  <si>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</si>
  <si>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</si>
  <si>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</si>
  <si>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</si>
  <si>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</si>
  <si>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</si>
  <si>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</si>
  <si>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</si>
  <si>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</si>
  <si>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</si>
  <si>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</si>
  <si>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</si>
  <si>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</si>
  <si>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</si>
  <si>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</si>
  <si>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</si>
  <si>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</si>
  <si>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</si>
  <si>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</si>
  <si>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</si>
  <si>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</si>
  <si>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</si>
  <si>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</si>
  <si>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</si>
  <si>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</si>
  <si>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</si>
  <si>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</si>
  <si>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</si>
  <si>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</si>
  <si>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</si>
  <si>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</si>
  <si>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</si>
  <si>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</si>
  <si>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</si>
  <si>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</si>
  <si>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</si>
  <si>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</si>
  <si>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</si>
  <si>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</si>
  <si>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</si>
  <si>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</si>
  <si>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</si>
  <si>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</si>
  <si>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</si>
  <si>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</si>
  <si>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</si>
  <si>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</si>
  <si>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</si>
  <si>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</si>
  <si>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</si>
  <si>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</si>
  <si>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</si>
  <si>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</si>
  <si>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</si>
  <si>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</si>
  <si>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</si>
  <si>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</si>
  <si>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</si>
  <si>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</si>
  <si>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</si>
  <si>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</si>
  <si>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</si>
  <si>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</si>
  <si>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</si>
  <si>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</si>
  <si>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</si>
  <si>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</si>
  <si>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</si>
  <si>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</si>
  <si>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</si>
  <si>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</si>
  <si>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</si>
  <si>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</si>
  <si>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</si>
  <si>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</si>
  <si>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</si>
  <si>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</si>
  <si>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</si>
  <si>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</si>
  <si>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</si>
  <si>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</si>
  <si>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</si>
  <si>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</si>
  <si>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</si>
  <si>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</si>
  <si>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</si>
  <si>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</si>
  <si>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</si>
  <si>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</si>
  <si>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</si>
  <si>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</si>
  <si>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</si>
  <si>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</si>
  <si>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</si>
  <si>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</si>
  <si>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</si>
  <si>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</si>
  <si>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</si>
  <si>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</si>
  <si>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</si>
  <si>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</si>
  <si>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</si>
  <si>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</si>
  <si>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</si>
  <si>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</si>
  <si>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</si>
  <si>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</si>
  <si>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</si>
  <si>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</si>
  <si>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</si>
  <si>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</si>
  <si>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</si>
  <si>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</si>
  <si>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</si>
  <si>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</si>
  <si>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</si>
  <si>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</si>
  <si>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</si>
  <si>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</si>
  <si>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</si>
  <si>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</si>
  <si>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</si>
  <si>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</si>
  <si>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</si>
  <si>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</si>
  <si>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</si>
  <si>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</si>
  <si>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</si>
  <si>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</si>
  <si>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</si>
  <si>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</si>
  <si>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</si>
  <si>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</si>
  <si>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</si>
  <si>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</si>
  <si>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</si>
  <si>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</si>
  <si>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</si>
  <si>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</si>
  <si>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</si>
  <si>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</si>
  <si>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</si>
  <si>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</si>
  <si>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</si>
  <si>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</si>
  <si>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</si>
  <si>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</si>
  <si>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</si>
  <si>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</si>
  <si>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</si>
  <si>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</si>
  <si>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</si>
  <si>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</si>
  <si>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</si>
  <si>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</si>
  <si>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</si>
  <si>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</si>
  <si>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</si>
  <si>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</si>
  <si>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</si>
  <si>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</si>
  <si>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</si>
  <si>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</si>
  <si>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</si>
  <si>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</si>
  <si>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</si>
  <si>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</si>
  <si>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</si>
  <si>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</si>
  <si>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</si>
  <si>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</si>
  <si>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</si>
  <si>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</si>
  <si>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</si>
  <si>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</si>
  <si>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</si>
  <si>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</si>
  <si>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</si>
  <si>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</si>
  <si>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</si>
  <si>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</si>
  <si>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</si>
  <si>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</si>
  <si>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</si>
  <si>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</si>
  <si>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</si>
  <si>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</si>
  <si>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</si>
  <si>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</si>
  <si>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</si>
  <si>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</si>
  <si>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</si>
  <si>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</si>
  <si>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</si>
  <si>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</si>
  <si>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</si>
  <si>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</si>
  <si>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</si>
  <si>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</si>
  <si>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</si>
  <si>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</si>
  <si>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</si>
  <si>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</si>
  <si>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</si>
  <si>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</si>
  <si>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</si>
  <si>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</si>
  <si>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</si>
  <si>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</si>
  <si>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</si>
  <si>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</si>
  <si>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</si>
  <si>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</si>
  <si>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</si>
  <si>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</si>
  <si>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</si>
  <si>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</si>
  <si>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</si>
  <si>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</si>
  <si>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</si>
  <si>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</si>
  <si>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</si>
  <si>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</si>
  <si>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</si>
  <si>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</si>
  <si>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</si>
  <si>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</si>
  <si>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</si>
  <si>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</si>
  <si>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</si>
  <si>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</si>
  <si>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</si>
  <si>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</si>
  <si>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</si>
  <si>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</si>
  <si>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</si>
  <si>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</si>
  <si>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</si>
  <si>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</si>
  <si>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</si>
  <si>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</si>
  <si>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</si>
  <si>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</si>
  <si>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</si>
  <si>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</si>
  <si>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</si>
  <si>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</si>
  <si>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</si>
  <si>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</si>
  <si>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</si>
  <si>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</si>
  <si>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</si>
  <si>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</si>
  <si>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</si>
  <si>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</si>
  <si>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</si>
  <si>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</si>
  <si>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</si>
  <si>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</si>
  <si>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</si>
  <si>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</si>
  <si>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</si>
  <si>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</si>
  <si>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</si>
  <si>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</si>
  <si>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</si>
  <si>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</si>
  <si>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</si>
  <si>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</si>
  <si>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</si>
  <si>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</si>
  <si>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</si>
  <si>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</si>
  <si>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</si>
  <si>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</si>
  <si>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</si>
  <si>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</si>
  <si>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</si>
  <si>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</si>
  <si>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</si>
  <si>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</si>
  <si>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</si>
  <si>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</si>
  <si>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</si>
  <si>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</si>
  <si>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</si>
  <si>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</si>
  <si>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</si>
  <si>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</si>
  <si>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</si>
  <si>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</si>
  <si>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</si>
  <si>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</si>
  <si>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(blank)</t>
  </si>
  <si>
    <t>Grand Total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</si>
  <si>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</si>
  <si>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</si>
  <si>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</si>
  <si>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</si>
  <si>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</si>
  <si>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</si>
  <si>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</si>
  <si>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</si>
  <si>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</si>
  <si>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</si>
  <si>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</si>
  <si>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</si>
  <si>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</si>
  <si>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</si>
  <si>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</si>
  <si>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</si>
  <si>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</si>
  <si>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</si>
  <si>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</si>
  <si>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</si>
  <si>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</si>
  <si>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</si>
  <si>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</si>
  <si>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</si>
  <si>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</si>
  <si>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</si>
  <si>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</si>
  <si>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</si>
  <si>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</si>
  <si>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</si>
  <si>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&lt;09-01-1992</t>
  </si>
  <si>
    <t>(blank) Total</t>
  </si>
  <si>
    <t>Column1</t>
  </si>
  <si>
    <t>Column2</t>
  </si>
  <si>
    <t>#VALUE!</t>
  </si>
  <si>
    <t>Average of Column1</t>
  </si>
  <si>
    <t>Column3</t>
  </si>
  <si>
    <t>Column4</t>
  </si>
  <si>
    <t>Column22</t>
  </si>
  <si>
    <t>Average of Column22</t>
  </si>
  <si>
    <t>Average of Annual Salary</t>
  </si>
  <si>
    <t>Count of EEID</t>
  </si>
  <si>
    <t>Average of Bonus %</t>
  </si>
  <si>
    <t>Accounting Total</t>
  </si>
  <si>
    <t>Engineering Total</t>
  </si>
  <si>
    <t>Finance Total</t>
  </si>
  <si>
    <t>Human Resources Total</t>
  </si>
  <si>
    <t>IT Total</t>
  </si>
  <si>
    <t>Marketing Total</t>
  </si>
  <si>
    <t>Sales Total</t>
  </si>
  <si>
    <t>Count of 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</si>
</sst>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\(&quot;$&quot;#,##0\);&quot;$&quot;0_)"/>
    <numFmt numFmtId="165" formatCode="#,##0%_);\(#,##0%\);0%_)"/>
    <numFmt numFmtId="168" formatCode="[$-F800]dddd\,\ mmmm\ dd\,\ yyyy"/>
    <numFmt numFmtId="169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14" fontId="1" fillId="2" borderId="2" xfId="0" applyNumberFormat="1" applyFont="1" applyFill="1" applyBorder="1" applyAlignment="1">
      <alignment horizontal="left"/>
    </xf>
    <xf numFmtId="0" fontId="0" fillId="0" borderId="0" xfId="0" applyNumberFormat="1"/>
    <xf numFmtId="168" fontId="0" fillId="0" borderId="0" xfId="0" applyNumberFormat="1"/>
    <xf numFmtId="2" fontId="0" fillId="0" borderId="0" xfId="0" pivotButton="1" applyNumberFormat="1"/>
    <xf numFmtId="2" fontId="0" fillId="0" borderId="0" xfId="0" applyNumberFormat="1" applyAlignment="1">
      <alignment horizontal="left"/>
    </xf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66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[$-F800]dddd\,\ mmmm\ dd\,\ yyyy"/>
    </dxf>
    <dxf>
      <numFmt numFmtId="168" formatCode="[$-F800]dddd\,\ mmmm\ dd\,\ yyyy"/>
    </dxf>
    <dxf>
      <numFmt numFmtId="168" formatCode="[$-F800]dddd\,\ mmmm\ dd\,\ 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nivaishnavi D(Latentview)" refreshedDate="45380.45719050926" createdVersion="8" refreshedVersion="8" minRefreshableVersion="3" recordCount="1001" xr:uid="{B2A8B508-E4CC-4EF0-AE59-9131202907CD}">
  <cacheSource type="worksheet">
    <worksheetSource ref="A1:R1048576" sheet="Data"/>
  </cacheSource>
  <cacheFields count="16">
    <cacheField name="EEID" numFmtId="0">
      <sharedItems containsBlank="1"/>
    </cacheField>
    <cacheField name="Full Name" numFmtId="0">
      <sharedItems containsBlank="1"/>
    </cacheField>
    <cacheField name="Job Title" numFmtId="0">
      <sharedItems containsBlank="1"/>
    </cacheField>
    <cacheField name="Department" numFmtId="0">
      <sharedItems containsBlank="1"/>
    </cacheField>
    <cacheField name="Business Unit" numFmtId="0">
      <sharedItems containsBlank="1"/>
    </cacheField>
    <cacheField name="Gender" numFmtId="0">
      <sharedItems containsBlank="1"/>
    </cacheField>
    <cacheField name="Ethnicity" numFmtId="0">
      <sharedItems containsBlank="1"/>
    </cacheField>
    <cacheField name="Age" numFmtId="0">
      <sharedItems containsString="0" containsBlank="1" containsNumber="1" containsInteger="1" minValue="25" maxValue="65"/>
    </cacheField>
    <cacheField name="Hire Date" numFmtId="0">
      <sharedItems containsNonDate="0" containsDate="1" containsString="0" containsBlank="1" minDate="1992-01-09T00:00:00" maxDate="2021-12-27T00:00:00"/>
    </cacheField>
    <cacheField name="Annual Salary" numFmtId="0">
      <sharedItems containsString="0" containsBlank="1" containsNumber="1" containsInteger="1" minValue="40063" maxValue="258498"/>
    </cacheField>
    <cacheField name="Bonus %" numFmtId="0">
      <sharedItems containsString="0" containsBlank="1" containsNumber="1" minValue="0" maxValue="0.4"/>
    </cacheField>
    <cacheField name="Country" numFmtId="0">
      <sharedItems containsBlank="1"/>
    </cacheField>
    <cacheField name="City" numFmtId="0">
      <sharedItems containsBlank="1"/>
    </cacheField>
    <cacheField name="Exit Date" numFmtId="0">
      <sharedItems containsDate="1" containsBlank="1" containsMixedTypes="1" minDate="1994-12-18T00:00:00" maxDate="2022-08-18T00:00:00"/>
    </cacheField>
    <cacheField name="Column1" numFmtId="0">
      <sharedItems containsDate="1" containsBlank="1" containsMixedTypes="1" minDate="1905-07-09T00:00:00" maxDate="1900-01-09T04:12:04" count="85">
        <d v="1905-07-09T00:00:00"/>
        <e v="#VALUE!"/>
        <n v="369"/>
        <n v="856"/>
        <n v="48"/>
        <n v="553"/>
        <n v="4571"/>
        <n v="1552"/>
        <n v="7066"/>
        <n v="1190"/>
        <n v="139"/>
        <n v="1674"/>
        <n v="453"/>
        <n v="4208"/>
        <n v="2622"/>
        <n v="7054"/>
        <n v="3200"/>
        <n v="345"/>
        <n v="2714"/>
        <n v="30"/>
        <n v="1397"/>
        <n v="259"/>
        <n v="3689"/>
        <n v="560"/>
        <n v="3541"/>
        <n v="1160"/>
        <n v="8054"/>
        <n v="531"/>
        <n v="352"/>
        <n v="475"/>
        <n v="4076"/>
        <n v="2277"/>
        <n v="3889"/>
        <n v="3447"/>
        <n v="3428"/>
        <n v="2209"/>
        <n v="1072"/>
        <n v="1029"/>
        <n v="6035"/>
        <n v="1014"/>
        <n v="113"/>
        <n v="207"/>
        <n v="590"/>
        <n v="1690"/>
        <n v="200"/>
        <n v="239"/>
        <n v="1453"/>
        <n v="1520"/>
        <n v="743"/>
        <n v="958"/>
        <n v="439"/>
        <n v="2200"/>
        <n v="554"/>
        <n v="353"/>
        <n v="1514"/>
        <n v="1394"/>
        <n v="8153"/>
        <n v="2197"/>
        <n v="2519"/>
        <n v="15"/>
        <n v="2356"/>
        <n v="193"/>
        <n v="1285"/>
        <n v="269"/>
        <n v="442"/>
        <n v="873"/>
        <n v="1988"/>
        <n v="1691"/>
        <n v="1229"/>
        <n v="314"/>
        <n v="1788"/>
        <n v="300"/>
        <n v="4613"/>
        <n v="1149"/>
        <n v="2734"/>
        <n v="266"/>
        <n v="4462"/>
        <n v="642"/>
        <n v="3528"/>
        <n v="586"/>
        <n v="135"/>
        <n v="298"/>
        <n v="2411"/>
        <n v="2779"/>
        <m/>
      </sharedItems>
    </cacheField>
    <cacheField name="Column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nivaishnavi D(Latentview)" refreshedDate="45380.461609953702" createdVersion="8" refreshedVersion="8" minRefreshableVersion="3" recordCount="1001" xr:uid="{BBA35D21-AC91-4666-95DC-CAA1ADF6F7C9}">
  <cacheSource type="worksheet">
    <worksheetSource ref="A1:S1048576" sheet="Data"/>
  </cacheSource>
  <cacheFields count="22">
    <cacheField name="EEID" numFmtId="0">
      <sharedItems containsBlank="1" count="912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  <m/>
      </sharedItems>
    </cacheField>
    <cacheField name="Full Name" numFmtId="0">
      <sharedItems containsBlank="1"/>
    </cacheField>
    <cacheField name="Job Title" numFmtId="0">
      <sharedItems containsBlank="1" count="34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  <m/>
      </sharedItems>
    </cacheField>
    <cacheField name="Department" numFmtId="0">
      <sharedItems containsBlank="1" count="8">
        <s v="IT"/>
        <s v="Finance"/>
        <s v="Sales"/>
        <s v="Accounting"/>
        <s v="Human Resources"/>
        <s v="Engineering"/>
        <s v="Marketing"/>
        <m/>
      </sharedItems>
    </cacheField>
    <cacheField name="Business Unit" numFmtId="0">
      <sharedItems containsBlank="1"/>
    </cacheField>
    <cacheField name="Gender" numFmtId="0">
      <sharedItems containsBlank="1"/>
    </cacheField>
    <cacheField name="Ethnicity" numFmtId="0">
      <sharedItems containsBlank="1" count="5">
        <s v="Black"/>
        <s v="Asian"/>
        <s v="Caucasian"/>
        <s v="Latino"/>
        <m/>
      </sharedItems>
    </cacheField>
    <cacheField name="Age" numFmtId="0">
      <sharedItems containsString="0" containsBlank="1" containsNumber="1" containsInteger="1" minValue="25" maxValue="65" count="42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  <m/>
      </sharedItems>
      <fieldGroup base="7">
        <rangePr autoStart="0" startNum="0" endNum="65" groupInterval="20"/>
        <groupItems count="6">
          <s v="&lt;0 or (blank)"/>
          <s v="0-19"/>
          <s v="20-39"/>
          <s v="40-59"/>
          <s v="60-79"/>
          <s v="&gt;80"/>
        </groupItems>
      </fieldGroup>
    </cacheField>
    <cacheField name="Hire Date" numFmtId="0">
      <sharedItems containsNonDate="0" containsDate="1" containsString="0" containsBlank="1" minDate="1992-01-09T00:00:00" maxDate="2021-12-27T00:00:00" count="950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  <m/>
      </sharedItems>
      <fieldGroup par="21"/>
    </cacheField>
    <cacheField name="Column4" numFmtId="0">
      <sharedItems containsBlank="1"/>
    </cacheField>
    <cacheField name="Annual Salary" numFmtId="0">
      <sharedItems containsString="0" containsBlank="1" containsNumber="1" containsInteger="1" minValue="40063" maxValue="258498"/>
    </cacheField>
    <cacheField name="Bonus %" numFmtId="0">
      <sharedItems containsString="0" containsBlank="1" containsNumber="1" minValue="0" maxValue="0.4"/>
    </cacheField>
    <cacheField name="Country" numFmtId="0">
      <sharedItems containsBlank="1" count="4">
        <s v="United States"/>
        <s v="China"/>
        <s v="Brazil"/>
        <m/>
      </sharedItems>
    </cacheField>
    <cacheField name="City" numFmtId="0">
      <sharedItems containsBlank="1"/>
    </cacheField>
    <cacheField name="Exit Date" numFmtId="0">
      <sharedItems containsDate="1" containsBlank="1" containsMixedTypes="1" minDate="1994-12-18T00:00:00" maxDate="2022-08-18T00:00:00"/>
    </cacheField>
    <cacheField name="Column3" numFmtId="0">
      <sharedItems containsBlank="1"/>
    </cacheField>
    <cacheField name="Column1" numFmtId="14">
      <sharedItems containsDate="1" containsBlank="1" containsMixedTypes="1" minDate="1900-01-14T00:00:00" maxDate="1922-04-28T00:00:00"/>
    </cacheField>
    <cacheField name="Column2" numFmtId="0">
      <sharedItems containsBlank="1"/>
    </cacheField>
    <cacheField name="Column22" numFmtId="0">
      <sharedItems containsBlank="1" containsMixedTypes="1" containsNumber="1" containsInteger="1" minValue="0" maxValue="22" count="19">
        <n v="5"/>
        <e v="#VALUE!"/>
        <n v="1"/>
        <n v="3"/>
        <n v="0"/>
        <n v="13"/>
        <n v="19"/>
        <n v="4"/>
        <n v="11"/>
        <n v="7"/>
        <n v="9"/>
        <n v="10"/>
        <n v="22"/>
        <n v="6"/>
        <n v="16"/>
        <n v="2"/>
        <n v="8"/>
        <n v="12"/>
        <m/>
      </sharedItems>
    </cacheField>
    <cacheField name="Months (Hire Date)" numFmtId="0" databaseField="0">
      <fieldGroup base="8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E02387"/>
    <s v="Emily Davis"/>
    <s v="Sr. Manger"/>
    <s v="IT"/>
    <s v="Research &amp; Development"/>
    <s v="Female"/>
    <s v="Black"/>
    <n v="55"/>
    <d v="2016-04-08T00:00:00"/>
    <n v="141604"/>
    <n v="0.15"/>
    <s v="United States"/>
    <s v="Seattle"/>
    <d v="2021-10-16T00:00:00"/>
    <x v="0"/>
    <e v="#VALUE!"/>
  </r>
  <r>
    <s v="E04105"/>
    <s v="Theodore Dinh"/>
    <s v="Technical Architect"/>
    <s v="IT"/>
    <s v="Manufacturing"/>
    <s v="Male"/>
    <s v="Asian"/>
    <n v="59"/>
    <d v="1997-11-29T00:00:00"/>
    <n v="99975"/>
    <n v="0"/>
    <s v="China"/>
    <s v="Chongqing"/>
    <s v=""/>
    <x v="1"/>
    <m/>
  </r>
  <r>
    <s v="E02572"/>
    <s v="Luna Sanders"/>
    <s v="Director"/>
    <s v="Finance"/>
    <s v="Speciality Products"/>
    <s v="Female"/>
    <s v="Caucasian"/>
    <n v="50"/>
    <d v="2006-10-26T00:00:00"/>
    <n v="163099"/>
    <n v="0.2"/>
    <s v="United States"/>
    <s v="Chicago"/>
    <s v=""/>
    <x v="1"/>
    <m/>
  </r>
  <r>
    <s v="E02832"/>
    <s v="Penelope Jordan"/>
    <s v="Computer Systems Manager"/>
    <s v="IT"/>
    <s v="Manufacturing"/>
    <s v="Female"/>
    <s v="Caucasian"/>
    <n v="26"/>
    <d v="2019-09-27T00:00:00"/>
    <n v="84913"/>
    <n v="7.0000000000000007E-2"/>
    <s v="United States"/>
    <s v="Chicago"/>
    <s v=""/>
    <x v="1"/>
    <m/>
  </r>
  <r>
    <s v="E01639"/>
    <s v="Austin Vo"/>
    <s v="Sr. Analyst"/>
    <s v="Finance"/>
    <s v="Manufacturing"/>
    <s v="Male"/>
    <s v="Asian"/>
    <n v="55"/>
    <d v="1995-11-20T00:00:00"/>
    <n v="95409"/>
    <n v="0"/>
    <s v="United States"/>
    <s v="Phoenix"/>
    <s v=""/>
    <x v="1"/>
    <m/>
  </r>
  <r>
    <s v="E00644"/>
    <s v="Joshua Gupta"/>
    <s v="Account Representative"/>
    <s v="Sales"/>
    <s v="Corporate"/>
    <s v="Male"/>
    <s v="Asian"/>
    <n v="57"/>
    <d v="2017-01-24T00:00:00"/>
    <n v="50994"/>
    <n v="0"/>
    <s v="China"/>
    <s v="Chongqing"/>
    <s v=""/>
    <x v="1"/>
    <m/>
  </r>
  <r>
    <s v="E01550"/>
    <s v="Ruby Barnes"/>
    <s v="Manager"/>
    <s v="IT"/>
    <s v="Corporate"/>
    <s v="Female"/>
    <s v="Caucasian"/>
    <n v="27"/>
    <d v="2020-07-01T00:00:00"/>
    <n v="119746"/>
    <n v="0.1"/>
    <s v="United States"/>
    <s v="Phoenix"/>
    <s v=""/>
    <x v="1"/>
    <m/>
  </r>
  <r>
    <s v="E04332"/>
    <s v="Luke Martin"/>
    <s v="Analyst"/>
    <s v="Finance"/>
    <s v="Manufacturing"/>
    <s v="Male"/>
    <s v="Black"/>
    <n v="25"/>
    <d v="2020-05-16T00:00:00"/>
    <n v="41336"/>
    <n v="0"/>
    <s v="United States"/>
    <s v="Miami"/>
    <d v="2021-05-20T00:00:00"/>
    <x v="2"/>
    <m/>
  </r>
  <r>
    <s v="E04533"/>
    <s v="Easton Bailey"/>
    <s v="Manager"/>
    <s v="Accounting"/>
    <s v="Manufacturing"/>
    <s v="Male"/>
    <s v="Caucasian"/>
    <n v="29"/>
    <d v="2019-01-25T00:00:00"/>
    <n v="113527"/>
    <n v="0.06"/>
    <s v="United States"/>
    <s v="Austin"/>
    <s v=""/>
    <x v="1"/>
    <m/>
  </r>
  <r>
    <s v="E03838"/>
    <s v="Madeline Walker"/>
    <s v="Sr. Analyst"/>
    <s v="Finance"/>
    <s v="Speciality Products"/>
    <s v="Female"/>
    <s v="Caucasian"/>
    <n v="34"/>
    <d v="2018-06-13T00:00:00"/>
    <n v="77203"/>
    <n v="0"/>
    <s v="United States"/>
    <s v="Chicago"/>
    <s v=""/>
    <x v="1"/>
    <m/>
  </r>
  <r>
    <s v="E00591"/>
    <s v="Savannah Ali"/>
    <s v="Sr. Manger"/>
    <s v="Human Resources"/>
    <s v="Manufacturing"/>
    <s v="Female"/>
    <s v="Asian"/>
    <n v="36"/>
    <d v="2009-02-11T00:00:00"/>
    <n v="157333"/>
    <n v="0.15"/>
    <s v="United States"/>
    <s v="Miami"/>
    <s v=""/>
    <x v="1"/>
    <m/>
  </r>
  <r>
    <s v="E03344"/>
    <s v="Camila Rogers"/>
    <s v="Controls Engineer"/>
    <s v="Engineering"/>
    <s v="Speciality Products"/>
    <s v="Female"/>
    <s v="Caucasian"/>
    <n v="27"/>
    <d v="2021-10-21T00:00:00"/>
    <n v="109851"/>
    <n v="0"/>
    <s v="United States"/>
    <s v="Seattle"/>
    <s v=""/>
    <x v="1"/>
    <m/>
  </r>
  <r>
    <s v="E00530"/>
    <s v="Eli Jones"/>
    <s v="Manager"/>
    <s v="Human Resources"/>
    <s v="Manufacturing"/>
    <s v="Male"/>
    <s v="Caucasian"/>
    <n v="59"/>
    <d v="1999-03-14T00:00:00"/>
    <n v="105086"/>
    <n v="0.09"/>
    <s v="United States"/>
    <s v="Austin"/>
    <s v=""/>
    <x v="1"/>
    <m/>
  </r>
  <r>
    <s v="E04239"/>
    <s v="Everleigh Ng"/>
    <s v="Sr. Manger"/>
    <s v="Finance"/>
    <s v="Research &amp; Development"/>
    <s v="Female"/>
    <s v="Asian"/>
    <n v="51"/>
    <d v="2021-06-10T00:00:00"/>
    <n v="146742"/>
    <n v="0.1"/>
    <s v="China"/>
    <s v="Shanghai"/>
    <s v=""/>
    <x v="1"/>
    <m/>
  </r>
  <r>
    <s v="E03496"/>
    <s v="Robert Yang"/>
    <s v="Sr. Analyst"/>
    <s v="Accounting"/>
    <s v="Speciality Products"/>
    <s v="Male"/>
    <s v="Asian"/>
    <n v="31"/>
    <d v="2017-11-04T00:00:00"/>
    <n v="97078"/>
    <n v="0"/>
    <s v="United States"/>
    <s v="Austin"/>
    <d v="2020-03-09T00:00:00"/>
    <x v="3"/>
    <m/>
  </r>
  <r>
    <s v="E00549"/>
    <s v="Isabella Xi"/>
    <s v="Vice President"/>
    <s v="Marketing"/>
    <s v="Research &amp; Development"/>
    <s v="Female"/>
    <s v="Asian"/>
    <n v="41"/>
    <d v="2013-03-13T00:00:00"/>
    <n v="249270"/>
    <n v="0.3"/>
    <s v="United States"/>
    <s v="Seattle"/>
    <s v=""/>
    <x v="1"/>
    <m/>
  </r>
  <r>
    <s v="E00163"/>
    <s v="Bella Powell"/>
    <s v="Director"/>
    <s v="Finance"/>
    <s v="Research &amp; Development"/>
    <s v="Female"/>
    <s v="Black"/>
    <n v="65"/>
    <d v="2002-03-04T00:00:00"/>
    <n v="175837"/>
    <n v="0.2"/>
    <s v="United States"/>
    <s v="Phoenix"/>
    <s v=""/>
    <x v="1"/>
    <m/>
  </r>
  <r>
    <s v="E00884"/>
    <s v="Camila Silva"/>
    <s v="Sr. Manger"/>
    <s v="Marketing"/>
    <s v="Speciality Products"/>
    <s v="Female"/>
    <s v="Latino"/>
    <n v="64"/>
    <d v="2003-12-01T00:00:00"/>
    <n v="154828"/>
    <n v="0.13"/>
    <s v="United States"/>
    <s v="Seattle"/>
    <s v=""/>
    <x v="1"/>
    <m/>
  </r>
  <r>
    <s v="E04116"/>
    <s v="David Barnes"/>
    <s v="Director"/>
    <s v="IT"/>
    <s v="Corporate"/>
    <s v="Male"/>
    <s v="Caucasian"/>
    <n v="64"/>
    <d v="2013-11-03T00:00:00"/>
    <n v="186503"/>
    <n v="0.24"/>
    <s v="United States"/>
    <s v="Columbus"/>
    <s v=""/>
    <x v="1"/>
    <m/>
  </r>
  <r>
    <s v="E04625"/>
    <s v="Adam Dang"/>
    <s v="Director"/>
    <s v="Sales"/>
    <s v="Research &amp; Development"/>
    <s v="Male"/>
    <s v="Asian"/>
    <n v="45"/>
    <d v="2002-07-09T00:00:00"/>
    <n v="166331"/>
    <n v="0.18"/>
    <s v="China"/>
    <s v="Chongqing"/>
    <s v=""/>
    <x v="1"/>
    <m/>
  </r>
  <r>
    <s v="E03680"/>
    <s v="Elias Alvarado"/>
    <s v="Sr. Manger"/>
    <s v="IT"/>
    <s v="Manufacturing"/>
    <s v="Male"/>
    <s v="Latino"/>
    <n v="56"/>
    <d v="2012-01-09T00:00:00"/>
    <n v="146140"/>
    <n v="0.1"/>
    <s v="Brazil"/>
    <s v="Manaus"/>
    <s v=""/>
    <x v="1"/>
    <m/>
  </r>
  <r>
    <s v="E04732"/>
    <s v="Eva Rivera"/>
    <s v="Director"/>
    <s v="Sales"/>
    <s v="Manufacturing"/>
    <s v="Female"/>
    <s v="Latino"/>
    <n v="36"/>
    <d v="2021-04-02T00:00:00"/>
    <n v="151703"/>
    <n v="0.21"/>
    <s v="United States"/>
    <s v="Miami"/>
    <s v=""/>
    <x v="1"/>
    <m/>
  </r>
  <r>
    <s v="E03484"/>
    <s v="Logan Rivera"/>
    <s v="Director"/>
    <s v="IT"/>
    <s v="Research &amp; Development"/>
    <s v="Male"/>
    <s v="Latino"/>
    <n v="59"/>
    <d v="2002-05-24T00:00:00"/>
    <n v="172787"/>
    <n v="0.28000000000000003"/>
    <s v="Brazil"/>
    <s v="Rio de Janerio"/>
    <s v=""/>
    <x v="1"/>
    <m/>
  </r>
  <r>
    <s v="E00671"/>
    <s v="Leonardo Dixon"/>
    <s v="Analyst"/>
    <s v="Sales"/>
    <s v="Speciality Products"/>
    <s v="Male"/>
    <s v="Caucasian"/>
    <n v="37"/>
    <d v="2019-09-05T00:00:00"/>
    <n v="49998"/>
    <n v="0"/>
    <s v="United States"/>
    <s v="Seattle"/>
    <s v=""/>
    <x v="1"/>
    <m/>
  </r>
  <r>
    <s v="E02071"/>
    <s v="Mateo Her"/>
    <s v="Vice President"/>
    <s v="Sales"/>
    <s v="Speciality Products"/>
    <s v="Male"/>
    <s v="Asian"/>
    <n v="44"/>
    <d v="2014-03-02T00:00:00"/>
    <n v="207172"/>
    <n v="0.31"/>
    <s v="China"/>
    <s v="Chongqing"/>
    <s v=""/>
    <x v="1"/>
    <m/>
  </r>
  <r>
    <s v="E02206"/>
    <s v="Jose Henderson"/>
    <s v="Director"/>
    <s v="Human Resources"/>
    <s v="Speciality Products"/>
    <s v="Male"/>
    <s v="Black"/>
    <n v="41"/>
    <d v="2015-04-17T00:00:00"/>
    <n v="152239"/>
    <n v="0.23"/>
    <s v="United States"/>
    <s v="Columbus"/>
    <s v=""/>
    <x v="1"/>
    <m/>
  </r>
  <r>
    <s v="E04545"/>
    <s v="Abigail Mejia"/>
    <s v="Quality Engineer"/>
    <s v="Engineering"/>
    <s v="Corporate"/>
    <s v="Female"/>
    <s v="Latino"/>
    <n v="56"/>
    <d v="2005-02-05T00:00:00"/>
    <n v="98581"/>
    <n v="0"/>
    <s v="Brazil"/>
    <s v="Rio de Janerio"/>
    <s v=""/>
    <x v="1"/>
    <m/>
  </r>
  <r>
    <s v="E00154"/>
    <s v="Wyatt Chin"/>
    <s v="Vice President"/>
    <s v="Engineering"/>
    <s v="Speciality Products"/>
    <s v="Male"/>
    <s v="Asian"/>
    <n v="43"/>
    <d v="2004-06-07T00:00:00"/>
    <n v="246231"/>
    <n v="0.31"/>
    <s v="United States"/>
    <s v="Seattle"/>
    <s v=""/>
    <x v="1"/>
    <m/>
  </r>
  <r>
    <s v="E03343"/>
    <s v="Carson Lu"/>
    <s v="Engineering Manager"/>
    <s v="Engineering"/>
    <s v="Speciality Products"/>
    <s v="Male"/>
    <s v="Asian"/>
    <n v="64"/>
    <d v="1996-12-04T00:00:00"/>
    <n v="99354"/>
    <n v="0.12"/>
    <s v="China"/>
    <s v="Beijing"/>
    <s v=""/>
    <x v="1"/>
    <m/>
  </r>
  <r>
    <s v="E00304"/>
    <s v="Dylan Choi"/>
    <s v="Vice President"/>
    <s v="IT"/>
    <s v="Corporate"/>
    <s v="Male"/>
    <s v="Asian"/>
    <n v="63"/>
    <d v="2012-05-11T00:00:00"/>
    <n v="231141"/>
    <n v="0.34"/>
    <s v="China"/>
    <s v="Beijing"/>
    <s v=""/>
    <x v="1"/>
    <m/>
  </r>
  <r>
    <s v="E02594"/>
    <s v="Ezekiel Kumar"/>
    <s v="IT Coordinator"/>
    <s v="IT"/>
    <s v="Research &amp; Development"/>
    <s v="Male"/>
    <s v="Asian"/>
    <n v="28"/>
    <d v="2017-06-25T00:00:00"/>
    <n v="54775"/>
    <n v="0"/>
    <s v="United States"/>
    <s v="Columbus"/>
    <s v=""/>
    <x v="1"/>
    <m/>
  </r>
  <r>
    <s v="E00402"/>
    <s v="Dominic Guzman"/>
    <s v="Analyst"/>
    <s v="Finance"/>
    <s v="Manufacturing"/>
    <s v="Male"/>
    <s v="Latino"/>
    <n v="65"/>
    <d v="2004-05-16T00:00:00"/>
    <n v="55499"/>
    <n v="0"/>
    <s v="Brazil"/>
    <s v="Manaus"/>
    <s v=""/>
    <x v="1"/>
    <m/>
  </r>
  <r>
    <s v="E01994"/>
    <s v="Angel Powell"/>
    <s v="Analyst II"/>
    <s v="Sales"/>
    <s v="Research &amp; Development"/>
    <s v="Male"/>
    <s v="Caucasian"/>
    <n v="61"/>
    <d v="2008-07-11T00:00:00"/>
    <n v="66521"/>
    <n v="0"/>
    <s v="United States"/>
    <s v="Seattle"/>
    <s v=""/>
    <x v="1"/>
    <m/>
  </r>
  <r>
    <s v="E03549"/>
    <s v="Mateo Vu"/>
    <s v="Account Representative"/>
    <s v="Sales"/>
    <s v="Speciality Products"/>
    <s v="Male"/>
    <s v="Asian"/>
    <n v="30"/>
    <d v="2016-09-29T00:00:00"/>
    <n v="59100"/>
    <n v="0"/>
    <s v="China"/>
    <s v="Chongqing"/>
    <s v=""/>
    <x v="1"/>
    <m/>
  </r>
  <r>
    <s v="E03247"/>
    <s v="Caroline Jenkins"/>
    <s v="Analyst"/>
    <s v="Finance"/>
    <s v="Research &amp; Development"/>
    <s v="Female"/>
    <s v="Caucasian"/>
    <n v="27"/>
    <d v="2018-05-06T00:00:00"/>
    <n v="49011"/>
    <n v="0"/>
    <s v="United States"/>
    <s v="Chicago"/>
    <s v=""/>
    <x v="1"/>
    <m/>
  </r>
  <r>
    <s v="E02074"/>
    <s v="Nora Brown"/>
    <s v="Enterprise Architect"/>
    <s v="IT"/>
    <s v="Manufacturing"/>
    <s v="Female"/>
    <s v="Caucasian"/>
    <n v="32"/>
    <d v="2014-02-11T00:00:00"/>
    <n v="99575"/>
    <n v="0"/>
    <s v="United States"/>
    <s v="Austin"/>
    <s v=""/>
    <x v="1"/>
    <m/>
  </r>
  <r>
    <s v="E04152"/>
    <s v="Adeline Huang"/>
    <s v="Controls Engineer"/>
    <s v="Engineering"/>
    <s v="Manufacturing"/>
    <s v="Female"/>
    <s v="Asian"/>
    <n v="34"/>
    <d v="2019-12-16T00:00:00"/>
    <n v="99989"/>
    <n v="0"/>
    <s v="China"/>
    <s v="Chengdu"/>
    <s v=""/>
    <x v="1"/>
    <m/>
  </r>
  <r>
    <s v="E01628"/>
    <s v="Jackson Perry"/>
    <s v="Vice President"/>
    <s v="Marketing"/>
    <s v="Research &amp; Development"/>
    <s v="Male"/>
    <s v="Caucasian"/>
    <n v="27"/>
    <d v="2019-10-20T00:00:00"/>
    <n v="256420"/>
    <n v="0.3"/>
    <s v="United States"/>
    <s v="Phoenix"/>
    <s v=""/>
    <x v="1"/>
    <m/>
  </r>
  <r>
    <s v="E04285"/>
    <s v="Riley Padilla"/>
    <s v="Technical Architect"/>
    <s v="IT"/>
    <s v="Manufacturing"/>
    <s v="Female"/>
    <s v="Latino"/>
    <n v="35"/>
    <d v="2013-05-15T00:00:00"/>
    <n v="78940"/>
    <n v="0"/>
    <s v="United States"/>
    <s v="Miami"/>
    <s v=""/>
    <x v="1"/>
    <m/>
  </r>
  <r>
    <s v="E01417"/>
    <s v="Leah Pena"/>
    <s v="Enterprise Architect"/>
    <s v="IT"/>
    <s v="Corporate"/>
    <s v="Female"/>
    <s v="Latino"/>
    <n v="57"/>
    <d v="1994-01-03T00:00:00"/>
    <n v="82872"/>
    <n v="0"/>
    <s v="Brazil"/>
    <s v="Manaus"/>
    <s v=""/>
    <x v="1"/>
    <m/>
  </r>
  <r>
    <s v="E01754"/>
    <s v="Owen Lam"/>
    <s v="Sr. Business Partner"/>
    <s v="Human Resources"/>
    <s v="Speciality Products"/>
    <s v="Male"/>
    <s v="Asian"/>
    <n v="30"/>
    <d v="2017-05-29T00:00:00"/>
    <n v="86317"/>
    <n v="0"/>
    <s v="China"/>
    <s v="Chengdu"/>
    <d v="2017-07-16T00:00:00"/>
    <x v="4"/>
    <m/>
  </r>
  <r>
    <s v="E03749"/>
    <s v="Kennedy Foster"/>
    <s v="Manager"/>
    <s v="Marketing"/>
    <s v="Speciality Products"/>
    <s v="Female"/>
    <s v="Caucasian"/>
    <n v="53"/>
    <d v="2013-11-23T00:00:00"/>
    <n v="113135"/>
    <n v="0.05"/>
    <s v="United States"/>
    <s v="Austin"/>
    <s v=""/>
    <x v="1"/>
    <m/>
  </r>
  <r>
    <s v="E03574"/>
    <s v="John Moore"/>
    <s v="Vice President"/>
    <s v="IT"/>
    <s v="Speciality Products"/>
    <s v="Male"/>
    <s v="Caucasian"/>
    <n v="52"/>
    <d v="2005-11-08T00:00:00"/>
    <n v="199808"/>
    <n v="0.32"/>
    <s v="United States"/>
    <s v="Seattle"/>
    <s v=""/>
    <x v="1"/>
    <m/>
  </r>
  <r>
    <s v="E04600"/>
    <s v="William Vu"/>
    <s v="Account Representative"/>
    <s v="Sales"/>
    <s v="Speciality Products"/>
    <s v="Male"/>
    <s v="Asian"/>
    <n v="37"/>
    <d v="2013-11-14T00:00:00"/>
    <n v="56037"/>
    <n v="0"/>
    <s v="China"/>
    <s v="Shanghai"/>
    <s v=""/>
    <x v="1"/>
    <m/>
  </r>
  <r>
    <s v="E00586"/>
    <s v="Sadie Washington"/>
    <s v="Sr. Manger"/>
    <s v="Marketing"/>
    <s v="Research &amp; Development"/>
    <s v="Female"/>
    <s v="Caucasian"/>
    <n v="29"/>
    <d v="2019-05-24T00:00:00"/>
    <n v="122350"/>
    <n v="0.12"/>
    <s v="United States"/>
    <s v="Phoenix"/>
    <s v=""/>
    <x v="1"/>
    <m/>
  </r>
  <r>
    <s v="E03538"/>
    <s v="Gabriel Holmes"/>
    <s v="Enterprise Architect"/>
    <s v="IT"/>
    <s v="Research &amp; Development"/>
    <s v="Male"/>
    <s v="Caucasian"/>
    <n v="40"/>
    <d v="2010-11-04T00:00:00"/>
    <n v="92952"/>
    <n v="0"/>
    <s v="United States"/>
    <s v="Seattle"/>
    <s v=""/>
    <x v="1"/>
    <m/>
  </r>
  <r>
    <s v="E02185"/>
    <s v="Wyatt Rojas"/>
    <s v="Computer Systems Manager"/>
    <s v="IT"/>
    <s v="Corporate"/>
    <s v="Male"/>
    <s v="Latino"/>
    <n v="32"/>
    <d v="2013-03-20T00:00:00"/>
    <n v="79921"/>
    <n v="0.05"/>
    <s v="United States"/>
    <s v="Austin"/>
    <s v=""/>
    <x v="1"/>
    <m/>
  </r>
  <r>
    <s v="E03830"/>
    <s v="Eva Coleman"/>
    <s v="Director"/>
    <s v="IT"/>
    <s v="Research &amp; Development"/>
    <s v="Female"/>
    <s v="Black"/>
    <n v="37"/>
    <d v="2009-09-20T00:00:00"/>
    <n v="167199"/>
    <n v="0.2"/>
    <s v="United States"/>
    <s v="Seattle"/>
    <s v=""/>
    <x v="1"/>
    <m/>
  </r>
  <r>
    <s v="E03720"/>
    <s v="Dominic Clark"/>
    <s v="Quality Engineer"/>
    <s v="Engineering"/>
    <s v="Research &amp; Development"/>
    <s v="Male"/>
    <s v="Caucasian"/>
    <n v="52"/>
    <d v="2012-10-17T00:00:00"/>
    <n v="71476"/>
    <n v="0"/>
    <s v="United States"/>
    <s v="Phoenix"/>
    <s v=""/>
    <x v="1"/>
    <m/>
  </r>
  <r>
    <s v="E03025"/>
    <s v="Lucy Alexander"/>
    <s v="Director"/>
    <s v="Engineering"/>
    <s v="Manufacturing"/>
    <s v="Female"/>
    <s v="Caucasian"/>
    <n v="45"/>
    <d v="2014-10-29T00:00:00"/>
    <n v="189420"/>
    <n v="0.2"/>
    <s v="United States"/>
    <s v="Seattle"/>
    <s v=""/>
    <x v="1"/>
    <m/>
  </r>
  <r>
    <s v="E04917"/>
    <s v="Everleigh Washington"/>
    <s v="HRIS Analyst"/>
    <s v="Human Resources"/>
    <s v="Research &amp; Development"/>
    <s v="Female"/>
    <s v="Caucasian"/>
    <n v="64"/>
    <d v="2001-10-20T00:00:00"/>
    <n v="64057"/>
    <n v="0"/>
    <s v="United States"/>
    <s v="Phoenix"/>
    <s v=""/>
    <x v="1"/>
    <m/>
  </r>
  <r>
    <s v="E00415"/>
    <s v="Leilani Butler"/>
    <s v="Analyst II"/>
    <s v="Marketing"/>
    <s v="Manufacturing"/>
    <s v="Female"/>
    <s v="Black"/>
    <n v="27"/>
    <d v="2021-09-21T00:00:00"/>
    <n v="68728"/>
    <n v="0"/>
    <s v="United States"/>
    <s v="Phoenix"/>
    <s v=""/>
    <x v="1"/>
    <m/>
  </r>
  <r>
    <s v="E02862"/>
    <s v="Peyton Huang"/>
    <s v="Sr. Manger"/>
    <s v="IT"/>
    <s v="Manufacturing"/>
    <s v="Female"/>
    <s v="Asian"/>
    <n v="25"/>
    <d v="2021-07-02T00:00:00"/>
    <n v="125633"/>
    <n v="0.11"/>
    <s v="China"/>
    <s v="Beijing"/>
    <s v=""/>
    <x v="1"/>
    <m/>
  </r>
  <r>
    <s v="E04207"/>
    <s v="John Contreras"/>
    <s v="Analyst II"/>
    <s v="Marketing"/>
    <s v="Manufacturing"/>
    <s v="Male"/>
    <s v="Latino"/>
    <n v="35"/>
    <d v="2011-05-15T00:00:00"/>
    <n v="66889"/>
    <n v="0"/>
    <s v="United States"/>
    <s v="Columbus"/>
    <s v=""/>
    <x v="1"/>
    <m/>
  </r>
  <r>
    <s v="E02139"/>
    <s v="Rylee Yu"/>
    <s v="Director"/>
    <s v="Accounting"/>
    <s v="Research &amp; Development"/>
    <s v="Female"/>
    <s v="Asian"/>
    <n v="36"/>
    <d v="2015-09-29T00:00:00"/>
    <n v="178700"/>
    <n v="0.28999999999999998"/>
    <s v="United States"/>
    <s v="Seattle"/>
    <s v=""/>
    <x v="1"/>
    <m/>
  </r>
  <r>
    <s v="E01797"/>
    <s v="Piper Lewis"/>
    <s v="Field Engineer"/>
    <s v="Engineering"/>
    <s v="Research &amp; Development"/>
    <s v="Female"/>
    <s v="Caucasian"/>
    <n v="33"/>
    <d v="2018-12-22T00:00:00"/>
    <n v="83990"/>
    <n v="0"/>
    <s v="United States"/>
    <s v="Chicago"/>
    <s v=""/>
    <x v="1"/>
    <m/>
  </r>
  <r>
    <s v="E01839"/>
    <s v="Stella Alexander"/>
    <s v="Automation Engineer"/>
    <s v="Engineering"/>
    <s v="Corporate"/>
    <s v="Female"/>
    <s v="Caucasian"/>
    <n v="52"/>
    <d v="2005-12-10T00:00:00"/>
    <n v="102043"/>
    <n v="0"/>
    <s v="United States"/>
    <s v="Chicago"/>
    <s v=""/>
    <x v="1"/>
    <m/>
  </r>
  <r>
    <s v="E01633"/>
    <s v="Addison Do"/>
    <s v="Operations Engineer"/>
    <s v="Engineering"/>
    <s v="Manufacturing"/>
    <s v="Female"/>
    <s v="Asian"/>
    <n v="46"/>
    <d v="2001-05-30T00:00:00"/>
    <n v="90678"/>
    <n v="0"/>
    <s v="United States"/>
    <s v="Columbus"/>
    <s v=""/>
    <x v="1"/>
    <m/>
  </r>
  <r>
    <s v="E01848"/>
    <s v="Zoey Jackson"/>
    <s v="Business Partner"/>
    <s v="Human Resources"/>
    <s v="Manufacturing"/>
    <s v="Female"/>
    <s v="Black"/>
    <n v="46"/>
    <d v="2008-08-21T00:00:00"/>
    <n v="59067"/>
    <n v="0"/>
    <s v="United States"/>
    <s v="Miami"/>
    <s v=""/>
    <x v="1"/>
    <m/>
  </r>
  <r>
    <s v="E00716"/>
    <s v="John Chow"/>
    <s v="Sr. Manger"/>
    <s v="Marketing"/>
    <s v="Research &amp; Development"/>
    <s v="Male"/>
    <s v="Asian"/>
    <n v="45"/>
    <d v="2021-03-11T00:00:00"/>
    <n v="135062"/>
    <n v="0.15"/>
    <s v="China"/>
    <s v="Chengdu"/>
    <s v=""/>
    <x v="1"/>
    <m/>
  </r>
  <r>
    <s v="E00699"/>
    <s v="Ava Ayala"/>
    <s v="Sr. Manger"/>
    <s v="IT"/>
    <s v="Corporate"/>
    <s v="Female"/>
    <s v="Latino"/>
    <n v="55"/>
    <d v="2006-08-16T00:00:00"/>
    <n v="159044"/>
    <n v="0.1"/>
    <s v="Brazil"/>
    <s v="Manaus"/>
    <s v=""/>
    <x v="1"/>
    <m/>
  </r>
  <r>
    <s v="E00502"/>
    <s v="Natalia Salazar"/>
    <s v="Sr. Analyst"/>
    <s v="Accounting"/>
    <s v="Manufacturing"/>
    <s v="Female"/>
    <s v="Latino"/>
    <n v="44"/>
    <d v="2019-01-02T00:00:00"/>
    <n v="74691"/>
    <n v="0"/>
    <s v="Brazil"/>
    <s v="Manaus"/>
    <d v="2020-07-08T00:00:00"/>
    <x v="5"/>
    <m/>
  </r>
  <r>
    <s v="E04000"/>
    <s v="Skylar Carrillo"/>
    <s v="Engineering Manager"/>
    <s v="Engineering"/>
    <s v="Corporate"/>
    <s v="Female"/>
    <s v="Latino"/>
    <n v="44"/>
    <d v="2008-12-18T00:00:00"/>
    <n v="92753"/>
    <n v="0.13"/>
    <s v="United States"/>
    <s v="Austin"/>
    <d v="2021-06-24T00:00:00"/>
    <x v="6"/>
    <m/>
  </r>
  <r>
    <s v="E02112"/>
    <s v="Christian Sanders"/>
    <s v="Vice President"/>
    <s v="Human Resources"/>
    <s v="Speciality Products"/>
    <s v="Male"/>
    <s v="Black"/>
    <n v="45"/>
    <d v="2013-08-07T00:00:00"/>
    <n v="236946"/>
    <n v="0.37"/>
    <s v="United States"/>
    <s v="Seattle"/>
    <s v=""/>
    <x v="1"/>
    <m/>
  </r>
  <r>
    <s v="E03824"/>
    <s v="Penelope Coleman"/>
    <s v="Analyst"/>
    <s v="Finance"/>
    <s v="Corporate"/>
    <s v="Female"/>
    <s v="Black"/>
    <n v="36"/>
    <d v="2021-08-27T00:00:00"/>
    <n v="48906"/>
    <n v="0"/>
    <s v="United States"/>
    <s v="Miami"/>
    <s v=""/>
    <x v="1"/>
    <m/>
  </r>
  <r>
    <s v="E03906"/>
    <s v="Piper Richardson"/>
    <s v="Sr. Analyst"/>
    <s v="Sales"/>
    <s v="Corporate"/>
    <s v="Female"/>
    <s v="Caucasian"/>
    <n v="38"/>
    <d v="2008-01-27T00:00:00"/>
    <n v="80024"/>
    <n v="0"/>
    <s v="United States"/>
    <s v="Columbus"/>
    <s v=""/>
    <x v="1"/>
    <m/>
  </r>
  <r>
    <s v="E00436"/>
    <s v="Everly Walker"/>
    <s v="HRIS Analyst"/>
    <s v="Human Resources"/>
    <s v="Speciality Products"/>
    <s v="Female"/>
    <s v="Caucasian"/>
    <n v="41"/>
    <d v="2009-10-23T00:00:00"/>
    <n v="54415"/>
    <n v="0"/>
    <s v="United States"/>
    <s v="Seattle"/>
    <d v="2014-01-22T00:00:00"/>
    <x v="7"/>
    <m/>
  </r>
  <r>
    <s v="E04798"/>
    <s v="Aurora Ali"/>
    <s v="Manager"/>
    <s v="Marketing"/>
    <s v="Research &amp; Development"/>
    <s v="Female"/>
    <s v="Asian"/>
    <n v="30"/>
    <d v="2016-04-24T00:00:00"/>
    <n v="120341"/>
    <n v="7.0000000000000007E-2"/>
    <s v="United States"/>
    <s v="Seattle"/>
    <s v=""/>
    <x v="1"/>
    <m/>
  </r>
  <r>
    <s v="E01249"/>
    <s v="Penelope Guerrero"/>
    <s v="Vice President"/>
    <s v="IT"/>
    <s v="Speciality Products"/>
    <s v="Female"/>
    <s v="Latino"/>
    <n v="43"/>
    <d v="2009-08-04T00:00:00"/>
    <n v="208415"/>
    <n v="0.35"/>
    <s v="United States"/>
    <s v="Seattle"/>
    <s v=""/>
    <x v="1"/>
    <m/>
  </r>
  <r>
    <s v="E03349"/>
    <s v="Anna Mehta"/>
    <s v="Cloud Infrastructure Architect"/>
    <s v="IT"/>
    <s v="Speciality Products"/>
    <s v="Female"/>
    <s v="Asian"/>
    <n v="32"/>
    <d v="2020-01-05T00:00:00"/>
    <n v="78844"/>
    <n v="0"/>
    <s v="United States"/>
    <s v="Seattle"/>
    <s v=""/>
    <x v="1"/>
    <m/>
  </r>
  <r>
    <s v="E02966"/>
    <s v="William Foster"/>
    <s v="Field Engineer"/>
    <s v="Engineering"/>
    <s v="Manufacturing"/>
    <s v="Male"/>
    <s v="Caucasian"/>
    <n v="58"/>
    <d v="2002-05-23T00:00:00"/>
    <n v="76354"/>
    <n v="0"/>
    <s v="United States"/>
    <s v="Phoenix"/>
    <d v="2021-09-26T00:00:00"/>
    <x v="8"/>
    <m/>
  </r>
  <r>
    <s v="E01499"/>
    <s v="Jade Rojas"/>
    <s v="Director"/>
    <s v="Finance"/>
    <s v="Speciality Products"/>
    <s v="Female"/>
    <s v="Latino"/>
    <n v="37"/>
    <d v="2019-01-28T00:00:00"/>
    <n v="165927"/>
    <n v="0.2"/>
    <s v="United States"/>
    <s v="Phoenix"/>
    <s v=""/>
    <x v="1"/>
    <m/>
  </r>
  <r>
    <s v="E00105"/>
    <s v="Isla Espinoza"/>
    <s v="Manager"/>
    <s v="Accounting"/>
    <s v="Speciality Products"/>
    <s v="Female"/>
    <s v="Latino"/>
    <n v="38"/>
    <d v="2021-11-16T00:00:00"/>
    <n v="109812"/>
    <n v="0.09"/>
    <s v="Brazil"/>
    <s v="Manaus"/>
    <s v=""/>
    <x v="1"/>
    <m/>
  </r>
  <r>
    <s v="E00665"/>
    <s v="David Chu"/>
    <s v="Controls Engineer"/>
    <s v="Engineering"/>
    <s v="Corporate"/>
    <s v="Male"/>
    <s v="Asian"/>
    <n v="55"/>
    <d v="1998-09-03T00:00:00"/>
    <n v="86299"/>
    <n v="0"/>
    <s v="United States"/>
    <s v="Seattle"/>
    <s v=""/>
    <x v="1"/>
    <m/>
  </r>
  <r>
    <s v="E00791"/>
    <s v="Thomas Padilla"/>
    <s v="Vice President"/>
    <s v="Marketing"/>
    <s v="Research &amp; Development"/>
    <s v="Male"/>
    <s v="Latino"/>
    <n v="57"/>
    <d v="2003-07-26T00:00:00"/>
    <n v="206624"/>
    <n v="0.4"/>
    <s v="Brazil"/>
    <s v="Sao Paulo"/>
    <s v=""/>
    <x v="1"/>
    <m/>
  </r>
  <r>
    <s v="E01540"/>
    <s v="Miles Salazar"/>
    <s v="IT Coordinator"/>
    <s v="IT"/>
    <s v="Manufacturing"/>
    <s v="Male"/>
    <s v="Latino"/>
    <n v="36"/>
    <d v="2010-12-23T00:00:00"/>
    <n v="53215"/>
    <n v="0"/>
    <s v="Brazil"/>
    <s v="Sao Paulo"/>
    <d v="2014-03-27T00:00:00"/>
    <x v="9"/>
    <m/>
  </r>
  <r>
    <s v="E04474"/>
    <s v="Mila Hong"/>
    <s v="Test Engineer"/>
    <s v="Engineering"/>
    <s v="Research &amp; Development"/>
    <s v="Female"/>
    <s v="Asian"/>
    <n v="30"/>
    <d v="2017-05-22T00:00:00"/>
    <n v="86858"/>
    <n v="0"/>
    <s v="China"/>
    <s v="Chongqing"/>
    <d v="2017-10-08T00:00:00"/>
    <x v="10"/>
    <m/>
  </r>
  <r>
    <s v="E03417"/>
    <s v="Benjamin Moua"/>
    <s v="Computer Systems Manager"/>
    <s v="IT"/>
    <s v="Manufacturing"/>
    <s v="Male"/>
    <s v="Asian"/>
    <n v="40"/>
    <d v="2007-07-02T00:00:00"/>
    <n v="93971"/>
    <n v="0.08"/>
    <s v="China"/>
    <s v="Chongqing"/>
    <s v=""/>
    <x v="1"/>
    <m/>
  </r>
  <r>
    <s v="E00254"/>
    <s v="Samuel Morales"/>
    <s v="Analyst II"/>
    <s v="Finance"/>
    <s v="Corporate"/>
    <s v="Male"/>
    <s v="Latino"/>
    <n v="34"/>
    <d v="2015-06-27T00:00:00"/>
    <n v="57008"/>
    <n v="0"/>
    <s v="United States"/>
    <s v="Phoenix"/>
    <s v=""/>
    <x v="1"/>
    <m/>
  </r>
  <r>
    <s v="E02166"/>
    <s v="John Soto"/>
    <s v="Sr. Manger"/>
    <s v="Finance"/>
    <s v="Manufacturing"/>
    <s v="Male"/>
    <s v="Latino"/>
    <n v="60"/>
    <d v="2015-09-23T00:00:00"/>
    <n v="141899"/>
    <n v="0.15"/>
    <s v="United States"/>
    <s v="Phoenix"/>
    <s v=""/>
    <x v="1"/>
    <m/>
  </r>
  <r>
    <s v="E00935"/>
    <s v="Joseph Martin"/>
    <s v="Analyst II"/>
    <s v="Marketing"/>
    <s v="Corporate"/>
    <s v="Male"/>
    <s v="Black"/>
    <n v="41"/>
    <d v="2016-09-13T00:00:00"/>
    <n v="64847"/>
    <n v="0"/>
    <s v="United States"/>
    <s v="Miami"/>
    <s v=""/>
    <x v="1"/>
    <m/>
  </r>
  <r>
    <s v="E01525"/>
    <s v="Jose Ross"/>
    <s v="Engineering Manager"/>
    <s v="Engineering"/>
    <s v="Research &amp; Development"/>
    <s v="Male"/>
    <s v="Caucasian"/>
    <n v="53"/>
    <d v="1992-04-08T00:00:00"/>
    <n v="116878"/>
    <n v="0.11"/>
    <s v="United States"/>
    <s v="Miami"/>
    <s v=""/>
    <x v="1"/>
    <m/>
  </r>
  <r>
    <s v="E00386"/>
    <s v="Parker James"/>
    <s v="Quality Engineer"/>
    <s v="Engineering"/>
    <s v="Speciality Products"/>
    <s v="Male"/>
    <s v="Black"/>
    <n v="45"/>
    <d v="2005-02-05T00:00:00"/>
    <n v="70505"/>
    <n v="0"/>
    <s v="United States"/>
    <s v="Austin"/>
    <s v=""/>
    <x v="1"/>
    <m/>
  </r>
  <r>
    <s v="E00416"/>
    <s v="Everleigh Fernandez"/>
    <s v="Director"/>
    <s v="Engineering"/>
    <s v="Research &amp; Development"/>
    <s v="Female"/>
    <s v="Latino"/>
    <n v="30"/>
    <d v="2016-05-22T00:00:00"/>
    <n v="189702"/>
    <n v="0.28000000000000003"/>
    <s v="Brazil"/>
    <s v="Manaus"/>
    <d v="2020-12-21T00:00:00"/>
    <x v="11"/>
    <m/>
  </r>
  <r>
    <s v="E03383"/>
    <s v="Lincoln Hall"/>
    <s v="Director"/>
    <s v="Accounting"/>
    <s v="Speciality Products"/>
    <s v="Male"/>
    <s v="Caucasian"/>
    <n v="26"/>
    <d v="2020-07-28T00:00:00"/>
    <n v="180664"/>
    <n v="0.27"/>
    <s v="United States"/>
    <s v="Chicago"/>
    <s v=""/>
    <x v="1"/>
    <m/>
  </r>
  <r>
    <s v="E01516"/>
    <s v="Willow Mai"/>
    <s v="Business Partner"/>
    <s v="Human Resources"/>
    <s v="Manufacturing"/>
    <s v="Female"/>
    <s v="Asian"/>
    <n v="45"/>
    <d v="2003-12-17T00:00:00"/>
    <n v="48345"/>
    <n v="0"/>
    <s v="China"/>
    <s v="Chengdu"/>
    <s v=""/>
    <x v="1"/>
    <m/>
  </r>
  <r>
    <s v="E01234"/>
    <s v="Jack Cheng"/>
    <s v="Director"/>
    <s v="Human Resources"/>
    <s v="Manufacturing"/>
    <s v="Male"/>
    <s v="Asian"/>
    <n v="42"/>
    <d v="2014-01-16T00:00:00"/>
    <n v="152214"/>
    <n v="0.3"/>
    <s v="China"/>
    <s v="Beijing"/>
    <s v=""/>
    <x v="1"/>
    <m/>
  </r>
  <r>
    <s v="E03440"/>
    <s v="Genesis Navarro"/>
    <s v="Cloud Infrastructure Architect"/>
    <s v="IT"/>
    <s v="Corporate"/>
    <s v="Female"/>
    <s v="Latino"/>
    <n v="41"/>
    <d v="2009-04-28T00:00:00"/>
    <n v="69803"/>
    <n v="0"/>
    <s v="Brazil"/>
    <s v="Manaus"/>
    <s v=""/>
    <x v="1"/>
    <m/>
  </r>
  <r>
    <s v="E00431"/>
    <s v="Eliza Hernandez"/>
    <s v="Network Architect"/>
    <s v="IT"/>
    <s v="Corporate"/>
    <s v="Female"/>
    <s v="Latino"/>
    <n v="48"/>
    <d v="2019-07-04T00:00:00"/>
    <n v="76588"/>
    <n v="0"/>
    <s v="Brazil"/>
    <s v="Rio de Janerio"/>
    <s v=""/>
    <x v="1"/>
    <m/>
  </r>
  <r>
    <s v="E01258"/>
    <s v="Gabriel Brooks"/>
    <s v="Network Engineer"/>
    <s v="IT"/>
    <s v="Manufacturing"/>
    <s v="Male"/>
    <s v="Caucasian"/>
    <n v="29"/>
    <d v="2018-12-10T00:00:00"/>
    <n v="84596"/>
    <n v="0"/>
    <s v="United States"/>
    <s v="Miami"/>
    <s v=""/>
    <x v="1"/>
    <m/>
  </r>
  <r>
    <s v="E00440"/>
    <s v="Jack Huynh"/>
    <s v="Manager"/>
    <s v="Marketing"/>
    <s v="Research &amp; Development"/>
    <s v="Male"/>
    <s v="Asian"/>
    <n v="27"/>
    <d v="2018-09-25T00:00:00"/>
    <n v="114441"/>
    <n v="0.1"/>
    <s v="China"/>
    <s v="Chongqing"/>
    <d v="2019-12-22T00:00:00"/>
    <x v="12"/>
    <m/>
  </r>
  <r>
    <s v="E00595"/>
    <s v="Everly Chow"/>
    <s v="Sr. Manger"/>
    <s v="Finance"/>
    <s v="Speciality Products"/>
    <s v="Female"/>
    <s v="Asian"/>
    <n v="33"/>
    <d v="2018-04-21T00:00:00"/>
    <n v="140402"/>
    <n v="0.15"/>
    <s v="China"/>
    <s v="Beijing"/>
    <s v=""/>
    <x v="1"/>
    <m/>
  </r>
  <r>
    <s v="E00972"/>
    <s v="Amelia Salazar"/>
    <s v="Analyst II"/>
    <s v="Finance"/>
    <s v="Corporate"/>
    <s v="Female"/>
    <s v="Latino"/>
    <n v="26"/>
    <d v="2019-04-23T00:00:00"/>
    <n v="59817"/>
    <n v="0"/>
    <s v="Brazil"/>
    <s v="Sao Paulo"/>
    <s v=""/>
    <x v="1"/>
    <m/>
  </r>
  <r>
    <s v="E04562"/>
    <s v="Xavier Zheng"/>
    <s v="Account Representative"/>
    <s v="Sales"/>
    <s v="Manufacturing"/>
    <s v="Male"/>
    <s v="Asian"/>
    <n v="31"/>
    <d v="2017-07-22T00:00:00"/>
    <n v="55854"/>
    <n v="0"/>
    <s v="United States"/>
    <s v="Austin"/>
    <s v=""/>
    <x v="1"/>
    <m/>
  </r>
  <r>
    <s v="E02802"/>
    <s v="Matthew Chau"/>
    <s v="Sr. Business Partner"/>
    <s v="Human Resources"/>
    <s v="Research &amp; Development"/>
    <s v="Male"/>
    <s v="Asian"/>
    <n v="53"/>
    <d v="2002-11-16T00:00:00"/>
    <n v="95998"/>
    <n v="0"/>
    <s v="United States"/>
    <s v="Seattle"/>
    <s v=""/>
    <x v="1"/>
    <m/>
  </r>
  <r>
    <s v="E01427"/>
    <s v="Mia Cheng"/>
    <s v="Sr. Manger"/>
    <s v="Sales"/>
    <s v="Manufacturing"/>
    <s v="Female"/>
    <s v="Asian"/>
    <n v="34"/>
    <d v="2015-04-22T00:00:00"/>
    <n v="154941"/>
    <n v="0.13"/>
    <s v="United States"/>
    <s v="Phoenix"/>
    <s v=""/>
    <x v="1"/>
    <m/>
  </r>
  <r>
    <s v="E04568"/>
    <s v="Rylee Yu"/>
    <s v="Vice President"/>
    <s v="Finance"/>
    <s v="Speciality Products"/>
    <s v="Female"/>
    <s v="Asian"/>
    <n v="54"/>
    <d v="2011-07-10T00:00:00"/>
    <n v="247022"/>
    <n v="0.3"/>
    <s v="China"/>
    <s v="Beijing"/>
    <s v=""/>
    <x v="1"/>
    <m/>
  </r>
  <r>
    <s v="E04931"/>
    <s v="Zoe Romero"/>
    <s v="Network Architect"/>
    <s v="IT"/>
    <s v="Manufacturing"/>
    <s v="Female"/>
    <s v="Latino"/>
    <n v="32"/>
    <d v="2021-10-05T00:00:00"/>
    <n v="88072"/>
    <n v="0"/>
    <s v="Brazil"/>
    <s v="Sao Paulo"/>
    <s v=""/>
    <x v="1"/>
    <m/>
  </r>
  <r>
    <s v="E00443"/>
    <s v="Nolan Bui"/>
    <s v="Computer Systems Manager"/>
    <s v="IT"/>
    <s v="Research &amp; Development"/>
    <s v="Male"/>
    <s v="Asian"/>
    <n v="28"/>
    <d v="2020-05-26T00:00:00"/>
    <n v="67925"/>
    <n v="0.08"/>
    <s v="China"/>
    <s v="Shanghai"/>
    <s v=""/>
    <x v="1"/>
    <m/>
  </r>
  <r>
    <s v="E03890"/>
    <s v="Nevaeh Jones"/>
    <s v="Vice President"/>
    <s v="Sales"/>
    <s v="Manufacturing"/>
    <s v="Female"/>
    <s v="Caucasian"/>
    <n v="31"/>
    <d v="2020-08-20T00:00:00"/>
    <n v="219693"/>
    <n v="0.3"/>
    <s v="United States"/>
    <s v="Austin"/>
    <s v=""/>
    <x v="1"/>
    <m/>
  </r>
  <r>
    <s v="E01194"/>
    <s v="Samantha Adams"/>
    <s v="Test Engineer"/>
    <s v="Engineering"/>
    <s v="Research &amp; Development"/>
    <s v="Female"/>
    <s v="Caucasian"/>
    <n v="45"/>
    <d v="2013-04-22T00:00:00"/>
    <n v="61773"/>
    <n v="0"/>
    <s v="United States"/>
    <s v="Seattle"/>
    <s v=""/>
    <x v="1"/>
    <m/>
  </r>
  <r>
    <s v="E02875"/>
    <s v="Madeline Shin"/>
    <s v="Computer Systems Manager"/>
    <s v="IT"/>
    <s v="Speciality Products"/>
    <s v="Female"/>
    <s v="Asian"/>
    <n v="48"/>
    <d v="2007-01-09T00:00:00"/>
    <n v="74546"/>
    <n v="0.09"/>
    <s v="United States"/>
    <s v="Seattle"/>
    <s v=""/>
    <x v="1"/>
    <m/>
  </r>
  <r>
    <s v="E04959"/>
    <s v="Noah King"/>
    <s v="Development Engineer"/>
    <s v="Engineering"/>
    <s v="Speciality Products"/>
    <s v="Male"/>
    <s v="Black"/>
    <n v="56"/>
    <d v="2015-01-27T00:00:00"/>
    <n v="62575"/>
    <n v="0"/>
    <s v="United States"/>
    <s v="Miami"/>
    <s v=""/>
    <x v="1"/>
    <m/>
  </r>
  <r>
    <s v="E03816"/>
    <s v="Leilani Chow"/>
    <s v="Director"/>
    <s v="Human Resources"/>
    <s v="Corporate"/>
    <s v="Female"/>
    <s v="Asian"/>
    <n v="27"/>
    <d v="2021-02-23T00:00:00"/>
    <n v="199041"/>
    <n v="0.16"/>
    <s v="China"/>
    <s v="Beijing"/>
    <s v=""/>
    <x v="1"/>
    <m/>
  </r>
  <r>
    <s v="E01261"/>
    <s v="Connor Simmons"/>
    <s v="Analyst II"/>
    <s v="Accounting"/>
    <s v="Speciality Products"/>
    <s v="Male"/>
    <s v="Caucasian"/>
    <n v="55"/>
    <d v="2007-04-05T00:00:00"/>
    <n v="52310"/>
    <n v="0"/>
    <s v="United States"/>
    <s v="Miami"/>
    <d v="2018-10-12T00:00:00"/>
    <x v="13"/>
    <m/>
  </r>
  <r>
    <s v="E03612"/>
    <s v="Grayson Cooper"/>
    <s v="Sr. Manger"/>
    <s v="Finance"/>
    <s v="Speciality Products"/>
    <s v="Male"/>
    <s v="Black"/>
    <n v="64"/>
    <d v="2013-06-29T00:00:00"/>
    <n v="159571"/>
    <n v="0.1"/>
    <s v="United States"/>
    <s v="Columbus"/>
    <s v=""/>
    <x v="1"/>
    <m/>
  </r>
  <r>
    <s v="E01388"/>
    <s v="Ivy Soto"/>
    <s v="Field Engineer"/>
    <s v="Engineering"/>
    <s v="Research &amp; Development"/>
    <s v="Female"/>
    <s v="Latino"/>
    <n v="50"/>
    <d v="1997-10-23T00:00:00"/>
    <n v="91763"/>
    <n v="0"/>
    <s v="United States"/>
    <s v="Austin"/>
    <s v=""/>
    <x v="1"/>
    <m/>
  </r>
  <r>
    <s v="E03875"/>
    <s v="Aurora Simmons"/>
    <s v="Development Engineer"/>
    <s v="Engineering"/>
    <s v="Corporate"/>
    <s v="Female"/>
    <s v="Caucasian"/>
    <n v="51"/>
    <d v="1995-12-22T00:00:00"/>
    <n v="96475"/>
    <n v="0"/>
    <s v="United States"/>
    <s v="Austin"/>
    <s v=""/>
    <x v="1"/>
    <m/>
  </r>
  <r>
    <s v="E04413"/>
    <s v="Andrew Thomas"/>
    <s v="Controls Engineer"/>
    <s v="Engineering"/>
    <s v="Manufacturing"/>
    <s v="Male"/>
    <s v="Caucasian"/>
    <n v="36"/>
    <d v="2016-12-02T00:00:00"/>
    <n v="113781"/>
    <n v="0"/>
    <s v="United States"/>
    <s v="Columbus"/>
    <s v=""/>
    <x v="1"/>
    <m/>
  </r>
  <r>
    <s v="E00691"/>
    <s v="Ezekiel Desai"/>
    <s v="Director"/>
    <s v="Finance"/>
    <s v="Research &amp; Development"/>
    <s v="Male"/>
    <s v="Asian"/>
    <n v="42"/>
    <d v="2003-01-15T00:00:00"/>
    <n v="166599"/>
    <n v="0.26"/>
    <s v="United States"/>
    <s v="Seattle"/>
    <s v=""/>
    <x v="1"/>
    <m/>
  </r>
  <r>
    <s v="E03047"/>
    <s v="Gabriella Gupta"/>
    <s v="Sr. Account Representative"/>
    <s v="Sales"/>
    <s v="Corporate"/>
    <s v="Female"/>
    <s v="Asian"/>
    <n v="41"/>
    <d v="2005-02-15T00:00:00"/>
    <n v="95372"/>
    <n v="0"/>
    <s v="China"/>
    <s v="Shanghai"/>
    <s v=""/>
    <x v="1"/>
    <m/>
  </r>
  <r>
    <s v="E04903"/>
    <s v="Skylar Liu"/>
    <s v="Director"/>
    <s v="IT"/>
    <s v="Research &amp; Development"/>
    <s v="Female"/>
    <s v="Asian"/>
    <n v="29"/>
    <d v="2020-08-09T00:00:00"/>
    <n v="161203"/>
    <n v="0.15"/>
    <s v="China"/>
    <s v="Chengdu"/>
    <s v=""/>
    <x v="1"/>
    <m/>
  </r>
  <r>
    <s v="E04735"/>
    <s v="Nova Coleman"/>
    <s v="System Administrator "/>
    <s v="IT"/>
    <s v="Manufacturing"/>
    <s v="Female"/>
    <s v="Caucasian"/>
    <n v="44"/>
    <d v="2006-12-13T00:00:00"/>
    <n v="74738"/>
    <n v="0"/>
    <s v="United States"/>
    <s v="Miami"/>
    <s v=""/>
    <x v="1"/>
    <m/>
  </r>
  <r>
    <s v="E02850"/>
    <s v="Evelyn Dinh"/>
    <s v="Director"/>
    <s v="Sales"/>
    <s v="Research &amp; Development"/>
    <s v="Female"/>
    <s v="Asian"/>
    <n v="41"/>
    <d v="2018-08-10T00:00:00"/>
    <n v="171173"/>
    <n v="0.21"/>
    <s v="United States"/>
    <s v="Columbus"/>
    <s v=""/>
    <x v="1"/>
    <m/>
  </r>
  <r>
    <s v="E03583"/>
    <s v="Brooks Marquez"/>
    <s v="Vice President"/>
    <s v="Sales"/>
    <s v="Corporate"/>
    <s v="Male"/>
    <s v="Latino"/>
    <n v="61"/>
    <d v="2019-09-24T00:00:00"/>
    <n v="201464"/>
    <n v="0.37"/>
    <s v="United States"/>
    <s v="Chicago"/>
    <s v=""/>
    <x v="1"/>
    <m/>
  </r>
  <r>
    <s v="E02017"/>
    <s v="Connor Joseph"/>
    <s v="Director"/>
    <s v="Human Resources"/>
    <s v="Corporate"/>
    <s v="Male"/>
    <s v="Caucasian"/>
    <n v="50"/>
    <d v="1998-07-22T00:00:00"/>
    <n v="174895"/>
    <n v="0.15"/>
    <s v="United States"/>
    <s v="Chicago"/>
    <s v=""/>
    <x v="1"/>
    <m/>
  </r>
  <r>
    <s v="E01642"/>
    <s v="Mia Lam"/>
    <s v="Sr. Manger"/>
    <s v="IT"/>
    <s v="Manufacturing"/>
    <s v="Female"/>
    <s v="Asian"/>
    <n v="49"/>
    <d v="2006-04-18T00:00:00"/>
    <n v="134486"/>
    <n v="0.14000000000000001"/>
    <s v="United States"/>
    <s v="Austin"/>
    <s v=""/>
    <x v="1"/>
    <m/>
  </r>
  <r>
    <s v="E04379"/>
    <s v="Scarlett Rodriguez"/>
    <s v="Sr. Analyst"/>
    <s v="Finance"/>
    <s v="Manufacturing"/>
    <s v="Female"/>
    <s v="Latino"/>
    <n v="60"/>
    <d v="2007-02-24T00:00:00"/>
    <n v="71699"/>
    <n v="0"/>
    <s v="Brazil"/>
    <s v="Manaus"/>
    <s v=""/>
    <x v="1"/>
    <m/>
  </r>
  <r>
    <s v="E04131"/>
    <s v="Cora Rivera"/>
    <s v="Sr. Analyst"/>
    <s v="Marketing"/>
    <s v="Corporate"/>
    <s v="Female"/>
    <s v="Latino"/>
    <n v="42"/>
    <d v="2021-01-02T00:00:00"/>
    <n v="94430"/>
    <n v="0"/>
    <s v="United States"/>
    <s v="Seattle"/>
    <s v=""/>
    <x v="1"/>
    <m/>
  </r>
  <r>
    <s v="E02872"/>
    <s v="Liam Jung"/>
    <s v="Manager"/>
    <s v="Finance"/>
    <s v="Corporate"/>
    <s v="Male"/>
    <s v="Asian"/>
    <n v="39"/>
    <d v="2010-01-14T00:00:00"/>
    <n v="103504"/>
    <n v="7.0000000000000007E-2"/>
    <s v="China"/>
    <s v="Chengdu"/>
    <s v=""/>
    <x v="1"/>
    <m/>
  </r>
  <r>
    <s v="E02331"/>
    <s v="Sophia Huynh"/>
    <s v="Enterprise Architect"/>
    <s v="IT"/>
    <s v="Manufacturing"/>
    <s v="Female"/>
    <s v="Asian"/>
    <n v="55"/>
    <d v="2005-08-09T00:00:00"/>
    <n v="92771"/>
    <n v="0"/>
    <s v="United States"/>
    <s v="Miami"/>
    <s v=""/>
    <x v="1"/>
    <m/>
  </r>
  <r>
    <s v="E00417"/>
    <s v="Athena Carrillo"/>
    <s v="Analyst II"/>
    <s v="Finance"/>
    <s v="Speciality Products"/>
    <s v="Female"/>
    <s v="Latino"/>
    <n v="39"/>
    <d v="2006-04-06T00:00:00"/>
    <n v="71531"/>
    <n v="0"/>
    <s v="United States"/>
    <s v="Columbus"/>
    <s v=""/>
    <x v="1"/>
    <m/>
  </r>
  <r>
    <s v="E04267"/>
    <s v="Greyson Sanders"/>
    <s v="Cloud Infrastructure Architect"/>
    <s v="IT"/>
    <s v="Speciality Products"/>
    <s v="Male"/>
    <s v="Black"/>
    <n v="28"/>
    <d v="2019-03-06T00:00:00"/>
    <n v="90304"/>
    <n v="0"/>
    <s v="United States"/>
    <s v="Chicago"/>
    <s v=""/>
    <x v="1"/>
    <m/>
  </r>
  <r>
    <s v="E03061"/>
    <s v="Vivian Lewis"/>
    <s v="Manager"/>
    <s v="Marketing"/>
    <s v="Manufacturing"/>
    <s v="Female"/>
    <s v="Caucasian"/>
    <n v="65"/>
    <d v="2011-09-07T00:00:00"/>
    <n v="104903"/>
    <n v="0.1"/>
    <s v="United States"/>
    <s v="Columbus"/>
    <s v=""/>
    <x v="1"/>
    <m/>
  </r>
  <r>
    <s v="E00013"/>
    <s v="Elena Vang"/>
    <s v="Analyst"/>
    <s v="Finance"/>
    <s v="Corporate"/>
    <s v="Female"/>
    <s v="Asian"/>
    <n v="52"/>
    <d v="2019-02-19T00:00:00"/>
    <n v="55859"/>
    <n v="0"/>
    <s v="China"/>
    <s v="Beijing"/>
    <s v=""/>
    <x v="1"/>
    <m/>
  </r>
  <r>
    <s v="E04265"/>
    <s v="Natalia Diaz"/>
    <s v="Operations Engineer"/>
    <s v="Engineering"/>
    <s v="Corporate"/>
    <s v="Female"/>
    <s v="Latino"/>
    <n v="62"/>
    <d v="2006-10-12T00:00:00"/>
    <n v="79785"/>
    <n v="0"/>
    <s v="United States"/>
    <s v="Austin"/>
    <s v=""/>
    <x v="1"/>
    <m/>
  </r>
  <r>
    <s v="E04769"/>
    <s v="Mila Leung"/>
    <s v="Sr. Analyst"/>
    <s v="Marketing"/>
    <s v="Corporate"/>
    <s v="Female"/>
    <s v="Asian"/>
    <n v="39"/>
    <d v="2007-11-05T00:00:00"/>
    <n v="99017"/>
    <n v="0"/>
    <s v="China"/>
    <s v="Beijing"/>
    <s v=""/>
    <x v="1"/>
    <m/>
  </r>
  <r>
    <s v="E03042"/>
    <s v="Ava Nelson"/>
    <s v="Systems Analyst"/>
    <s v="IT"/>
    <s v="Manufacturing"/>
    <s v="Female"/>
    <s v="Caucasian"/>
    <n v="63"/>
    <d v="1992-04-01T00:00:00"/>
    <n v="53809"/>
    <n v="0"/>
    <s v="United States"/>
    <s v="Phoenix"/>
    <s v=""/>
    <x v="1"/>
    <m/>
  </r>
  <r>
    <s v="E00527"/>
    <s v="Mateo Chu"/>
    <s v="Field Engineer"/>
    <s v="Engineering"/>
    <s v="Speciality Products"/>
    <s v="Male"/>
    <s v="Asian"/>
    <n v="27"/>
    <d v="2020-04-16T00:00:00"/>
    <n v="71864"/>
    <n v="0"/>
    <s v="China"/>
    <s v="Chengdu"/>
    <s v=""/>
    <x v="1"/>
    <m/>
  </r>
  <r>
    <s v="E01095"/>
    <s v="Isla Lai"/>
    <s v="Vice President"/>
    <s v="Finance"/>
    <s v="Corporate"/>
    <s v="Female"/>
    <s v="Asian"/>
    <n v="37"/>
    <d v="2011-12-06T00:00:00"/>
    <n v="225558"/>
    <n v="0.33"/>
    <s v="China"/>
    <s v="Shanghai"/>
    <s v=""/>
    <x v="1"/>
    <m/>
  </r>
  <r>
    <s v="E03131"/>
    <s v="Ezekiel Reed"/>
    <s v="Sr. Manger"/>
    <s v="IT"/>
    <s v="Manufacturing"/>
    <s v="Male"/>
    <s v="Caucasian"/>
    <n v="37"/>
    <d v="2014-02-25T00:00:00"/>
    <n v="128984"/>
    <n v="0.12"/>
    <s v="United States"/>
    <s v="Miami"/>
    <d v="2021-05-01T00:00:00"/>
    <x v="14"/>
    <m/>
  </r>
  <r>
    <s v="E01713"/>
    <s v="Nolan Guzman"/>
    <s v="Field Engineer"/>
    <s v="Engineering"/>
    <s v="Speciality Products"/>
    <s v="Male"/>
    <s v="Latino"/>
    <n v="46"/>
    <d v="1999-06-20T00:00:00"/>
    <n v="96997"/>
    <n v="0"/>
    <s v="Brazil"/>
    <s v="Sao Paulo"/>
    <s v=""/>
    <x v="1"/>
    <m/>
  </r>
  <r>
    <s v="E00128"/>
    <s v="Everleigh Espinoza"/>
    <s v="Director"/>
    <s v="Human Resources"/>
    <s v="Manufacturing"/>
    <s v="Female"/>
    <s v="Latino"/>
    <n v="54"/>
    <d v="2018-01-22T00:00:00"/>
    <n v="176294"/>
    <n v="0.28000000000000003"/>
    <s v="United States"/>
    <s v="Austin"/>
    <s v=""/>
    <x v="1"/>
    <m/>
  </r>
  <r>
    <s v="E03849"/>
    <s v="Evelyn Jung"/>
    <s v="Analyst"/>
    <s v="Sales"/>
    <s v="Research &amp; Development"/>
    <s v="Female"/>
    <s v="Asian"/>
    <n v="30"/>
    <d v="2021-02-14T00:00:00"/>
    <n v="48340"/>
    <n v="0"/>
    <s v="China"/>
    <s v="Beijing"/>
    <s v=""/>
    <x v="1"/>
    <m/>
  </r>
  <r>
    <s v="E02464"/>
    <s v="Sophie Silva"/>
    <s v="Vice President"/>
    <s v="Engineering"/>
    <s v="Corporate"/>
    <s v="Female"/>
    <s v="Latino"/>
    <n v="28"/>
    <d v="2017-07-06T00:00:00"/>
    <n v="240488"/>
    <n v="0.4"/>
    <s v="Brazil"/>
    <s v="Rio de Janerio"/>
    <s v=""/>
    <x v="1"/>
    <m/>
  </r>
  <r>
    <s v="E00306"/>
    <s v="Mateo Williams"/>
    <s v="Enterprise Architect"/>
    <s v="IT"/>
    <s v="Manufacturing"/>
    <s v="Male"/>
    <s v="Caucasian"/>
    <n v="40"/>
    <d v="2011-01-22T00:00:00"/>
    <n v="97339"/>
    <n v="0"/>
    <s v="United States"/>
    <s v="Austin"/>
    <s v=""/>
    <x v="1"/>
    <m/>
  </r>
  <r>
    <s v="E03737"/>
    <s v="Kennedy Rahman"/>
    <s v="Vice President"/>
    <s v="Human Resources"/>
    <s v="Manufacturing"/>
    <s v="Female"/>
    <s v="Asian"/>
    <n v="49"/>
    <d v="2003-02-28T00:00:00"/>
    <n v="211291"/>
    <n v="0.37"/>
    <s v="China"/>
    <s v="Chongqing"/>
    <s v=""/>
    <x v="1"/>
    <m/>
  </r>
  <r>
    <s v="E02783"/>
    <s v="Levi Mendez"/>
    <s v="Vice President"/>
    <s v="Sales"/>
    <s v="Research &amp; Development"/>
    <s v="Male"/>
    <s v="Latino"/>
    <n v="39"/>
    <d v="2011-08-23T00:00:00"/>
    <n v="249506"/>
    <n v="0.3"/>
    <s v="Brazil"/>
    <s v="Rio de Janerio"/>
    <s v=""/>
    <x v="1"/>
    <m/>
  </r>
  <r>
    <s v="E02939"/>
    <s v="Julian Fong"/>
    <s v="Quality Engineer"/>
    <s v="Engineering"/>
    <s v="Speciality Products"/>
    <s v="Male"/>
    <s v="Asian"/>
    <n v="61"/>
    <d v="2002-11-22T00:00:00"/>
    <n v="80950"/>
    <n v="0"/>
    <s v="China"/>
    <s v="Chongqing"/>
    <s v=""/>
    <x v="1"/>
    <m/>
  </r>
  <r>
    <s v="E02706"/>
    <s v="Nevaeh Kang"/>
    <s v="Automation Engineer"/>
    <s v="Engineering"/>
    <s v="Research &amp; Development"/>
    <s v="Female"/>
    <s v="Asian"/>
    <n v="46"/>
    <d v="2021-01-10T00:00:00"/>
    <n v="86538"/>
    <n v="0"/>
    <s v="China"/>
    <s v="Chengdu"/>
    <s v=""/>
    <x v="1"/>
    <m/>
  </r>
  <r>
    <s v="E00170"/>
    <s v="Hannah Nelson"/>
    <s v="Sr. Analyst"/>
    <s v="Marketing"/>
    <s v="Speciality Products"/>
    <s v="Female"/>
    <s v="Caucasian"/>
    <n v="35"/>
    <d v="2019-09-07T00:00:00"/>
    <n v="70992"/>
    <n v="0"/>
    <s v="United States"/>
    <s v="Austin"/>
    <s v=""/>
    <x v="1"/>
    <m/>
  </r>
  <r>
    <s v="E01425"/>
    <s v="Anthony Rogers"/>
    <s v="Vice President"/>
    <s v="Engineering"/>
    <s v="Corporate"/>
    <s v="Male"/>
    <s v="Caucasian"/>
    <n v="33"/>
    <d v="2015-06-18T00:00:00"/>
    <n v="205314"/>
    <n v="0.3"/>
    <s v="United States"/>
    <s v="Columbus"/>
    <s v=""/>
    <x v="1"/>
    <m/>
  </r>
  <r>
    <s v="E00130"/>
    <s v="Paisley Kang"/>
    <s v="Vice President"/>
    <s v="Human Resources"/>
    <s v="Corporate"/>
    <s v="Female"/>
    <s v="Asian"/>
    <n v="61"/>
    <d v="2017-03-10T00:00:00"/>
    <n v="196951"/>
    <n v="0.33"/>
    <s v="China"/>
    <s v="Beijing"/>
    <s v=""/>
    <x v="1"/>
    <m/>
  </r>
  <r>
    <s v="E02094"/>
    <s v="Matthew Gupta"/>
    <s v="Network Engineer"/>
    <s v="IT"/>
    <s v="Speciality Products"/>
    <s v="Male"/>
    <s v="Asian"/>
    <n v="45"/>
    <d v="2005-09-18T00:00:00"/>
    <n v="67686"/>
    <n v="0"/>
    <s v="China"/>
    <s v="Beijing"/>
    <s v=""/>
    <x v="1"/>
    <m/>
  </r>
  <r>
    <s v="E03567"/>
    <s v="Silas Chavez"/>
    <s v="Technical Architect"/>
    <s v="IT"/>
    <s v="Research &amp; Development"/>
    <s v="Male"/>
    <s v="Latino"/>
    <n v="51"/>
    <d v="2008-04-15T00:00:00"/>
    <n v="86431"/>
    <n v="0"/>
    <s v="United States"/>
    <s v="Columbus"/>
    <s v=""/>
    <x v="1"/>
    <m/>
  </r>
  <r>
    <s v="E04682"/>
    <s v="Colton Thao"/>
    <s v="Manager"/>
    <s v="Human Resources"/>
    <s v="Manufacturing"/>
    <s v="Male"/>
    <s v="Asian"/>
    <n v="55"/>
    <d v="1995-11-16T00:00:00"/>
    <n v="125936"/>
    <n v="0.08"/>
    <s v="China"/>
    <s v="Chongqing"/>
    <s v=""/>
    <x v="1"/>
    <m/>
  </r>
  <r>
    <s v="E00957"/>
    <s v="Genesis Perry"/>
    <s v="Sr. Manger"/>
    <s v="Sales"/>
    <s v="Corporate"/>
    <s v="Female"/>
    <s v="Caucasian"/>
    <n v="46"/>
    <d v="2013-07-18T00:00:00"/>
    <n v="149712"/>
    <n v="0.14000000000000001"/>
    <s v="United States"/>
    <s v="Columbus"/>
    <s v=""/>
    <x v="1"/>
    <m/>
  </r>
  <r>
    <s v="E04458"/>
    <s v="Alexander Bryant"/>
    <s v="Field Engineer"/>
    <s v="Engineering"/>
    <s v="Speciality Products"/>
    <s v="Male"/>
    <s v="Caucasian"/>
    <n v="30"/>
    <d v="2021-10-02T00:00:00"/>
    <n v="88758"/>
    <n v="0"/>
    <s v="United States"/>
    <s v="Seattle"/>
    <s v=""/>
    <x v="1"/>
    <m/>
  </r>
  <r>
    <s v="E01499"/>
    <s v="Elias Zhang"/>
    <s v="Solutions Architect"/>
    <s v="IT"/>
    <s v="Research &amp; Development"/>
    <s v="Male"/>
    <s v="Asian"/>
    <n v="54"/>
    <d v="2013-07-13T00:00:00"/>
    <n v="83639"/>
    <n v="0"/>
    <s v="China"/>
    <s v="Beijing"/>
    <s v=""/>
    <x v="1"/>
    <m/>
  </r>
  <r>
    <s v="E00521"/>
    <s v="Lily Carter"/>
    <s v="Network Architect"/>
    <s v="IT"/>
    <s v="Research &amp; Development"/>
    <s v="Female"/>
    <s v="Caucasian"/>
    <n v="54"/>
    <d v="1998-05-18T00:00:00"/>
    <n v="68268"/>
    <n v="0"/>
    <s v="United States"/>
    <s v="Phoenix"/>
    <s v=""/>
    <x v="1"/>
    <m/>
  </r>
  <r>
    <s v="E03717"/>
    <s v="Joseph Ruiz"/>
    <s v="Field Engineer"/>
    <s v="Engineering"/>
    <s v="Manufacturing"/>
    <s v="Male"/>
    <s v="Latino"/>
    <n v="45"/>
    <d v="2002-02-26T00:00:00"/>
    <n v="75819"/>
    <n v="0"/>
    <s v="Brazil"/>
    <s v="Sao Paulo"/>
    <s v=""/>
    <x v="1"/>
    <m/>
  </r>
  <r>
    <s v="E01533"/>
    <s v="Avery Bailey"/>
    <s v="Sr. Analyst"/>
    <s v="Sales"/>
    <s v="Speciality Products"/>
    <s v="Female"/>
    <s v="Caucasian"/>
    <n v="49"/>
    <d v="1996-05-15T00:00:00"/>
    <n v="86658"/>
    <n v="0"/>
    <s v="United States"/>
    <s v="Phoenix"/>
    <s v=""/>
    <x v="1"/>
    <m/>
  </r>
  <r>
    <s v="E04449"/>
    <s v="Miles Hsu"/>
    <s v="Analyst II"/>
    <s v="Finance"/>
    <s v="Research &amp; Development"/>
    <s v="Male"/>
    <s v="Asian"/>
    <n v="55"/>
    <d v="2014-03-16T00:00:00"/>
    <n v="74552"/>
    <n v="0"/>
    <s v="China"/>
    <s v="Chengdu"/>
    <s v=""/>
    <x v="1"/>
    <m/>
  </r>
  <r>
    <s v="E02855"/>
    <s v="Piper Cheng"/>
    <s v="Enterprise Architect"/>
    <s v="IT"/>
    <s v="Manufacturing"/>
    <s v="Female"/>
    <s v="Asian"/>
    <n v="62"/>
    <d v="2009-03-15T00:00:00"/>
    <n v="82839"/>
    <n v="0"/>
    <s v="United States"/>
    <s v="Miami"/>
    <s v=""/>
    <x v="1"/>
    <m/>
  </r>
  <r>
    <s v="E00816"/>
    <s v="Skylar Watson"/>
    <s v="Network Architect"/>
    <s v="IT"/>
    <s v="Speciality Products"/>
    <s v="Female"/>
    <s v="Caucasian"/>
    <n v="28"/>
    <d v="2021-10-08T00:00:00"/>
    <n v="64475"/>
    <n v="0"/>
    <s v="United States"/>
    <s v="Phoenix"/>
    <s v=""/>
    <x v="1"/>
    <m/>
  </r>
  <r>
    <s v="E02283"/>
    <s v="Jaxon Park"/>
    <s v="Network Architect"/>
    <s v="IT"/>
    <s v="Manufacturing"/>
    <s v="Male"/>
    <s v="Asian"/>
    <n v="33"/>
    <d v="2020-07-24T00:00:00"/>
    <n v="69453"/>
    <n v="0"/>
    <s v="China"/>
    <s v="Chengdu"/>
    <s v=""/>
    <x v="1"/>
    <m/>
  </r>
  <r>
    <s v="E04888"/>
    <s v="Elijah Henry"/>
    <s v="Manager"/>
    <s v="IT"/>
    <s v="Corporate"/>
    <s v="Male"/>
    <s v="Caucasian"/>
    <n v="32"/>
    <d v="2014-01-03T00:00:00"/>
    <n v="127148"/>
    <n v="0.1"/>
    <s v="United States"/>
    <s v="Miami"/>
    <s v=""/>
    <x v="1"/>
    <m/>
  </r>
  <r>
    <s v="E03907"/>
    <s v="Camila Watson"/>
    <s v="Vice President"/>
    <s v="Finance"/>
    <s v="Speciality Products"/>
    <s v="Female"/>
    <s v="Caucasian"/>
    <n v="32"/>
    <d v="2018-01-02T00:00:00"/>
    <n v="190253"/>
    <n v="0.33"/>
    <s v="United States"/>
    <s v="Austin"/>
    <s v=""/>
    <x v="1"/>
    <m/>
  </r>
  <r>
    <s v="E02166"/>
    <s v="Lucas Thomas"/>
    <s v="Manager"/>
    <s v="Accounting"/>
    <s v="Research &amp; Development"/>
    <s v="Male"/>
    <s v="Caucasian"/>
    <n v="55"/>
    <d v="2000-04-28T00:00:00"/>
    <n v="115798"/>
    <n v="0.05"/>
    <s v="United States"/>
    <s v="Miami"/>
    <s v=""/>
    <x v="1"/>
    <m/>
  </r>
  <r>
    <s v="E00431"/>
    <s v="Skylar Doan"/>
    <s v="Sr. Business Partner"/>
    <s v="Human Resources"/>
    <s v="Research &amp; Development"/>
    <s v="Female"/>
    <s v="Asian"/>
    <n v="58"/>
    <d v="1994-08-21T00:00:00"/>
    <n v="93102"/>
    <n v="0"/>
    <s v="United States"/>
    <s v="Seattle"/>
    <d v="2013-12-13T00:00:00"/>
    <x v="15"/>
    <m/>
  </r>
  <r>
    <s v="E01501"/>
    <s v="Hudson Liu"/>
    <s v="Engineering Manager"/>
    <s v="Engineering"/>
    <s v="Speciality Products"/>
    <s v="Male"/>
    <s v="Asian"/>
    <n v="34"/>
    <d v="2017-11-16T00:00:00"/>
    <n v="110054"/>
    <n v="0.15"/>
    <s v="United States"/>
    <s v="Miami"/>
    <s v=""/>
    <x v="1"/>
    <m/>
  </r>
  <r>
    <s v="E01141"/>
    <s v="Gianna Williams"/>
    <s v="Quality Engineer"/>
    <s v="Engineering"/>
    <s v="Research &amp; Development"/>
    <s v="Female"/>
    <s v="Black"/>
    <n v="27"/>
    <d v="2021-01-28T00:00:00"/>
    <n v="95786"/>
    <n v="0"/>
    <s v="United States"/>
    <s v="Chicago"/>
    <s v=""/>
    <x v="1"/>
    <m/>
  </r>
  <r>
    <s v="E02254"/>
    <s v="Jaxson Sandoval"/>
    <s v="Sr. Analyst"/>
    <s v="Sales"/>
    <s v="Speciality Products"/>
    <s v="Male"/>
    <s v="Latino"/>
    <n v="61"/>
    <d v="2017-05-03T00:00:00"/>
    <n v="90855"/>
    <n v="0"/>
    <s v="Brazil"/>
    <s v="Sao Paulo"/>
    <s v=""/>
    <x v="1"/>
    <m/>
  </r>
  <r>
    <s v="E04504"/>
    <s v="Jameson Alvarado"/>
    <s v="Enterprise Architect"/>
    <s v="IT"/>
    <s v="Manufacturing"/>
    <s v="Male"/>
    <s v="Latino"/>
    <n v="47"/>
    <d v="1999-03-14T00:00:00"/>
    <n v="92897"/>
    <n v="0"/>
    <s v="Brazil"/>
    <s v="Sao Paulo"/>
    <s v=""/>
    <x v="1"/>
    <m/>
  </r>
  <r>
    <s v="E03394"/>
    <s v="Joseph Ly"/>
    <s v="Vice President"/>
    <s v="Marketing"/>
    <s v="Speciality Products"/>
    <s v="Male"/>
    <s v="Asian"/>
    <n v="40"/>
    <d v="2009-02-28T00:00:00"/>
    <n v="242919"/>
    <n v="0.31"/>
    <s v="China"/>
    <s v="Chongqing"/>
    <s v=""/>
    <x v="1"/>
    <m/>
  </r>
  <r>
    <s v="E02942"/>
    <s v="Daniel Richardson"/>
    <s v="Director"/>
    <s v="Engineering"/>
    <s v="Speciality Products"/>
    <s v="Male"/>
    <s v="Caucasian"/>
    <n v="30"/>
    <d v="2018-05-20T00:00:00"/>
    <n v="184368"/>
    <n v="0.28999999999999998"/>
    <s v="United States"/>
    <s v="Austin"/>
    <s v=""/>
    <x v="1"/>
    <m/>
  </r>
  <r>
    <s v="E04130"/>
    <s v="Elias Figueroa"/>
    <s v="Sr. Manger"/>
    <s v="Finance"/>
    <s v="Corporate"/>
    <s v="Male"/>
    <s v="Latino"/>
    <n v="45"/>
    <d v="2021-12-24T00:00:00"/>
    <n v="144754"/>
    <n v="0.15"/>
    <s v="United States"/>
    <s v="Phoenix"/>
    <s v=""/>
    <x v="1"/>
    <m/>
  </r>
  <r>
    <s v="E02848"/>
    <s v="Emma Brooks"/>
    <s v="Sr. Account Representative"/>
    <s v="Sales"/>
    <s v="Research &amp; Development"/>
    <s v="Female"/>
    <s v="Caucasian"/>
    <n v="30"/>
    <d v="2016-12-18T00:00:00"/>
    <n v="89458"/>
    <n v="0"/>
    <s v="United States"/>
    <s v="Austin"/>
    <s v=""/>
    <x v="1"/>
    <m/>
  </r>
  <r>
    <s v="E00085"/>
    <s v="Isla Wong"/>
    <s v="Vice President"/>
    <s v="Accounting"/>
    <s v="Corporate"/>
    <s v="Female"/>
    <s v="Asian"/>
    <n v="56"/>
    <d v="2014-03-16T00:00:00"/>
    <n v="190815"/>
    <n v="0.4"/>
    <s v="United States"/>
    <s v="Austin"/>
    <s v=""/>
    <x v="1"/>
    <m/>
  </r>
  <r>
    <s v="E03956"/>
    <s v="Everly Walker"/>
    <s v="Sr. Manger"/>
    <s v="Sales"/>
    <s v="Research &amp; Development"/>
    <s v="Female"/>
    <s v="Caucasian"/>
    <n v="62"/>
    <d v="1999-08-02T00:00:00"/>
    <n v="137995"/>
    <n v="0.14000000000000001"/>
    <s v="United States"/>
    <s v="Austin"/>
    <s v=""/>
    <x v="1"/>
    <m/>
  </r>
  <r>
    <s v="E00672"/>
    <s v="Mila Pena"/>
    <s v="Sr. Business Partner"/>
    <s v="Human Resources"/>
    <s v="Manufacturing"/>
    <s v="Female"/>
    <s v="Latino"/>
    <n v="45"/>
    <d v="2007-12-21T00:00:00"/>
    <n v="93840"/>
    <n v="0"/>
    <s v="Brazil"/>
    <s v="Manaus"/>
    <s v=""/>
    <x v="1"/>
    <m/>
  </r>
  <r>
    <s v="E04618"/>
    <s v="Mason Zhao"/>
    <s v="Technical Architect"/>
    <s v="IT"/>
    <s v="Research &amp; Development"/>
    <s v="Male"/>
    <s v="Asian"/>
    <n v="46"/>
    <d v="2021-10-26T00:00:00"/>
    <n v="94790"/>
    <n v="0"/>
    <s v="China"/>
    <s v="Chongqing"/>
    <s v=""/>
    <x v="1"/>
    <m/>
  </r>
  <r>
    <s v="E03506"/>
    <s v="Jaxson Mai"/>
    <s v="Vice President"/>
    <s v="Human Resources"/>
    <s v="Research &amp; Development"/>
    <s v="Male"/>
    <s v="Asian"/>
    <n v="48"/>
    <d v="2014-03-08T00:00:00"/>
    <n v="197367"/>
    <n v="0.39"/>
    <s v="United States"/>
    <s v="Austin"/>
    <s v=""/>
    <x v="1"/>
    <m/>
  </r>
  <r>
    <s v="E00568"/>
    <s v="Ava Garza"/>
    <s v="Director"/>
    <s v="Accounting"/>
    <s v="Manufacturing"/>
    <s v="Female"/>
    <s v="Latino"/>
    <n v="27"/>
    <d v="2018-06-25T00:00:00"/>
    <n v="174097"/>
    <n v="0.21"/>
    <s v="United States"/>
    <s v="Phoenix"/>
    <s v=""/>
    <x v="1"/>
    <m/>
  </r>
  <r>
    <s v="E00535"/>
    <s v="Nathan Mendez"/>
    <s v="Manager"/>
    <s v="IT"/>
    <s v="Speciality Products"/>
    <s v="Male"/>
    <s v="Latino"/>
    <n v="53"/>
    <d v="2006-10-31T00:00:00"/>
    <n v="120128"/>
    <n v="0.1"/>
    <s v="United States"/>
    <s v="Austin"/>
    <s v=""/>
    <x v="1"/>
    <m/>
  </r>
  <r>
    <s v="E04630"/>
    <s v="Maria Griffin"/>
    <s v="Manager"/>
    <s v="Marketing"/>
    <s v="Manufacturing"/>
    <s v="Female"/>
    <s v="Caucasian"/>
    <n v="59"/>
    <d v="2007-04-25T00:00:00"/>
    <n v="129708"/>
    <n v="0.05"/>
    <s v="United States"/>
    <s v="Miami"/>
    <s v=""/>
    <x v="1"/>
    <m/>
  </r>
  <r>
    <s v="E00874"/>
    <s v="Alexander Choi"/>
    <s v="Manager"/>
    <s v="Marketing"/>
    <s v="Research &amp; Development"/>
    <s v="Male"/>
    <s v="Asian"/>
    <n v="55"/>
    <d v="1994-09-18T00:00:00"/>
    <n v="102270"/>
    <n v="0.1"/>
    <s v="United States"/>
    <s v="Chicago"/>
    <s v=""/>
    <x v="1"/>
    <m/>
  </r>
  <r>
    <s v="E01546"/>
    <s v="Maria Hong"/>
    <s v="Vice President"/>
    <s v="Finance"/>
    <s v="Speciality Products"/>
    <s v="Female"/>
    <s v="Asian"/>
    <n v="43"/>
    <d v="2005-07-31T00:00:00"/>
    <n v="249686"/>
    <n v="0.31"/>
    <s v="China"/>
    <s v="Chongqing"/>
    <s v=""/>
    <x v="1"/>
    <m/>
  </r>
  <r>
    <s v="E00941"/>
    <s v="Sophie Ali"/>
    <s v="Analyst"/>
    <s v="Finance"/>
    <s v="Manufacturing"/>
    <s v="Female"/>
    <s v="Asian"/>
    <n v="55"/>
    <d v="2002-03-28T00:00:00"/>
    <n v="50475"/>
    <n v="0"/>
    <s v="United States"/>
    <s v="Columbus"/>
    <s v=""/>
    <x v="1"/>
    <m/>
  </r>
  <r>
    <s v="E03446"/>
    <s v="Julian Ross"/>
    <s v="Manager"/>
    <s v="Marketing"/>
    <s v="Research &amp; Development"/>
    <s v="Male"/>
    <s v="Caucasian"/>
    <n v="51"/>
    <d v="2020-07-02T00:00:00"/>
    <n v="100099"/>
    <n v="0.08"/>
    <s v="United States"/>
    <s v="Miami"/>
    <s v=""/>
    <x v="1"/>
    <m/>
  </r>
  <r>
    <s v="E01361"/>
    <s v="Emma Hill"/>
    <s v="IT Coordinator"/>
    <s v="IT"/>
    <s v="Manufacturing"/>
    <s v="Female"/>
    <s v="Caucasian"/>
    <n v="54"/>
    <d v="2016-12-27T00:00:00"/>
    <n v="41673"/>
    <n v="0"/>
    <s v="United States"/>
    <s v="Miami"/>
    <s v=""/>
    <x v="1"/>
    <m/>
  </r>
  <r>
    <s v="E01631"/>
    <s v="Leilani Yee"/>
    <s v="Sr. Analyst"/>
    <s v="Marketing"/>
    <s v="Speciality Products"/>
    <s v="Female"/>
    <s v="Asian"/>
    <n v="47"/>
    <d v="2017-07-12T00:00:00"/>
    <n v="70996"/>
    <n v="0"/>
    <s v="China"/>
    <s v="Chengdu"/>
    <s v=""/>
    <x v="1"/>
    <m/>
  </r>
  <r>
    <s v="E03719"/>
    <s v="Jack Brown"/>
    <s v="Analyst"/>
    <s v="Marketing"/>
    <s v="Corporate"/>
    <s v="Male"/>
    <s v="Caucasian"/>
    <n v="55"/>
    <d v="2004-12-07T00:00:00"/>
    <n v="40752"/>
    <n v="0"/>
    <s v="United States"/>
    <s v="Phoenix"/>
    <s v=""/>
    <x v="1"/>
    <m/>
  </r>
  <r>
    <s v="E03269"/>
    <s v="Charlotte Chu"/>
    <s v="Network Engineer"/>
    <s v="IT"/>
    <s v="Manufacturing"/>
    <s v="Female"/>
    <s v="Asian"/>
    <n v="50"/>
    <d v="2001-01-23T00:00:00"/>
    <n v="97537"/>
    <n v="0"/>
    <s v="China"/>
    <s v="Chengdu"/>
    <s v=""/>
    <x v="1"/>
    <m/>
  </r>
  <r>
    <s v="E01037"/>
    <s v="Jeremiah Chu"/>
    <s v="IT Systems Architect"/>
    <s v="IT"/>
    <s v="Research &amp; Development"/>
    <s v="Male"/>
    <s v="Asian"/>
    <n v="31"/>
    <d v="2020-09-12T00:00:00"/>
    <n v="96567"/>
    <n v="0"/>
    <s v="China"/>
    <s v="Shanghai"/>
    <s v=""/>
    <x v="1"/>
    <m/>
  </r>
  <r>
    <s v="E00671"/>
    <s v="Miles Cho"/>
    <s v="Systems Analyst"/>
    <s v="IT"/>
    <s v="Speciality Products"/>
    <s v="Male"/>
    <s v="Asian"/>
    <n v="47"/>
    <d v="1999-03-10T00:00:00"/>
    <n v="49404"/>
    <n v="0"/>
    <s v="China"/>
    <s v="Beijing"/>
    <s v=""/>
    <x v="1"/>
    <m/>
  </r>
  <r>
    <s v="E02216"/>
    <s v="Caleb Marquez"/>
    <s v="IT Systems Architect"/>
    <s v="IT"/>
    <s v="Research &amp; Development"/>
    <s v="Male"/>
    <s v="Latino"/>
    <n v="29"/>
    <d v="2019-10-15T00:00:00"/>
    <n v="66819"/>
    <n v="0"/>
    <s v="Brazil"/>
    <s v="Rio de Janerio"/>
    <s v=""/>
    <x v="1"/>
    <m/>
  </r>
  <r>
    <s v="E02803"/>
    <s v="Eli Soto"/>
    <s v="Analyst"/>
    <s v="Marketing"/>
    <s v="Speciality Products"/>
    <s v="Male"/>
    <s v="Latino"/>
    <n v="38"/>
    <d v="2016-05-02T00:00:00"/>
    <n v="50784"/>
    <n v="0"/>
    <s v="Brazil"/>
    <s v="Rio de Janerio"/>
    <s v=""/>
    <x v="1"/>
    <m/>
  </r>
  <r>
    <s v="E01584"/>
    <s v="Carter Mejia"/>
    <s v="Sr. Manger"/>
    <s v="Human Resources"/>
    <s v="Research &amp; Development"/>
    <s v="Male"/>
    <s v="Latino"/>
    <n v="29"/>
    <d v="2019-05-09T00:00:00"/>
    <n v="125828"/>
    <n v="0.15"/>
    <s v="Brazil"/>
    <s v="Sao Paulo"/>
    <s v=""/>
    <x v="1"/>
    <m/>
  </r>
  <r>
    <s v="E02489"/>
    <s v="Ethan Clark"/>
    <s v="Sr. Business Partner"/>
    <s v="Human Resources"/>
    <s v="Manufacturing"/>
    <s v="Male"/>
    <s v="Caucasian"/>
    <n v="33"/>
    <d v="2017-08-04T00:00:00"/>
    <n v="92610"/>
    <n v="0"/>
    <s v="United States"/>
    <s v="Columbus"/>
    <s v=""/>
    <x v="1"/>
    <m/>
  </r>
  <r>
    <s v="E03189"/>
    <s v="Asher Jackson"/>
    <s v="Sr. Manger"/>
    <s v="Sales"/>
    <s v="Speciality Products"/>
    <s v="Male"/>
    <s v="Caucasian"/>
    <n v="50"/>
    <d v="2003-03-25T00:00:00"/>
    <n v="123405"/>
    <n v="0.13"/>
    <s v="United States"/>
    <s v="Columbus"/>
    <s v=""/>
    <x v="1"/>
    <m/>
  </r>
  <r>
    <s v="E03560"/>
    <s v="Ayla Ng"/>
    <s v="Account Representative"/>
    <s v="Sales"/>
    <s v="Manufacturing"/>
    <s v="Female"/>
    <s v="Asian"/>
    <n v="46"/>
    <d v="2004-03-20T00:00:00"/>
    <n v="73004"/>
    <n v="0"/>
    <s v="China"/>
    <s v="Beijing"/>
    <s v=""/>
    <x v="1"/>
    <m/>
  </r>
  <r>
    <s v="E00769"/>
    <s v="Jose Kang"/>
    <s v="Engineering Manager"/>
    <s v="Engineering"/>
    <s v="Corporate"/>
    <s v="Male"/>
    <s v="Asian"/>
    <n v="57"/>
    <d v="1999-04-25T00:00:00"/>
    <n v="95061"/>
    <n v="0.1"/>
    <s v="China"/>
    <s v="Shanghai"/>
    <s v=""/>
    <x v="1"/>
    <m/>
  </r>
  <r>
    <s v="E02791"/>
    <s v="Aubrey Romero"/>
    <s v="Director"/>
    <s v="Sales"/>
    <s v="Corporate"/>
    <s v="Female"/>
    <s v="Latino"/>
    <n v="49"/>
    <d v="1998-04-02T00:00:00"/>
    <n v="160832"/>
    <n v="0.3"/>
    <s v="United States"/>
    <s v="Phoenix"/>
    <s v=""/>
    <x v="1"/>
    <m/>
  </r>
  <r>
    <s v="E02333"/>
    <s v="Jaxson Wright"/>
    <s v="Service Desk Analyst"/>
    <s v="IT"/>
    <s v="Manufacturing"/>
    <s v="Male"/>
    <s v="Black"/>
    <n v="54"/>
    <d v="2010-12-28T00:00:00"/>
    <n v="64417"/>
    <n v="0"/>
    <s v="United States"/>
    <s v="Columbus"/>
    <s v=""/>
    <x v="1"/>
    <m/>
  </r>
  <r>
    <s v="E01002"/>
    <s v="Elias Ali"/>
    <s v="Manager"/>
    <s v="Sales"/>
    <s v="Corporate"/>
    <s v="Male"/>
    <s v="Asian"/>
    <n v="28"/>
    <d v="2021-03-19T00:00:00"/>
    <n v="127543"/>
    <n v="0.06"/>
    <s v="China"/>
    <s v="Shanghai"/>
    <s v=""/>
    <x v="1"/>
    <m/>
  </r>
  <r>
    <s v="E03520"/>
    <s v="Nolan Pena"/>
    <s v="Analyst"/>
    <s v="Marketing"/>
    <s v="Manufacturing"/>
    <s v="Male"/>
    <s v="Latino"/>
    <n v="30"/>
    <d v="2018-06-21T00:00:00"/>
    <n v="56154"/>
    <n v="0"/>
    <s v="Brazil"/>
    <s v="Sao Paulo"/>
    <s v=""/>
    <x v="1"/>
    <m/>
  </r>
  <r>
    <s v="E00752"/>
    <s v="Luna Liu"/>
    <s v="Vice President"/>
    <s v="Sales"/>
    <s v="Manufacturing"/>
    <s v="Female"/>
    <s v="Asian"/>
    <n v="36"/>
    <d v="2014-02-22T00:00:00"/>
    <n v="218530"/>
    <n v="0.3"/>
    <s v="China"/>
    <s v="Shanghai"/>
    <s v=""/>
    <x v="1"/>
    <m/>
  </r>
  <r>
    <s v="E00233"/>
    <s v="Brooklyn Reyes"/>
    <s v="Service Desk Analyst"/>
    <s v="IT"/>
    <s v="Manufacturing"/>
    <s v="Female"/>
    <s v="Latino"/>
    <n v="36"/>
    <d v="2019-12-19T00:00:00"/>
    <n v="91954"/>
    <n v="0"/>
    <s v="United States"/>
    <s v="Columbus"/>
    <s v=""/>
    <x v="1"/>
    <m/>
  </r>
  <r>
    <s v="E02639"/>
    <s v="Hadley Parker"/>
    <s v="Vice President"/>
    <s v="Marketing"/>
    <s v="Corporate"/>
    <s v="Female"/>
    <s v="Black"/>
    <n v="30"/>
    <d v="2016-09-21T00:00:00"/>
    <n v="221217"/>
    <n v="0.32"/>
    <s v="United States"/>
    <s v="Columbus"/>
    <d v="2017-09-25T00:00:00"/>
    <x v="2"/>
    <m/>
  </r>
  <r>
    <s v="E00697"/>
    <s v="Jonathan Chavez"/>
    <s v="System Administrator "/>
    <s v="IT"/>
    <s v="Manufacturing"/>
    <s v="Male"/>
    <s v="Latino"/>
    <n v="29"/>
    <d v="2017-05-11T00:00:00"/>
    <n v="87536"/>
    <n v="0"/>
    <s v="United States"/>
    <s v="Seattle"/>
    <s v=""/>
    <x v="1"/>
    <m/>
  </r>
  <r>
    <s v="E02183"/>
    <s v="Sarah Ayala"/>
    <s v="Analyst"/>
    <s v="Sales"/>
    <s v="Corporate"/>
    <s v="Female"/>
    <s v="Latino"/>
    <n v="47"/>
    <d v="2015-06-09T00:00:00"/>
    <n v="41429"/>
    <n v="0"/>
    <s v="United States"/>
    <s v="Seattle"/>
    <s v=""/>
    <x v="1"/>
    <m/>
  </r>
  <r>
    <s v="E00715"/>
    <s v="Elijah Kang"/>
    <s v="Vice President"/>
    <s v="Engineering"/>
    <s v="Manufacturing"/>
    <s v="Male"/>
    <s v="Asian"/>
    <n v="35"/>
    <d v="2011-10-10T00:00:00"/>
    <n v="245482"/>
    <n v="0.39"/>
    <s v="United States"/>
    <s v="Seattle"/>
    <s v=""/>
    <x v="1"/>
    <m/>
  </r>
  <r>
    <s v="E04288"/>
    <s v="Ella White"/>
    <s v="Development Engineer"/>
    <s v="Engineering"/>
    <s v="Manufacturing"/>
    <s v="Female"/>
    <s v="Caucasian"/>
    <n v="25"/>
    <d v="2020-01-20T00:00:00"/>
    <n v="71359"/>
    <n v="0"/>
    <s v="United States"/>
    <s v="Phoenix"/>
    <s v=""/>
    <x v="1"/>
    <m/>
  </r>
  <r>
    <s v="E02421"/>
    <s v="Jordan Truong"/>
    <s v="Director"/>
    <s v="Engineering"/>
    <s v="Speciality Products"/>
    <s v="Male"/>
    <s v="Asian"/>
    <n v="45"/>
    <d v="2014-08-28T00:00:00"/>
    <n v="183161"/>
    <n v="0.22"/>
    <s v="United States"/>
    <s v="Miami"/>
    <s v=""/>
    <x v="1"/>
    <m/>
  </r>
  <r>
    <s v="E00523"/>
    <s v="Daniel Jordan"/>
    <s v="Network Administrator"/>
    <s v="IT"/>
    <s v="Corporate"/>
    <s v="Male"/>
    <s v="Caucasian"/>
    <n v="58"/>
    <d v="1993-07-26T00:00:00"/>
    <n v="69260"/>
    <n v="0"/>
    <s v="United States"/>
    <s v="Phoenix"/>
    <s v=""/>
    <x v="1"/>
    <m/>
  </r>
  <r>
    <s v="E03615"/>
    <s v="Daniel Dixon"/>
    <s v="Operations Engineer"/>
    <s v="Engineering"/>
    <s v="Speciality Products"/>
    <s v="Male"/>
    <s v="Caucasian"/>
    <n v="51"/>
    <d v="1999-10-09T00:00:00"/>
    <n v="95639"/>
    <n v="0"/>
    <s v="United States"/>
    <s v="Austin"/>
    <s v=""/>
    <x v="1"/>
    <m/>
  </r>
  <r>
    <s v="E02761"/>
    <s v="Luca Duong"/>
    <s v="Manager"/>
    <s v="Human Resources"/>
    <s v="Research &amp; Development"/>
    <s v="Male"/>
    <s v="Asian"/>
    <n v="48"/>
    <d v="2004-06-30T00:00:00"/>
    <n v="120660"/>
    <n v="7.0000000000000007E-2"/>
    <s v="China"/>
    <s v="Chengdu"/>
    <s v=""/>
    <x v="1"/>
    <m/>
  </r>
  <r>
    <s v="E02121"/>
    <s v="Levi Brown"/>
    <s v="Sr. Analyst"/>
    <s v="Sales"/>
    <s v="Corporate"/>
    <s v="Male"/>
    <s v="Black"/>
    <n v="36"/>
    <d v="2021-12-26T00:00:00"/>
    <n v="75119"/>
    <n v="0"/>
    <s v="United States"/>
    <s v="Chicago"/>
    <s v=""/>
    <x v="1"/>
    <m/>
  </r>
  <r>
    <s v="E01486"/>
    <s v="Mason Cho"/>
    <s v="Vice President"/>
    <s v="Accounting"/>
    <s v="Research &amp; Development"/>
    <s v="Male"/>
    <s v="Asian"/>
    <n v="59"/>
    <d v="2011-05-18T00:00:00"/>
    <n v="192213"/>
    <n v="0.4"/>
    <s v="United States"/>
    <s v="Chicago"/>
    <s v=""/>
    <x v="1"/>
    <m/>
  </r>
  <r>
    <s v="E00725"/>
    <s v="Nova Herrera"/>
    <s v="Account Representative"/>
    <s v="Sales"/>
    <s v="Speciality Products"/>
    <s v="Female"/>
    <s v="Latino"/>
    <n v="45"/>
    <d v="2014-05-10T00:00:00"/>
    <n v="65047"/>
    <n v="0"/>
    <s v="Brazil"/>
    <s v="Sao Paulo"/>
    <s v=""/>
    <x v="1"/>
    <m/>
  </r>
  <r>
    <s v="E03027"/>
    <s v="Elijah Watson"/>
    <s v="Sr. Manger"/>
    <s v="Sales"/>
    <s v="Manufacturing"/>
    <s v="Male"/>
    <s v="Caucasian"/>
    <n v="29"/>
    <d v="2017-03-16T00:00:00"/>
    <n v="151413"/>
    <n v="0.15"/>
    <s v="United States"/>
    <s v="Seattle"/>
    <s v=""/>
    <x v="1"/>
    <m/>
  </r>
  <r>
    <s v="E03689"/>
    <s v="Wesley Gray"/>
    <s v="Sr. Analyst"/>
    <s v="Accounting"/>
    <s v="Speciality Products"/>
    <s v="Male"/>
    <s v="Caucasian"/>
    <n v="62"/>
    <d v="2003-04-22T00:00:00"/>
    <n v="76906"/>
    <n v="0"/>
    <s v="United States"/>
    <s v="Seattle"/>
    <s v=""/>
    <x v="1"/>
    <m/>
  </r>
  <r>
    <s v="E01986"/>
    <s v="Wesley Sharma"/>
    <s v="Manager"/>
    <s v="IT"/>
    <s v="Corporate"/>
    <s v="Male"/>
    <s v="Asian"/>
    <n v="51"/>
    <d v="1994-02-23T00:00:00"/>
    <n v="122802"/>
    <n v="0.05"/>
    <s v="China"/>
    <s v="Shanghai"/>
    <s v=""/>
    <x v="1"/>
    <m/>
  </r>
  <r>
    <s v="E01286"/>
    <s v="Mateo Mendez"/>
    <s v="Development Engineer"/>
    <s v="Engineering"/>
    <s v="Research &amp; Development"/>
    <s v="Male"/>
    <s v="Latino"/>
    <n v="47"/>
    <d v="1998-07-14T00:00:00"/>
    <n v="99091"/>
    <n v="0"/>
    <s v="United States"/>
    <s v="Austin"/>
    <s v=""/>
    <x v="1"/>
    <m/>
  </r>
  <r>
    <s v="E01409"/>
    <s v="Jose Molina"/>
    <s v="Controls Engineer"/>
    <s v="Engineering"/>
    <s v="Manufacturing"/>
    <s v="Male"/>
    <s v="Latino"/>
    <n v="40"/>
    <d v="2008-02-28T00:00:00"/>
    <n v="113987"/>
    <n v="0"/>
    <s v="Brazil"/>
    <s v="Manaus"/>
    <s v=""/>
    <x v="1"/>
    <m/>
  </r>
  <r>
    <s v="E00626"/>
    <s v="Luna Simmons"/>
    <s v="Sr. Analyst"/>
    <s v="Finance"/>
    <s v="Corporate"/>
    <s v="Female"/>
    <s v="Caucasian"/>
    <n v="28"/>
    <d v="2020-09-04T00:00:00"/>
    <n v="95045"/>
    <n v="0"/>
    <s v="United States"/>
    <s v="Chicago"/>
    <s v=""/>
    <x v="1"/>
    <m/>
  </r>
  <r>
    <s v="E04342"/>
    <s v="Samantha Barnes"/>
    <s v="Vice President"/>
    <s v="Marketing"/>
    <s v="Speciality Products"/>
    <s v="Female"/>
    <s v="Caucasian"/>
    <n v="29"/>
    <d v="2017-01-05T00:00:00"/>
    <n v="190401"/>
    <n v="0.37"/>
    <s v="United States"/>
    <s v="Columbus"/>
    <s v=""/>
    <x v="1"/>
    <m/>
  </r>
  <r>
    <s v="E03904"/>
    <s v="Hunter Ortiz"/>
    <s v="Sr. Analyst"/>
    <s v="Finance"/>
    <s v="Corporate"/>
    <s v="Male"/>
    <s v="Latino"/>
    <n v="46"/>
    <d v="2013-01-20T00:00:00"/>
    <n v="86061"/>
    <n v="0"/>
    <s v="Brazil"/>
    <s v="Rio de Janerio"/>
    <s v=""/>
    <x v="1"/>
    <m/>
  </r>
  <r>
    <s v="E01291"/>
    <s v="Thomas Aguilar"/>
    <s v="Sr. Account Representative"/>
    <s v="Sales"/>
    <s v="Speciality Products"/>
    <s v="Male"/>
    <s v="Latino"/>
    <n v="45"/>
    <d v="2021-02-10T00:00:00"/>
    <n v="79882"/>
    <n v="0"/>
    <s v="United States"/>
    <s v="Phoenix"/>
    <s v=""/>
    <x v="1"/>
    <m/>
  </r>
  <r>
    <s v="E00917"/>
    <s v="Skylar Bell"/>
    <s v="Vice President"/>
    <s v="Engineering"/>
    <s v="Manufacturing"/>
    <s v="Female"/>
    <s v="Caucasian"/>
    <n v="30"/>
    <d v="2018-03-06T00:00:00"/>
    <n v="255431"/>
    <n v="0.36"/>
    <s v="United States"/>
    <s v="Columbus"/>
    <s v=""/>
    <x v="1"/>
    <m/>
  </r>
  <r>
    <s v="E01484"/>
    <s v="Anna Zhu"/>
    <s v="Service Desk Analyst"/>
    <s v="IT"/>
    <s v="Manufacturing"/>
    <s v="Female"/>
    <s v="Asian"/>
    <n v="48"/>
    <d v="2003-08-22T00:00:00"/>
    <n v="82017"/>
    <n v="0"/>
    <s v="China"/>
    <s v="Beijing"/>
    <s v=""/>
    <x v="1"/>
    <m/>
  </r>
  <r>
    <s v="E03864"/>
    <s v="Ella Hunter"/>
    <s v="Analyst"/>
    <s v="Finance"/>
    <s v="Manufacturing"/>
    <s v="Female"/>
    <s v="Caucasian"/>
    <n v="51"/>
    <d v="2017-01-18T00:00:00"/>
    <n v="53799"/>
    <n v="0"/>
    <s v="United States"/>
    <s v="Columbus"/>
    <s v=""/>
    <x v="1"/>
    <m/>
  </r>
  <r>
    <s v="E00488"/>
    <s v="Emery Hunter"/>
    <s v="Sr. Analyst"/>
    <s v="Sales"/>
    <s v="Corporate"/>
    <s v="Female"/>
    <s v="Caucasian"/>
    <n v="28"/>
    <d v="2021-07-03T00:00:00"/>
    <n v="82739"/>
    <n v="0"/>
    <s v="United States"/>
    <s v="Phoenix"/>
    <s v=""/>
    <x v="1"/>
    <m/>
  </r>
  <r>
    <s v="E02227"/>
    <s v="Sofia Parker"/>
    <s v="Cloud Infrastructure Architect"/>
    <s v="IT"/>
    <s v="Manufacturing"/>
    <s v="Female"/>
    <s v="Caucasian"/>
    <n v="36"/>
    <d v="2014-05-30T00:00:00"/>
    <n v="99080"/>
    <n v="0"/>
    <s v="United States"/>
    <s v="Chicago"/>
    <s v=""/>
    <x v="1"/>
    <m/>
  </r>
  <r>
    <s v="E04802"/>
    <s v="Lucy Fong"/>
    <s v="Sr. Account Representative"/>
    <s v="Sales"/>
    <s v="Corporate"/>
    <s v="Female"/>
    <s v="Asian"/>
    <n v="40"/>
    <d v="2011-01-20T00:00:00"/>
    <n v="96719"/>
    <n v="0"/>
    <s v="China"/>
    <s v="Chengdu"/>
    <s v=""/>
    <x v="1"/>
    <m/>
  </r>
  <r>
    <s v="E01970"/>
    <s v="Vivian Barnes"/>
    <s v="Director"/>
    <s v="Human Resources"/>
    <s v="Research &amp; Development"/>
    <s v="Female"/>
    <s v="Caucasian"/>
    <n v="51"/>
    <d v="2021-03-28T00:00:00"/>
    <n v="180687"/>
    <n v="0.19"/>
    <s v="United States"/>
    <s v="Phoenix"/>
    <s v=""/>
    <x v="1"/>
    <m/>
  </r>
  <r>
    <s v="E02813"/>
    <s v="Kai Chow"/>
    <s v="Engineering Manager"/>
    <s v="Engineering"/>
    <s v="Corporate"/>
    <s v="Male"/>
    <s v="Asian"/>
    <n v="45"/>
    <d v="2001-04-12T00:00:00"/>
    <n v="95743"/>
    <n v="0.15"/>
    <s v="United States"/>
    <s v="Austin"/>
    <d v="2010-01-15T00:00:00"/>
    <x v="16"/>
    <m/>
  </r>
  <r>
    <s v="E02031"/>
    <s v="Melody Cooper"/>
    <s v="Development Engineer"/>
    <s v="Engineering"/>
    <s v="Research &amp; Development"/>
    <s v="Female"/>
    <s v="Caucasian"/>
    <n v="44"/>
    <d v="2009-09-04T00:00:00"/>
    <n v="89695"/>
    <n v="0"/>
    <s v="United States"/>
    <s v="Austin"/>
    <s v=""/>
    <x v="1"/>
    <m/>
  </r>
  <r>
    <s v="E03252"/>
    <s v="James Bui"/>
    <s v="Manager"/>
    <s v="Finance"/>
    <s v="Manufacturing"/>
    <s v="Male"/>
    <s v="Asian"/>
    <n v="64"/>
    <d v="1998-07-20T00:00:00"/>
    <n v="122753"/>
    <n v="0.09"/>
    <s v="China"/>
    <s v="Chongqing"/>
    <s v=""/>
    <x v="1"/>
    <m/>
  </r>
  <r>
    <s v="E04871"/>
    <s v="Liam Grant"/>
    <s v="Sr. Business Partner"/>
    <s v="Human Resources"/>
    <s v="Research &amp; Development"/>
    <s v="Male"/>
    <s v="Caucasian"/>
    <n v="30"/>
    <d v="2015-03-15T00:00:00"/>
    <n v="93734"/>
    <n v="0"/>
    <s v="United States"/>
    <s v="Phoenix"/>
    <s v=""/>
    <x v="1"/>
    <m/>
  </r>
  <r>
    <s v="E03547"/>
    <s v="Owen Han"/>
    <s v="Analyst"/>
    <s v="Accounting"/>
    <s v="Corporate"/>
    <s v="Male"/>
    <s v="Asian"/>
    <n v="28"/>
    <d v="2017-05-12T00:00:00"/>
    <n v="52069"/>
    <n v="0"/>
    <s v="China"/>
    <s v="Chongqing"/>
    <s v=""/>
    <x v="1"/>
    <m/>
  </r>
  <r>
    <s v="E04742"/>
    <s v="Kinsley Vega"/>
    <s v="Vice President"/>
    <s v="Accounting"/>
    <s v="Corporate"/>
    <s v="Female"/>
    <s v="Latino"/>
    <n v="33"/>
    <d v="2020-12-16T00:00:00"/>
    <n v="258426"/>
    <n v="0.4"/>
    <s v="Brazil"/>
    <s v="Rio de Janerio"/>
    <s v=""/>
    <x v="1"/>
    <m/>
  </r>
  <r>
    <s v="E01070"/>
    <s v="Leonardo Martin"/>
    <s v="Manager"/>
    <s v="Finance"/>
    <s v="Speciality Products"/>
    <s v="Male"/>
    <s v="Black"/>
    <n v="51"/>
    <d v="1995-02-16T00:00:00"/>
    <n v="125375"/>
    <n v="0.09"/>
    <s v="United States"/>
    <s v="Chicago"/>
    <s v=""/>
    <x v="1"/>
    <m/>
  </r>
  <r>
    <s v="E04359"/>
    <s v="Greyson Lam"/>
    <s v="Vice President"/>
    <s v="Accounting"/>
    <s v="Manufacturing"/>
    <s v="Male"/>
    <s v="Asian"/>
    <n v="25"/>
    <d v="2021-02-08T00:00:00"/>
    <n v="198243"/>
    <n v="0.31"/>
    <s v="United States"/>
    <s v="Miami"/>
    <s v=""/>
    <x v="1"/>
    <m/>
  </r>
  <r>
    <s v="E03268"/>
    <s v="Emilia Rivera"/>
    <s v="Test Engineer"/>
    <s v="Engineering"/>
    <s v="Research &amp; Development"/>
    <s v="Female"/>
    <s v="Latino"/>
    <n v="42"/>
    <d v="2017-11-23T00:00:00"/>
    <n v="96023"/>
    <n v="0"/>
    <s v="United States"/>
    <s v="Miami"/>
    <s v=""/>
    <x v="1"/>
    <m/>
  </r>
  <r>
    <s v="E04035"/>
    <s v="Penelope Johnson"/>
    <s v="Sr. Analyst"/>
    <s v="Marketing"/>
    <s v="Research &amp; Development"/>
    <s v="Female"/>
    <s v="Caucasian"/>
    <n v="34"/>
    <d v="2012-06-25T00:00:00"/>
    <n v="83066"/>
    <n v="0"/>
    <s v="United States"/>
    <s v="Chicago"/>
    <d v="2013-06-05T00:00:00"/>
    <x v="17"/>
    <m/>
  </r>
  <r>
    <s v="E01221"/>
    <s v="Eva Figueroa"/>
    <s v="Analyst II"/>
    <s v="Sales"/>
    <s v="Research &amp; Development"/>
    <s v="Female"/>
    <s v="Latino"/>
    <n v="48"/>
    <d v="2014-05-14T00:00:00"/>
    <n v="61216"/>
    <n v="0"/>
    <s v="United States"/>
    <s v="Seattle"/>
    <s v=""/>
    <x v="1"/>
    <m/>
  </r>
  <r>
    <s v="E00276"/>
    <s v="Ezekiel Jordan"/>
    <s v="Sr. Manger"/>
    <s v="Accounting"/>
    <s v="Corporate"/>
    <s v="Male"/>
    <s v="Caucasian"/>
    <n v="33"/>
    <d v="2013-02-10T00:00:00"/>
    <n v="144231"/>
    <n v="0.14000000000000001"/>
    <s v="United States"/>
    <s v="Columbus"/>
    <d v="2020-07-17T00:00:00"/>
    <x v="18"/>
    <m/>
  </r>
  <r>
    <s v="E01687"/>
    <s v="Luke Mai"/>
    <s v="HRIS Analyst"/>
    <s v="Human Resources"/>
    <s v="Research &amp; Development"/>
    <s v="Male"/>
    <s v="Asian"/>
    <n v="41"/>
    <d v="2007-10-24T00:00:00"/>
    <n v="51630"/>
    <n v="0"/>
    <s v="China"/>
    <s v="Beijing"/>
    <s v=""/>
    <x v="1"/>
    <m/>
  </r>
  <r>
    <s v="E02844"/>
    <s v="Charles Diaz"/>
    <s v="Sr. Manger"/>
    <s v="Sales"/>
    <s v="Corporate"/>
    <s v="Male"/>
    <s v="Latino"/>
    <n v="55"/>
    <d v="2013-11-16T00:00:00"/>
    <n v="124129"/>
    <n v="0.15"/>
    <s v="Brazil"/>
    <s v="Sao Paulo"/>
    <s v=""/>
    <x v="1"/>
    <m/>
  </r>
  <r>
    <s v="E01263"/>
    <s v="Adam Espinoza"/>
    <s v="Test Engineer"/>
    <s v="Engineering"/>
    <s v="Manufacturing"/>
    <s v="Male"/>
    <s v="Latino"/>
    <n v="36"/>
    <d v="2009-04-09T00:00:00"/>
    <n v="60055"/>
    <n v="0"/>
    <s v="United States"/>
    <s v="Seattle"/>
    <s v=""/>
    <x v="1"/>
    <m/>
  </r>
  <r>
    <s v="E00119"/>
    <s v="Jack Maldonado"/>
    <s v="Director"/>
    <s v="Engineering"/>
    <s v="Research &amp; Development"/>
    <s v="Male"/>
    <s v="Latino"/>
    <n v="31"/>
    <d v="2020-08-26T00:00:00"/>
    <n v="189290"/>
    <n v="0.22"/>
    <s v="Brazil"/>
    <s v="Sao Paulo"/>
    <d v="2020-09-25T00:00:00"/>
    <x v="19"/>
    <m/>
  </r>
  <r>
    <s v="E03935"/>
    <s v="Cora Jiang"/>
    <s v="Vice President"/>
    <s v="IT"/>
    <s v="Corporate"/>
    <s v="Female"/>
    <s v="Asian"/>
    <n v="53"/>
    <d v="2008-04-30T00:00:00"/>
    <n v="182202"/>
    <n v="0.3"/>
    <s v="United States"/>
    <s v="Austin"/>
    <s v=""/>
    <x v="1"/>
    <m/>
  </r>
  <r>
    <s v="E00742"/>
    <s v="Cooper Mitchell"/>
    <s v="Manager"/>
    <s v="Sales"/>
    <s v="Speciality Products"/>
    <s v="Male"/>
    <s v="Caucasian"/>
    <n v="43"/>
    <d v="2006-01-31T00:00:00"/>
    <n v="117518"/>
    <n v="7.0000000000000007E-2"/>
    <s v="United States"/>
    <s v="Seattle"/>
    <s v=""/>
    <x v="1"/>
    <m/>
  </r>
  <r>
    <s v="E02810"/>
    <s v="Layla Torres"/>
    <s v="Sr. Manger"/>
    <s v="Finance"/>
    <s v="Manufacturing"/>
    <s v="Female"/>
    <s v="Latino"/>
    <n v="37"/>
    <d v="2013-02-24T00:00:00"/>
    <n v="157474"/>
    <n v="0.11"/>
    <s v="Brazil"/>
    <s v="Rio de Janerio"/>
    <s v=""/>
    <x v="1"/>
    <m/>
  </r>
  <r>
    <s v="E01860"/>
    <s v="Jack Edwards"/>
    <s v="Manager"/>
    <s v="Marketing"/>
    <s v="Manufacturing"/>
    <s v="Male"/>
    <s v="Caucasian"/>
    <n v="38"/>
    <d v="2008-04-06T00:00:00"/>
    <n v="126856"/>
    <n v="0.06"/>
    <s v="United States"/>
    <s v="Columbus"/>
    <s v=""/>
    <x v="1"/>
    <m/>
  </r>
  <r>
    <s v="E04890"/>
    <s v="Eleanor Chan"/>
    <s v="Sr. Manger"/>
    <s v="Accounting"/>
    <s v="Manufacturing"/>
    <s v="Female"/>
    <s v="Asian"/>
    <n v="49"/>
    <d v="2001-04-02T00:00:00"/>
    <n v="129124"/>
    <n v="0.12"/>
    <s v="China"/>
    <s v="Shanghai"/>
    <s v=""/>
    <x v="1"/>
    <m/>
  </r>
  <r>
    <s v="E02285"/>
    <s v="Aria Xi"/>
    <s v="Director"/>
    <s v="Sales"/>
    <s v="Research &amp; Development"/>
    <s v="Female"/>
    <s v="Asian"/>
    <n v="45"/>
    <d v="2002-03-01T00:00:00"/>
    <n v="165181"/>
    <n v="0.16"/>
    <s v="United States"/>
    <s v="Seattle"/>
    <s v=""/>
    <x v="1"/>
    <m/>
  </r>
  <r>
    <s v="E00842"/>
    <s v="John Vega"/>
    <s v="Vice President"/>
    <s v="Finance"/>
    <s v="Corporate"/>
    <s v="Male"/>
    <s v="Latino"/>
    <n v="50"/>
    <d v="2004-01-18T00:00:00"/>
    <n v="247939"/>
    <n v="0.35"/>
    <s v="Brazil"/>
    <s v="Rio de Janerio"/>
    <s v=""/>
    <x v="1"/>
    <m/>
  </r>
  <r>
    <s v="E01271"/>
    <s v="Luke Munoz"/>
    <s v="Director"/>
    <s v="Engineering"/>
    <s v="Speciality Products"/>
    <s v="Male"/>
    <s v="Latino"/>
    <n v="64"/>
    <d v="2017-08-25T00:00:00"/>
    <n v="169509"/>
    <n v="0.18"/>
    <s v="Brazil"/>
    <s v="Manaus"/>
    <s v=""/>
    <x v="1"/>
    <m/>
  </r>
  <r>
    <s v="E01921"/>
    <s v="Sarah Daniels"/>
    <s v="Sr. Manger"/>
    <s v="Accounting"/>
    <s v="Manufacturing"/>
    <s v="Female"/>
    <s v="Caucasian"/>
    <n v="55"/>
    <d v="2011-01-09T00:00:00"/>
    <n v="138521"/>
    <n v="0.1"/>
    <s v="United States"/>
    <s v="Miami"/>
    <s v=""/>
    <x v="1"/>
    <m/>
  </r>
  <r>
    <s v="E03664"/>
    <s v="Aria Castro"/>
    <s v="Engineering Manager"/>
    <s v="Engineering"/>
    <s v="Speciality Products"/>
    <s v="Female"/>
    <s v="Latino"/>
    <n v="45"/>
    <d v="2014-03-14T00:00:00"/>
    <n v="113873"/>
    <n v="0.11"/>
    <s v="Brazil"/>
    <s v="Rio de Janerio"/>
    <s v=""/>
    <x v="1"/>
    <m/>
  </r>
  <r>
    <s v="E00813"/>
    <s v="Autumn Joseph"/>
    <s v="Enterprise Architect"/>
    <s v="IT"/>
    <s v="Corporate"/>
    <s v="Female"/>
    <s v="Black"/>
    <n v="39"/>
    <d v="2018-05-09T00:00:00"/>
    <n v="73317"/>
    <n v="0"/>
    <s v="United States"/>
    <s v="Miami"/>
    <s v=""/>
    <x v="1"/>
    <m/>
  </r>
  <r>
    <s v="E00870"/>
    <s v="Evelyn Liang"/>
    <s v="Service Desk Analyst"/>
    <s v="IT"/>
    <s v="Speciality Products"/>
    <s v="Female"/>
    <s v="Asian"/>
    <n v="40"/>
    <d v="2013-06-26T00:00:00"/>
    <n v="69096"/>
    <n v="0"/>
    <s v="United States"/>
    <s v="Seattle"/>
    <s v=""/>
    <x v="1"/>
    <m/>
  </r>
  <r>
    <s v="E04167"/>
    <s v="Henry Alvarez"/>
    <s v="Sr. Business Partner"/>
    <s v="Human Resources"/>
    <s v="Manufacturing"/>
    <s v="Male"/>
    <s v="Latino"/>
    <n v="48"/>
    <d v="2005-04-12T00:00:00"/>
    <n v="87158"/>
    <n v="0"/>
    <s v="Brazil"/>
    <s v="Manaus"/>
    <s v=""/>
    <x v="1"/>
    <m/>
  </r>
  <r>
    <s v="E00245"/>
    <s v="Benjamin Delgado"/>
    <s v="Test Engineer"/>
    <s v="Engineering"/>
    <s v="Corporate"/>
    <s v="Male"/>
    <s v="Latino"/>
    <n v="64"/>
    <d v="1992-09-28T00:00:00"/>
    <n v="70778"/>
    <n v="0"/>
    <s v="United States"/>
    <s v="Austin"/>
    <s v=""/>
    <x v="1"/>
    <m/>
  </r>
  <r>
    <s v="E00976"/>
    <s v="Zoe Rodriguez"/>
    <s v="Director"/>
    <s v="Human Resources"/>
    <s v="Speciality Products"/>
    <s v="Female"/>
    <s v="Latino"/>
    <n v="65"/>
    <d v="2004-05-23T00:00:00"/>
    <n v="153938"/>
    <n v="0.2"/>
    <s v="United States"/>
    <s v="Phoenix"/>
    <s v=""/>
    <x v="1"/>
    <m/>
  </r>
  <r>
    <s v="E04112"/>
    <s v="Axel Chu"/>
    <s v="Systems Analyst"/>
    <s v="IT"/>
    <s v="Research &amp; Development"/>
    <s v="Male"/>
    <s v="Asian"/>
    <n v="43"/>
    <d v="2018-05-04T00:00:00"/>
    <n v="59888"/>
    <n v="0"/>
    <s v="China"/>
    <s v="Beijing"/>
    <s v=""/>
    <x v="1"/>
    <m/>
  </r>
  <r>
    <s v="E01807"/>
    <s v="Cameron Evans"/>
    <s v="Test Engineer"/>
    <s v="Engineering"/>
    <s v="Corporate"/>
    <s v="Male"/>
    <s v="Caucasian"/>
    <n v="50"/>
    <d v="2018-12-13T00:00:00"/>
    <n v="63098"/>
    <n v="0"/>
    <s v="United States"/>
    <s v="Columbus"/>
    <s v=""/>
    <x v="1"/>
    <m/>
  </r>
  <r>
    <s v="E04103"/>
    <s v="Isabella Soto"/>
    <s v="Vice President"/>
    <s v="Finance"/>
    <s v="Corporate"/>
    <s v="Female"/>
    <s v="Latino"/>
    <n v="27"/>
    <d v="2021-12-15T00:00:00"/>
    <n v="255369"/>
    <n v="0.33"/>
    <s v="Brazil"/>
    <s v="Sao Paulo"/>
    <s v=""/>
    <x v="1"/>
    <m/>
  </r>
  <r>
    <s v="E01412"/>
    <s v="Eva Jenkins"/>
    <s v="Sr. Manger"/>
    <s v="Human Resources"/>
    <s v="Manufacturing"/>
    <s v="Female"/>
    <s v="Black"/>
    <n v="55"/>
    <d v="2004-11-10T00:00:00"/>
    <n v="142318"/>
    <n v="0.14000000000000001"/>
    <s v="United States"/>
    <s v="Chicago"/>
    <s v=""/>
    <x v="1"/>
    <m/>
  </r>
  <r>
    <s v="E04386"/>
    <s v="Cameron Powell"/>
    <s v="Business Partner"/>
    <s v="Human Resources"/>
    <s v="Manufacturing"/>
    <s v="Male"/>
    <s v="Black"/>
    <n v="41"/>
    <d v="2004-08-20T00:00:00"/>
    <n v="49186"/>
    <n v="0"/>
    <s v="United States"/>
    <s v="Austin"/>
    <d v="2008-06-17T00:00:00"/>
    <x v="20"/>
    <m/>
  </r>
  <r>
    <s v="E01232"/>
    <s v="Samantha Foster"/>
    <s v="Vice President"/>
    <s v="Human Resources"/>
    <s v="Research &amp; Development"/>
    <s v="Female"/>
    <s v="Black"/>
    <n v="34"/>
    <d v="2019-07-27T00:00:00"/>
    <n v="220937"/>
    <n v="0.38"/>
    <s v="United States"/>
    <s v="Austin"/>
    <s v=""/>
    <x v="1"/>
    <m/>
  </r>
  <r>
    <s v="E04572"/>
    <s v="Jade Li"/>
    <s v="Director"/>
    <s v="IT"/>
    <s v="Speciality Products"/>
    <s v="Female"/>
    <s v="Asian"/>
    <n v="47"/>
    <d v="2012-10-26T00:00:00"/>
    <n v="183156"/>
    <n v="0.3"/>
    <s v="United States"/>
    <s v="Seattle"/>
    <s v=""/>
    <x v="1"/>
    <m/>
  </r>
  <r>
    <s v="E02747"/>
    <s v="Kinsley Acosta"/>
    <s v="Vice President"/>
    <s v="IT"/>
    <s v="Speciality Products"/>
    <s v="Female"/>
    <s v="Latino"/>
    <n v="32"/>
    <d v="2020-07-22T00:00:00"/>
    <n v="192749"/>
    <n v="0.31"/>
    <s v="United States"/>
    <s v="Chicago"/>
    <s v=""/>
    <x v="1"/>
    <m/>
  </r>
  <r>
    <s v="E01064"/>
    <s v="Clara Kang"/>
    <s v="Sr. Manger"/>
    <s v="IT"/>
    <s v="Manufacturing"/>
    <s v="Female"/>
    <s v="Asian"/>
    <n v="39"/>
    <d v="2017-03-25T00:00:00"/>
    <n v="135325"/>
    <n v="0.14000000000000001"/>
    <s v="United States"/>
    <s v="Phoenix"/>
    <s v=""/>
    <x v="1"/>
    <m/>
  </r>
  <r>
    <s v="E00178"/>
    <s v="Harper Alexander"/>
    <s v="Sr. Analyst"/>
    <s v="Sales"/>
    <s v="Speciality Products"/>
    <s v="Female"/>
    <s v="Caucasian"/>
    <n v="26"/>
    <d v="2019-10-14T00:00:00"/>
    <n v="79356"/>
    <n v="0"/>
    <s v="United States"/>
    <s v="Phoenix"/>
    <s v=""/>
    <x v="1"/>
    <m/>
  </r>
  <r>
    <s v="E01091"/>
    <s v="Carter Reed"/>
    <s v="Development Engineer"/>
    <s v="Engineering"/>
    <s v="Manufacturing"/>
    <s v="Male"/>
    <s v="Black"/>
    <n v="40"/>
    <d v="2005-07-07T00:00:00"/>
    <n v="74412"/>
    <n v="0"/>
    <s v="United States"/>
    <s v="Seattle"/>
    <s v=""/>
    <x v="1"/>
    <m/>
  </r>
  <r>
    <s v="E01525"/>
    <s v="Charlotte Ruiz"/>
    <s v="Computer Systems Manager"/>
    <s v="IT"/>
    <s v="Manufacturing"/>
    <s v="Female"/>
    <s v="Latino"/>
    <n v="32"/>
    <d v="2017-10-02T00:00:00"/>
    <n v="61886"/>
    <n v="0.09"/>
    <s v="Brazil"/>
    <s v="Rio de Janerio"/>
    <s v=""/>
    <x v="1"/>
    <m/>
  </r>
  <r>
    <s v="E01309"/>
    <s v="Everleigh Jiang"/>
    <s v="Director"/>
    <s v="Accounting"/>
    <s v="Research &amp; Development"/>
    <s v="Female"/>
    <s v="Asian"/>
    <n v="58"/>
    <d v="2003-05-14T00:00:00"/>
    <n v="173071"/>
    <n v="0.28999999999999998"/>
    <s v="United States"/>
    <s v="Columbus"/>
    <s v=""/>
    <x v="1"/>
    <m/>
  </r>
  <r>
    <s v="E02378"/>
    <s v="Audrey Smith"/>
    <s v="Field Engineer"/>
    <s v="Engineering"/>
    <s v="Research &amp; Development"/>
    <s v="Female"/>
    <s v="Caucasian"/>
    <n v="58"/>
    <d v="1995-10-27T00:00:00"/>
    <n v="70189"/>
    <n v="0"/>
    <s v="United States"/>
    <s v="Columbus"/>
    <s v=""/>
    <x v="1"/>
    <m/>
  </r>
  <r>
    <s v="E04127"/>
    <s v="Emery Acosta"/>
    <s v="Vice President"/>
    <s v="Sales"/>
    <s v="Research &amp; Development"/>
    <s v="Female"/>
    <s v="Latino"/>
    <n v="42"/>
    <d v="2013-09-11T00:00:00"/>
    <n v="181452"/>
    <n v="0.3"/>
    <s v="United States"/>
    <s v="Columbus"/>
    <s v=""/>
    <x v="1"/>
    <m/>
  </r>
  <r>
    <s v="E02072"/>
    <s v="Charles Robinson"/>
    <s v="HRIS Analyst"/>
    <s v="Human Resources"/>
    <s v="Speciality Products"/>
    <s v="Male"/>
    <s v="Caucasian"/>
    <n v="26"/>
    <d v="2021-03-12T00:00:00"/>
    <n v="70369"/>
    <n v="0"/>
    <s v="United States"/>
    <s v="Seattle"/>
    <s v=""/>
    <x v="1"/>
    <m/>
  </r>
  <r>
    <s v="E02555"/>
    <s v="Landon Lopez"/>
    <s v="Sr. Analyst"/>
    <s v="Accounting"/>
    <s v="Manufacturing"/>
    <s v="Male"/>
    <s v="Latino"/>
    <n v="38"/>
    <d v="2008-07-05T00:00:00"/>
    <n v="78056"/>
    <n v="0"/>
    <s v="Brazil"/>
    <s v="Sao Paulo"/>
    <s v=""/>
    <x v="1"/>
    <m/>
  </r>
  <r>
    <s v="E00187"/>
    <s v="Miles Mehta"/>
    <s v="Director"/>
    <s v="Finance"/>
    <s v="Research &amp; Development"/>
    <s v="Male"/>
    <s v="Asian"/>
    <n v="64"/>
    <d v="1996-05-02T00:00:00"/>
    <n v="189933"/>
    <n v="0.23"/>
    <s v="United States"/>
    <s v="Miami"/>
    <s v=""/>
    <x v="1"/>
    <m/>
  </r>
  <r>
    <s v="E04332"/>
    <s v="Ezra Simmons"/>
    <s v="Automation Engineer"/>
    <s v="Engineering"/>
    <s v="Speciality Products"/>
    <s v="Male"/>
    <s v="Caucasian"/>
    <n v="38"/>
    <d v="2010-07-01T00:00:00"/>
    <n v="78237"/>
    <n v="0"/>
    <s v="United States"/>
    <s v="Phoenix"/>
    <s v=""/>
    <x v="1"/>
    <m/>
  </r>
  <r>
    <s v="E02062"/>
    <s v="Nora Santiago"/>
    <s v="Analyst"/>
    <s v="Accounting"/>
    <s v="Research &amp; Development"/>
    <s v="Female"/>
    <s v="Latino"/>
    <n v="55"/>
    <d v="1996-06-26T00:00:00"/>
    <n v="48687"/>
    <n v="0"/>
    <s v="Brazil"/>
    <s v="Rio de Janerio"/>
    <s v=""/>
    <x v="1"/>
    <m/>
  </r>
  <r>
    <s v="E00034"/>
    <s v="Caroline Herrera"/>
    <s v="Sr. Manger"/>
    <s v="Marketing"/>
    <s v="Manufacturing"/>
    <s v="Female"/>
    <s v="Latino"/>
    <n v="45"/>
    <d v="2004-08-19T00:00:00"/>
    <n v="121065"/>
    <n v="0.15"/>
    <s v="Brazil"/>
    <s v="Rio de Janerio"/>
    <s v=""/>
    <x v="1"/>
    <m/>
  </r>
  <r>
    <s v="E00273"/>
    <s v="David Owens"/>
    <s v="Sr. Analyst"/>
    <s v="Sales"/>
    <s v="Corporate"/>
    <s v="Male"/>
    <s v="Black"/>
    <n v="43"/>
    <d v="2004-04-16T00:00:00"/>
    <n v="94246"/>
    <n v="0"/>
    <s v="United States"/>
    <s v="Austin"/>
    <s v=""/>
    <x v="1"/>
    <m/>
  </r>
  <r>
    <s v="E00691"/>
    <s v="Avery Yee"/>
    <s v="Systems Analyst"/>
    <s v="IT"/>
    <s v="Manufacturing"/>
    <s v="Female"/>
    <s v="Asian"/>
    <n v="34"/>
    <d v="2016-05-22T00:00:00"/>
    <n v="44614"/>
    <n v="0"/>
    <s v="United States"/>
    <s v="Miami"/>
    <s v=""/>
    <x v="1"/>
    <m/>
  </r>
  <r>
    <s v="E01403"/>
    <s v="Xavier Park"/>
    <s v="Vice President"/>
    <s v="IT"/>
    <s v="Research &amp; Development"/>
    <s v="Male"/>
    <s v="Asian"/>
    <n v="40"/>
    <d v="2020-11-08T00:00:00"/>
    <n v="234469"/>
    <n v="0.31"/>
    <s v="China"/>
    <s v="Chengdu"/>
    <s v=""/>
    <x v="1"/>
    <m/>
  </r>
  <r>
    <s v="E03438"/>
    <s v="Asher Morales"/>
    <s v="Automation Engineer"/>
    <s v="Engineering"/>
    <s v="Research &amp; Development"/>
    <s v="Male"/>
    <s v="Latino"/>
    <n v="52"/>
    <d v="2020-07-10T00:00:00"/>
    <n v="88272"/>
    <n v="0"/>
    <s v="Brazil"/>
    <s v="Sao Paulo"/>
    <s v=""/>
    <x v="1"/>
    <m/>
  </r>
  <r>
    <s v="E04136"/>
    <s v="Mason Cao"/>
    <s v="Analyst II"/>
    <s v="Finance"/>
    <s v="Corporate"/>
    <s v="Male"/>
    <s v="Asian"/>
    <n v="52"/>
    <d v="2017-09-14T00:00:00"/>
    <n v="74449"/>
    <n v="0"/>
    <s v="China"/>
    <s v="Beijing"/>
    <s v=""/>
    <x v="1"/>
    <m/>
  </r>
  <r>
    <s v="E02944"/>
    <s v="Joshua Fong"/>
    <s v="Vice President"/>
    <s v="Engineering"/>
    <s v="Speciality Products"/>
    <s v="Male"/>
    <s v="Asian"/>
    <n v="47"/>
    <d v="2012-06-11T00:00:00"/>
    <n v="222941"/>
    <n v="0.39"/>
    <s v="China"/>
    <s v="Beijing"/>
    <s v=""/>
    <x v="1"/>
    <m/>
  </r>
  <r>
    <s v="E03300"/>
    <s v="Maria Chin"/>
    <s v="Analyst"/>
    <s v="Marketing"/>
    <s v="Manufacturing"/>
    <s v="Female"/>
    <s v="Asian"/>
    <n v="65"/>
    <d v="2013-09-26T00:00:00"/>
    <n v="50341"/>
    <n v="0"/>
    <s v="China"/>
    <s v="Beijing"/>
    <s v=""/>
    <x v="1"/>
    <m/>
  </r>
  <r>
    <s v="E00078"/>
    <s v="Eva Garcia"/>
    <s v="HRIS Analyst"/>
    <s v="Human Resources"/>
    <s v="Corporate"/>
    <s v="Female"/>
    <s v="Latino"/>
    <n v="31"/>
    <d v="2021-04-11T00:00:00"/>
    <n v="72235"/>
    <n v="0"/>
    <s v="Brazil"/>
    <s v="Manaus"/>
    <s v=""/>
    <x v="1"/>
    <m/>
  </r>
  <r>
    <s v="E00825"/>
    <s v="Anna Molina"/>
    <s v="Sr. Analyst"/>
    <s v="Accounting"/>
    <s v="Corporate"/>
    <s v="Female"/>
    <s v="Latino"/>
    <n v="41"/>
    <d v="2016-06-12T00:00:00"/>
    <n v="70165"/>
    <n v="0"/>
    <s v="United States"/>
    <s v="Columbus"/>
    <s v=""/>
    <x v="1"/>
    <m/>
  </r>
  <r>
    <s v="E04972"/>
    <s v="Logan Bryant"/>
    <s v="Sr. Manger"/>
    <s v="Marketing"/>
    <s v="Speciality Products"/>
    <s v="Male"/>
    <s v="Caucasian"/>
    <n v="30"/>
    <d v="2020-07-18T00:00:00"/>
    <n v="148485"/>
    <n v="0.15"/>
    <s v="United States"/>
    <s v="Miami"/>
    <s v=""/>
    <x v="1"/>
    <m/>
  </r>
  <r>
    <s v="E03941"/>
    <s v="Isla Han"/>
    <s v="Technical Architect"/>
    <s v="IT"/>
    <s v="Manufacturing"/>
    <s v="Female"/>
    <s v="Asian"/>
    <n v="58"/>
    <d v="2005-06-18T00:00:00"/>
    <n v="86089"/>
    <n v="0"/>
    <s v="United States"/>
    <s v="Chicago"/>
    <s v=""/>
    <x v="1"/>
    <m/>
  </r>
  <r>
    <s v="E02148"/>
    <s v="Christopher Vega"/>
    <s v="Engineering Manager"/>
    <s v="Engineering"/>
    <s v="Research &amp; Development"/>
    <s v="Male"/>
    <s v="Latino"/>
    <n v="54"/>
    <d v="2007-10-27T00:00:00"/>
    <n v="106313"/>
    <n v="0.15"/>
    <s v="United States"/>
    <s v="Chicago"/>
    <s v=""/>
    <x v="1"/>
    <m/>
  </r>
  <r>
    <s v="E02252"/>
    <s v="Lillian Park"/>
    <s v="Analyst"/>
    <s v="Marketing"/>
    <s v="Research &amp; Development"/>
    <s v="Female"/>
    <s v="Asian"/>
    <n v="40"/>
    <d v="2021-02-24T00:00:00"/>
    <n v="46833"/>
    <n v="0"/>
    <s v="China"/>
    <s v="Chengdu"/>
    <d v="2021-11-10T00:00:00"/>
    <x v="21"/>
    <m/>
  </r>
  <r>
    <s v="E03096"/>
    <s v="Kennedy Zhang"/>
    <s v="Director"/>
    <s v="Finance"/>
    <s v="Research &amp; Development"/>
    <s v="Female"/>
    <s v="Asian"/>
    <n v="63"/>
    <d v="2000-10-27T00:00:00"/>
    <n v="155320"/>
    <n v="0.17"/>
    <s v="China"/>
    <s v="Chongqing"/>
    <s v=""/>
    <x v="1"/>
    <m/>
  </r>
  <r>
    <s v="E04800"/>
    <s v="Eli Han"/>
    <s v="Sr. Analyst"/>
    <s v="Accounting"/>
    <s v="Manufacturing"/>
    <s v="Male"/>
    <s v="Asian"/>
    <n v="40"/>
    <d v="2016-01-15T00:00:00"/>
    <n v="89984"/>
    <n v="0"/>
    <s v="China"/>
    <s v="Chengdu"/>
    <s v=""/>
    <x v="1"/>
    <m/>
  </r>
  <r>
    <s v="E02838"/>
    <s v="Julia Pham"/>
    <s v="Engineering Manager"/>
    <s v="Engineering"/>
    <s v="Speciality Products"/>
    <s v="Female"/>
    <s v="Asian"/>
    <n v="65"/>
    <d v="2006-03-16T00:00:00"/>
    <n v="83756"/>
    <n v="0.14000000000000001"/>
    <s v="China"/>
    <s v="Shanghai"/>
    <s v=""/>
    <x v="1"/>
    <m/>
  </r>
  <r>
    <s v="E02980"/>
    <s v="Hailey Shin"/>
    <s v="Director"/>
    <s v="Human Resources"/>
    <s v="Corporate"/>
    <s v="Female"/>
    <s v="Asian"/>
    <n v="57"/>
    <d v="2016-10-24T00:00:00"/>
    <n v="176324"/>
    <n v="0.23"/>
    <s v="China"/>
    <s v="Shanghai"/>
    <s v=""/>
    <x v="1"/>
    <m/>
  </r>
  <r>
    <s v="E04477"/>
    <s v="Connor Grant"/>
    <s v="Sr. Analyst"/>
    <s v="Accounting"/>
    <s v="Speciality Products"/>
    <s v="Male"/>
    <s v="Caucasian"/>
    <n v="27"/>
    <d v="2021-10-13T00:00:00"/>
    <n v="74077"/>
    <n v="0"/>
    <s v="United States"/>
    <s v="Seattle"/>
    <s v=""/>
    <x v="1"/>
    <m/>
  </r>
  <r>
    <s v="E04348"/>
    <s v="Natalia Owens"/>
    <s v="Manager"/>
    <s v="Human Resources"/>
    <s v="Manufacturing"/>
    <s v="Female"/>
    <s v="Caucasian"/>
    <n v="31"/>
    <d v="2021-01-18T00:00:00"/>
    <n v="104162"/>
    <n v="7.0000000000000007E-2"/>
    <s v="United States"/>
    <s v="Austin"/>
    <s v=""/>
    <x v="1"/>
    <m/>
  </r>
  <r>
    <s v="E01638"/>
    <s v="Maria He"/>
    <s v="IT Systems Architect"/>
    <s v="IT"/>
    <s v="Corporate"/>
    <s v="Female"/>
    <s v="Asian"/>
    <n v="45"/>
    <d v="2010-08-28T00:00:00"/>
    <n v="82162"/>
    <n v="0"/>
    <s v="China"/>
    <s v="Beijing"/>
    <d v="2020-10-03T00:00:00"/>
    <x v="22"/>
    <m/>
  </r>
  <r>
    <s v="E03419"/>
    <s v="Jade Yi"/>
    <s v="Account Representative"/>
    <s v="Sales"/>
    <s v="Speciality Products"/>
    <s v="Female"/>
    <s v="Asian"/>
    <n v="47"/>
    <d v="2015-07-10T00:00:00"/>
    <n v="63880"/>
    <n v="0"/>
    <s v="China"/>
    <s v="Chongqing"/>
    <s v=""/>
    <x v="1"/>
    <m/>
  </r>
  <r>
    <s v="E04222"/>
    <s v="Quinn Xiong"/>
    <s v="Test Engineer"/>
    <s v="Engineering"/>
    <s v="Research &amp; Development"/>
    <s v="Female"/>
    <s v="Asian"/>
    <n v="55"/>
    <d v="2013-09-08T00:00:00"/>
    <n v="73248"/>
    <n v="0"/>
    <s v="United States"/>
    <s v="Columbus"/>
    <s v=""/>
    <x v="1"/>
    <m/>
  </r>
  <r>
    <s v="E04126"/>
    <s v="Dominic Baker"/>
    <s v="Sr. Analyst"/>
    <s v="Accounting"/>
    <s v="Manufacturing"/>
    <s v="Male"/>
    <s v="Black"/>
    <n v="51"/>
    <d v="2020-10-09T00:00:00"/>
    <n v="91853"/>
    <n v="0"/>
    <s v="United States"/>
    <s v="Chicago"/>
    <s v=""/>
    <x v="1"/>
    <m/>
  </r>
  <r>
    <s v="E01896"/>
    <s v="Adam Nelson"/>
    <s v="Director"/>
    <s v="Finance"/>
    <s v="Speciality Products"/>
    <s v="Male"/>
    <s v="Caucasian"/>
    <n v="25"/>
    <d v="2020-01-14T00:00:00"/>
    <n v="168014"/>
    <n v="0.27"/>
    <s v="United States"/>
    <s v="Chicago"/>
    <d v="2021-07-27T00:00:00"/>
    <x v="23"/>
    <m/>
  </r>
  <r>
    <s v="E03018"/>
    <s v="Autumn Reed"/>
    <s v="Development Engineer"/>
    <s v="Engineering"/>
    <s v="Corporate"/>
    <s v="Female"/>
    <s v="Caucasian"/>
    <n v="37"/>
    <d v="2017-09-17T00:00:00"/>
    <n v="70770"/>
    <n v="0"/>
    <s v="United States"/>
    <s v="Miami"/>
    <s v=""/>
    <x v="1"/>
    <m/>
  </r>
  <r>
    <s v="E03325"/>
    <s v="Robert Edwards"/>
    <s v="HRIS Analyst"/>
    <s v="Human Resources"/>
    <s v="Corporate"/>
    <s v="Male"/>
    <s v="Caucasian"/>
    <n v="62"/>
    <d v="2004-10-11T00:00:00"/>
    <n v="50825"/>
    <n v="0"/>
    <s v="United States"/>
    <s v="Seattle"/>
    <s v=""/>
    <x v="1"/>
    <m/>
  </r>
  <r>
    <s v="E04037"/>
    <s v="Roman Martinez"/>
    <s v="Sr. Manger"/>
    <s v="Finance"/>
    <s v="Research &amp; Development"/>
    <s v="Male"/>
    <s v="Latino"/>
    <n v="31"/>
    <d v="2015-09-19T00:00:00"/>
    <n v="145846"/>
    <n v="0.15"/>
    <s v="Brazil"/>
    <s v="Manaus"/>
    <s v=""/>
    <x v="1"/>
    <m/>
  </r>
  <r>
    <s v="E01902"/>
    <s v="Eleanor Li"/>
    <s v="Sr. Manger"/>
    <s v="Human Resources"/>
    <s v="Research &amp; Development"/>
    <s v="Female"/>
    <s v="Asian"/>
    <n v="64"/>
    <d v="2003-12-07T00:00:00"/>
    <n v="125807"/>
    <n v="0.15"/>
    <s v="United States"/>
    <s v="Chicago"/>
    <s v=""/>
    <x v="1"/>
    <m/>
  </r>
  <r>
    <s v="E01466"/>
    <s v="Connor Vang"/>
    <s v="Analyst"/>
    <s v="Sales"/>
    <s v="Speciality Products"/>
    <s v="Male"/>
    <s v="Asian"/>
    <n v="25"/>
    <d v="2021-07-28T00:00:00"/>
    <n v="46845"/>
    <n v="0"/>
    <s v="United States"/>
    <s v="Miami"/>
    <s v=""/>
    <x v="1"/>
    <m/>
  </r>
  <r>
    <s v="E02038"/>
    <s v="Ellie Chung"/>
    <s v="Sr. Manger"/>
    <s v="Marketing"/>
    <s v="Corporate"/>
    <s v="Female"/>
    <s v="Asian"/>
    <n v="59"/>
    <d v="2008-08-29T00:00:00"/>
    <n v="157969"/>
    <n v="0.1"/>
    <s v="China"/>
    <s v="Chongqing"/>
    <s v=""/>
    <x v="1"/>
    <m/>
  </r>
  <r>
    <s v="E03474"/>
    <s v="Violet Hall"/>
    <s v="Solutions Architect"/>
    <s v="IT"/>
    <s v="Corporate"/>
    <s v="Female"/>
    <s v="Caucasian"/>
    <n v="40"/>
    <d v="2010-12-10T00:00:00"/>
    <n v="97807"/>
    <n v="0"/>
    <s v="United States"/>
    <s v="Chicago"/>
    <s v=""/>
    <x v="1"/>
    <m/>
  </r>
  <r>
    <s v="E02744"/>
    <s v="Dylan Padilla"/>
    <s v="HRIS Analyst"/>
    <s v="Human Resources"/>
    <s v="Manufacturing"/>
    <s v="Male"/>
    <s v="Latino"/>
    <n v="31"/>
    <d v="2015-12-09T00:00:00"/>
    <n v="73854"/>
    <n v="0"/>
    <s v="United States"/>
    <s v="Seattle"/>
    <s v=""/>
    <x v="1"/>
    <m/>
  </r>
  <r>
    <s v="E00702"/>
    <s v="Nathan Pham"/>
    <s v="Sr. Manger"/>
    <s v="Accounting"/>
    <s v="Manufacturing"/>
    <s v="Male"/>
    <s v="Asian"/>
    <n v="45"/>
    <d v="2006-12-12T00:00:00"/>
    <n v="149537"/>
    <n v="0.14000000000000001"/>
    <s v="United States"/>
    <s v="Seattle"/>
    <s v=""/>
    <x v="1"/>
    <m/>
  </r>
  <r>
    <s v="E03081"/>
    <s v="Ayla Brown"/>
    <s v="Sr. Manger"/>
    <s v="Sales"/>
    <s v="Manufacturing"/>
    <s v="Female"/>
    <s v="Caucasian"/>
    <n v="49"/>
    <d v="2013-04-15T00:00:00"/>
    <n v="128303"/>
    <n v="0.15"/>
    <s v="United States"/>
    <s v="Phoenix"/>
    <s v=""/>
    <x v="1"/>
    <m/>
  </r>
  <r>
    <s v="E01281"/>
    <s v="Isaac Mitchell"/>
    <s v="Network Architect"/>
    <s v="IT"/>
    <s v="Speciality Products"/>
    <s v="Male"/>
    <s v="Black"/>
    <n v="46"/>
    <d v="2005-06-10T00:00:00"/>
    <n v="67374"/>
    <n v="0"/>
    <s v="United States"/>
    <s v="Austin"/>
    <s v=""/>
    <x v="1"/>
    <m/>
  </r>
  <r>
    <s v="E04029"/>
    <s v="Jayden Jimenez"/>
    <s v="Manager"/>
    <s v="Human Resources"/>
    <s v="Corporate"/>
    <s v="Male"/>
    <s v="Latino"/>
    <n v="46"/>
    <d v="2011-09-24T00:00:00"/>
    <n v="102167"/>
    <n v="0.06"/>
    <s v="Brazil"/>
    <s v="Rio de Janerio"/>
    <s v=""/>
    <x v="1"/>
    <m/>
  </r>
  <r>
    <s v="E01116"/>
    <s v="Jaxon Tran"/>
    <s v="Sr. Manger"/>
    <s v="Sales"/>
    <s v="Manufacturing"/>
    <s v="Male"/>
    <s v="Asian"/>
    <n v="45"/>
    <d v="2007-09-07T00:00:00"/>
    <n v="151027"/>
    <n v="0.1"/>
    <s v="China"/>
    <s v="Shanghai"/>
    <s v=""/>
    <x v="1"/>
    <m/>
  </r>
  <r>
    <s v="E01753"/>
    <s v="Connor Fong"/>
    <s v="Manager"/>
    <s v="Accounting"/>
    <s v="Speciality Products"/>
    <s v="Male"/>
    <s v="Asian"/>
    <n v="40"/>
    <d v="2018-02-16T00:00:00"/>
    <n v="120905"/>
    <n v="0.05"/>
    <s v="United States"/>
    <s v="Seattle"/>
    <s v=""/>
    <x v="1"/>
    <m/>
  </r>
  <r>
    <s v="E04072"/>
    <s v="Emery Mitchell"/>
    <s v="Vice President"/>
    <s v="Finance"/>
    <s v="Manufacturing"/>
    <s v="Female"/>
    <s v="Caucasian"/>
    <n v="48"/>
    <d v="2018-06-02T00:00:00"/>
    <n v="231567"/>
    <n v="0.36"/>
    <s v="United States"/>
    <s v="Seattle"/>
    <s v=""/>
    <x v="1"/>
    <m/>
  </r>
  <r>
    <s v="E00672"/>
    <s v="Landon Luu"/>
    <s v="Vice President"/>
    <s v="IT"/>
    <s v="Research &amp; Development"/>
    <s v="Male"/>
    <s v="Asian"/>
    <n v="31"/>
    <d v="2015-07-12T00:00:00"/>
    <n v="215388"/>
    <n v="0.33"/>
    <s v="United States"/>
    <s v="Miami"/>
    <s v=""/>
    <x v="1"/>
    <m/>
  </r>
  <r>
    <s v="E04419"/>
    <s v="Sophia Ahmed"/>
    <s v="Sr. Manger"/>
    <s v="Sales"/>
    <s v="Speciality Products"/>
    <s v="Female"/>
    <s v="Asian"/>
    <n v="30"/>
    <d v="2015-06-13T00:00:00"/>
    <n v="127972"/>
    <n v="0.11"/>
    <s v="United States"/>
    <s v="Seattle"/>
    <s v=""/>
    <x v="1"/>
    <m/>
  </r>
  <r>
    <s v="E00467"/>
    <s v="Sofia Dinh"/>
    <s v="Operations Engineer"/>
    <s v="Engineering"/>
    <s v="Corporate"/>
    <s v="Female"/>
    <s v="Asian"/>
    <n v="55"/>
    <d v="1995-08-04T00:00:00"/>
    <n v="80701"/>
    <n v="0"/>
    <s v="United States"/>
    <s v="Chicago"/>
    <d v="2005-04-14T00:00:00"/>
    <x v="24"/>
    <m/>
  </r>
  <r>
    <s v="E00365"/>
    <s v="Jonathan Patel"/>
    <s v="Manager"/>
    <s v="Marketing"/>
    <s v="Corporate"/>
    <s v="Male"/>
    <s v="Asian"/>
    <n v="28"/>
    <d v="2020-02-02T00:00:00"/>
    <n v="115417"/>
    <n v="0.06"/>
    <s v="China"/>
    <s v="Shanghai"/>
    <s v=""/>
    <x v="1"/>
    <m/>
  </r>
  <r>
    <s v="E00306"/>
    <s v="Piper Patterson"/>
    <s v="Quality Engineer"/>
    <s v="Engineering"/>
    <s v="Corporate"/>
    <s v="Female"/>
    <s v="Caucasian"/>
    <n v="45"/>
    <d v="2019-06-19T00:00:00"/>
    <n v="88045"/>
    <n v="0"/>
    <s v="United States"/>
    <s v="Chicago"/>
    <s v=""/>
    <x v="1"/>
    <m/>
  </r>
  <r>
    <s v="E03292"/>
    <s v="Cora Evans"/>
    <s v="Computer Systems Manager"/>
    <s v="IT"/>
    <s v="Speciality Products"/>
    <s v="Female"/>
    <s v="Black"/>
    <n v="45"/>
    <d v="2018-03-26T00:00:00"/>
    <n v="86478"/>
    <n v="0.06"/>
    <s v="United States"/>
    <s v="Austin"/>
    <s v=""/>
    <x v="1"/>
    <m/>
  </r>
  <r>
    <s v="E04779"/>
    <s v="Cameron Young"/>
    <s v="Vice President"/>
    <s v="Engineering"/>
    <s v="Manufacturing"/>
    <s v="Male"/>
    <s v="Caucasian"/>
    <n v="63"/>
    <d v="2016-01-18T00:00:00"/>
    <n v="180994"/>
    <n v="0.39"/>
    <s v="United States"/>
    <s v="Seattle"/>
    <s v=""/>
    <x v="1"/>
    <m/>
  </r>
  <r>
    <s v="E00501"/>
    <s v="Melody Ho"/>
    <s v="Analyst II"/>
    <s v="Finance"/>
    <s v="Research &amp; Development"/>
    <s v="Female"/>
    <s v="Asian"/>
    <n v="55"/>
    <d v="2007-12-02T00:00:00"/>
    <n v="64494"/>
    <n v="0"/>
    <s v="United States"/>
    <s v="Columbus"/>
    <s v=""/>
    <x v="1"/>
    <m/>
  </r>
  <r>
    <s v="E01132"/>
    <s v="Aiden Bryant"/>
    <s v="Account Representative"/>
    <s v="Sales"/>
    <s v="Manufacturing"/>
    <s v="Male"/>
    <s v="Black"/>
    <n v="47"/>
    <d v="2002-10-21T00:00:00"/>
    <n v="70122"/>
    <n v="0"/>
    <s v="United States"/>
    <s v="Columbus"/>
    <s v=""/>
    <x v="1"/>
    <m/>
  </r>
  <r>
    <s v="E00556"/>
    <s v="Grayson Walker"/>
    <s v="Director"/>
    <s v="Accounting"/>
    <s v="Manufacturing"/>
    <s v="Male"/>
    <s v="Caucasian"/>
    <n v="29"/>
    <d v="2017-02-19T00:00:00"/>
    <n v="181854"/>
    <n v="0.28999999999999998"/>
    <s v="United States"/>
    <s v="Seattle"/>
    <d v="2020-04-24T00:00:00"/>
    <x v="25"/>
    <m/>
  </r>
  <r>
    <s v="E00311"/>
    <s v="Scarlett Figueroa"/>
    <s v="Business Partner"/>
    <s v="Human Resources"/>
    <s v="Speciality Products"/>
    <s v="Female"/>
    <s v="Latino"/>
    <n v="34"/>
    <d v="2016-10-21T00:00:00"/>
    <n v="52811"/>
    <n v="0"/>
    <s v="United States"/>
    <s v="Miami"/>
    <s v=""/>
    <x v="1"/>
    <m/>
  </r>
  <r>
    <s v="E04567"/>
    <s v="Madeline Hoang"/>
    <s v="Systems Analyst"/>
    <s v="IT"/>
    <s v="Research &amp; Development"/>
    <s v="Female"/>
    <s v="Asian"/>
    <n v="28"/>
    <d v="2019-10-25T00:00:00"/>
    <n v="50111"/>
    <n v="0"/>
    <s v="China"/>
    <s v="Chengdu"/>
    <s v=""/>
    <x v="1"/>
    <m/>
  </r>
  <r>
    <s v="E04378"/>
    <s v="Ezra Simmons"/>
    <s v="Network Administrator"/>
    <s v="IT"/>
    <s v="Manufacturing"/>
    <s v="Male"/>
    <s v="Black"/>
    <n v="31"/>
    <d v="2016-05-07T00:00:00"/>
    <n v="71192"/>
    <n v="0"/>
    <s v="United States"/>
    <s v="Austin"/>
    <s v=""/>
    <x v="1"/>
    <m/>
  </r>
  <r>
    <s v="E03251"/>
    <s v="Ruby Medina"/>
    <s v="Director"/>
    <s v="Sales"/>
    <s v="Manufacturing"/>
    <s v="Female"/>
    <s v="Latino"/>
    <n v="50"/>
    <d v="2018-12-18T00:00:00"/>
    <n v="155351"/>
    <n v="0.2"/>
    <s v="United States"/>
    <s v="Seattle"/>
    <s v=""/>
    <x v="1"/>
    <m/>
  </r>
  <r>
    <s v="E03167"/>
    <s v="Luke Zheng"/>
    <s v="Director"/>
    <s v="Human Resources"/>
    <s v="Speciality Products"/>
    <s v="Male"/>
    <s v="Asian"/>
    <n v="39"/>
    <d v="2006-11-28T00:00:00"/>
    <n v="161690"/>
    <n v="0.28999999999999998"/>
    <s v="China"/>
    <s v="Beijing"/>
    <s v=""/>
    <x v="1"/>
    <m/>
  </r>
  <r>
    <s v="E03347"/>
    <s v="Rylee Dinh"/>
    <s v="Development Engineer"/>
    <s v="Engineering"/>
    <s v="Speciality Products"/>
    <s v="Female"/>
    <s v="Asian"/>
    <n v="35"/>
    <d v="2017-02-10T00:00:00"/>
    <n v="60132"/>
    <n v="0"/>
    <s v="China"/>
    <s v="Chongqing"/>
    <s v=""/>
    <x v="1"/>
    <m/>
  </r>
  <r>
    <s v="E03908"/>
    <s v="Miles Evans"/>
    <s v="Network Architect"/>
    <s v="IT"/>
    <s v="Manufacturing"/>
    <s v="Male"/>
    <s v="Caucasian"/>
    <n v="54"/>
    <d v="1994-10-24T00:00:00"/>
    <n v="87216"/>
    <n v="0"/>
    <s v="United States"/>
    <s v="Miami"/>
    <s v=""/>
    <x v="1"/>
    <m/>
  </r>
  <r>
    <s v="E01351"/>
    <s v="Leo Owens"/>
    <s v="Systems Analyst"/>
    <s v="IT"/>
    <s v="Corporate"/>
    <s v="Male"/>
    <s v="Caucasian"/>
    <n v="47"/>
    <d v="2020-04-23T00:00:00"/>
    <n v="50069"/>
    <n v="0"/>
    <s v="United States"/>
    <s v="Seattle"/>
    <s v=""/>
    <x v="1"/>
    <m/>
  </r>
  <r>
    <s v="E02681"/>
    <s v="Caroline Owens"/>
    <s v="Director"/>
    <s v="IT"/>
    <s v="Speciality Products"/>
    <s v="Female"/>
    <s v="Caucasian"/>
    <n v="26"/>
    <d v="2021-07-26T00:00:00"/>
    <n v="151108"/>
    <n v="0.22"/>
    <s v="United States"/>
    <s v="Phoenix"/>
    <s v=""/>
    <x v="1"/>
    <m/>
  </r>
  <r>
    <s v="E03807"/>
    <s v="Kennedy Do"/>
    <s v="Computer Systems Manager"/>
    <s v="IT"/>
    <s v="Manufacturing"/>
    <s v="Female"/>
    <s v="Asian"/>
    <n v="42"/>
    <d v="2005-10-15T00:00:00"/>
    <n v="67398"/>
    <n v="7.0000000000000007E-2"/>
    <s v="United States"/>
    <s v="Phoenix"/>
    <s v=""/>
    <x v="1"/>
    <m/>
  </r>
  <r>
    <s v="E00422"/>
    <s v="Jade Acosta"/>
    <s v="Development Engineer"/>
    <s v="Engineering"/>
    <s v="Research &amp; Development"/>
    <s v="Female"/>
    <s v="Latino"/>
    <n v="47"/>
    <d v="2015-08-29T00:00:00"/>
    <n v="68488"/>
    <n v="0"/>
    <s v="United States"/>
    <s v="Seattle"/>
    <s v=""/>
    <x v="1"/>
    <m/>
  </r>
  <r>
    <s v="E00265"/>
    <s v="Mila Vasquez"/>
    <s v="Quality Engineer"/>
    <s v="Engineering"/>
    <s v="Manufacturing"/>
    <s v="Female"/>
    <s v="Latino"/>
    <n v="60"/>
    <d v="1998-07-16T00:00:00"/>
    <n v="92932"/>
    <n v="0"/>
    <s v="United States"/>
    <s v="Columbus"/>
    <s v=""/>
    <x v="1"/>
    <m/>
  </r>
  <r>
    <s v="E04601"/>
    <s v="Allison Ayala"/>
    <s v="Analyst"/>
    <s v="Finance"/>
    <s v="Corporate"/>
    <s v="Female"/>
    <s v="Latino"/>
    <n v="36"/>
    <d v="2009-06-30T00:00:00"/>
    <n v="43363"/>
    <n v="0"/>
    <s v="United States"/>
    <s v="Austin"/>
    <s v=""/>
    <x v="1"/>
    <m/>
  </r>
  <r>
    <s v="E04816"/>
    <s v="Jace Zhang"/>
    <s v="Service Desk Analyst"/>
    <s v="IT"/>
    <s v="Speciality Products"/>
    <s v="Male"/>
    <s v="Asian"/>
    <n v="31"/>
    <d v="2017-02-14T00:00:00"/>
    <n v="95963"/>
    <n v="0"/>
    <s v="China"/>
    <s v="Chengdu"/>
    <s v=""/>
    <x v="1"/>
    <m/>
  </r>
  <r>
    <s v="E02147"/>
    <s v="Allison Medina"/>
    <s v="Manager"/>
    <s v="Finance"/>
    <s v="Speciality Products"/>
    <s v="Female"/>
    <s v="Latino"/>
    <n v="55"/>
    <d v="2010-04-29T00:00:00"/>
    <n v="111038"/>
    <n v="0.05"/>
    <s v="Brazil"/>
    <s v="Sao Paulo"/>
    <s v=""/>
    <x v="1"/>
    <m/>
  </r>
  <r>
    <s v="E02914"/>
    <s v="Maria Wilson"/>
    <s v="Vice President"/>
    <s v="Engineering"/>
    <s v="Research &amp; Development"/>
    <s v="Female"/>
    <s v="Caucasian"/>
    <n v="51"/>
    <d v="1996-06-14T00:00:00"/>
    <n v="200246"/>
    <n v="0.34"/>
    <s v="United States"/>
    <s v="Columbus"/>
    <s v=""/>
    <x v="1"/>
    <m/>
  </r>
  <r>
    <s v="E03268"/>
    <s v="Everly Coleman"/>
    <s v="Vice President"/>
    <s v="IT"/>
    <s v="Corporate"/>
    <s v="Female"/>
    <s v="Caucasian"/>
    <n v="48"/>
    <d v="2015-02-18T00:00:00"/>
    <n v="194871"/>
    <n v="0.35"/>
    <s v="United States"/>
    <s v="Columbus"/>
    <s v=""/>
    <x v="1"/>
    <m/>
  </r>
  <r>
    <s v="E03972"/>
    <s v="Jordan Gomez"/>
    <s v="Sr. Analyst"/>
    <s v="Accounting"/>
    <s v="Research &amp; Development"/>
    <s v="Male"/>
    <s v="Latino"/>
    <n v="58"/>
    <d v="1994-09-15T00:00:00"/>
    <n v="98769"/>
    <n v="0"/>
    <s v="Brazil"/>
    <s v="Rio de Janerio"/>
    <d v="2016-10-03T00:00:00"/>
    <x v="26"/>
    <m/>
  </r>
  <r>
    <s v="E02189"/>
    <s v="Isla Chavez"/>
    <s v="Account Representative"/>
    <s v="Sales"/>
    <s v="Research &amp; Development"/>
    <s v="Female"/>
    <s v="Latino"/>
    <n v="29"/>
    <d v="2018-05-19T00:00:00"/>
    <n v="65334"/>
    <n v="0"/>
    <s v="Brazil"/>
    <s v="Rio de Janerio"/>
    <s v=""/>
    <x v="1"/>
    <m/>
  </r>
  <r>
    <s v="E04290"/>
    <s v="Hannah Gomez"/>
    <s v="Technical Architect"/>
    <s v="IT"/>
    <s v="Manufacturing"/>
    <s v="Female"/>
    <s v="Latino"/>
    <n v="25"/>
    <d v="2021-05-11T00:00:00"/>
    <n v="83934"/>
    <n v="0"/>
    <s v="United States"/>
    <s v="Miami"/>
    <s v=""/>
    <x v="1"/>
    <m/>
  </r>
  <r>
    <s v="E03630"/>
    <s v="Jacob Davis"/>
    <s v="Director"/>
    <s v="Accounting"/>
    <s v="Research &amp; Development"/>
    <s v="Male"/>
    <s v="Caucasian"/>
    <n v="36"/>
    <d v="2016-09-03T00:00:00"/>
    <n v="150399"/>
    <n v="0.28000000000000003"/>
    <s v="United States"/>
    <s v="Chicago"/>
    <s v=""/>
    <x v="1"/>
    <m/>
  </r>
  <r>
    <s v="E00432"/>
    <s v="Eli Gupta"/>
    <s v="Director"/>
    <s v="Human Resources"/>
    <s v="Research &amp; Development"/>
    <s v="Male"/>
    <s v="Asian"/>
    <n v="37"/>
    <d v="2012-05-19T00:00:00"/>
    <n v="160280"/>
    <n v="0.19"/>
    <s v="China"/>
    <s v="Beijing"/>
    <s v=""/>
    <x v="1"/>
    <m/>
  </r>
  <r>
    <s v="E03045"/>
    <s v="Andrew Huynh"/>
    <s v="Business Partner"/>
    <s v="Human Resources"/>
    <s v="Speciality Products"/>
    <s v="Male"/>
    <s v="Asian"/>
    <n v="57"/>
    <d v="1997-04-28T00:00:00"/>
    <n v="54051"/>
    <n v="0"/>
    <s v="United States"/>
    <s v="Miami"/>
    <d v="1998-10-11T00:00:00"/>
    <x v="27"/>
    <m/>
  </r>
  <r>
    <s v="E01924"/>
    <s v="Anna Gutierrez"/>
    <s v="Director"/>
    <s v="Engineering"/>
    <s v="Research &amp; Development"/>
    <s v="Female"/>
    <s v="Latino"/>
    <n v="59"/>
    <d v="2003-04-15T00:00:00"/>
    <n v="150699"/>
    <n v="0.28999999999999998"/>
    <s v="Brazil"/>
    <s v="Sao Paulo"/>
    <s v=""/>
    <x v="1"/>
    <m/>
  </r>
  <r>
    <s v="E04877"/>
    <s v="Samuel Vega"/>
    <s v="Analyst II"/>
    <s v="Marketing"/>
    <s v="Speciality Products"/>
    <s v="Male"/>
    <s v="Latino"/>
    <n v="37"/>
    <d v="2013-03-30T00:00:00"/>
    <n v="69570"/>
    <n v="0"/>
    <s v="United States"/>
    <s v="Miami"/>
    <s v=""/>
    <x v="1"/>
    <m/>
  </r>
  <r>
    <s v="E02770"/>
    <s v="Liliana Do"/>
    <s v="Service Desk Analyst"/>
    <s v="IT"/>
    <s v="Manufacturing"/>
    <s v="Female"/>
    <s v="Asian"/>
    <n v="30"/>
    <d v="2019-03-29T00:00:00"/>
    <n v="86774"/>
    <n v="0"/>
    <s v="China"/>
    <s v="Chengdu"/>
    <s v=""/>
    <x v="1"/>
    <m/>
  </r>
  <r>
    <s v="E04590"/>
    <s v="Isaac Sanders"/>
    <s v="HRIS Analyst"/>
    <s v="Human Resources"/>
    <s v="Manufacturing"/>
    <s v="Male"/>
    <s v="Caucasian"/>
    <n v="49"/>
    <d v="2001-03-29T00:00:00"/>
    <n v="57606"/>
    <n v="0"/>
    <s v="United States"/>
    <s v="Miami"/>
    <s v=""/>
    <x v="1"/>
    <m/>
  </r>
  <r>
    <s v="E01977"/>
    <s v="Raelynn Gupta"/>
    <s v="Sr. Manger"/>
    <s v="Finance"/>
    <s v="Corporate"/>
    <s v="Female"/>
    <s v="Asian"/>
    <n v="48"/>
    <d v="2001-09-10T00:00:00"/>
    <n v="125730"/>
    <n v="0.11"/>
    <s v="China"/>
    <s v="Chongqing"/>
    <s v=""/>
    <x v="1"/>
    <m/>
  </r>
  <r>
    <s v="E01378"/>
    <s v="Genesis Xiong"/>
    <s v="System Administrator "/>
    <s v="IT"/>
    <s v="Research &amp; Development"/>
    <s v="Female"/>
    <s v="Asian"/>
    <n v="51"/>
    <d v="2012-02-25T00:00:00"/>
    <n v="64170"/>
    <n v="0"/>
    <s v="United States"/>
    <s v="Columbus"/>
    <s v=""/>
    <x v="1"/>
    <m/>
  </r>
  <r>
    <s v="E04224"/>
    <s v="Lucas Ramos"/>
    <s v="Sr. Business Partner"/>
    <s v="Human Resources"/>
    <s v="Speciality Products"/>
    <s v="Male"/>
    <s v="Latino"/>
    <n v="56"/>
    <d v="1998-01-21T00:00:00"/>
    <n v="72303"/>
    <n v="0"/>
    <s v="United States"/>
    <s v="Phoenix"/>
    <s v=""/>
    <x v="1"/>
    <m/>
  </r>
  <r>
    <s v="E03423"/>
    <s v="Santiago f Gonzalez"/>
    <s v="Manager"/>
    <s v="Sales"/>
    <s v="Research &amp; Development"/>
    <s v="Male"/>
    <s v="Latino"/>
    <n v="36"/>
    <d v="2012-07-26T00:00:00"/>
    <n v="105891"/>
    <n v="7.0000000000000007E-2"/>
    <s v="United States"/>
    <s v="Seattle"/>
    <s v=""/>
    <x v="1"/>
    <m/>
  </r>
  <r>
    <s v="E01584"/>
    <s v="Henry Zhu"/>
    <s v="Vice President"/>
    <s v="Marketing"/>
    <s v="Speciality Products"/>
    <s v="Male"/>
    <s v="Asian"/>
    <n v="38"/>
    <d v="2021-08-25T00:00:00"/>
    <n v="255230"/>
    <n v="0.36"/>
    <s v="United States"/>
    <s v="Austin"/>
    <s v=""/>
    <x v="1"/>
    <m/>
  </r>
  <r>
    <s v="E00788"/>
    <s v="Emily Contreras"/>
    <s v="Analyst II"/>
    <s v="Sales"/>
    <s v="Manufacturing"/>
    <s v="Female"/>
    <s v="Latino"/>
    <n v="56"/>
    <d v="1992-06-15T00:00:00"/>
    <n v="59591"/>
    <n v="0"/>
    <s v="Brazil"/>
    <s v="Sao Paulo"/>
    <s v=""/>
    <x v="1"/>
    <m/>
  </r>
  <r>
    <s v="E00207"/>
    <s v="Hailey Lai"/>
    <s v="Vice President"/>
    <s v="Human Resources"/>
    <s v="Manufacturing"/>
    <s v="Female"/>
    <s v="Asian"/>
    <n v="52"/>
    <d v="2012-07-23T00:00:00"/>
    <n v="187048"/>
    <n v="0.32"/>
    <s v="China"/>
    <s v="Chengdu"/>
    <s v=""/>
    <x v="1"/>
    <m/>
  </r>
  <r>
    <s v="E00834"/>
    <s v="Vivian Guzman"/>
    <s v="Analyst II"/>
    <s v="Finance"/>
    <s v="Speciality Products"/>
    <s v="Female"/>
    <s v="Latino"/>
    <n v="53"/>
    <d v="2002-02-09T00:00:00"/>
    <n v="58605"/>
    <n v="0"/>
    <s v="United States"/>
    <s v="Phoenix"/>
    <s v=""/>
    <x v="1"/>
    <m/>
  </r>
  <r>
    <s v="E04571"/>
    <s v="Hadley Contreras"/>
    <s v="Director"/>
    <s v="Engineering"/>
    <s v="Corporate"/>
    <s v="Female"/>
    <s v="Latino"/>
    <n v="60"/>
    <d v="2017-01-04T00:00:00"/>
    <n v="178502"/>
    <n v="0.2"/>
    <s v="United States"/>
    <s v="Austin"/>
    <s v=""/>
    <x v="1"/>
    <m/>
  </r>
  <r>
    <s v="E02652"/>
    <s v="Nathan Sun"/>
    <s v="Manager"/>
    <s v="Accounting"/>
    <s v="Speciality Products"/>
    <s v="Male"/>
    <s v="Asian"/>
    <n v="63"/>
    <d v="2015-07-29T00:00:00"/>
    <n v="103724"/>
    <n v="0.05"/>
    <s v="China"/>
    <s v="Shanghai"/>
    <s v=""/>
    <x v="1"/>
    <m/>
  </r>
  <r>
    <s v="E02693"/>
    <s v="Grace Campos"/>
    <s v="Director"/>
    <s v="Engineering"/>
    <s v="Research &amp; Development"/>
    <s v="Female"/>
    <s v="Latino"/>
    <n v="37"/>
    <d v="2008-03-21T00:00:00"/>
    <n v="156277"/>
    <n v="0.22"/>
    <s v="Brazil"/>
    <s v="Manaus"/>
    <s v=""/>
    <x v="1"/>
    <m/>
  </r>
  <r>
    <s v="E03359"/>
    <s v="Autumn Ortiz"/>
    <s v="Field Engineer"/>
    <s v="Engineering"/>
    <s v="Research &amp; Development"/>
    <s v="Female"/>
    <s v="Latino"/>
    <n v="30"/>
    <d v="2017-12-17T00:00:00"/>
    <n v="87744"/>
    <n v="0"/>
    <s v="Brazil"/>
    <s v="Sao Paulo"/>
    <s v=""/>
    <x v="1"/>
    <m/>
  </r>
  <r>
    <s v="E00399"/>
    <s v="Connor Walker"/>
    <s v="Analyst II"/>
    <s v="Finance"/>
    <s v="Manufacturing"/>
    <s v="Male"/>
    <s v="Caucasian"/>
    <n v="30"/>
    <d v="2019-03-18T00:00:00"/>
    <n v="54714"/>
    <n v="0"/>
    <s v="United States"/>
    <s v="Columbus"/>
    <s v=""/>
    <x v="1"/>
    <m/>
  </r>
  <r>
    <s v="E02971"/>
    <s v="Mia Wu"/>
    <s v="Enterprise Architect"/>
    <s v="IT"/>
    <s v="Corporate"/>
    <s v="Female"/>
    <s v="Asian"/>
    <n v="45"/>
    <d v="2013-08-25T00:00:00"/>
    <n v="99169"/>
    <n v="0"/>
    <s v="China"/>
    <s v="Beijing"/>
    <s v=""/>
    <x v="1"/>
    <m/>
  </r>
  <r>
    <s v="E03327"/>
    <s v="Julia Luong"/>
    <s v="Sr. Manger"/>
    <s v="Accounting"/>
    <s v="Research &amp; Development"/>
    <s v="Female"/>
    <s v="Asian"/>
    <n v="55"/>
    <d v="2006-06-20T00:00:00"/>
    <n v="142628"/>
    <n v="0.12"/>
    <s v="China"/>
    <s v="Chongqing"/>
    <s v=""/>
    <x v="1"/>
    <m/>
  </r>
  <r>
    <s v="E00900"/>
    <s v="Eleanor Delgado"/>
    <s v="Sr. Analyst"/>
    <s v="Marketing"/>
    <s v="Manufacturing"/>
    <s v="Female"/>
    <s v="Latino"/>
    <n v="33"/>
    <d v="2014-04-27T00:00:00"/>
    <n v="75869"/>
    <n v="0"/>
    <s v="Brazil"/>
    <s v="Sao Paulo"/>
    <s v=""/>
    <x v="1"/>
    <m/>
  </r>
  <r>
    <s v="E00836"/>
    <s v="Addison Roberts"/>
    <s v="Network Architect"/>
    <s v="IT"/>
    <s v="Manufacturing"/>
    <s v="Female"/>
    <s v="Caucasian"/>
    <n v="65"/>
    <d v="2018-05-14T00:00:00"/>
    <n v="60985"/>
    <n v="0"/>
    <s v="United States"/>
    <s v="Seattle"/>
    <s v=""/>
    <x v="1"/>
    <m/>
  </r>
  <r>
    <s v="E03854"/>
    <s v="Camila Li"/>
    <s v="Sr. Manger"/>
    <s v="IT"/>
    <s v="Research &amp; Development"/>
    <s v="Female"/>
    <s v="Asian"/>
    <n v="60"/>
    <d v="2010-07-24T00:00:00"/>
    <n v="126911"/>
    <n v="0.1"/>
    <s v="China"/>
    <s v="Shanghai"/>
    <s v=""/>
    <x v="1"/>
    <m/>
  </r>
  <r>
    <s v="E04729"/>
    <s v="Ezekiel Fong"/>
    <s v="Vice President"/>
    <s v="Sales"/>
    <s v="Research &amp; Development"/>
    <s v="Male"/>
    <s v="Asian"/>
    <n v="56"/>
    <d v="2004-02-25T00:00:00"/>
    <n v="216949"/>
    <n v="0.32"/>
    <s v="China"/>
    <s v="Shanghai"/>
    <s v=""/>
    <x v="1"/>
    <m/>
  </r>
  <r>
    <s v="E00360"/>
    <s v="Dylan Thao"/>
    <s v="Director"/>
    <s v="Engineering"/>
    <s v="Manufacturing"/>
    <s v="Male"/>
    <s v="Asian"/>
    <n v="53"/>
    <d v="2012-10-22T00:00:00"/>
    <n v="168510"/>
    <n v="0.28999999999999998"/>
    <s v="United States"/>
    <s v="Seattle"/>
    <s v=""/>
    <x v="1"/>
    <m/>
  </r>
  <r>
    <s v="E02284"/>
    <s v="Josephine Salazar"/>
    <s v="Field Engineer"/>
    <s v="Engineering"/>
    <s v="Speciality Products"/>
    <s v="Female"/>
    <s v="Latino"/>
    <n v="36"/>
    <d v="2016-03-14T00:00:00"/>
    <n v="85870"/>
    <n v="0"/>
    <s v="Brazil"/>
    <s v="Sao Paulo"/>
    <s v=""/>
    <x v="1"/>
    <m/>
  </r>
  <r>
    <s v="E00181"/>
    <s v="Genesis Hu"/>
    <s v="Sr. Analyst"/>
    <s v="Marketing"/>
    <s v="Corporate"/>
    <s v="Female"/>
    <s v="Asian"/>
    <n v="46"/>
    <d v="2002-01-15T00:00:00"/>
    <n v="86510"/>
    <n v="0"/>
    <s v="China"/>
    <s v="Beijing"/>
    <d v="2003-01-02T00:00:00"/>
    <x v="28"/>
    <m/>
  </r>
  <r>
    <s v="E04168"/>
    <s v="Mila Juarez"/>
    <s v="Manager"/>
    <s v="Sales"/>
    <s v="Speciality Products"/>
    <s v="Female"/>
    <s v="Latino"/>
    <n v="38"/>
    <d v="2017-09-21T00:00:00"/>
    <n v="119647"/>
    <n v="0.09"/>
    <s v="Brazil"/>
    <s v="Sao Paulo"/>
    <s v=""/>
    <x v="1"/>
    <m/>
  </r>
  <r>
    <s v="E02861"/>
    <s v="Daniel Perry"/>
    <s v="Enterprise Architect"/>
    <s v="IT"/>
    <s v="Research &amp; Development"/>
    <s v="Male"/>
    <s v="Caucasian"/>
    <n v="62"/>
    <d v="2001-04-15T00:00:00"/>
    <n v="80921"/>
    <n v="0"/>
    <s v="United States"/>
    <s v="Columbus"/>
    <s v=""/>
    <x v="1"/>
    <m/>
  </r>
  <r>
    <s v="E01357"/>
    <s v="Paisley Hunter"/>
    <s v="Engineering Manager"/>
    <s v="Engineering"/>
    <s v="Research &amp; Development"/>
    <s v="Female"/>
    <s v="Caucasian"/>
    <n v="61"/>
    <d v="2010-01-15T00:00:00"/>
    <n v="98110"/>
    <n v="0.13"/>
    <s v="United States"/>
    <s v="Chicago"/>
    <s v=""/>
    <x v="1"/>
    <m/>
  </r>
  <r>
    <s v="E04387"/>
    <s v="Everleigh White"/>
    <s v="Network Architect"/>
    <s v="IT"/>
    <s v="Speciality Products"/>
    <s v="Female"/>
    <s v="Caucasian"/>
    <n v="59"/>
    <d v="2017-10-20T00:00:00"/>
    <n v="86831"/>
    <n v="0"/>
    <s v="United States"/>
    <s v="Phoenix"/>
    <s v=""/>
    <x v="1"/>
    <m/>
  </r>
  <r>
    <s v="E03090"/>
    <s v="Penelope Choi"/>
    <s v="Technical Architect"/>
    <s v="IT"/>
    <s v="Speciality Products"/>
    <s v="Female"/>
    <s v="Asian"/>
    <n v="49"/>
    <d v="2010-09-10T00:00:00"/>
    <n v="72826"/>
    <n v="0"/>
    <s v="China"/>
    <s v="Beijing"/>
    <s v=""/>
    <x v="1"/>
    <m/>
  </r>
  <r>
    <s v="E03591"/>
    <s v="Piper Sun"/>
    <s v="Director"/>
    <s v="Marketing"/>
    <s v="Manufacturing"/>
    <s v="Female"/>
    <s v="Asian"/>
    <n v="64"/>
    <d v="2011-02-14T00:00:00"/>
    <n v="171217"/>
    <n v="0.19"/>
    <s v="United States"/>
    <s v="Seattle"/>
    <s v=""/>
    <x v="1"/>
    <m/>
  </r>
  <r>
    <s v="E03328"/>
    <s v="Lucy Johnson"/>
    <s v="Manager"/>
    <s v="IT"/>
    <s v="Research &amp; Development"/>
    <s v="Female"/>
    <s v="Caucasian"/>
    <n v="57"/>
    <d v="2020-04-27T00:00:00"/>
    <n v="103058"/>
    <n v="7.0000000000000007E-2"/>
    <s v="United States"/>
    <s v="Columbus"/>
    <s v=""/>
    <x v="1"/>
    <m/>
  </r>
  <r>
    <s v="E04937"/>
    <s v="Ian Ngo"/>
    <s v="Manager"/>
    <s v="Sales"/>
    <s v="Speciality Products"/>
    <s v="Male"/>
    <s v="Asian"/>
    <n v="52"/>
    <d v="2014-08-07T00:00:00"/>
    <n v="117062"/>
    <n v="7.0000000000000007E-2"/>
    <s v="United States"/>
    <s v="Phoenix"/>
    <s v=""/>
    <x v="1"/>
    <m/>
  </r>
  <r>
    <s v="E00515"/>
    <s v="Joseph Vazquez"/>
    <s v="Sr. Manger"/>
    <s v="Accounting"/>
    <s v="Speciality Products"/>
    <s v="Male"/>
    <s v="Latino"/>
    <n v="40"/>
    <d v="2019-01-23T00:00:00"/>
    <n v="159031"/>
    <n v="0.1"/>
    <s v="United States"/>
    <s v="Miami"/>
    <s v=""/>
    <x v="1"/>
    <m/>
  </r>
  <r>
    <s v="E01241"/>
    <s v="Hadley Guerrero"/>
    <s v="Sr. Manger"/>
    <s v="IT"/>
    <s v="Research &amp; Development"/>
    <s v="Female"/>
    <s v="Latino"/>
    <n v="49"/>
    <d v="2004-01-14T00:00:00"/>
    <n v="125086"/>
    <n v="0.1"/>
    <s v="Brazil"/>
    <s v="Sao Paulo"/>
    <s v=""/>
    <x v="1"/>
    <m/>
  </r>
  <r>
    <s v="E03255"/>
    <s v="Jose Brown"/>
    <s v="System Administrator "/>
    <s v="IT"/>
    <s v="Speciality Products"/>
    <s v="Male"/>
    <s v="Caucasian"/>
    <n v="43"/>
    <d v="2016-04-07T00:00:00"/>
    <n v="67976"/>
    <n v="0"/>
    <s v="United States"/>
    <s v="Seattle"/>
    <s v=""/>
    <x v="1"/>
    <m/>
  </r>
  <r>
    <s v="E01711"/>
    <s v="Benjamin Ford"/>
    <s v="Analyst II"/>
    <s v="Finance"/>
    <s v="Speciality Products"/>
    <s v="Male"/>
    <s v="Caucasian"/>
    <n v="31"/>
    <d v="2021-04-22T00:00:00"/>
    <n v="74215"/>
    <n v="0"/>
    <s v="United States"/>
    <s v="Phoenix"/>
    <s v=""/>
    <x v="1"/>
    <m/>
  </r>
  <r>
    <s v="E00500"/>
    <s v="Henry Shah"/>
    <s v="Director"/>
    <s v="Accounting"/>
    <s v="Manufacturing"/>
    <s v="Male"/>
    <s v="Asian"/>
    <n v="55"/>
    <d v="2010-06-11T00:00:00"/>
    <n v="187389"/>
    <n v="0.25"/>
    <s v="China"/>
    <s v="Chengdu"/>
    <s v=""/>
    <x v="1"/>
    <m/>
  </r>
  <r>
    <s v="E04972"/>
    <s v="Ivy Daniels"/>
    <s v="Sr. Manger"/>
    <s v="Human Resources"/>
    <s v="Speciality Products"/>
    <s v="Female"/>
    <s v="Caucasian"/>
    <n v="41"/>
    <d v="2008-10-26T00:00:00"/>
    <n v="131841"/>
    <n v="0.13"/>
    <s v="United States"/>
    <s v="Columbus"/>
    <s v=""/>
    <x v="1"/>
    <m/>
  </r>
  <r>
    <s v="E02728"/>
    <s v="Thomas Chang"/>
    <s v="Sr. Analyst"/>
    <s v="Accounting"/>
    <s v="Research &amp; Development"/>
    <s v="Male"/>
    <s v="Asian"/>
    <n v="34"/>
    <d v="2011-07-26T00:00:00"/>
    <n v="97231"/>
    <n v="0"/>
    <s v="China"/>
    <s v="Beijing"/>
    <s v=""/>
    <x v="1"/>
    <m/>
  </r>
  <r>
    <s v="E04749"/>
    <s v="Caroline Phan"/>
    <s v="Sr. Manger"/>
    <s v="Finance"/>
    <s v="Corporate"/>
    <s v="Female"/>
    <s v="Asian"/>
    <n v="41"/>
    <d v="2004-03-14T00:00:00"/>
    <n v="155004"/>
    <n v="0.12"/>
    <s v="United States"/>
    <s v="Austin"/>
    <s v=""/>
    <x v="1"/>
    <m/>
  </r>
  <r>
    <s v="E02023"/>
    <s v="Maverick Mehta"/>
    <s v="Systems Analyst"/>
    <s v="IT"/>
    <s v="Manufacturing"/>
    <s v="Male"/>
    <s v="Asian"/>
    <n v="40"/>
    <d v="2007-07-30T00:00:00"/>
    <n v="41859"/>
    <n v="0"/>
    <s v="United States"/>
    <s v="Seattle"/>
    <s v=""/>
    <x v="1"/>
    <m/>
  </r>
  <r>
    <s v="E03166"/>
    <s v="Austin Edwards"/>
    <s v="IT Coordinator"/>
    <s v="IT"/>
    <s v="Manufacturing"/>
    <s v="Male"/>
    <s v="Black"/>
    <n v="42"/>
    <d v="2006-09-24T00:00:00"/>
    <n v="52733"/>
    <n v="0"/>
    <s v="United States"/>
    <s v="Chicago"/>
    <s v=""/>
    <x v="1"/>
    <m/>
  </r>
  <r>
    <s v="E02599"/>
    <s v="Daniel Huang"/>
    <s v="Vice President"/>
    <s v="Human Resources"/>
    <s v="Corporate"/>
    <s v="Male"/>
    <s v="Asian"/>
    <n v="31"/>
    <d v="2015-09-03T00:00:00"/>
    <n v="250953"/>
    <n v="0.34"/>
    <s v="United States"/>
    <s v="Columbus"/>
    <s v=""/>
    <x v="1"/>
    <m/>
  </r>
  <r>
    <s v="E01014"/>
    <s v="Lucas Phan"/>
    <s v="Director"/>
    <s v="Marketing"/>
    <s v="Research &amp; Development"/>
    <s v="Male"/>
    <s v="Asian"/>
    <n v="49"/>
    <d v="1999-02-19T00:00:00"/>
    <n v="191807"/>
    <n v="0.21"/>
    <s v="China"/>
    <s v="Chongqing"/>
    <s v=""/>
    <x v="1"/>
    <m/>
  </r>
  <r>
    <s v="E04529"/>
    <s v="Gabriel Yu"/>
    <s v="Technical Architect"/>
    <s v="IT"/>
    <s v="Speciality Products"/>
    <s v="Male"/>
    <s v="Asian"/>
    <n v="42"/>
    <d v="2014-06-23T00:00:00"/>
    <n v="64677"/>
    <n v="0"/>
    <s v="China"/>
    <s v="Chongqing"/>
    <s v=""/>
    <x v="1"/>
    <m/>
  </r>
  <r>
    <s v="E00085"/>
    <s v="Mason Watson"/>
    <s v="Sr. Manger"/>
    <s v="IT"/>
    <s v="Corporate"/>
    <s v="Male"/>
    <s v="Caucasian"/>
    <n v="46"/>
    <d v="2004-09-14T00:00:00"/>
    <n v="130274"/>
    <n v="0.11"/>
    <s v="United States"/>
    <s v="Chicago"/>
    <s v=""/>
    <x v="1"/>
    <m/>
  </r>
  <r>
    <s v="E00632"/>
    <s v="Angel Chang"/>
    <s v="Network Architect"/>
    <s v="IT"/>
    <s v="Research &amp; Development"/>
    <s v="Male"/>
    <s v="Asian"/>
    <n v="37"/>
    <d v="2017-07-06T00:00:00"/>
    <n v="96331"/>
    <n v="0"/>
    <s v="China"/>
    <s v="Shanghai"/>
    <s v=""/>
    <x v="1"/>
    <m/>
  </r>
  <r>
    <s v="E02108"/>
    <s v="Madeline Coleman"/>
    <s v="Sr. Manger"/>
    <s v="Finance"/>
    <s v="Research &amp; Development"/>
    <s v="Female"/>
    <s v="Caucasian"/>
    <n v="51"/>
    <d v="2006-04-28T00:00:00"/>
    <n v="150758"/>
    <n v="0.13"/>
    <s v="United States"/>
    <s v="Chicago"/>
    <d v="2007-08-16T00:00:00"/>
    <x v="29"/>
    <m/>
  </r>
  <r>
    <s v="E03802"/>
    <s v="Thomas Vazquez"/>
    <s v="Director"/>
    <s v="Engineering"/>
    <s v="Corporate"/>
    <s v="Male"/>
    <s v="Latino"/>
    <n v="46"/>
    <d v="2014-07-19T00:00:00"/>
    <n v="173629"/>
    <n v="0.21"/>
    <s v="Brazil"/>
    <s v="Sao Paulo"/>
    <s v=""/>
    <x v="1"/>
    <m/>
  </r>
  <r>
    <s v="E03685"/>
    <s v="Silas Hunter"/>
    <s v="Solutions Architect"/>
    <s v="IT"/>
    <s v="Corporate"/>
    <s v="Male"/>
    <s v="Black"/>
    <n v="55"/>
    <d v="1998-05-04T00:00:00"/>
    <n v="62174"/>
    <n v="0"/>
    <s v="United States"/>
    <s v="Chicago"/>
    <s v=""/>
    <x v="1"/>
    <m/>
  </r>
  <r>
    <s v="E01089"/>
    <s v="Nicholas Brooks"/>
    <s v="Analyst II"/>
    <s v="Accounting"/>
    <s v="Manufacturing"/>
    <s v="Male"/>
    <s v="Caucasian"/>
    <n v="43"/>
    <d v="2017-10-20T00:00:00"/>
    <n v="56555"/>
    <n v="0"/>
    <s v="United States"/>
    <s v="Phoenix"/>
    <s v=""/>
    <x v="1"/>
    <m/>
  </r>
  <r>
    <s v="E03988"/>
    <s v="Dominic Thomas"/>
    <s v="Analyst II"/>
    <s v="Marketing"/>
    <s v="Manufacturing"/>
    <s v="Male"/>
    <s v="Caucasian"/>
    <n v="48"/>
    <d v="2005-09-28T00:00:00"/>
    <n v="74655"/>
    <n v="0"/>
    <s v="United States"/>
    <s v="Austin"/>
    <s v=""/>
    <x v="1"/>
    <m/>
  </r>
  <r>
    <s v="E00401"/>
    <s v="Wesley Adams"/>
    <s v="System Administrator "/>
    <s v="IT"/>
    <s v="Corporate"/>
    <s v="Male"/>
    <s v="Caucasian"/>
    <n v="48"/>
    <d v="2003-08-11T00:00:00"/>
    <n v="93017"/>
    <n v="0"/>
    <s v="United States"/>
    <s v="Seattle"/>
    <s v=""/>
    <x v="1"/>
    <m/>
  </r>
  <r>
    <s v="E03429"/>
    <s v="Ian Wu"/>
    <s v="Sr. Analyst"/>
    <s v="Marketing"/>
    <s v="Manufacturing"/>
    <s v="Male"/>
    <s v="Asian"/>
    <n v="51"/>
    <d v="2012-04-14T00:00:00"/>
    <n v="82300"/>
    <n v="0"/>
    <s v="China"/>
    <s v="Chengdu"/>
    <s v=""/>
    <x v="1"/>
    <m/>
  </r>
  <r>
    <s v="E02417"/>
    <s v="Alice Young"/>
    <s v="Automation Engineer"/>
    <s v="Engineering"/>
    <s v="Research &amp; Development"/>
    <s v="Female"/>
    <s v="Caucasian"/>
    <n v="46"/>
    <d v="2008-01-24T00:00:00"/>
    <n v="91621"/>
    <n v="0"/>
    <s v="United States"/>
    <s v="Chicago"/>
    <s v=""/>
    <x v="1"/>
    <m/>
  </r>
  <r>
    <s v="E00359"/>
    <s v="Logan Carrillo"/>
    <s v="Sr. Analyst"/>
    <s v="Marketing"/>
    <s v="Research &amp; Development"/>
    <s v="Male"/>
    <s v="Latino"/>
    <n v="33"/>
    <d v="2014-11-30T00:00:00"/>
    <n v="91280"/>
    <n v="0"/>
    <s v="United States"/>
    <s v="Miami"/>
    <s v=""/>
    <x v="1"/>
    <m/>
  </r>
  <r>
    <s v="E02044"/>
    <s v="Caroline Alexander"/>
    <s v="Business Partner"/>
    <s v="Human Resources"/>
    <s v="Manufacturing"/>
    <s v="Female"/>
    <s v="Black"/>
    <n v="42"/>
    <d v="2020-09-18T00:00:00"/>
    <n v="47071"/>
    <n v="0"/>
    <s v="United States"/>
    <s v="Columbus"/>
    <s v=""/>
    <x v="1"/>
    <m/>
  </r>
  <r>
    <s v="E01479"/>
    <s v="Serenity Bailey"/>
    <s v="IT Systems Architect"/>
    <s v="IT"/>
    <s v="Manufacturing"/>
    <s v="Female"/>
    <s v="Caucasian"/>
    <n v="55"/>
    <d v="2011-11-21T00:00:00"/>
    <n v="81218"/>
    <n v="0"/>
    <s v="United States"/>
    <s v="Chicago"/>
    <s v=""/>
    <x v="1"/>
    <m/>
  </r>
  <r>
    <s v="E04962"/>
    <s v="Elena Tan"/>
    <s v="Vice President"/>
    <s v="Engineering"/>
    <s v="Manufacturing"/>
    <s v="Female"/>
    <s v="Asian"/>
    <n v="50"/>
    <d v="2008-10-13T00:00:00"/>
    <n v="181801"/>
    <n v="0.4"/>
    <s v="China"/>
    <s v="Chongqing"/>
    <d v="2019-12-11T00:00:00"/>
    <x v="30"/>
    <m/>
  </r>
  <r>
    <s v="E02769"/>
    <s v="Eliza Adams"/>
    <s v="Account Representative"/>
    <s v="Sales"/>
    <s v="Manufacturing"/>
    <s v="Female"/>
    <s v="Caucasian"/>
    <n v="26"/>
    <d v="2021-11-21T00:00:00"/>
    <n v="63137"/>
    <n v="0"/>
    <s v="United States"/>
    <s v="Chicago"/>
    <s v=""/>
    <x v="1"/>
    <m/>
  </r>
  <r>
    <s v="E03893"/>
    <s v="Alice Xiong"/>
    <s v="Vice President"/>
    <s v="Engineering"/>
    <s v="Manufacturing"/>
    <s v="Female"/>
    <s v="Asian"/>
    <n v="55"/>
    <d v="2018-09-02T00:00:00"/>
    <n v="221465"/>
    <n v="0.34"/>
    <s v="China"/>
    <s v="Chengdu"/>
    <s v=""/>
    <x v="1"/>
    <m/>
  </r>
  <r>
    <s v="E00553"/>
    <s v="Isla Yoon"/>
    <s v="Quality Engineer"/>
    <s v="Engineering"/>
    <s v="Research &amp; Development"/>
    <s v="Female"/>
    <s v="Asian"/>
    <n v="50"/>
    <d v="2013-05-10T00:00:00"/>
    <n v="79388"/>
    <n v="0"/>
    <s v="United States"/>
    <s v="Austin"/>
    <d v="2019-08-04T00:00:00"/>
    <x v="31"/>
    <m/>
  </r>
  <r>
    <s v="E03540"/>
    <s v="Emma Perry"/>
    <s v="Solutions Architect"/>
    <s v="IT"/>
    <s v="Manufacturing"/>
    <s v="Female"/>
    <s v="Caucasian"/>
    <n v="28"/>
    <d v="2018-01-22T00:00:00"/>
    <n v="68176"/>
    <n v="0"/>
    <s v="United States"/>
    <s v="Seattle"/>
    <s v=""/>
    <x v="1"/>
    <m/>
  </r>
  <r>
    <s v="E02769"/>
    <s v="Riley Marquez"/>
    <s v="Sr. Manger"/>
    <s v="Finance"/>
    <s v="Research &amp; Development"/>
    <s v="Female"/>
    <s v="Latino"/>
    <n v="39"/>
    <d v="2019-10-18T00:00:00"/>
    <n v="122829"/>
    <n v="0.11"/>
    <s v="United States"/>
    <s v="Chicago"/>
    <s v=""/>
    <x v="1"/>
    <m/>
  </r>
  <r>
    <s v="E03277"/>
    <s v="Caroline Hu"/>
    <s v="Sr. Manger"/>
    <s v="Marketing"/>
    <s v="Speciality Products"/>
    <s v="Female"/>
    <s v="Asian"/>
    <n v="31"/>
    <d v="2019-08-18T00:00:00"/>
    <n v="126353"/>
    <n v="0.12"/>
    <s v="China"/>
    <s v="Shanghai"/>
    <s v=""/>
    <x v="1"/>
    <m/>
  </r>
  <r>
    <s v="E04194"/>
    <s v="Madison Kumar"/>
    <s v="Director"/>
    <s v="Accounting"/>
    <s v="Speciality Products"/>
    <s v="Female"/>
    <s v="Asian"/>
    <n v="55"/>
    <d v="2010-10-17T00:00:00"/>
    <n v="188727"/>
    <n v="0.23"/>
    <s v="China"/>
    <s v="Chengdu"/>
    <s v=""/>
    <x v="1"/>
    <m/>
  </r>
  <r>
    <s v="E01807"/>
    <s v="Matthew Lim"/>
    <s v="Sr. Analyst"/>
    <s v="Sales"/>
    <s v="Research &amp; Development"/>
    <s v="Male"/>
    <s v="Asian"/>
    <n v="52"/>
    <d v="1994-02-18T00:00:00"/>
    <n v="99624"/>
    <n v="0"/>
    <s v="United States"/>
    <s v="Seattle"/>
    <s v=""/>
    <x v="1"/>
    <m/>
  </r>
  <r>
    <s v="E01762"/>
    <s v="Maya Ngo"/>
    <s v="Manager"/>
    <s v="Sales"/>
    <s v="Speciality Products"/>
    <s v="Female"/>
    <s v="Asian"/>
    <n v="55"/>
    <d v="2012-10-20T00:00:00"/>
    <n v="108686"/>
    <n v="0.06"/>
    <s v="United States"/>
    <s v="Columbus"/>
    <s v=""/>
    <x v="1"/>
    <m/>
  </r>
  <r>
    <s v="E02632"/>
    <s v="Alice Soto"/>
    <s v="Analyst"/>
    <s v="Accounting"/>
    <s v="Corporate"/>
    <s v="Female"/>
    <s v="Latino"/>
    <n v="56"/>
    <d v="1995-04-13T00:00:00"/>
    <n v="50857"/>
    <n v="0"/>
    <s v="Brazil"/>
    <s v="Manaus"/>
    <s v=""/>
    <x v="1"/>
    <m/>
  </r>
  <r>
    <s v="E04226"/>
    <s v="Andrew Moore"/>
    <s v="Operations Engineer"/>
    <s v="Engineering"/>
    <s v="Manufacturing"/>
    <s v="Male"/>
    <s v="Caucasian"/>
    <n v="47"/>
    <d v="2001-01-02T00:00:00"/>
    <n v="120628"/>
    <n v="0"/>
    <s v="United States"/>
    <s v="Chicago"/>
    <s v=""/>
    <x v="1"/>
    <m/>
  </r>
  <r>
    <s v="E04101"/>
    <s v="Olivia Harris"/>
    <s v="Director"/>
    <s v="Sales"/>
    <s v="Speciality Products"/>
    <s v="Female"/>
    <s v="Caucasian"/>
    <n v="63"/>
    <d v="2020-06-14T00:00:00"/>
    <n v="181216"/>
    <n v="0.27"/>
    <s v="United States"/>
    <s v="Columbus"/>
    <s v=""/>
    <x v="1"/>
    <m/>
  </r>
  <r>
    <s v="E01981"/>
    <s v="Genesis Banks"/>
    <s v="Analyst"/>
    <s v="Finance"/>
    <s v="Corporate"/>
    <s v="Female"/>
    <s v="Caucasian"/>
    <n v="63"/>
    <d v="2012-03-16T00:00:00"/>
    <n v="46081"/>
    <n v="0"/>
    <s v="United States"/>
    <s v="Chicago"/>
    <s v=""/>
    <x v="1"/>
    <m/>
  </r>
  <r>
    <s v="E02534"/>
    <s v="Victoria Johnson"/>
    <s v="Sr. Manger"/>
    <s v="Accounting"/>
    <s v="Corporate"/>
    <s v="Female"/>
    <s v="Caucasian"/>
    <n v="55"/>
    <d v="2004-05-28T00:00:00"/>
    <n v="159885"/>
    <n v="0.12"/>
    <s v="United States"/>
    <s v="Columbus"/>
    <s v=""/>
    <x v="1"/>
    <m/>
  </r>
  <r>
    <s v="E01238"/>
    <s v="Eloise Griffin"/>
    <s v="Director"/>
    <s v="Sales"/>
    <s v="Manufacturing"/>
    <s v="Female"/>
    <s v="Caucasian"/>
    <n v="55"/>
    <d v="1995-10-29T00:00:00"/>
    <n v="153271"/>
    <n v="0.15"/>
    <s v="United States"/>
    <s v="Austin"/>
    <s v=""/>
    <x v="1"/>
    <m/>
  </r>
  <r>
    <s v="E01118"/>
    <s v="Roman Yang"/>
    <s v="Manager"/>
    <s v="Human Resources"/>
    <s v="Manufacturing"/>
    <s v="Male"/>
    <s v="Asian"/>
    <n v="42"/>
    <d v="2009-12-12T00:00:00"/>
    <n v="114242"/>
    <n v="0.08"/>
    <s v="United States"/>
    <s v="Phoenix"/>
    <s v=""/>
    <x v="1"/>
    <m/>
  </r>
  <r>
    <s v="E04041"/>
    <s v="Clara Huynh"/>
    <s v="IT Coordinator"/>
    <s v="IT"/>
    <s v="Speciality Products"/>
    <s v="Female"/>
    <s v="Asian"/>
    <n v="39"/>
    <d v="2020-11-18T00:00:00"/>
    <n v="48415"/>
    <n v="0"/>
    <s v="China"/>
    <s v="Shanghai"/>
    <s v=""/>
    <x v="1"/>
    <m/>
  </r>
  <r>
    <s v="E04308"/>
    <s v="Kai Flores"/>
    <s v="Development Engineer"/>
    <s v="Engineering"/>
    <s v="Manufacturing"/>
    <s v="Male"/>
    <s v="Latino"/>
    <n v="35"/>
    <d v="2017-05-23T00:00:00"/>
    <n v="65566"/>
    <n v="0"/>
    <s v="United States"/>
    <s v="Seattle"/>
    <s v=""/>
    <x v="1"/>
    <m/>
  </r>
  <r>
    <s v="E01052"/>
    <s v="Jaxson Dinh"/>
    <s v="Sr. Manger"/>
    <s v="Marketing"/>
    <s v="Research &amp; Development"/>
    <s v="Male"/>
    <s v="Asian"/>
    <n v="45"/>
    <d v="2001-05-03T00:00:00"/>
    <n v="147752"/>
    <n v="0.12"/>
    <s v="China"/>
    <s v="Shanghai"/>
    <d v="2011-12-26T00:00:00"/>
    <x v="32"/>
    <m/>
  </r>
  <r>
    <s v="E04165"/>
    <s v="Sophie Vang"/>
    <s v="Sr. Manger"/>
    <s v="Marketing"/>
    <s v="Manufacturing"/>
    <s v="Female"/>
    <s v="Asian"/>
    <n v="25"/>
    <d v="2021-09-14T00:00:00"/>
    <n v="136810"/>
    <n v="0.14000000000000001"/>
    <s v="China"/>
    <s v="Chongqing"/>
    <s v=""/>
    <x v="1"/>
    <m/>
  </r>
  <r>
    <s v="E02295"/>
    <s v="Axel Jordan"/>
    <s v="Analyst"/>
    <s v="Sales"/>
    <s v="Corporate"/>
    <s v="Male"/>
    <s v="Caucasian"/>
    <n v="47"/>
    <d v="2013-02-28T00:00:00"/>
    <n v="54635"/>
    <n v="0"/>
    <s v="United States"/>
    <s v="Chicago"/>
    <s v=""/>
    <x v="1"/>
    <m/>
  </r>
  <r>
    <s v="E04546"/>
    <s v="Jade Hunter"/>
    <s v="Cloud Infrastructure Architect"/>
    <s v="IT"/>
    <s v="Corporate"/>
    <s v="Female"/>
    <s v="Caucasian"/>
    <n v="42"/>
    <d v="2020-02-05T00:00:00"/>
    <n v="96636"/>
    <n v="0"/>
    <s v="United States"/>
    <s v="Columbus"/>
    <s v=""/>
    <x v="1"/>
    <m/>
  </r>
  <r>
    <s v="E04217"/>
    <s v="Lydia Williams"/>
    <s v="System Administrator "/>
    <s v="IT"/>
    <s v="Manufacturing"/>
    <s v="Female"/>
    <s v="Black"/>
    <n v="35"/>
    <d v="2014-10-29T00:00:00"/>
    <n v="91592"/>
    <n v="0"/>
    <s v="United States"/>
    <s v="Chicago"/>
    <s v=""/>
    <x v="1"/>
    <m/>
  </r>
  <r>
    <s v="E00650"/>
    <s v="Emery Chang"/>
    <s v="Business Partner"/>
    <s v="Human Resources"/>
    <s v="Research &amp; Development"/>
    <s v="Female"/>
    <s v="Asian"/>
    <n v="45"/>
    <d v="2000-08-17T00:00:00"/>
    <n v="55563"/>
    <n v="0"/>
    <s v="China"/>
    <s v="Chengdu"/>
    <s v=""/>
    <x v="1"/>
    <m/>
  </r>
  <r>
    <s v="E00344"/>
    <s v="Savannah He"/>
    <s v="Director"/>
    <s v="IT"/>
    <s v="Research &amp; Development"/>
    <s v="Female"/>
    <s v="Asian"/>
    <n v="52"/>
    <d v="1996-02-14T00:00:00"/>
    <n v="159724"/>
    <n v="0.23"/>
    <s v="China"/>
    <s v="Beijing"/>
    <s v=""/>
    <x v="1"/>
    <m/>
  </r>
  <r>
    <s v="E04645"/>
    <s v="Elias Ahmed"/>
    <s v="Vice President"/>
    <s v="Marketing"/>
    <s v="Corporate"/>
    <s v="Male"/>
    <s v="Asian"/>
    <n v="57"/>
    <d v="2017-08-04T00:00:00"/>
    <n v="183190"/>
    <n v="0.36"/>
    <s v="United States"/>
    <s v="Chicago"/>
    <s v=""/>
    <x v="1"/>
    <m/>
  </r>
  <r>
    <s v="E03880"/>
    <s v="Samantha Woods"/>
    <s v="Analyst"/>
    <s v="Accounting"/>
    <s v="Speciality Products"/>
    <s v="Female"/>
    <s v="Caucasian"/>
    <n v="56"/>
    <d v="2019-12-25T00:00:00"/>
    <n v="54829"/>
    <n v="0"/>
    <s v="United States"/>
    <s v="Phoenix"/>
    <s v=""/>
    <x v="1"/>
    <m/>
  </r>
  <r>
    <s v="E02730"/>
    <s v="Axel Soto"/>
    <s v="Quality Engineer"/>
    <s v="Engineering"/>
    <s v="Corporate"/>
    <s v="Male"/>
    <s v="Latino"/>
    <n v="46"/>
    <d v="2005-04-22T00:00:00"/>
    <n v="96639"/>
    <n v="0"/>
    <s v="Brazil"/>
    <s v="Rio de Janerio"/>
    <s v=""/>
    <x v="1"/>
    <m/>
  </r>
  <r>
    <s v="E04517"/>
    <s v="Amelia Choi"/>
    <s v="Manager"/>
    <s v="Marketing"/>
    <s v="Speciality Products"/>
    <s v="Female"/>
    <s v="Asian"/>
    <n v="43"/>
    <d v="2006-06-11T00:00:00"/>
    <n v="117278"/>
    <n v="0.09"/>
    <s v="United States"/>
    <s v="Miami"/>
    <s v=""/>
    <x v="1"/>
    <m/>
  </r>
  <r>
    <s v="E00965"/>
    <s v="Jacob Khan"/>
    <s v="Computer Systems Manager"/>
    <s v="IT"/>
    <s v="Speciality Products"/>
    <s v="Male"/>
    <s v="Asian"/>
    <n v="53"/>
    <d v="2008-02-09T00:00:00"/>
    <n v="84193"/>
    <n v="0.09"/>
    <s v="China"/>
    <s v="Shanghai"/>
    <s v=""/>
    <x v="1"/>
    <m/>
  </r>
  <r>
    <s v="E04639"/>
    <s v="Luna Taylor"/>
    <s v="Network Administrator"/>
    <s v="IT"/>
    <s v="Manufacturing"/>
    <s v="Female"/>
    <s v="Caucasian"/>
    <n v="47"/>
    <d v="2018-07-28T00:00:00"/>
    <n v="87806"/>
    <n v="0"/>
    <s v="United States"/>
    <s v="Seattle"/>
    <s v=""/>
    <x v="1"/>
    <m/>
  </r>
  <r>
    <s v="E00465"/>
    <s v="Dominic Parker"/>
    <s v="Test Engineer"/>
    <s v="Engineering"/>
    <s v="Research &amp; Development"/>
    <s v="Male"/>
    <s v="Caucasian"/>
    <n v="62"/>
    <d v="2011-10-04T00:00:00"/>
    <n v="63959"/>
    <n v="0"/>
    <s v="United States"/>
    <s v="Seattle"/>
    <s v=""/>
    <x v="1"/>
    <m/>
  </r>
  <r>
    <s v="E03058"/>
    <s v="Angel Xiong"/>
    <s v="Vice President"/>
    <s v="IT"/>
    <s v="Research &amp; Development"/>
    <s v="Male"/>
    <s v="Asian"/>
    <n v="35"/>
    <d v="2015-06-11T00:00:00"/>
    <n v="234723"/>
    <n v="0.36"/>
    <s v="China"/>
    <s v="Shanghai"/>
    <s v=""/>
    <x v="1"/>
    <m/>
  </r>
  <r>
    <s v="E02337"/>
    <s v="Emma Cao"/>
    <s v="Analyst"/>
    <s v="Accounting"/>
    <s v="Corporate"/>
    <s v="Female"/>
    <s v="Asian"/>
    <n v="27"/>
    <d v="2019-08-24T00:00:00"/>
    <n v="50809"/>
    <n v="0"/>
    <s v="China"/>
    <s v="Chongqing"/>
    <s v=""/>
    <x v="1"/>
    <m/>
  </r>
  <r>
    <s v="E04927"/>
    <s v="Ezekiel Bryant"/>
    <s v="Sr. Analyst"/>
    <s v="Finance"/>
    <s v="Manufacturing"/>
    <s v="Male"/>
    <s v="Caucasian"/>
    <n v="55"/>
    <d v="2002-07-19T00:00:00"/>
    <n v="77396"/>
    <n v="0"/>
    <s v="United States"/>
    <s v="Miami"/>
    <s v=""/>
    <x v="1"/>
    <m/>
  </r>
  <r>
    <s v="E03799"/>
    <s v="Natalie Hwang"/>
    <s v="Sr. Analyst"/>
    <s v="Finance"/>
    <s v="Speciality Products"/>
    <s v="Female"/>
    <s v="Asian"/>
    <n v="63"/>
    <d v="1999-12-31T00:00:00"/>
    <n v="89523"/>
    <n v="0"/>
    <s v="United States"/>
    <s v="Phoenix"/>
    <s v=""/>
    <x v="1"/>
    <m/>
  </r>
  <r>
    <s v="E04538"/>
    <s v="Adeline Yang"/>
    <s v="Cloud Infrastructure Architect"/>
    <s v="IT"/>
    <s v="Corporate"/>
    <s v="Female"/>
    <s v="Asian"/>
    <n v="53"/>
    <d v="2011-07-20T00:00:00"/>
    <n v="86173"/>
    <n v="0"/>
    <s v="China"/>
    <s v="Chongqing"/>
    <s v=""/>
    <x v="1"/>
    <m/>
  </r>
  <r>
    <s v="E02633"/>
    <s v="Allison Roberts"/>
    <s v="Vice President"/>
    <s v="Sales"/>
    <s v="Manufacturing"/>
    <s v="Female"/>
    <s v="Black"/>
    <n v="54"/>
    <d v="2000-08-19T00:00:00"/>
    <n v="222224"/>
    <n v="0.38"/>
    <s v="United States"/>
    <s v="Columbus"/>
    <s v=""/>
    <x v="1"/>
    <m/>
  </r>
  <r>
    <s v="E02965"/>
    <s v="Andrew Do"/>
    <s v="Sr. Manger"/>
    <s v="Finance"/>
    <s v="Research &amp; Development"/>
    <s v="Male"/>
    <s v="Asian"/>
    <n v="43"/>
    <d v="2021-04-17T00:00:00"/>
    <n v="146140"/>
    <n v="0.15"/>
    <s v="United States"/>
    <s v="Seattle"/>
    <s v=""/>
    <x v="1"/>
    <m/>
  </r>
  <r>
    <s v="E04345"/>
    <s v="Eliana Grant"/>
    <s v="Engineering Manager"/>
    <s v="Engineering"/>
    <s v="Speciality Products"/>
    <s v="Female"/>
    <s v="Caucasian"/>
    <n v="64"/>
    <d v="1994-06-20T00:00:00"/>
    <n v="109456"/>
    <n v="0.1"/>
    <s v="United States"/>
    <s v="Chicago"/>
    <s v=""/>
    <x v="1"/>
    <m/>
  </r>
  <r>
    <s v="E02895"/>
    <s v="Mila Soto"/>
    <s v="Director"/>
    <s v="Finance"/>
    <s v="Research &amp; Development"/>
    <s v="Female"/>
    <s v="Latino"/>
    <n v="65"/>
    <d v="2008-10-07T00:00:00"/>
    <n v="170221"/>
    <n v="0.15"/>
    <s v="Brazil"/>
    <s v="Manaus"/>
    <s v=""/>
    <x v="1"/>
    <m/>
  </r>
  <r>
    <s v="E01132"/>
    <s v="Gabriella Johnson"/>
    <s v="Computer Systems Manager"/>
    <s v="IT"/>
    <s v="Research &amp; Development"/>
    <s v="Female"/>
    <s v="Caucasian"/>
    <n v="42"/>
    <d v="2006-03-01T00:00:00"/>
    <n v="97433"/>
    <n v="0.05"/>
    <s v="United States"/>
    <s v="Seattle"/>
    <d v="2015-08-08T00:00:00"/>
    <x v="33"/>
    <m/>
  </r>
  <r>
    <s v="E00758"/>
    <s v="Jonathan Khan"/>
    <s v="Account Representative"/>
    <s v="Sales"/>
    <s v="Manufacturing"/>
    <s v="Male"/>
    <s v="Asian"/>
    <n v="35"/>
    <d v="2013-08-30T00:00:00"/>
    <n v="59646"/>
    <n v="0"/>
    <s v="China"/>
    <s v="Shanghai"/>
    <s v=""/>
    <x v="1"/>
    <m/>
  </r>
  <r>
    <s v="E03750"/>
    <s v="Elias Dang"/>
    <s v="Director"/>
    <s v="Engineering"/>
    <s v="Speciality Products"/>
    <s v="Male"/>
    <s v="Asian"/>
    <n v="64"/>
    <d v="1995-08-29T00:00:00"/>
    <n v="158787"/>
    <n v="0.18"/>
    <s v="China"/>
    <s v="Chengdu"/>
    <s v=""/>
    <x v="1"/>
    <m/>
  </r>
  <r>
    <s v="E00144"/>
    <s v="Theodore Ngo"/>
    <s v="Controls Engineer"/>
    <s v="Engineering"/>
    <s v="Research &amp; Development"/>
    <s v="Male"/>
    <s v="Asian"/>
    <n v="55"/>
    <d v="2018-04-29T00:00:00"/>
    <n v="83378"/>
    <n v="0"/>
    <s v="China"/>
    <s v="Beijing"/>
    <s v=""/>
    <x v="1"/>
    <m/>
  </r>
  <r>
    <s v="E02943"/>
    <s v="Bella Lopez"/>
    <s v="Sr. Analyst"/>
    <s v="Marketing"/>
    <s v="Corporate"/>
    <s v="Female"/>
    <s v="Latino"/>
    <n v="32"/>
    <d v="2013-11-12T00:00:00"/>
    <n v="88895"/>
    <n v="0"/>
    <s v="United States"/>
    <s v="Chicago"/>
    <s v=""/>
    <x v="1"/>
    <m/>
  </r>
  <r>
    <s v="E03901"/>
    <s v="Luca Truong"/>
    <s v="Director"/>
    <s v="Marketing"/>
    <s v="Corporate"/>
    <s v="Male"/>
    <s v="Asian"/>
    <n v="45"/>
    <d v="2004-12-11T00:00:00"/>
    <n v="168846"/>
    <n v="0.24"/>
    <s v="China"/>
    <s v="Chongqing"/>
    <s v=""/>
    <x v="1"/>
    <m/>
  </r>
  <r>
    <s v="E03461"/>
    <s v="Nathan Lau"/>
    <s v="Business Partner"/>
    <s v="Human Resources"/>
    <s v="Research &amp; Development"/>
    <s v="Male"/>
    <s v="Asian"/>
    <n v="35"/>
    <d v="2011-02-22T00:00:00"/>
    <n v="43336"/>
    <n v="0"/>
    <s v="United States"/>
    <s v="Austin"/>
    <d v="2020-07-12T00:00:00"/>
    <x v="34"/>
    <m/>
  </r>
  <r>
    <s v="E03490"/>
    <s v="Henry Campos"/>
    <s v="Sr. Manger"/>
    <s v="Human Resources"/>
    <s v="Corporate"/>
    <s v="Male"/>
    <s v="Latino"/>
    <n v="38"/>
    <d v="2009-09-27T00:00:00"/>
    <n v="127801"/>
    <n v="0.15"/>
    <s v="United States"/>
    <s v="Phoenix"/>
    <s v=""/>
    <x v="1"/>
    <m/>
  </r>
  <r>
    <s v="E04466"/>
    <s v="Connor Bell"/>
    <s v="Network Administrator"/>
    <s v="IT"/>
    <s v="Corporate"/>
    <s v="Male"/>
    <s v="Black"/>
    <n v="54"/>
    <d v="2000-04-01T00:00:00"/>
    <n v="76352"/>
    <n v="0"/>
    <s v="United States"/>
    <s v="Austin"/>
    <s v=""/>
    <x v="1"/>
    <m/>
  </r>
  <r>
    <s v="E03226"/>
    <s v="Angel Stewart"/>
    <s v="Vice President"/>
    <s v="Finance"/>
    <s v="Corporate"/>
    <s v="Male"/>
    <s v="Caucasian"/>
    <n v="28"/>
    <d v="2019-06-22T00:00:00"/>
    <n v="250767"/>
    <n v="0.38"/>
    <s v="United States"/>
    <s v="Seattle"/>
    <s v=""/>
    <x v="1"/>
    <m/>
  </r>
  <r>
    <s v="E04607"/>
    <s v="Landon Brown"/>
    <s v="Vice President"/>
    <s v="Marketing"/>
    <s v="Corporate"/>
    <s v="Male"/>
    <s v="Caucasian"/>
    <n v="26"/>
    <d v="2020-09-27T00:00:00"/>
    <n v="223055"/>
    <n v="0.3"/>
    <s v="United States"/>
    <s v="Columbus"/>
    <s v=""/>
    <x v="1"/>
    <m/>
  </r>
  <r>
    <s v="E02678"/>
    <s v="Nicholas Rivera"/>
    <s v="Director"/>
    <s v="Engineering"/>
    <s v="Corporate"/>
    <s v="Male"/>
    <s v="Latino"/>
    <n v="45"/>
    <d v="2007-04-13T00:00:00"/>
    <n v="189680"/>
    <n v="0.23"/>
    <s v="Brazil"/>
    <s v="Sao Paulo"/>
    <s v=""/>
    <x v="1"/>
    <m/>
  </r>
  <r>
    <s v="E02190"/>
    <s v="Gabriel Carter"/>
    <s v="Test Engineer"/>
    <s v="Engineering"/>
    <s v="Manufacturing"/>
    <s v="Male"/>
    <s v="Caucasian"/>
    <n v="57"/>
    <d v="2018-07-18T00:00:00"/>
    <n v="71167"/>
    <n v="0"/>
    <s v="United States"/>
    <s v="Columbus"/>
    <s v=""/>
    <x v="1"/>
    <m/>
  </r>
  <r>
    <s v="E00747"/>
    <s v="Leilani Baker"/>
    <s v="Technical Architect"/>
    <s v="IT"/>
    <s v="Speciality Products"/>
    <s v="Female"/>
    <s v="Caucasian"/>
    <n v="59"/>
    <d v="2010-04-04T00:00:00"/>
    <n v="76027"/>
    <n v="0"/>
    <s v="United States"/>
    <s v="Seattle"/>
    <s v=""/>
    <x v="1"/>
    <m/>
  </r>
  <r>
    <s v="E00268"/>
    <s v="Ian Flores"/>
    <s v="Director"/>
    <s v="Engineering"/>
    <s v="Corporate"/>
    <s v="Male"/>
    <s v="Latino"/>
    <n v="48"/>
    <d v="2019-12-10T00:00:00"/>
    <n v="183113"/>
    <n v="0.24"/>
    <s v="Brazil"/>
    <s v="Rio de Janerio"/>
    <s v=""/>
    <x v="1"/>
    <m/>
  </r>
  <r>
    <s v="E01416"/>
    <s v="Hudson Thompson"/>
    <s v="Analyst II"/>
    <s v="Accounting"/>
    <s v="Manufacturing"/>
    <s v="Male"/>
    <s v="Black"/>
    <n v="30"/>
    <d v="2020-10-20T00:00:00"/>
    <n v="67753"/>
    <n v="0"/>
    <s v="United States"/>
    <s v="Phoenix"/>
    <s v=""/>
    <x v="1"/>
    <m/>
  </r>
  <r>
    <s v="E01524"/>
    <s v="Ian Miller"/>
    <s v="Computer Systems Manager"/>
    <s v="IT"/>
    <s v="Corporate"/>
    <s v="Male"/>
    <s v="Black"/>
    <n v="31"/>
    <d v="2016-10-13T00:00:00"/>
    <n v="63744"/>
    <n v="0.08"/>
    <s v="United States"/>
    <s v="Austin"/>
    <s v=""/>
    <x v="1"/>
    <m/>
  </r>
  <r>
    <s v="E03849"/>
    <s v="Harper Chin"/>
    <s v="Quality Engineer"/>
    <s v="Engineering"/>
    <s v="Manufacturing"/>
    <s v="Female"/>
    <s v="Asian"/>
    <n v="50"/>
    <d v="2002-07-09T00:00:00"/>
    <n v="92209"/>
    <n v="0"/>
    <s v="China"/>
    <s v="Shanghai"/>
    <s v=""/>
    <x v="1"/>
    <m/>
  </r>
  <r>
    <s v="E02801"/>
    <s v="Santiago f Brooks"/>
    <s v="Sr. Manger"/>
    <s v="Sales"/>
    <s v="Corporate"/>
    <s v="Male"/>
    <s v="Black"/>
    <n v="51"/>
    <d v="2000-09-01T00:00:00"/>
    <n v="157487"/>
    <n v="0.12"/>
    <s v="United States"/>
    <s v="Phoenix"/>
    <s v=""/>
    <x v="1"/>
    <m/>
  </r>
  <r>
    <s v="E04155"/>
    <s v="Dylan Dominguez"/>
    <s v="Sr. Analyst"/>
    <s v="Marketing"/>
    <s v="Research &amp; Development"/>
    <s v="Male"/>
    <s v="Latino"/>
    <n v="42"/>
    <d v="2015-04-07T00:00:00"/>
    <n v="99697"/>
    <n v="0"/>
    <s v="Brazil"/>
    <s v="Rio de Janerio"/>
    <s v=""/>
    <x v="1"/>
    <m/>
  </r>
  <r>
    <s v="E01952"/>
    <s v="Everett Lee"/>
    <s v="Network Administrator"/>
    <s v="IT"/>
    <s v="Research &amp; Development"/>
    <s v="Male"/>
    <s v="Asian"/>
    <n v="45"/>
    <d v="2010-02-26T00:00:00"/>
    <n v="90770"/>
    <n v="0"/>
    <s v="United States"/>
    <s v="Columbus"/>
    <s v=""/>
    <x v="1"/>
    <m/>
  </r>
  <r>
    <s v="E00116"/>
    <s v="Madelyn Mehta"/>
    <s v="Analyst"/>
    <s v="Sales"/>
    <s v="Speciality Products"/>
    <s v="Female"/>
    <s v="Asian"/>
    <n v="64"/>
    <d v="2005-01-28T00:00:00"/>
    <n v="55369"/>
    <n v="0"/>
    <s v="United States"/>
    <s v="Phoenix"/>
    <s v=""/>
    <x v="1"/>
    <m/>
  </r>
  <r>
    <s v="E04811"/>
    <s v="Athena Vasquez"/>
    <s v="Field Engineer"/>
    <s v="Engineering"/>
    <s v="Speciality Products"/>
    <s v="Female"/>
    <s v="Latino"/>
    <n v="59"/>
    <d v="2014-09-16T00:00:00"/>
    <n v="69578"/>
    <n v="0"/>
    <s v="Brazil"/>
    <s v="Rio de Janerio"/>
    <s v=""/>
    <x v="1"/>
    <m/>
  </r>
  <r>
    <s v="E00624"/>
    <s v="William Watson"/>
    <s v="Director"/>
    <s v="Accounting"/>
    <s v="Speciality Products"/>
    <s v="Male"/>
    <s v="Caucasian"/>
    <n v="41"/>
    <d v="2013-06-04T00:00:00"/>
    <n v="167526"/>
    <n v="0.26"/>
    <s v="United States"/>
    <s v="Miami"/>
    <s v=""/>
    <x v="1"/>
    <m/>
  </r>
  <r>
    <s v="E03404"/>
    <s v="Everleigh Nunez"/>
    <s v="Field Engineer"/>
    <s v="Engineering"/>
    <s v="Speciality Products"/>
    <s v="Female"/>
    <s v="Latino"/>
    <n v="42"/>
    <d v="2021-02-05T00:00:00"/>
    <n v="65507"/>
    <n v="0"/>
    <s v="Brazil"/>
    <s v="Manaus"/>
    <s v=""/>
    <x v="1"/>
    <m/>
  </r>
  <r>
    <s v="E01845"/>
    <s v="Leo Fernandez"/>
    <s v="Manager"/>
    <s v="Finance"/>
    <s v="Research &amp; Development"/>
    <s v="Male"/>
    <s v="Latino"/>
    <n v="54"/>
    <d v="1998-04-28T00:00:00"/>
    <n v="108268"/>
    <n v="0.09"/>
    <s v="Brazil"/>
    <s v="Sao Paulo"/>
    <d v="2004-05-15T00:00:00"/>
    <x v="35"/>
    <m/>
  </r>
  <r>
    <s v="E04784"/>
    <s v="Joshua Lin"/>
    <s v="Technical Architect"/>
    <s v="IT"/>
    <s v="Research &amp; Development"/>
    <s v="Male"/>
    <s v="Asian"/>
    <n v="37"/>
    <d v="2016-02-05T00:00:00"/>
    <n v="80055"/>
    <n v="0"/>
    <s v="China"/>
    <s v="Beijing"/>
    <s v=""/>
    <x v="1"/>
    <m/>
  </r>
  <r>
    <s v="E00145"/>
    <s v="Alexander Rivera"/>
    <s v="Sr. Analyst"/>
    <s v="Sales"/>
    <s v="Research &amp; Development"/>
    <s v="Male"/>
    <s v="Latino"/>
    <n v="58"/>
    <d v="2009-04-27T00:00:00"/>
    <n v="76802"/>
    <n v="0"/>
    <s v="Brazil"/>
    <s v="Manaus"/>
    <s v=""/>
    <x v="1"/>
    <m/>
  </r>
  <r>
    <s v="E00218"/>
    <s v="David Desai"/>
    <s v="Vice President"/>
    <s v="Sales"/>
    <s v="Speciality Products"/>
    <s v="Male"/>
    <s v="Asian"/>
    <n v="47"/>
    <d v="2016-11-22T00:00:00"/>
    <n v="253249"/>
    <n v="0.31"/>
    <s v="United States"/>
    <s v="Austin"/>
    <s v=""/>
    <x v="1"/>
    <m/>
  </r>
  <r>
    <s v="E02185"/>
    <s v="Aubrey Yoon"/>
    <s v="Sr. Business Partner"/>
    <s v="Human Resources"/>
    <s v="Research &amp; Development"/>
    <s v="Female"/>
    <s v="Asian"/>
    <n v="60"/>
    <d v="2005-11-11T00:00:00"/>
    <n v="78388"/>
    <n v="0"/>
    <s v="China"/>
    <s v="Chongqing"/>
    <s v=""/>
    <x v="1"/>
    <m/>
  </r>
  <r>
    <s v="E01070"/>
    <s v="Grayson Brown"/>
    <s v="Vice President"/>
    <s v="IT"/>
    <s v="Corporate"/>
    <s v="Male"/>
    <s v="Caucasian"/>
    <n v="38"/>
    <d v="2016-06-22T00:00:00"/>
    <n v="249870"/>
    <n v="0.34"/>
    <s v="United States"/>
    <s v="Chicago"/>
    <s v=""/>
    <x v="1"/>
    <m/>
  </r>
  <r>
    <s v="E03807"/>
    <s v="Noah Chen"/>
    <s v="Sr. Manger"/>
    <s v="Marketing"/>
    <s v="Manufacturing"/>
    <s v="Male"/>
    <s v="Asian"/>
    <n v="63"/>
    <d v="2015-03-01T00:00:00"/>
    <n v="148321"/>
    <n v="0.15"/>
    <s v="China"/>
    <s v="Beijing"/>
    <s v=""/>
    <x v="1"/>
    <m/>
  </r>
  <r>
    <s v="E00784"/>
    <s v="Ella Nguyen"/>
    <s v="Service Desk Analyst"/>
    <s v="IT"/>
    <s v="Corporate"/>
    <s v="Female"/>
    <s v="Asian"/>
    <n v="60"/>
    <d v="2004-02-10T00:00:00"/>
    <n v="90258"/>
    <n v="0"/>
    <s v="China"/>
    <s v="Chongqing"/>
    <s v=""/>
    <x v="1"/>
    <m/>
  </r>
  <r>
    <s v="E04925"/>
    <s v="Athena Jordan"/>
    <s v="System Administrator "/>
    <s v="IT"/>
    <s v="Manufacturing"/>
    <s v="Female"/>
    <s v="Black"/>
    <n v="42"/>
    <d v="2011-02-19T00:00:00"/>
    <n v="72486"/>
    <n v="0"/>
    <s v="United States"/>
    <s v="Seattle"/>
    <s v=""/>
    <x v="1"/>
    <m/>
  </r>
  <r>
    <s v="E04448"/>
    <s v="Adrian Ruiz"/>
    <s v="Sr. Analyst"/>
    <s v="Finance"/>
    <s v="Corporate"/>
    <s v="Male"/>
    <s v="Latino"/>
    <n v="34"/>
    <d v="2014-09-04T00:00:00"/>
    <n v="95499"/>
    <n v="0"/>
    <s v="Brazil"/>
    <s v="Sao Paulo"/>
    <d v="2017-08-11T00:00:00"/>
    <x v="36"/>
    <m/>
  </r>
  <r>
    <s v="E04817"/>
    <s v="Zoe Sanchez"/>
    <s v="Sr. Analyst"/>
    <s v="Accounting"/>
    <s v="Research &amp; Development"/>
    <s v="Female"/>
    <s v="Latino"/>
    <n v="53"/>
    <d v="2004-12-23T00:00:00"/>
    <n v="90212"/>
    <n v="0"/>
    <s v="Brazil"/>
    <s v="Sao Paulo"/>
    <s v=""/>
    <x v="1"/>
    <m/>
  </r>
  <r>
    <s v="E00325"/>
    <s v="Jameson Chen"/>
    <s v="Vice President"/>
    <s v="Marketing"/>
    <s v="Research &amp; Development"/>
    <s v="Male"/>
    <s v="Asian"/>
    <n v="39"/>
    <d v="2019-12-05T00:00:00"/>
    <n v="254057"/>
    <n v="0.39"/>
    <s v="China"/>
    <s v="Shanghai"/>
    <s v=""/>
    <x v="1"/>
    <m/>
  </r>
  <r>
    <s v="E00403"/>
    <s v="Liliana Soto"/>
    <s v="Business Partner"/>
    <s v="Human Resources"/>
    <s v="Manufacturing"/>
    <s v="Female"/>
    <s v="Latino"/>
    <n v="58"/>
    <d v="2010-10-12T00:00:00"/>
    <n v="43001"/>
    <n v="0"/>
    <s v="United States"/>
    <s v="Austin"/>
    <s v=""/>
    <x v="1"/>
    <m/>
  </r>
  <r>
    <s v="E00436"/>
    <s v="Lincoln Reyes"/>
    <s v="Computer Systems Manager"/>
    <s v="IT"/>
    <s v="Manufacturing"/>
    <s v="Male"/>
    <s v="Latino"/>
    <n v="60"/>
    <d v="1998-08-03T00:00:00"/>
    <n v="85120"/>
    <n v="0.09"/>
    <s v="United States"/>
    <s v="Seattle"/>
    <s v=""/>
    <x v="1"/>
    <m/>
  </r>
  <r>
    <s v="E04358"/>
    <s v="Grayson Soto"/>
    <s v="Business Partner"/>
    <s v="Human Resources"/>
    <s v="Manufacturing"/>
    <s v="Male"/>
    <s v="Latino"/>
    <n v="34"/>
    <d v="2015-08-03T00:00:00"/>
    <n v="52200"/>
    <n v="0"/>
    <s v="United States"/>
    <s v="Columbus"/>
    <s v=""/>
    <x v="1"/>
    <m/>
  </r>
  <r>
    <s v="E04662"/>
    <s v="Julia Morris"/>
    <s v="Sr. Manger"/>
    <s v="Human Resources"/>
    <s v="Corporate"/>
    <s v="Female"/>
    <s v="Caucasian"/>
    <n v="60"/>
    <d v="2008-10-18T00:00:00"/>
    <n v="150855"/>
    <n v="0.11"/>
    <s v="United States"/>
    <s v="Phoenix"/>
    <s v=""/>
    <x v="1"/>
    <m/>
  </r>
  <r>
    <s v="E01496"/>
    <s v="Ava Ortiz"/>
    <s v="Enterprise Architect"/>
    <s v="IT"/>
    <s v="Manufacturing"/>
    <s v="Female"/>
    <s v="Latino"/>
    <n v="53"/>
    <d v="2004-07-20T00:00:00"/>
    <n v="65702"/>
    <n v="0"/>
    <s v="United States"/>
    <s v="Columbus"/>
    <s v=""/>
    <x v="1"/>
    <m/>
  </r>
  <r>
    <s v="E01870"/>
    <s v="Carson Chau"/>
    <s v="Director"/>
    <s v="Finance"/>
    <s v="Corporate"/>
    <s v="Male"/>
    <s v="Asian"/>
    <n v="58"/>
    <d v="2007-10-12T00:00:00"/>
    <n v="162038"/>
    <n v="0.24"/>
    <s v="China"/>
    <s v="Chongqing"/>
    <s v=""/>
    <x v="1"/>
    <m/>
  </r>
  <r>
    <s v="E03971"/>
    <s v="Lillian Chen"/>
    <s v="Sr. Manger"/>
    <s v="Marketing"/>
    <s v="Research &amp; Development"/>
    <s v="Female"/>
    <s v="Asian"/>
    <n v="25"/>
    <d v="2020-04-09T00:00:00"/>
    <n v="157057"/>
    <n v="0.1"/>
    <s v="United States"/>
    <s v="Columbus"/>
    <s v=""/>
    <x v="1"/>
    <m/>
  </r>
  <r>
    <s v="E03616"/>
    <s v="Josiah Lewis"/>
    <s v="Manager"/>
    <s v="IT"/>
    <s v="Research &amp; Development"/>
    <s v="Male"/>
    <s v="Caucasian"/>
    <n v="46"/>
    <d v="2021-08-11T00:00:00"/>
    <n v="127559"/>
    <n v="0.1"/>
    <s v="United States"/>
    <s v="Austin"/>
    <s v=""/>
    <x v="1"/>
    <m/>
  </r>
  <r>
    <s v="E00153"/>
    <s v="Claire Jones"/>
    <s v="Field Engineer"/>
    <s v="Engineering"/>
    <s v="Corporate"/>
    <s v="Female"/>
    <s v="Caucasian"/>
    <n v="39"/>
    <d v="2019-03-12T00:00:00"/>
    <n v="62644"/>
    <n v="0"/>
    <s v="United States"/>
    <s v="Seattle"/>
    <s v=""/>
    <x v="1"/>
    <m/>
  </r>
  <r>
    <s v="E02313"/>
    <s v="Jeremiah Lu"/>
    <s v="Network Architect"/>
    <s v="IT"/>
    <s v="Manufacturing"/>
    <s v="Male"/>
    <s v="Asian"/>
    <n v="50"/>
    <d v="2001-03-06T00:00:00"/>
    <n v="73907"/>
    <n v="0"/>
    <s v="China"/>
    <s v="Shanghai"/>
    <s v=""/>
    <x v="1"/>
    <m/>
  </r>
  <r>
    <s v="E02960"/>
    <s v="Nova Hill"/>
    <s v="Sr. Analyst"/>
    <s v="Accounting"/>
    <s v="Manufacturing"/>
    <s v="Female"/>
    <s v="Caucasian"/>
    <n v="56"/>
    <d v="2018-03-10T00:00:00"/>
    <n v="90040"/>
    <n v="0"/>
    <s v="United States"/>
    <s v="Chicago"/>
    <s v=""/>
    <x v="1"/>
    <m/>
  </r>
  <r>
    <s v="E00096"/>
    <s v="Peyton Cruz"/>
    <s v="Development Engineer"/>
    <s v="Engineering"/>
    <s v="Manufacturing"/>
    <s v="Female"/>
    <s v="Latino"/>
    <n v="30"/>
    <d v="2016-05-26T00:00:00"/>
    <n v="91134"/>
    <n v="0"/>
    <s v="Brazil"/>
    <s v="Sao Paulo"/>
    <s v=""/>
    <x v="1"/>
    <m/>
  </r>
  <r>
    <s v="E02140"/>
    <s v="Naomi Zhao"/>
    <s v="Vice President"/>
    <s v="Human Resources"/>
    <s v="Speciality Products"/>
    <s v="Female"/>
    <s v="Asian"/>
    <n v="45"/>
    <d v="2021-09-22T00:00:00"/>
    <n v="201396"/>
    <n v="0.32"/>
    <s v="United States"/>
    <s v="Miami"/>
    <s v=""/>
    <x v="1"/>
    <m/>
  </r>
  <r>
    <s v="E00826"/>
    <s v="Rylee Bui"/>
    <s v="Analyst"/>
    <s v="Accounting"/>
    <s v="Corporate"/>
    <s v="Female"/>
    <s v="Asian"/>
    <n v="55"/>
    <d v="2011-12-22T00:00:00"/>
    <n v="54733"/>
    <n v="0"/>
    <s v="China"/>
    <s v="Chongqing"/>
    <s v=""/>
    <x v="1"/>
    <m/>
  </r>
  <r>
    <s v="E03881"/>
    <s v="Andrew Reed"/>
    <s v="System Administrator "/>
    <s v="IT"/>
    <s v="Corporate"/>
    <s v="Male"/>
    <s v="Black"/>
    <n v="28"/>
    <d v="2019-06-17T00:00:00"/>
    <n v="65341"/>
    <n v="0"/>
    <s v="United States"/>
    <s v="Miami"/>
    <d v="2022-04-11T00:00:00"/>
    <x v="37"/>
    <m/>
  </r>
  <r>
    <s v="E02604"/>
    <s v="Brooklyn Collins"/>
    <s v="Sr. Manger"/>
    <s v="Finance"/>
    <s v="Corporate"/>
    <s v="Female"/>
    <s v="Black"/>
    <n v="59"/>
    <d v="2018-10-27T00:00:00"/>
    <n v="139208"/>
    <n v="0.11"/>
    <s v="United States"/>
    <s v="Austin"/>
    <s v=""/>
    <x v="1"/>
    <m/>
  </r>
  <r>
    <s v="E02613"/>
    <s v="John Jung"/>
    <s v="Sr. Analyst"/>
    <s v="Sales"/>
    <s v="Speciality Products"/>
    <s v="Male"/>
    <s v="Asian"/>
    <n v="63"/>
    <d v="2018-03-12T00:00:00"/>
    <n v="73200"/>
    <n v="0"/>
    <s v="China"/>
    <s v="Shanghai"/>
    <s v=""/>
    <x v="1"/>
    <m/>
  </r>
  <r>
    <s v="E00864"/>
    <s v="Samantha Aguilar"/>
    <s v="Manager"/>
    <s v="Accounting"/>
    <s v="Speciality Products"/>
    <s v="Female"/>
    <s v="Latino"/>
    <n v="46"/>
    <d v="2010-04-24T00:00:00"/>
    <n v="102636"/>
    <n v="0.06"/>
    <s v="United States"/>
    <s v="Seattle"/>
    <s v=""/>
    <x v="1"/>
    <m/>
  </r>
  <r>
    <s v="E01760"/>
    <s v="Madeline Acosta"/>
    <s v="Sr. Account Representative"/>
    <s v="Sales"/>
    <s v="Speciality Products"/>
    <s v="Female"/>
    <s v="Latino"/>
    <n v="26"/>
    <d v="2021-02-09T00:00:00"/>
    <n v="87427"/>
    <n v="0"/>
    <s v="Brazil"/>
    <s v="Sao Paulo"/>
    <s v=""/>
    <x v="1"/>
    <m/>
  </r>
  <r>
    <s v="E03223"/>
    <s v="Ethan Joseph"/>
    <s v="IT Coordinator"/>
    <s v="IT"/>
    <s v="Research &amp; Development"/>
    <s v="Male"/>
    <s v="Caucasian"/>
    <n v="45"/>
    <d v="2018-05-28T00:00:00"/>
    <n v="49219"/>
    <n v="0"/>
    <s v="United States"/>
    <s v="Columbus"/>
    <s v=""/>
    <x v="1"/>
    <m/>
  </r>
  <r>
    <s v="E01262"/>
    <s v="Miles Mehta"/>
    <s v="Manager"/>
    <s v="Finance"/>
    <s v="Manufacturing"/>
    <s v="Male"/>
    <s v="Asian"/>
    <n v="50"/>
    <d v="2018-05-19T00:00:00"/>
    <n v="106437"/>
    <n v="7.0000000000000007E-2"/>
    <s v="China"/>
    <s v="Chongqing"/>
    <s v=""/>
    <x v="1"/>
    <m/>
  </r>
  <r>
    <s v="E01075"/>
    <s v="Joshua Juarez"/>
    <s v="Analyst II"/>
    <s v="Finance"/>
    <s v="Manufacturing"/>
    <s v="Male"/>
    <s v="Latino"/>
    <n v="46"/>
    <d v="2015-05-05T00:00:00"/>
    <n v="64364"/>
    <n v="0"/>
    <s v="Brazil"/>
    <s v="Sao Paulo"/>
    <s v=""/>
    <x v="1"/>
    <m/>
  </r>
  <r>
    <s v="E00364"/>
    <s v="Matthew Howard"/>
    <s v="Director"/>
    <s v="Human Resources"/>
    <s v="Manufacturing"/>
    <s v="Male"/>
    <s v="Caucasian"/>
    <n v="50"/>
    <d v="2021-10-17T00:00:00"/>
    <n v="172180"/>
    <n v="0.3"/>
    <s v="United States"/>
    <s v="Columbus"/>
    <s v=""/>
    <x v="1"/>
    <m/>
  </r>
  <r>
    <s v="E04108"/>
    <s v="Jade Figueroa"/>
    <s v="Sr. Analyst"/>
    <s v="Sales"/>
    <s v="Manufacturing"/>
    <s v="Female"/>
    <s v="Latino"/>
    <n v="33"/>
    <d v="2012-05-14T00:00:00"/>
    <n v="88343"/>
    <n v="0"/>
    <s v="Brazil"/>
    <s v="Rio de Janerio"/>
    <s v=""/>
    <x v="1"/>
    <m/>
  </r>
  <r>
    <s v="E02917"/>
    <s v="Everett Morales"/>
    <s v="Solutions Architect"/>
    <s v="IT"/>
    <s v="Speciality Products"/>
    <s v="Male"/>
    <s v="Latino"/>
    <n v="57"/>
    <d v="2014-07-10T00:00:00"/>
    <n v="66649"/>
    <n v="0"/>
    <s v="Brazil"/>
    <s v="Rio de Janerio"/>
    <s v=""/>
    <x v="1"/>
    <m/>
  </r>
  <r>
    <s v="E03720"/>
    <s v="Genesis Hunter"/>
    <s v="Manager"/>
    <s v="Finance"/>
    <s v="Corporate"/>
    <s v="Female"/>
    <s v="Caucasian"/>
    <n v="48"/>
    <d v="1999-04-22T00:00:00"/>
    <n v="102847"/>
    <n v="0.05"/>
    <s v="United States"/>
    <s v="Chicago"/>
    <s v=""/>
    <x v="1"/>
    <m/>
  </r>
  <r>
    <s v="E03393"/>
    <s v="Henry Figueroa"/>
    <s v="Sr. Manger"/>
    <s v="Finance"/>
    <s v="Manufacturing"/>
    <s v="Male"/>
    <s v="Latino"/>
    <n v="46"/>
    <d v="2010-07-19T00:00:00"/>
    <n v="134881"/>
    <n v="0.15"/>
    <s v="Brazil"/>
    <s v="Manaus"/>
    <s v=""/>
    <x v="1"/>
    <m/>
  </r>
  <r>
    <s v="E02977"/>
    <s v="Nicholas Song"/>
    <s v="Analyst II"/>
    <s v="Marketing"/>
    <s v="Manufacturing"/>
    <s v="Male"/>
    <s v="Asian"/>
    <n v="52"/>
    <d v="1999-05-23T00:00:00"/>
    <n v="68807"/>
    <n v="0"/>
    <s v="China"/>
    <s v="Chengdu"/>
    <d v="2015-11-30T00:00:00"/>
    <x v="38"/>
    <m/>
  </r>
  <r>
    <s v="E03371"/>
    <s v="Jack Alexander"/>
    <s v="Vice President"/>
    <s v="IT"/>
    <s v="Manufacturing"/>
    <s v="Male"/>
    <s v="Caucasian"/>
    <n v="56"/>
    <d v="2006-05-29T00:00:00"/>
    <n v="228822"/>
    <n v="0.36"/>
    <s v="United States"/>
    <s v="Miami"/>
    <s v=""/>
    <x v="1"/>
    <m/>
  </r>
  <r>
    <s v="E02531"/>
    <s v="Jameson Foster"/>
    <s v="Analyst"/>
    <s v="Marketing"/>
    <s v="Manufacturing"/>
    <s v="Male"/>
    <s v="Caucasian"/>
    <n v="28"/>
    <d v="2021-07-18T00:00:00"/>
    <n v="43391"/>
    <n v="0"/>
    <s v="United States"/>
    <s v="Columbus"/>
    <s v=""/>
    <x v="1"/>
    <m/>
  </r>
  <r>
    <s v="E02473"/>
    <s v="Leonardo Lo"/>
    <s v="Quality Engineer"/>
    <s v="Engineering"/>
    <s v="Speciality Products"/>
    <s v="Male"/>
    <s v="Asian"/>
    <n v="29"/>
    <d v="2021-11-15T00:00:00"/>
    <n v="91782"/>
    <n v="0"/>
    <s v="China"/>
    <s v="Chongqing"/>
    <s v=""/>
    <x v="1"/>
    <m/>
  </r>
  <r>
    <s v="E02468"/>
    <s v="Ella Huang"/>
    <s v="Vice President"/>
    <s v="Marketing"/>
    <s v="Corporate"/>
    <s v="Female"/>
    <s v="Asian"/>
    <n v="45"/>
    <d v="2016-02-28T00:00:00"/>
    <n v="211637"/>
    <n v="0.31"/>
    <s v="United States"/>
    <s v="Chicago"/>
    <s v=""/>
    <x v="1"/>
    <m/>
  </r>
  <r>
    <s v="E01499"/>
    <s v="Liam Jordan"/>
    <s v="Computer Systems Manager"/>
    <s v="IT"/>
    <s v="Manufacturing"/>
    <s v="Male"/>
    <s v="Caucasian"/>
    <n v="28"/>
    <d v="2020-08-08T00:00:00"/>
    <n v="73255"/>
    <n v="0.09"/>
    <s v="United States"/>
    <s v="Phoenix"/>
    <s v=""/>
    <x v="1"/>
    <m/>
  </r>
  <r>
    <s v="E03697"/>
    <s v="Isaac Woods"/>
    <s v="Manager"/>
    <s v="Sales"/>
    <s v="Corporate"/>
    <s v="Male"/>
    <s v="Caucasian"/>
    <n v="28"/>
    <d v="2021-01-08T00:00:00"/>
    <n v="108826"/>
    <n v="0.1"/>
    <s v="United States"/>
    <s v="Miami"/>
    <s v=""/>
    <x v="1"/>
    <m/>
  </r>
  <r>
    <s v="E00593"/>
    <s v="Luke Wilson"/>
    <s v="Solutions Architect"/>
    <s v="IT"/>
    <s v="Speciality Products"/>
    <s v="Male"/>
    <s v="Caucasian"/>
    <n v="34"/>
    <d v="2016-05-24T00:00:00"/>
    <n v="94352"/>
    <n v="0"/>
    <s v="United States"/>
    <s v="Miami"/>
    <s v=""/>
    <x v="1"/>
    <m/>
  </r>
  <r>
    <s v="E01103"/>
    <s v="Lyla Alvarez"/>
    <s v="IT Systems Architect"/>
    <s v="IT"/>
    <s v="Research &amp; Development"/>
    <s v="Female"/>
    <s v="Latino"/>
    <n v="55"/>
    <d v="1994-08-30T00:00:00"/>
    <n v="73955"/>
    <n v="0"/>
    <s v="United States"/>
    <s v="Phoenix"/>
    <s v=""/>
    <x v="1"/>
    <m/>
  </r>
  <r>
    <s v="E03889"/>
    <s v="Caleb Flores"/>
    <s v="Manager"/>
    <s v="Human Resources"/>
    <s v="Manufacturing"/>
    <s v="Male"/>
    <s v="Latino"/>
    <n v="34"/>
    <d v="2013-08-13T00:00:00"/>
    <n v="113909"/>
    <n v="0.06"/>
    <s v="Brazil"/>
    <s v="Rio de Janerio"/>
    <s v=""/>
    <x v="1"/>
    <m/>
  </r>
  <r>
    <s v="E01958"/>
    <s v="Angel Lin"/>
    <s v="Network Administrator"/>
    <s v="IT"/>
    <s v="Manufacturing"/>
    <s v="Male"/>
    <s v="Asian"/>
    <n v="27"/>
    <d v="2020-12-24T00:00:00"/>
    <n v="92321"/>
    <n v="0"/>
    <s v="United States"/>
    <s v="Chicago"/>
    <s v=""/>
    <x v="1"/>
    <m/>
  </r>
  <r>
    <s v="E01870"/>
    <s v="Easton Moore"/>
    <s v="Computer Systems Manager"/>
    <s v="IT"/>
    <s v="Research &amp; Development"/>
    <s v="Male"/>
    <s v="Caucasian"/>
    <n v="52"/>
    <d v="2013-05-23T00:00:00"/>
    <n v="99557"/>
    <n v="0.09"/>
    <s v="United States"/>
    <s v="Seattle"/>
    <s v=""/>
    <x v="1"/>
    <m/>
  </r>
  <r>
    <s v="E01167"/>
    <s v="Kinsley Collins"/>
    <s v="Automation Engineer"/>
    <s v="Engineering"/>
    <s v="Speciality Products"/>
    <s v="Female"/>
    <s v="Caucasian"/>
    <n v="28"/>
    <d v="2018-11-14T00:00:00"/>
    <n v="115854"/>
    <n v="0"/>
    <s v="United States"/>
    <s v="Phoenix"/>
    <s v=""/>
    <x v="1"/>
    <m/>
  </r>
  <r>
    <s v="E00099"/>
    <s v="Brooklyn Salazar"/>
    <s v="IT Systems Architect"/>
    <s v="IT"/>
    <s v="Manufacturing"/>
    <s v="Female"/>
    <s v="Latino"/>
    <n v="44"/>
    <d v="2011-03-01T00:00:00"/>
    <n v="82462"/>
    <n v="0"/>
    <s v="United States"/>
    <s v="Austin"/>
    <s v=""/>
    <x v="1"/>
    <m/>
  </r>
  <r>
    <s v="E00044"/>
    <s v="Scarlett Jenkins"/>
    <s v="Vice President"/>
    <s v="IT"/>
    <s v="Research &amp; Development"/>
    <s v="Female"/>
    <s v="Caucasian"/>
    <n v="53"/>
    <d v="2011-11-09T00:00:00"/>
    <n v="198473"/>
    <n v="0.32"/>
    <s v="United States"/>
    <s v="Miami"/>
    <s v=""/>
    <x v="1"/>
    <m/>
  </r>
  <r>
    <s v="E00711"/>
    <s v="Melody Chin"/>
    <s v="Sr. Manger"/>
    <s v="Finance"/>
    <s v="Corporate"/>
    <s v="Female"/>
    <s v="Asian"/>
    <n v="43"/>
    <d v="2006-10-15T00:00:00"/>
    <n v="153492"/>
    <n v="0.11"/>
    <s v="United States"/>
    <s v="Chicago"/>
    <s v=""/>
    <x v="1"/>
    <m/>
  </r>
  <r>
    <s v="E04795"/>
    <s v="Eloise Alexander"/>
    <s v="Vice President"/>
    <s v="Human Resources"/>
    <s v="Corporate"/>
    <s v="Female"/>
    <s v="Black"/>
    <n v="28"/>
    <d v="2018-01-21T00:00:00"/>
    <n v="208210"/>
    <n v="0.3"/>
    <s v="United States"/>
    <s v="Seattle"/>
    <s v=""/>
    <x v="1"/>
    <m/>
  </r>
  <r>
    <s v="E03912"/>
    <s v="Carter Turner"/>
    <s v="Sr. Analyst"/>
    <s v="Marketing"/>
    <s v="Corporate"/>
    <s v="Male"/>
    <s v="Caucasian"/>
    <n v="33"/>
    <d v="2015-11-17T00:00:00"/>
    <n v="91632"/>
    <n v="0"/>
    <s v="United States"/>
    <s v="Phoenix"/>
    <s v=""/>
    <x v="1"/>
    <m/>
  </r>
  <r>
    <s v="E02103"/>
    <s v="Andrew Ma"/>
    <s v="HRIS Analyst"/>
    <s v="Human Resources"/>
    <s v="Corporate"/>
    <s v="Male"/>
    <s v="Asian"/>
    <n v="31"/>
    <d v="2017-09-24T00:00:00"/>
    <n v="71755"/>
    <n v="0"/>
    <s v="China"/>
    <s v="Chongqing"/>
    <s v=""/>
    <x v="1"/>
    <m/>
  </r>
  <r>
    <s v="E04213"/>
    <s v="Hailey Xi"/>
    <s v="Manager"/>
    <s v="Accounting"/>
    <s v="Corporate"/>
    <s v="Female"/>
    <s v="Asian"/>
    <n v="52"/>
    <d v="2021-11-19T00:00:00"/>
    <n v="111006"/>
    <n v="0.08"/>
    <s v="China"/>
    <s v="Chongqing"/>
    <s v=""/>
    <x v="1"/>
    <m/>
  </r>
  <r>
    <s v="E04756"/>
    <s v="Aiden Le"/>
    <s v="Cloud Infrastructure Architect"/>
    <s v="IT"/>
    <s v="Corporate"/>
    <s v="Male"/>
    <s v="Asian"/>
    <n v="55"/>
    <d v="1994-12-24T00:00:00"/>
    <n v="99774"/>
    <n v="0"/>
    <s v="United States"/>
    <s v="Austin"/>
    <s v=""/>
    <x v="1"/>
    <m/>
  </r>
  <r>
    <s v="E04114"/>
    <s v="Christopher Lim"/>
    <s v="Director"/>
    <s v="IT"/>
    <s v="Research &amp; Development"/>
    <s v="Male"/>
    <s v="Asian"/>
    <n v="55"/>
    <d v="2007-03-13T00:00:00"/>
    <n v="184648"/>
    <n v="0.24"/>
    <s v="China"/>
    <s v="Shanghai"/>
    <s v=""/>
    <x v="1"/>
    <m/>
  </r>
  <r>
    <s v="E01423"/>
    <s v="James Castillo"/>
    <s v="Vice President"/>
    <s v="IT"/>
    <s v="Manufacturing"/>
    <s v="Male"/>
    <s v="Latino"/>
    <n v="51"/>
    <d v="2001-07-19T00:00:00"/>
    <n v="247874"/>
    <n v="0.33"/>
    <s v="Brazil"/>
    <s v="Manaus"/>
    <s v=""/>
    <x v="1"/>
    <m/>
  </r>
  <r>
    <s v="E03181"/>
    <s v="Greyson Dang"/>
    <s v="Development Engineer"/>
    <s v="Engineering"/>
    <s v="Manufacturing"/>
    <s v="Male"/>
    <s v="Asian"/>
    <n v="60"/>
    <d v="2009-05-11T00:00:00"/>
    <n v="62239"/>
    <n v="0"/>
    <s v="China"/>
    <s v="Beijing"/>
    <s v=""/>
    <x v="1"/>
    <m/>
  </r>
  <r>
    <s v="E03305"/>
    <s v="Hannah King"/>
    <s v="Manager"/>
    <s v="Accounting"/>
    <s v="Speciality Products"/>
    <s v="Female"/>
    <s v="Caucasian"/>
    <n v="31"/>
    <d v="2014-10-07T00:00:00"/>
    <n v="114911"/>
    <n v="7.0000000000000007E-2"/>
    <s v="United States"/>
    <s v="Chicago"/>
    <s v=""/>
    <x v="1"/>
    <m/>
  </r>
  <r>
    <s v="E00703"/>
    <s v="Wesley Dominguez"/>
    <s v="Engineering Manager"/>
    <s v="Engineering"/>
    <s v="Corporate"/>
    <s v="Male"/>
    <s v="Latino"/>
    <n v="45"/>
    <d v="2018-04-27T00:00:00"/>
    <n v="115490"/>
    <n v="0.12"/>
    <s v="United States"/>
    <s v="Chicago"/>
    <s v=""/>
    <x v="1"/>
    <m/>
  </r>
  <r>
    <s v="E04403"/>
    <s v="Dominic Hu"/>
    <s v="Manager"/>
    <s v="Accounting"/>
    <s v="Speciality Products"/>
    <s v="Male"/>
    <s v="Asian"/>
    <n v="34"/>
    <d v="2012-02-13T00:00:00"/>
    <n v="118708"/>
    <n v="7.0000000000000007E-2"/>
    <s v="China"/>
    <s v="Shanghai"/>
    <s v=""/>
    <x v="1"/>
    <m/>
  </r>
  <r>
    <s v="E00103"/>
    <s v="Nora Park"/>
    <s v="Director"/>
    <s v="Accounting"/>
    <s v="Speciality Products"/>
    <s v="Female"/>
    <s v="Asian"/>
    <n v="29"/>
    <d v="2017-06-28T00:00:00"/>
    <n v="197649"/>
    <n v="0.2"/>
    <s v="United States"/>
    <s v="Columbus"/>
    <s v=""/>
    <x v="1"/>
    <m/>
  </r>
  <r>
    <s v="E04487"/>
    <s v="Audrey Hwang"/>
    <s v="Sr. Analyst"/>
    <s v="Accounting"/>
    <s v="Speciality Products"/>
    <s v="Female"/>
    <s v="Asian"/>
    <n v="45"/>
    <d v="2020-06-17T00:00:00"/>
    <n v="89841"/>
    <n v="0"/>
    <s v="China"/>
    <s v="Beijing"/>
    <s v=""/>
    <x v="1"/>
    <m/>
  </r>
  <r>
    <s v="E01194"/>
    <s v="Ella Jenkins"/>
    <s v="Analyst II"/>
    <s v="Finance"/>
    <s v="Speciality Products"/>
    <s v="Female"/>
    <s v="Caucasian"/>
    <n v="52"/>
    <d v="2019-12-20T00:00:00"/>
    <n v="61026"/>
    <n v="0"/>
    <s v="United States"/>
    <s v="Phoenix"/>
    <s v=""/>
    <x v="1"/>
    <m/>
  </r>
  <r>
    <s v="E02179"/>
    <s v="Peyton Owens"/>
    <s v="Controls Engineer"/>
    <s v="Engineering"/>
    <s v="Speciality Products"/>
    <s v="Female"/>
    <s v="Caucasian"/>
    <n v="48"/>
    <d v="2014-09-25T00:00:00"/>
    <n v="96693"/>
    <n v="0"/>
    <s v="United States"/>
    <s v="Chicago"/>
    <s v=""/>
    <x v="1"/>
    <m/>
  </r>
  <r>
    <s v="E04242"/>
    <s v="Alice Lopez"/>
    <s v="Test Engineer"/>
    <s v="Engineering"/>
    <s v="Speciality Products"/>
    <s v="Female"/>
    <s v="Latino"/>
    <n v="48"/>
    <d v="2009-06-27T00:00:00"/>
    <n v="82907"/>
    <n v="0"/>
    <s v="United States"/>
    <s v="Seattle"/>
    <s v=""/>
    <x v="1"/>
    <m/>
  </r>
  <r>
    <s v="E01371"/>
    <s v="Dominic Le"/>
    <s v="Vice President"/>
    <s v="Marketing"/>
    <s v="Corporate"/>
    <s v="Male"/>
    <s v="Asian"/>
    <n v="41"/>
    <d v="2014-10-04T00:00:00"/>
    <n v="257194"/>
    <n v="0.35"/>
    <s v="China"/>
    <s v="Chongqing"/>
    <s v=""/>
    <x v="1"/>
    <m/>
  </r>
  <r>
    <s v="E03065"/>
    <s v="Ezra Ortiz"/>
    <s v="Quality Engineer"/>
    <s v="Engineering"/>
    <s v="Research &amp; Development"/>
    <s v="Male"/>
    <s v="Latino"/>
    <n v="41"/>
    <d v="2012-01-21T00:00:00"/>
    <n v="94658"/>
    <n v="0"/>
    <s v="United States"/>
    <s v="Miami"/>
    <s v=""/>
    <x v="1"/>
    <m/>
  </r>
  <r>
    <s v="E01377"/>
    <s v="Grayson Luu"/>
    <s v="Quality Engineer"/>
    <s v="Engineering"/>
    <s v="Research &amp; Development"/>
    <s v="Male"/>
    <s v="Asian"/>
    <n v="55"/>
    <d v="2011-04-30T00:00:00"/>
    <n v="89419"/>
    <n v="0"/>
    <s v="China"/>
    <s v="Shanghai"/>
    <s v=""/>
    <x v="1"/>
    <m/>
  </r>
  <r>
    <s v="E03097"/>
    <s v="Brooks Stewart"/>
    <s v="HRIS Analyst"/>
    <s v="Human Resources"/>
    <s v="Manufacturing"/>
    <s v="Male"/>
    <s v="Black"/>
    <n v="45"/>
    <d v="2015-12-19T00:00:00"/>
    <n v="51983"/>
    <n v="0"/>
    <s v="United States"/>
    <s v="Columbus"/>
    <s v=""/>
    <x v="1"/>
    <m/>
  </r>
  <r>
    <s v="E01668"/>
    <s v="Naomi Xi"/>
    <s v="Director"/>
    <s v="Finance"/>
    <s v="Corporate"/>
    <s v="Female"/>
    <s v="Asian"/>
    <n v="53"/>
    <d v="2002-02-17T00:00:00"/>
    <n v="179494"/>
    <n v="0.2"/>
    <s v="China"/>
    <s v="Chongqing"/>
    <s v=""/>
    <x v="1"/>
    <m/>
  </r>
  <r>
    <s v="E03354"/>
    <s v="Silas Estrada"/>
    <s v="IT Systems Architect"/>
    <s v="IT"/>
    <s v="Corporate"/>
    <s v="Male"/>
    <s v="Latino"/>
    <n v="49"/>
    <d v="2016-06-24T00:00:00"/>
    <n v="68426"/>
    <n v="0"/>
    <s v="Brazil"/>
    <s v="Rio de Janerio"/>
    <s v=""/>
    <x v="1"/>
    <m/>
  </r>
  <r>
    <s v="E02088"/>
    <s v="Skylar Ayala"/>
    <s v="Sr. Manger"/>
    <s v="Finance"/>
    <s v="Corporate"/>
    <s v="Female"/>
    <s v="Latino"/>
    <n v="55"/>
    <d v="2017-02-06T00:00:00"/>
    <n v="144986"/>
    <n v="0.12"/>
    <s v="United States"/>
    <s v="Phoenix"/>
    <s v=""/>
    <x v="1"/>
    <m/>
  </r>
  <r>
    <s v="E03980"/>
    <s v="Lydia Huynh"/>
    <s v="Account Representative"/>
    <s v="Sales"/>
    <s v="Speciality Products"/>
    <s v="Female"/>
    <s v="Asian"/>
    <n v="45"/>
    <d v="2000-08-16T00:00:00"/>
    <n v="60113"/>
    <n v="0"/>
    <s v="United States"/>
    <s v="Chicago"/>
    <s v=""/>
    <x v="1"/>
    <m/>
  </r>
  <r>
    <s v="E00972"/>
    <s v="Hazel Cortez"/>
    <s v="HRIS Analyst"/>
    <s v="Human Resources"/>
    <s v="Research &amp; Development"/>
    <s v="Female"/>
    <s v="Latino"/>
    <n v="52"/>
    <d v="2021-04-18T00:00:00"/>
    <n v="50548"/>
    <n v="0"/>
    <s v="Brazil"/>
    <s v="Sao Paulo"/>
    <s v=""/>
    <x v="1"/>
    <m/>
  </r>
  <r>
    <s v="E00824"/>
    <s v="Everleigh Adams"/>
    <s v="Analyst II"/>
    <s v="Marketing"/>
    <s v="Manufacturing"/>
    <s v="Female"/>
    <s v="Caucasian"/>
    <n v="33"/>
    <d v="2020-03-14T00:00:00"/>
    <n v="68846"/>
    <n v="0"/>
    <s v="United States"/>
    <s v="Chicago"/>
    <s v=""/>
    <x v="1"/>
    <m/>
  </r>
  <r>
    <s v="E04359"/>
    <s v="Layla Salazar"/>
    <s v="Solutions Architect"/>
    <s v="IT"/>
    <s v="Corporate"/>
    <s v="Female"/>
    <s v="Latino"/>
    <n v="59"/>
    <d v="2014-03-19T00:00:00"/>
    <n v="90901"/>
    <n v="0"/>
    <s v="United States"/>
    <s v="Seattle"/>
    <s v=""/>
    <x v="1"/>
    <m/>
  </r>
  <r>
    <s v="E03113"/>
    <s v="Willow Chen"/>
    <s v="Manager"/>
    <s v="Accounting"/>
    <s v="Corporate"/>
    <s v="Female"/>
    <s v="Asian"/>
    <n v="50"/>
    <d v="2012-09-03T00:00:00"/>
    <n v="102033"/>
    <n v="0.08"/>
    <s v="United States"/>
    <s v="Austin"/>
    <s v=""/>
    <x v="1"/>
    <m/>
  </r>
  <r>
    <s v="E01488"/>
    <s v="Penelope Griffin"/>
    <s v="Director"/>
    <s v="Sales"/>
    <s v="Manufacturing"/>
    <s v="Female"/>
    <s v="Caucasian"/>
    <n v="61"/>
    <d v="2021-01-23T00:00:00"/>
    <n v="151783"/>
    <n v="0.26"/>
    <s v="United States"/>
    <s v="Seattle"/>
    <s v=""/>
    <x v="1"/>
    <m/>
  </r>
  <r>
    <s v="E01787"/>
    <s v="Lillian Romero"/>
    <s v="Director"/>
    <s v="Engineering"/>
    <s v="Corporate"/>
    <s v="Female"/>
    <s v="Latino"/>
    <n v="27"/>
    <d v="2018-12-07T00:00:00"/>
    <n v="170164"/>
    <n v="0.17"/>
    <s v="United States"/>
    <s v="Austin"/>
    <s v=""/>
    <x v="1"/>
    <m/>
  </r>
  <r>
    <s v="E03550"/>
    <s v="Stella Wu"/>
    <s v="Sr. Manger"/>
    <s v="Marketing"/>
    <s v="Speciality Products"/>
    <s v="Female"/>
    <s v="Asian"/>
    <n v="35"/>
    <d v="2014-02-20T00:00:00"/>
    <n v="155905"/>
    <n v="0.14000000000000001"/>
    <s v="United States"/>
    <s v="Phoenix"/>
    <s v=""/>
    <x v="1"/>
    <m/>
  </r>
  <r>
    <s v="E01052"/>
    <s v="Parker Vang"/>
    <s v="Analyst"/>
    <s v="Sales"/>
    <s v="Corporate"/>
    <s v="Male"/>
    <s v="Asian"/>
    <n v="40"/>
    <d v="2016-12-17T00:00:00"/>
    <n v="50733"/>
    <n v="0"/>
    <s v="United States"/>
    <s v="Miami"/>
    <s v=""/>
    <x v="1"/>
    <m/>
  </r>
  <r>
    <s v="E04799"/>
    <s v="Mila Roberts"/>
    <s v="Sr. Business Partner"/>
    <s v="Human Resources"/>
    <s v="Corporate"/>
    <s v="Female"/>
    <s v="Caucasian"/>
    <n v="30"/>
    <d v="2017-01-26T00:00:00"/>
    <n v="88663"/>
    <n v="0"/>
    <s v="United States"/>
    <s v="Phoenix"/>
    <s v=""/>
    <x v="1"/>
    <m/>
  </r>
  <r>
    <s v="E03402"/>
    <s v="Isaac Liu"/>
    <s v="Field Engineer"/>
    <s v="Engineering"/>
    <s v="Manufacturing"/>
    <s v="Male"/>
    <s v="Asian"/>
    <n v="60"/>
    <d v="1992-10-13T00:00:00"/>
    <n v="88213"/>
    <n v="0"/>
    <s v="China"/>
    <s v="Chongqing"/>
    <s v=""/>
    <x v="1"/>
    <m/>
  </r>
  <r>
    <s v="E04128"/>
    <s v="Jacob Doan"/>
    <s v="Analyst II"/>
    <s v="Sales"/>
    <s v="Speciality Products"/>
    <s v="Male"/>
    <s v="Asian"/>
    <n v="55"/>
    <d v="2021-08-02T00:00:00"/>
    <n v="67130"/>
    <n v="0"/>
    <s v="United States"/>
    <s v="Miami"/>
    <s v=""/>
    <x v="1"/>
    <m/>
  </r>
  <r>
    <s v="E00013"/>
    <s v="Raelynn Ma"/>
    <s v="Sr. Analyst"/>
    <s v="Finance"/>
    <s v="Speciality Products"/>
    <s v="Female"/>
    <s v="Asian"/>
    <n v="33"/>
    <d v="2015-10-08T00:00:00"/>
    <n v="94876"/>
    <n v="0"/>
    <s v="United States"/>
    <s v="Miami"/>
    <s v=""/>
    <x v="1"/>
    <m/>
  </r>
  <r>
    <s v="E03114"/>
    <s v="Jameson Juarez"/>
    <s v="Development Engineer"/>
    <s v="Engineering"/>
    <s v="Speciality Products"/>
    <s v="Male"/>
    <s v="Latino"/>
    <n v="62"/>
    <d v="1994-10-09T00:00:00"/>
    <n v="98230"/>
    <n v="0"/>
    <s v="United States"/>
    <s v="Miami"/>
    <s v=""/>
    <x v="1"/>
    <m/>
  </r>
  <r>
    <s v="E04004"/>
    <s v="Everleigh Shah"/>
    <s v="Test Engineer"/>
    <s v="Engineering"/>
    <s v="Research &amp; Development"/>
    <s v="Female"/>
    <s v="Asian"/>
    <n v="36"/>
    <d v="2018-12-14T00:00:00"/>
    <n v="96757"/>
    <n v="0"/>
    <s v="United States"/>
    <s v="Columbus"/>
    <s v=""/>
    <x v="1"/>
    <m/>
  </r>
  <r>
    <s v="E04472"/>
    <s v="Alexander Foster"/>
    <s v="Analyst II"/>
    <s v="Marketing"/>
    <s v="Manufacturing"/>
    <s v="Male"/>
    <s v="Black"/>
    <n v="35"/>
    <d v="2020-07-03T00:00:00"/>
    <n v="51513"/>
    <n v="0"/>
    <s v="United States"/>
    <s v="Columbus"/>
    <s v=""/>
    <x v="1"/>
    <m/>
  </r>
  <r>
    <s v="E00161"/>
    <s v="Ryan Ha"/>
    <s v="Vice President"/>
    <s v="Marketing"/>
    <s v="Corporate"/>
    <s v="Male"/>
    <s v="Asian"/>
    <n v="60"/>
    <d v="2007-01-27T00:00:00"/>
    <n v="234311"/>
    <n v="0.37"/>
    <s v="United States"/>
    <s v="Miami"/>
    <s v=""/>
    <x v="1"/>
    <m/>
  </r>
  <r>
    <s v="E04417"/>
    <s v="Chloe Salazar"/>
    <s v="Sr. Manger"/>
    <s v="Human Resources"/>
    <s v="Speciality Products"/>
    <s v="Female"/>
    <s v="Latino"/>
    <n v="45"/>
    <d v="2011-05-22T00:00:00"/>
    <n v="152353"/>
    <n v="0.14000000000000001"/>
    <s v="United States"/>
    <s v="Seattle"/>
    <s v=""/>
    <x v="1"/>
    <m/>
  </r>
  <r>
    <s v="E04536"/>
    <s v="Layla Scott"/>
    <s v="Sr. Manger"/>
    <s v="Accounting"/>
    <s v="Speciality Products"/>
    <s v="Female"/>
    <s v="Caucasian"/>
    <n v="48"/>
    <d v="2010-07-30T00:00:00"/>
    <n v="124774"/>
    <n v="0.12"/>
    <s v="United States"/>
    <s v="Phoenix"/>
    <s v=""/>
    <x v="1"/>
    <m/>
  </r>
  <r>
    <s v="E02534"/>
    <s v="Leah Khan"/>
    <s v="Director"/>
    <s v="Marketing"/>
    <s v="Corporate"/>
    <s v="Female"/>
    <s v="Asian"/>
    <n v="36"/>
    <d v="2010-09-13T00:00:00"/>
    <n v="157070"/>
    <n v="0.28000000000000003"/>
    <s v="China"/>
    <s v="Chongqing"/>
    <s v=""/>
    <x v="1"/>
    <m/>
  </r>
  <r>
    <s v="E02857"/>
    <s v="Mason Jimenez"/>
    <s v="Sr. Manger"/>
    <s v="Finance"/>
    <s v="Speciality Products"/>
    <s v="Male"/>
    <s v="Latino"/>
    <n v="44"/>
    <d v="2019-08-08T00:00:00"/>
    <n v="130133"/>
    <n v="0.15"/>
    <s v="United States"/>
    <s v="Austin"/>
    <d v="2022-05-18T00:00:00"/>
    <x v="39"/>
    <m/>
  </r>
  <r>
    <s v="E03059"/>
    <s v="Hailey Dang"/>
    <s v="Manager"/>
    <s v="Marketing"/>
    <s v="Manufacturing"/>
    <s v="Female"/>
    <s v="Asian"/>
    <n v="64"/>
    <d v="2019-09-21T00:00:00"/>
    <n v="108780"/>
    <n v="0.06"/>
    <s v="China"/>
    <s v="Shanghai"/>
    <s v=""/>
    <x v="1"/>
    <m/>
  </r>
  <r>
    <s v="E02477"/>
    <s v="Amelia Bui"/>
    <s v="Director"/>
    <s v="Engineering"/>
    <s v="Speciality Products"/>
    <s v="Female"/>
    <s v="Asian"/>
    <n v="46"/>
    <d v="2020-10-21T00:00:00"/>
    <n v="151853"/>
    <n v="0.16"/>
    <s v="China"/>
    <s v="Chengdu"/>
    <s v=""/>
    <x v="1"/>
    <m/>
  </r>
  <r>
    <s v="E00022"/>
    <s v="Elena Her"/>
    <s v="Account Representative"/>
    <s v="Sales"/>
    <s v="Manufacturing"/>
    <s v="Female"/>
    <s v="Asian"/>
    <n v="62"/>
    <d v="2006-09-17T00:00:00"/>
    <n v="64669"/>
    <n v="0"/>
    <s v="China"/>
    <s v="Chongqing"/>
    <s v=""/>
    <x v="1"/>
    <m/>
  </r>
  <r>
    <s v="E03370"/>
    <s v="Ian Cortez"/>
    <s v="Analyst II"/>
    <s v="Marketing"/>
    <s v="Research &amp; Development"/>
    <s v="Male"/>
    <s v="Latino"/>
    <n v="61"/>
    <d v="2008-04-30T00:00:00"/>
    <n v="69352"/>
    <n v="0"/>
    <s v="Brazil"/>
    <s v="Rio de Janerio"/>
    <s v=""/>
    <x v="1"/>
    <m/>
  </r>
  <r>
    <s v="E00555"/>
    <s v="Christian Ali"/>
    <s v="Analyst II"/>
    <s v="Marketing"/>
    <s v="Research &amp; Development"/>
    <s v="Male"/>
    <s v="Asian"/>
    <n v="65"/>
    <d v="2001-10-17T00:00:00"/>
    <n v="74631"/>
    <n v="0"/>
    <s v="China"/>
    <s v="Chongqing"/>
    <s v=""/>
    <x v="1"/>
    <m/>
  </r>
  <r>
    <s v="E03160"/>
    <s v="Carter Ortiz"/>
    <s v="Quality Engineer"/>
    <s v="Engineering"/>
    <s v="Speciality Products"/>
    <s v="Male"/>
    <s v="Latino"/>
    <n v="54"/>
    <d v="2012-04-29T00:00:00"/>
    <n v="96441"/>
    <n v="0"/>
    <s v="Brazil"/>
    <s v="Sao Paulo"/>
    <s v=""/>
    <x v="1"/>
    <m/>
  </r>
  <r>
    <s v="E03919"/>
    <s v="Grayson Chan"/>
    <s v="Engineering Manager"/>
    <s v="Engineering"/>
    <s v="Speciality Products"/>
    <s v="Male"/>
    <s v="Asian"/>
    <n v="46"/>
    <d v="2011-10-20T00:00:00"/>
    <n v="114250"/>
    <n v="0.14000000000000001"/>
    <s v="China"/>
    <s v="Chengdu"/>
    <s v=""/>
    <x v="1"/>
    <m/>
  </r>
  <r>
    <s v="E01724"/>
    <s v="Nolan Molina"/>
    <s v="Computer Systems Manager"/>
    <s v="IT"/>
    <s v="Corporate"/>
    <s v="Male"/>
    <s v="Latino"/>
    <n v="36"/>
    <d v="2020-12-27T00:00:00"/>
    <n v="70165"/>
    <n v="7.0000000000000007E-2"/>
    <s v="Brazil"/>
    <s v="Manaus"/>
    <s v=""/>
    <x v="1"/>
    <m/>
  </r>
  <r>
    <s v="E04087"/>
    <s v="Adam Kaur"/>
    <s v="Manager"/>
    <s v="IT"/>
    <s v="Corporate"/>
    <s v="Male"/>
    <s v="Asian"/>
    <n v="60"/>
    <d v="2000-01-29T00:00:00"/>
    <n v="109059"/>
    <n v="7.0000000000000007E-2"/>
    <s v="China"/>
    <s v="Chengdu"/>
    <s v=""/>
    <x v="1"/>
    <m/>
  </r>
  <r>
    <s v="E02856"/>
    <s v="Amelia Kaur"/>
    <s v="Operations Engineer"/>
    <s v="Engineering"/>
    <s v="Research &amp; Development"/>
    <s v="Female"/>
    <s v="Asian"/>
    <n v="30"/>
    <d v="2015-11-14T00:00:00"/>
    <n v="77442"/>
    <n v="0"/>
    <s v="United States"/>
    <s v="Columbus"/>
    <s v=""/>
    <x v="1"/>
    <m/>
  </r>
  <r>
    <s v="E03805"/>
    <s v="Autumn Gonzales"/>
    <s v="Analyst II"/>
    <s v="Sales"/>
    <s v="Corporate"/>
    <s v="Female"/>
    <s v="Latino"/>
    <n v="34"/>
    <d v="2012-06-06T00:00:00"/>
    <n v="72126"/>
    <n v="0"/>
    <s v="Brazil"/>
    <s v="Manaus"/>
    <s v=""/>
    <x v="1"/>
    <m/>
  </r>
  <r>
    <s v="E00319"/>
    <s v="Ezra Wilson"/>
    <s v="Service Desk Analyst"/>
    <s v="IT"/>
    <s v="Manufacturing"/>
    <s v="Male"/>
    <s v="Caucasian"/>
    <n v="55"/>
    <d v="2013-10-18T00:00:00"/>
    <n v="70334"/>
    <n v="0"/>
    <s v="United States"/>
    <s v="Miami"/>
    <s v=""/>
    <x v="1"/>
    <m/>
  </r>
  <r>
    <s v="E01090"/>
    <s v="Jacob Cheng"/>
    <s v="Quality Engineer"/>
    <s v="Engineering"/>
    <s v="Research &amp; Development"/>
    <s v="Male"/>
    <s v="Asian"/>
    <n v="59"/>
    <d v="2009-12-23T00:00:00"/>
    <n v="78006"/>
    <n v="0"/>
    <s v="United States"/>
    <s v="Miami"/>
    <s v=""/>
    <x v="1"/>
    <m/>
  </r>
  <r>
    <s v="E04323"/>
    <s v="Melody Valdez"/>
    <s v="Director"/>
    <s v="IT"/>
    <s v="Manufacturing"/>
    <s v="Female"/>
    <s v="Latino"/>
    <n v="28"/>
    <d v="2021-01-25T00:00:00"/>
    <n v="160385"/>
    <n v="0.23"/>
    <s v="United States"/>
    <s v="Miami"/>
    <d v="2021-05-18T00:00:00"/>
    <x v="40"/>
    <m/>
  </r>
  <r>
    <s v="E02687"/>
    <s v="Caroline Nelson"/>
    <s v="Vice President"/>
    <s v="Finance"/>
    <s v="Corporate"/>
    <s v="Female"/>
    <s v="Caucasian"/>
    <n v="36"/>
    <d v="2014-01-11T00:00:00"/>
    <n v="202323"/>
    <n v="0.39"/>
    <s v="United States"/>
    <s v="Chicago"/>
    <s v=""/>
    <x v="1"/>
    <m/>
  </r>
  <r>
    <s v="E01407"/>
    <s v="Ellie Guerrero"/>
    <s v="Sr. Manger"/>
    <s v="Human Resources"/>
    <s v="Corporate"/>
    <s v="Female"/>
    <s v="Latino"/>
    <n v="29"/>
    <d v="2020-07-13T00:00:00"/>
    <n v="141555"/>
    <n v="0.11"/>
    <s v="Brazil"/>
    <s v="Manaus"/>
    <s v=""/>
    <x v="1"/>
    <m/>
  </r>
  <r>
    <s v="E02748"/>
    <s v="Genesis Zhu"/>
    <s v="Director"/>
    <s v="Finance"/>
    <s v="Speciality Products"/>
    <s v="Female"/>
    <s v="Asian"/>
    <n v="34"/>
    <d v="2020-07-20T00:00:00"/>
    <n v="184960"/>
    <n v="0.18"/>
    <s v="United States"/>
    <s v="Seattle"/>
    <s v=""/>
    <x v="1"/>
    <m/>
  </r>
  <r>
    <s v="E01995"/>
    <s v="Jonathan Ho"/>
    <s v="Vice President"/>
    <s v="IT"/>
    <s v="Manufacturing"/>
    <s v="Male"/>
    <s v="Asian"/>
    <n v="37"/>
    <d v="2011-06-25T00:00:00"/>
    <n v="221592"/>
    <n v="0.31"/>
    <s v="United States"/>
    <s v="Columbus"/>
    <s v=""/>
    <x v="1"/>
    <m/>
  </r>
  <r>
    <s v="E01714"/>
    <s v="Savannah Park"/>
    <s v="HRIS Analyst"/>
    <s v="Human Resources"/>
    <s v="Manufacturing"/>
    <s v="Female"/>
    <s v="Asian"/>
    <n v="44"/>
    <d v="2009-01-28T00:00:00"/>
    <n v="53301"/>
    <n v="0"/>
    <s v="United States"/>
    <s v="Seattle"/>
    <s v=""/>
    <x v="1"/>
    <m/>
  </r>
  <r>
    <s v="E04491"/>
    <s v="Nathan Chan"/>
    <s v="Cloud Infrastructure Architect"/>
    <s v="IT"/>
    <s v="Corporate"/>
    <s v="Male"/>
    <s v="Asian"/>
    <n v="45"/>
    <d v="2000-03-02T00:00:00"/>
    <n v="91276"/>
    <n v="0"/>
    <s v="United States"/>
    <s v="Seattle"/>
    <s v=""/>
    <x v="1"/>
    <m/>
  </r>
  <r>
    <s v="E01076"/>
    <s v="Sofia Vu"/>
    <s v="Sr. Manger"/>
    <s v="Human Resources"/>
    <s v="Research &amp; Development"/>
    <s v="Female"/>
    <s v="Asian"/>
    <n v="52"/>
    <d v="2017-09-05T00:00:00"/>
    <n v="140042"/>
    <n v="0.13"/>
    <s v="United States"/>
    <s v="Austin"/>
    <s v=""/>
    <x v="1"/>
    <m/>
  </r>
  <r>
    <s v="E04131"/>
    <s v="Ruby Choi"/>
    <s v="Analyst"/>
    <s v="Accounting"/>
    <s v="Manufacturing"/>
    <s v="Female"/>
    <s v="Asian"/>
    <n v="40"/>
    <d v="2018-12-06T00:00:00"/>
    <n v="57225"/>
    <n v="0"/>
    <s v="United States"/>
    <s v="Columbus"/>
    <s v=""/>
    <x v="1"/>
    <m/>
  </r>
  <r>
    <s v="E02843"/>
    <s v="Lily Pena"/>
    <s v="Manager"/>
    <s v="Human Resources"/>
    <s v="Speciality Products"/>
    <s v="Female"/>
    <s v="Latino"/>
    <n v="55"/>
    <d v="2010-02-24T00:00:00"/>
    <n v="102839"/>
    <n v="0.05"/>
    <s v="United States"/>
    <s v="Miami"/>
    <s v=""/>
    <x v="1"/>
    <m/>
  </r>
  <r>
    <s v="E03758"/>
    <s v="Liam Zhang"/>
    <s v="Director"/>
    <s v="Marketing"/>
    <s v="Research &amp; Development"/>
    <s v="Male"/>
    <s v="Asian"/>
    <n v="29"/>
    <d v="2021-09-15T00:00:00"/>
    <n v="199783"/>
    <n v="0.21"/>
    <s v="United States"/>
    <s v="Chicago"/>
    <d v="2022-04-10T00:00:00"/>
    <x v="41"/>
    <m/>
  </r>
  <r>
    <s v="E02063"/>
    <s v="Ian Gutierrez"/>
    <s v="Sr. Business Partner"/>
    <s v="Human Resources"/>
    <s v="Research &amp; Development"/>
    <s v="Male"/>
    <s v="Latino"/>
    <n v="32"/>
    <d v="2021-04-09T00:00:00"/>
    <n v="70980"/>
    <n v="0"/>
    <s v="Brazil"/>
    <s v="Rio de Janerio"/>
    <s v=""/>
    <x v="1"/>
    <m/>
  </r>
  <r>
    <s v="E00638"/>
    <s v="David Simmons"/>
    <s v="Manager"/>
    <s v="Marketing"/>
    <s v="Corporate"/>
    <s v="Male"/>
    <s v="Caucasian"/>
    <n v="51"/>
    <d v="1997-01-26T00:00:00"/>
    <n v="104431"/>
    <n v="7.0000000000000007E-2"/>
    <s v="United States"/>
    <s v="Phoenix"/>
    <s v=""/>
    <x v="1"/>
    <m/>
  </r>
  <r>
    <s v="E03571"/>
    <s v="Lincoln Henderson"/>
    <s v="Business Partner"/>
    <s v="Human Resources"/>
    <s v="Speciality Products"/>
    <s v="Male"/>
    <s v="Caucasian"/>
    <n v="28"/>
    <d v="2021-06-27T00:00:00"/>
    <n v="48510"/>
    <n v="0"/>
    <s v="United States"/>
    <s v="Chicago"/>
    <s v=""/>
    <x v="1"/>
    <m/>
  </r>
  <r>
    <s v="E01820"/>
    <s v="Nathan Miller"/>
    <s v="Quality Engineer"/>
    <s v="Engineering"/>
    <s v="Speciality Products"/>
    <s v="Male"/>
    <s v="Black"/>
    <n v="27"/>
    <d v="2019-05-28T00:00:00"/>
    <n v="70110"/>
    <n v="0"/>
    <s v="United States"/>
    <s v="Miami"/>
    <d v="2021-01-07T00:00:00"/>
    <x v="42"/>
    <m/>
  </r>
  <r>
    <s v="E01712"/>
    <s v="James Singh"/>
    <s v="Director"/>
    <s v="Marketing"/>
    <s v="Corporate"/>
    <s v="Male"/>
    <s v="Asian"/>
    <n v="45"/>
    <d v="2008-03-12T00:00:00"/>
    <n v="186138"/>
    <n v="0.28000000000000003"/>
    <s v="China"/>
    <s v="Chongqing"/>
    <s v=""/>
    <x v="1"/>
    <m/>
  </r>
  <r>
    <s v="E00184"/>
    <s v="Kayden Ortega"/>
    <s v="Analyst"/>
    <s v="Accounting"/>
    <s v="Manufacturing"/>
    <s v="Male"/>
    <s v="Latino"/>
    <n v="58"/>
    <d v="2010-04-19T00:00:00"/>
    <n v="56350"/>
    <n v="0"/>
    <s v="Brazil"/>
    <s v="Rio de Janerio"/>
    <s v=""/>
    <x v="1"/>
    <m/>
  </r>
  <r>
    <s v="E02706"/>
    <s v="Lucy Figueroa"/>
    <s v="Sr. Manger"/>
    <s v="Finance"/>
    <s v="Research &amp; Development"/>
    <s v="Female"/>
    <s v="Latino"/>
    <n v="45"/>
    <d v="2016-01-10T00:00:00"/>
    <n v="149761"/>
    <n v="0.12"/>
    <s v="United States"/>
    <s v="Columbus"/>
    <s v=""/>
    <x v="1"/>
    <m/>
  </r>
  <r>
    <s v="E02899"/>
    <s v="Joshua Cortez"/>
    <s v="Sr. Manger"/>
    <s v="Finance"/>
    <s v="Corporate"/>
    <s v="Male"/>
    <s v="Latino"/>
    <n v="44"/>
    <d v="2007-08-11T00:00:00"/>
    <n v="126277"/>
    <n v="0.13"/>
    <s v="Brazil"/>
    <s v="Manaus"/>
    <s v=""/>
    <x v="1"/>
    <m/>
  </r>
  <r>
    <s v="E02478"/>
    <s v="Alexander Morris"/>
    <s v="Manager"/>
    <s v="Sales"/>
    <s v="Speciality Products"/>
    <s v="Male"/>
    <s v="Caucasian"/>
    <n v="33"/>
    <d v="2013-06-21T00:00:00"/>
    <n v="119631"/>
    <n v="0.06"/>
    <s v="United States"/>
    <s v="Phoenix"/>
    <s v=""/>
    <x v="1"/>
    <m/>
  </r>
  <r>
    <s v="E04170"/>
    <s v="Grayson Chin"/>
    <s v="Vice President"/>
    <s v="IT"/>
    <s v="Research &amp; Development"/>
    <s v="Male"/>
    <s v="Asian"/>
    <n v="26"/>
    <d v="2020-05-09T00:00:00"/>
    <n v="256561"/>
    <n v="0.39"/>
    <s v="United States"/>
    <s v="Austin"/>
    <s v=""/>
    <x v="1"/>
    <m/>
  </r>
  <r>
    <s v="E00929"/>
    <s v="Allison Espinoza"/>
    <s v="Solutions Architect"/>
    <s v="IT"/>
    <s v="Speciality Products"/>
    <s v="Female"/>
    <s v="Latino"/>
    <n v="45"/>
    <d v="2020-04-16T00:00:00"/>
    <n v="66958"/>
    <n v="0"/>
    <s v="United States"/>
    <s v="Miami"/>
    <s v=""/>
    <x v="1"/>
    <m/>
  </r>
  <r>
    <s v="E00530"/>
    <s v="Naomi Chu"/>
    <s v="Sr. Manger"/>
    <s v="Sales"/>
    <s v="Manufacturing"/>
    <s v="Female"/>
    <s v="Asian"/>
    <n v="46"/>
    <d v="2004-02-29T00:00:00"/>
    <n v="158897"/>
    <n v="0.1"/>
    <s v="China"/>
    <s v="Chongqing"/>
    <s v=""/>
    <x v="1"/>
    <m/>
  </r>
  <r>
    <s v="E03824"/>
    <s v="Jameson Martin"/>
    <s v="Technical Architect"/>
    <s v="IT"/>
    <s v="Corporate"/>
    <s v="Male"/>
    <s v="Caucasian"/>
    <n v="37"/>
    <d v="2008-02-15T00:00:00"/>
    <n v="71695"/>
    <n v="0"/>
    <s v="United States"/>
    <s v="Phoenix"/>
    <s v=""/>
    <x v="1"/>
    <m/>
  </r>
  <r>
    <s v="E02492"/>
    <s v="Sebastian Gupta"/>
    <s v="Sr. Analyst"/>
    <s v="Marketing"/>
    <s v="Corporate"/>
    <s v="Male"/>
    <s v="Asian"/>
    <n v="40"/>
    <d v="2014-09-22T00:00:00"/>
    <n v="73779"/>
    <n v="0"/>
    <s v="China"/>
    <s v="Chongqing"/>
    <d v="2019-05-09T00:00:00"/>
    <x v="43"/>
    <m/>
  </r>
  <r>
    <s v="E01733"/>
    <s v="Eloise Pham"/>
    <s v="Manager"/>
    <s v="Sales"/>
    <s v="Speciality Products"/>
    <s v="Female"/>
    <s v="Asian"/>
    <n v="45"/>
    <d v="2011-10-20T00:00:00"/>
    <n v="123640"/>
    <n v="7.0000000000000007E-2"/>
    <s v="China"/>
    <s v="Shanghai"/>
    <s v=""/>
    <x v="1"/>
    <m/>
  </r>
  <r>
    <s v="E02857"/>
    <s v="Valentina Davis"/>
    <s v="Analyst"/>
    <s v="Sales"/>
    <s v="Speciality Products"/>
    <s v="Female"/>
    <s v="Caucasian"/>
    <n v="33"/>
    <d v="2014-04-13T00:00:00"/>
    <n v="46878"/>
    <n v="0"/>
    <s v="United States"/>
    <s v="Miami"/>
    <s v=""/>
    <x v="1"/>
    <m/>
  </r>
  <r>
    <s v="E04938"/>
    <s v="Brooklyn Daniels"/>
    <s v="Analyst"/>
    <s v="Marketing"/>
    <s v="Speciality Products"/>
    <s v="Female"/>
    <s v="Caucasian"/>
    <n v="64"/>
    <d v="2003-02-10T00:00:00"/>
    <n v="57032"/>
    <n v="0"/>
    <s v="United States"/>
    <s v="Miami"/>
    <s v=""/>
    <x v="1"/>
    <m/>
  </r>
  <r>
    <s v="E04952"/>
    <s v="Paisley Gomez"/>
    <s v="Sr. Analyst"/>
    <s v="Sales"/>
    <s v="Manufacturing"/>
    <s v="Female"/>
    <s v="Latino"/>
    <n v="57"/>
    <d v="2007-10-02T00:00:00"/>
    <n v="98150"/>
    <n v="0"/>
    <s v="Brazil"/>
    <s v="Rio de Janerio"/>
    <s v=""/>
    <x v="1"/>
    <m/>
  </r>
  <r>
    <s v="E02420"/>
    <s v="Madison Li"/>
    <s v="Director"/>
    <s v="Marketing"/>
    <s v="Manufacturing"/>
    <s v="Female"/>
    <s v="Asian"/>
    <n v="35"/>
    <d v="2017-03-06T00:00:00"/>
    <n v="171426"/>
    <n v="0.15"/>
    <s v="China"/>
    <s v="Beijing"/>
    <d v="2017-09-22T00:00:00"/>
    <x v="44"/>
    <m/>
  </r>
  <r>
    <s v="E01639"/>
    <s v="Everleigh Simmons"/>
    <s v="Analyst"/>
    <s v="Finance"/>
    <s v="Manufacturing"/>
    <s v="Female"/>
    <s v="Caucasian"/>
    <n v="55"/>
    <d v="2021-04-16T00:00:00"/>
    <n v="48266"/>
    <n v="0"/>
    <s v="United States"/>
    <s v="Chicago"/>
    <s v=""/>
    <x v="1"/>
    <m/>
  </r>
  <r>
    <s v="E03947"/>
    <s v="Logan Soto"/>
    <s v="Vice President"/>
    <s v="Finance"/>
    <s v="Research &amp; Development"/>
    <s v="Male"/>
    <s v="Latino"/>
    <n v="36"/>
    <d v="2018-08-18T00:00:00"/>
    <n v="223404"/>
    <n v="0.32"/>
    <s v="United States"/>
    <s v="Columbus"/>
    <s v=""/>
    <x v="1"/>
    <m/>
  </r>
  <r>
    <s v="E04535"/>
    <s v="Charlotte Vo"/>
    <s v="System Administrator "/>
    <s v="IT"/>
    <s v="Speciality Products"/>
    <s v="Female"/>
    <s v="Asian"/>
    <n v="57"/>
    <d v="2014-01-10T00:00:00"/>
    <n v="74854"/>
    <n v="0"/>
    <s v="United States"/>
    <s v="Seattle"/>
    <s v=""/>
    <x v="1"/>
    <m/>
  </r>
  <r>
    <s v="E00380"/>
    <s v="Alice Thompson"/>
    <s v="Vice President"/>
    <s v="Accounting"/>
    <s v="Speciality Products"/>
    <s v="Female"/>
    <s v="Caucasian"/>
    <n v="48"/>
    <d v="2007-04-25T00:00:00"/>
    <n v="217783"/>
    <n v="0.36"/>
    <s v="United States"/>
    <s v="Seattle"/>
    <s v=""/>
    <x v="1"/>
    <m/>
  </r>
  <r>
    <s v="E01432"/>
    <s v="Peyton Garza"/>
    <s v="Systems Analyst"/>
    <s v="IT"/>
    <s v="Manufacturing"/>
    <s v="Female"/>
    <s v="Latino"/>
    <n v="53"/>
    <d v="2004-08-15T00:00:00"/>
    <n v="44735"/>
    <n v="0"/>
    <s v="Brazil"/>
    <s v="Manaus"/>
    <s v=""/>
    <x v="1"/>
    <m/>
  </r>
  <r>
    <s v="E02628"/>
    <s v="Nora Nelson"/>
    <s v="Analyst II"/>
    <s v="Finance"/>
    <s v="Manufacturing"/>
    <s v="Female"/>
    <s v="Caucasian"/>
    <n v="41"/>
    <d v="2007-01-09T00:00:00"/>
    <n v="50685"/>
    <n v="0"/>
    <s v="United States"/>
    <s v="Columbus"/>
    <s v=""/>
    <x v="1"/>
    <m/>
  </r>
  <r>
    <s v="E03578"/>
    <s v="Maverick Li"/>
    <s v="Analyst II"/>
    <s v="Sales"/>
    <s v="Research &amp; Development"/>
    <s v="Male"/>
    <s v="Asian"/>
    <n v="34"/>
    <d v="2018-03-10T00:00:00"/>
    <n v="58993"/>
    <n v="0"/>
    <s v="United States"/>
    <s v="Austin"/>
    <s v=""/>
    <x v="1"/>
    <m/>
  </r>
  <r>
    <s v="E03563"/>
    <s v="Ian Barnes"/>
    <s v="Operations Engineer"/>
    <s v="Engineering"/>
    <s v="Corporate"/>
    <s v="Male"/>
    <s v="Caucasian"/>
    <n v="47"/>
    <d v="2020-06-08T00:00:00"/>
    <n v="115765"/>
    <n v="0"/>
    <s v="United States"/>
    <s v="Miami"/>
    <d v="2021-02-02T00:00:00"/>
    <x v="45"/>
    <m/>
  </r>
  <r>
    <s v="E02781"/>
    <s v="Athena Vu"/>
    <s v="Director"/>
    <s v="Accounting"/>
    <s v="Manufacturing"/>
    <s v="Female"/>
    <s v="Asian"/>
    <n v="63"/>
    <d v="2007-03-06T00:00:00"/>
    <n v="193044"/>
    <n v="0.15"/>
    <s v="United States"/>
    <s v="Miami"/>
    <s v=""/>
    <x v="1"/>
    <m/>
  </r>
  <r>
    <s v="E04739"/>
    <s v="Ruby Washington"/>
    <s v="Analyst"/>
    <s v="Marketing"/>
    <s v="Research &amp; Development"/>
    <s v="Female"/>
    <s v="Black"/>
    <n v="65"/>
    <d v="2011-06-17T00:00:00"/>
    <n v="56686"/>
    <n v="0"/>
    <s v="United States"/>
    <s v="Seattle"/>
    <d v="2015-06-09T00:00:00"/>
    <x v="46"/>
    <m/>
  </r>
  <r>
    <s v="E02665"/>
    <s v="Bella Butler"/>
    <s v="Sr. Manger"/>
    <s v="Finance"/>
    <s v="Manufacturing"/>
    <s v="Female"/>
    <s v="Black"/>
    <n v="33"/>
    <d v="2019-10-25T00:00:00"/>
    <n v="131652"/>
    <n v="0.11"/>
    <s v="United States"/>
    <s v="Seattle"/>
    <s v=""/>
    <x v="1"/>
    <m/>
  </r>
  <r>
    <s v="E04132"/>
    <s v="Kinsley Henry"/>
    <s v="Director"/>
    <s v="Marketing"/>
    <s v="Manufacturing"/>
    <s v="Female"/>
    <s v="Black"/>
    <n v="45"/>
    <d v="2008-02-29T00:00:00"/>
    <n v="150577"/>
    <n v="0.25"/>
    <s v="United States"/>
    <s v="Miami"/>
    <s v=""/>
    <x v="1"/>
    <m/>
  </r>
  <r>
    <s v="E00276"/>
    <s v="Kennedy Romero"/>
    <s v="Engineering Manager"/>
    <s v="Engineering"/>
    <s v="Research &amp; Development"/>
    <s v="Female"/>
    <s v="Latino"/>
    <n v="37"/>
    <d v="2018-12-27T00:00:00"/>
    <n v="87359"/>
    <n v="0.11"/>
    <s v="Brazil"/>
    <s v="Rio de Janerio"/>
    <s v=""/>
    <x v="1"/>
    <m/>
  </r>
  <r>
    <s v="E04277"/>
    <s v="Zoe Do"/>
    <s v="Analyst II"/>
    <s v="Sales"/>
    <s v="Speciality Products"/>
    <s v="Female"/>
    <s v="Asian"/>
    <n v="60"/>
    <d v="2014-01-08T00:00:00"/>
    <n v="51877"/>
    <n v="0"/>
    <s v="China"/>
    <s v="Beijing"/>
    <s v=""/>
    <x v="1"/>
    <m/>
  </r>
  <r>
    <s v="E03890"/>
    <s v="Everett Khan"/>
    <s v="Solutions Architect"/>
    <s v="IT"/>
    <s v="Manufacturing"/>
    <s v="Male"/>
    <s v="Asian"/>
    <n v="43"/>
    <d v="2017-01-18T00:00:00"/>
    <n v="86417"/>
    <n v="0"/>
    <s v="United States"/>
    <s v="Chicago"/>
    <s v=""/>
    <x v="1"/>
    <m/>
  </r>
  <r>
    <s v="E02012"/>
    <s v="Anna Han"/>
    <s v="System Administrator "/>
    <s v="IT"/>
    <s v="Research &amp; Development"/>
    <s v="Female"/>
    <s v="Asian"/>
    <n v="65"/>
    <d v="2003-05-08T00:00:00"/>
    <n v="96548"/>
    <n v="0"/>
    <s v="United States"/>
    <s v="Austin"/>
    <s v=""/>
    <x v="1"/>
    <m/>
  </r>
  <r>
    <s v="E02881"/>
    <s v="Leilani Sharma"/>
    <s v="Sr. Analyst"/>
    <s v="Accounting"/>
    <s v="Manufacturing"/>
    <s v="Female"/>
    <s v="Asian"/>
    <n v="43"/>
    <d v="2014-01-23T00:00:00"/>
    <n v="92940"/>
    <n v="0"/>
    <s v="China"/>
    <s v="Chengdu"/>
    <s v=""/>
    <x v="1"/>
    <m/>
  </r>
  <r>
    <s v="E03750"/>
    <s v="Jordan Cho"/>
    <s v="Analyst II"/>
    <s v="Accounting"/>
    <s v="Speciality Products"/>
    <s v="Male"/>
    <s v="Asian"/>
    <n v="28"/>
    <d v="2018-08-24T00:00:00"/>
    <n v="61410"/>
    <n v="0"/>
    <s v="United States"/>
    <s v="Phoenix"/>
    <s v=""/>
    <x v="1"/>
    <m/>
  </r>
  <r>
    <s v="E00605"/>
    <s v="Nova Williams"/>
    <s v="Manager"/>
    <s v="Finance"/>
    <s v="Speciality Products"/>
    <s v="Female"/>
    <s v="Black"/>
    <n v="61"/>
    <d v="2010-04-25T00:00:00"/>
    <n v="110302"/>
    <n v="0.06"/>
    <s v="United States"/>
    <s v="Miami"/>
    <s v=""/>
    <x v="1"/>
    <m/>
  </r>
  <r>
    <s v="E04641"/>
    <s v="Scarlett Hill"/>
    <s v="Director"/>
    <s v="Engineering"/>
    <s v="Speciality Products"/>
    <s v="Female"/>
    <s v="Black"/>
    <n v="45"/>
    <d v="2018-04-22T00:00:00"/>
    <n v="187205"/>
    <n v="0.24"/>
    <s v="United States"/>
    <s v="Columbus"/>
    <d v="2022-06-20T00:00:00"/>
    <x v="47"/>
    <m/>
  </r>
  <r>
    <s v="E01019"/>
    <s v="Dominic Scott"/>
    <s v="Sr. Analyst"/>
    <s v="Sales"/>
    <s v="Corporate"/>
    <s v="Male"/>
    <s v="Caucasian"/>
    <n v="45"/>
    <d v="2011-03-16T00:00:00"/>
    <n v="81687"/>
    <n v="0"/>
    <s v="United States"/>
    <s v="Phoenix"/>
    <s v=""/>
    <x v="1"/>
    <m/>
  </r>
  <r>
    <s v="E01519"/>
    <s v="Anthony Marquez"/>
    <s v="Vice President"/>
    <s v="IT"/>
    <s v="Speciality Products"/>
    <s v="Male"/>
    <s v="Latino"/>
    <n v="54"/>
    <d v="2009-08-15T00:00:00"/>
    <n v="241083"/>
    <n v="0.39"/>
    <s v="United States"/>
    <s v="Columbus"/>
    <s v=""/>
    <x v="1"/>
    <m/>
  </r>
  <r>
    <s v="E03694"/>
    <s v="Elena Patterson"/>
    <s v="Vice President"/>
    <s v="Finance"/>
    <s v="Speciality Products"/>
    <s v="Female"/>
    <s v="Black"/>
    <n v="38"/>
    <d v="2018-11-09T00:00:00"/>
    <n v="223805"/>
    <n v="0.36"/>
    <s v="United States"/>
    <s v="Chicago"/>
    <s v=""/>
    <x v="1"/>
    <m/>
  </r>
  <r>
    <s v="E01123"/>
    <s v="Madison Nelson"/>
    <s v="Director"/>
    <s v="Accounting"/>
    <s v="Corporate"/>
    <s v="Female"/>
    <s v="Caucasian"/>
    <n v="27"/>
    <d v="2021-07-16T00:00:00"/>
    <n v="161759"/>
    <n v="0.16"/>
    <s v="United States"/>
    <s v="Miami"/>
    <s v=""/>
    <x v="1"/>
    <m/>
  </r>
  <r>
    <s v="E01366"/>
    <s v="William Walker"/>
    <s v="Computer Systems Manager"/>
    <s v="IT"/>
    <s v="Research &amp; Development"/>
    <s v="Male"/>
    <s v="Black"/>
    <n v="40"/>
    <d v="2019-02-24T00:00:00"/>
    <n v="95899"/>
    <n v="0.1"/>
    <s v="United States"/>
    <s v="Columbus"/>
    <d v="2021-03-08T00:00:00"/>
    <x v="48"/>
    <m/>
  </r>
  <r>
    <s v="E04005"/>
    <s v="Lincoln Wong"/>
    <s v="Sr. Analyst"/>
    <s v="Finance"/>
    <s v="Corporate"/>
    <s v="Male"/>
    <s v="Asian"/>
    <n v="49"/>
    <d v="2019-06-07T00:00:00"/>
    <n v="80700"/>
    <n v="0"/>
    <s v="United States"/>
    <s v="Columbus"/>
    <s v=""/>
    <x v="1"/>
    <m/>
  </r>
  <r>
    <s v="E02770"/>
    <s v="James Huang"/>
    <s v="Manager"/>
    <s v="Human Resources"/>
    <s v="Speciality Products"/>
    <s v="Male"/>
    <s v="Asian"/>
    <n v="54"/>
    <d v="1997-03-11T00:00:00"/>
    <n v="128136"/>
    <n v="0.05"/>
    <s v="China"/>
    <s v="Beijing"/>
    <s v=""/>
    <x v="1"/>
    <m/>
  </r>
  <r>
    <s v="E04018"/>
    <s v="Emery Ford"/>
    <s v="Analyst II"/>
    <s v="Marketing"/>
    <s v="Corporate"/>
    <s v="Female"/>
    <s v="Caucasian"/>
    <n v="39"/>
    <d v="2017-04-18T00:00:00"/>
    <n v="58745"/>
    <n v="0"/>
    <s v="United States"/>
    <s v="Austin"/>
    <s v=""/>
    <x v="1"/>
    <m/>
  </r>
  <r>
    <s v="E01591"/>
    <s v="Paisley Trinh"/>
    <s v="Technical Architect"/>
    <s v="IT"/>
    <s v="Corporate"/>
    <s v="Female"/>
    <s v="Asian"/>
    <n v="57"/>
    <d v="1992-05-04T00:00:00"/>
    <n v="76202"/>
    <n v="0"/>
    <s v="United States"/>
    <s v="Austin"/>
    <d v="1994-12-18T00:00:00"/>
    <x v="49"/>
    <m/>
  </r>
  <r>
    <s v="E04940"/>
    <s v="Hudson Williams"/>
    <s v="Vice President"/>
    <s v="Sales"/>
    <s v="Speciality Products"/>
    <s v="Male"/>
    <s v="Black"/>
    <n v="36"/>
    <d v="2018-03-19T00:00:00"/>
    <n v="195200"/>
    <n v="0.36"/>
    <s v="United States"/>
    <s v="Austin"/>
    <s v=""/>
    <x v="1"/>
    <m/>
  </r>
  <r>
    <s v="E03465"/>
    <s v="Harper Phan"/>
    <s v="Analyst II"/>
    <s v="Finance"/>
    <s v="Manufacturing"/>
    <s v="Female"/>
    <s v="Asian"/>
    <n v="45"/>
    <d v="2016-12-07T00:00:00"/>
    <n v="71454"/>
    <n v="0"/>
    <s v="China"/>
    <s v="Shanghai"/>
    <s v=""/>
    <x v="1"/>
    <m/>
  </r>
  <r>
    <s v="E03870"/>
    <s v="Madeline Allen"/>
    <s v="Cloud Infrastructure Architect"/>
    <s v="IT"/>
    <s v="Manufacturing"/>
    <s v="Female"/>
    <s v="Caucasian"/>
    <n v="30"/>
    <d v="2020-02-03T00:00:00"/>
    <n v="94652"/>
    <n v="0"/>
    <s v="United States"/>
    <s v="Seattle"/>
    <s v=""/>
    <x v="1"/>
    <m/>
  </r>
  <r>
    <s v="E01927"/>
    <s v="Charles Moore"/>
    <s v="Technical Architect"/>
    <s v="IT"/>
    <s v="Manufacturing"/>
    <s v="Male"/>
    <s v="Black"/>
    <n v="34"/>
    <d v="2016-02-16T00:00:00"/>
    <n v="63411"/>
    <n v="0"/>
    <s v="United States"/>
    <s v="Miami"/>
    <s v=""/>
    <x v="1"/>
    <m/>
  </r>
  <r>
    <s v="E03064"/>
    <s v="Lincoln Fong"/>
    <s v="Analyst II"/>
    <s v="Sales"/>
    <s v="Speciality Products"/>
    <s v="Male"/>
    <s v="Asian"/>
    <n v="31"/>
    <d v="2020-02-17T00:00:00"/>
    <n v="67171"/>
    <n v="0"/>
    <s v="China"/>
    <s v="Chongqing"/>
    <d v="2021-05-01T00:00:00"/>
    <x v="50"/>
    <m/>
  </r>
  <r>
    <s v="E01883"/>
    <s v="Isla Guzman"/>
    <s v="Sr. Manger"/>
    <s v="Accounting"/>
    <s v="Speciality Products"/>
    <s v="Female"/>
    <s v="Latino"/>
    <n v="28"/>
    <d v="2019-07-06T00:00:00"/>
    <n v="152036"/>
    <n v="0.15"/>
    <s v="Brazil"/>
    <s v="Rio de Janerio"/>
    <s v=""/>
    <x v="1"/>
    <m/>
  </r>
  <r>
    <s v="E03984"/>
    <s v="Hailey Foster"/>
    <s v="Controls Engineer"/>
    <s v="Engineering"/>
    <s v="Manufacturing"/>
    <s v="Female"/>
    <s v="Black"/>
    <n v="55"/>
    <d v="2021-03-21T00:00:00"/>
    <n v="95562"/>
    <n v="0"/>
    <s v="United States"/>
    <s v="Chicago"/>
    <s v=""/>
    <x v="1"/>
    <m/>
  </r>
  <r>
    <s v="E00446"/>
    <s v="Hudson Hill"/>
    <s v="Sr. Analyst"/>
    <s v="Sales"/>
    <s v="Research &amp; Development"/>
    <s v="Male"/>
    <s v="Caucasian"/>
    <n v="30"/>
    <d v="2019-11-04T00:00:00"/>
    <n v="96092"/>
    <n v="0"/>
    <s v="United States"/>
    <s v="Austin"/>
    <s v=""/>
    <x v="1"/>
    <m/>
  </r>
  <r>
    <s v="E02825"/>
    <s v="Wyatt Li"/>
    <s v="Vice President"/>
    <s v="Engineering"/>
    <s v="Manufacturing"/>
    <s v="Male"/>
    <s v="Asian"/>
    <n v="63"/>
    <d v="2013-06-03T00:00:00"/>
    <n v="254289"/>
    <n v="0.39"/>
    <s v="United States"/>
    <s v="Chicago"/>
    <s v=""/>
    <x v="1"/>
    <m/>
  </r>
  <r>
    <s v="E04174"/>
    <s v="Maverick Henry"/>
    <s v="Computer Systems Manager"/>
    <s v="IT"/>
    <s v="Research &amp; Development"/>
    <s v="Male"/>
    <s v="Caucasian"/>
    <n v="26"/>
    <d v="2019-07-10T00:00:00"/>
    <n v="69110"/>
    <n v="0.05"/>
    <s v="United States"/>
    <s v="Chicago"/>
    <s v=""/>
    <x v="1"/>
    <m/>
  </r>
  <r>
    <s v="E01899"/>
    <s v="Xavier Jackson"/>
    <s v="Vice President"/>
    <s v="Marketing"/>
    <s v="Speciality Products"/>
    <s v="Male"/>
    <s v="Caucasian"/>
    <n v="52"/>
    <d v="2002-06-11T00:00:00"/>
    <n v="236314"/>
    <n v="0.34"/>
    <s v="United States"/>
    <s v="Miami"/>
    <s v=""/>
    <x v="1"/>
    <m/>
  </r>
  <r>
    <s v="E02562"/>
    <s v="Christian Medina"/>
    <s v="Analyst"/>
    <s v="Marketing"/>
    <s v="Corporate"/>
    <s v="Male"/>
    <s v="Latino"/>
    <n v="51"/>
    <d v="2007-06-19T00:00:00"/>
    <n v="45206"/>
    <n v="0"/>
    <s v="United States"/>
    <s v="Columbus"/>
    <s v=""/>
    <x v="1"/>
    <m/>
  </r>
  <r>
    <s v="E01006"/>
    <s v="Autumn Leung"/>
    <s v="Vice President"/>
    <s v="Finance"/>
    <s v="Research &amp; Development"/>
    <s v="Female"/>
    <s v="Asian"/>
    <n v="25"/>
    <d v="2021-11-15T00:00:00"/>
    <n v="210708"/>
    <n v="0.33"/>
    <s v="United States"/>
    <s v="Chicago"/>
    <s v=""/>
    <x v="1"/>
    <m/>
  </r>
  <r>
    <s v="E02903"/>
    <s v="Robert Vazquez"/>
    <s v="System Administrator "/>
    <s v="IT"/>
    <s v="Corporate"/>
    <s v="Male"/>
    <s v="Latino"/>
    <n v="40"/>
    <d v="2021-09-26T00:00:00"/>
    <n v="87770"/>
    <n v="0"/>
    <s v="United States"/>
    <s v="Austin"/>
    <s v=""/>
    <x v="1"/>
    <m/>
  </r>
  <r>
    <s v="E03642"/>
    <s v="Aria Roberts"/>
    <s v="Manager"/>
    <s v="Accounting"/>
    <s v="Corporate"/>
    <s v="Female"/>
    <s v="Caucasian"/>
    <n v="38"/>
    <d v="2015-08-12T00:00:00"/>
    <n v="106858"/>
    <n v="0.05"/>
    <s v="United States"/>
    <s v="Seattle"/>
    <s v=""/>
    <x v="1"/>
    <m/>
  </r>
  <r>
    <s v="E02884"/>
    <s v="Axel Johnson"/>
    <s v="Director"/>
    <s v="Human Resources"/>
    <s v="Corporate"/>
    <s v="Male"/>
    <s v="Caucasian"/>
    <n v="60"/>
    <d v="2015-04-14T00:00:00"/>
    <n v="155788"/>
    <n v="0.17"/>
    <s v="United States"/>
    <s v="Seattle"/>
    <s v=""/>
    <x v="1"/>
    <m/>
  </r>
  <r>
    <s v="E00701"/>
    <s v="Madeline Garcia"/>
    <s v="Sr. Business Partner"/>
    <s v="Human Resources"/>
    <s v="Speciality Products"/>
    <s v="Female"/>
    <s v="Latino"/>
    <n v="45"/>
    <d v="2019-04-26T00:00:00"/>
    <n v="74891"/>
    <n v="0"/>
    <s v="Brazil"/>
    <s v="Rio de Janerio"/>
    <s v=""/>
    <x v="1"/>
    <m/>
  </r>
  <r>
    <s v="E04720"/>
    <s v="Christopher Chung"/>
    <s v="Controls Engineer"/>
    <s v="Engineering"/>
    <s v="Corporate"/>
    <s v="Male"/>
    <s v="Asian"/>
    <n v="28"/>
    <d v="2021-12-18T00:00:00"/>
    <n v="95670"/>
    <n v="0"/>
    <s v="United States"/>
    <s v="Phoenix"/>
    <s v=""/>
    <x v="1"/>
    <m/>
  </r>
  <r>
    <s v="E01985"/>
    <s v="Eliana Turner"/>
    <s v="Account Representative"/>
    <s v="Sales"/>
    <s v="Research &amp; Development"/>
    <s v="Female"/>
    <s v="Black"/>
    <n v="65"/>
    <d v="2000-09-29T00:00:00"/>
    <n v="67837"/>
    <n v="0"/>
    <s v="United States"/>
    <s v="Austin"/>
    <s v=""/>
    <x v="1"/>
    <m/>
  </r>
  <r>
    <s v="E03273"/>
    <s v="Daniel Shah"/>
    <s v="Analyst II"/>
    <s v="Sales"/>
    <s v="Research &amp; Development"/>
    <s v="Male"/>
    <s v="Asian"/>
    <n v="41"/>
    <d v="2010-06-04T00:00:00"/>
    <n v="72425"/>
    <n v="0"/>
    <s v="China"/>
    <s v="Beijing"/>
    <s v=""/>
    <x v="1"/>
    <m/>
  </r>
  <r>
    <s v="E02415"/>
    <s v="Penelope Gonzalez"/>
    <s v="Sr. Analyst"/>
    <s v="Sales"/>
    <s v="Corporate"/>
    <s v="Female"/>
    <s v="Latino"/>
    <n v="52"/>
    <d v="1994-10-16T00:00:00"/>
    <n v="93103"/>
    <n v="0"/>
    <s v="United States"/>
    <s v="Phoenix"/>
    <s v=""/>
    <x v="1"/>
    <m/>
  </r>
  <r>
    <s v="E02877"/>
    <s v="Mila Allen"/>
    <s v="Controls Engineer"/>
    <s v="Engineering"/>
    <s v="Corporate"/>
    <s v="Female"/>
    <s v="Caucasian"/>
    <n v="56"/>
    <d v="2015-10-14T00:00:00"/>
    <n v="76272"/>
    <n v="0"/>
    <s v="United States"/>
    <s v="Miami"/>
    <d v="2021-10-22T00:00:00"/>
    <x v="51"/>
    <m/>
  </r>
  <r>
    <s v="E00091"/>
    <s v="Emilia Chu"/>
    <s v="Analyst II"/>
    <s v="Finance"/>
    <s v="Manufacturing"/>
    <s v="Female"/>
    <s v="Asian"/>
    <n v="48"/>
    <d v="2003-06-24T00:00:00"/>
    <n v="55760"/>
    <n v="0"/>
    <s v="United States"/>
    <s v="Austin"/>
    <s v=""/>
    <x v="1"/>
    <m/>
  </r>
  <r>
    <s v="E02563"/>
    <s v="Emily Clark"/>
    <s v="Vice President"/>
    <s v="Accounting"/>
    <s v="Corporate"/>
    <s v="Female"/>
    <s v="Caucasian"/>
    <n v="36"/>
    <d v="2020-01-13T00:00:00"/>
    <n v="253294"/>
    <n v="0.4"/>
    <s v="United States"/>
    <s v="Miami"/>
    <s v=""/>
    <x v="1"/>
    <m/>
  </r>
  <r>
    <s v="E04221"/>
    <s v="Roman King"/>
    <s v="Analyst II"/>
    <s v="Finance"/>
    <s v="Corporate"/>
    <s v="Male"/>
    <s v="Caucasian"/>
    <n v="60"/>
    <d v="2007-08-16T00:00:00"/>
    <n v="58671"/>
    <n v="0"/>
    <s v="United States"/>
    <s v="Columbus"/>
    <s v=""/>
    <x v="1"/>
    <m/>
  </r>
  <r>
    <s v="E04887"/>
    <s v="Emery Do"/>
    <s v="Account Representative"/>
    <s v="Sales"/>
    <s v="Research &amp; Development"/>
    <s v="Female"/>
    <s v="Asian"/>
    <n v="40"/>
    <d v="2018-03-16T00:00:00"/>
    <n v="55457"/>
    <n v="0"/>
    <s v="United States"/>
    <s v="Columbus"/>
    <s v=""/>
    <x v="1"/>
    <m/>
  </r>
  <r>
    <s v="E03170"/>
    <s v="Autumn Thao"/>
    <s v="Account Representative"/>
    <s v="Sales"/>
    <s v="Manufacturing"/>
    <s v="Female"/>
    <s v="Asian"/>
    <n v="63"/>
    <d v="2017-09-26T00:00:00"/>
    <n v="72340"/>
    <n v="0"/>
    <s v="United States"/>
    <s v="Phoenix"/>
    <d v="2019-04-03T00:00:00"/>
    <x v="52"/>
    <m/>
  </r>
  <r>
    <s v="E01636"/>
    <s v="Naomi Coleman"/>
    <s v="Manager"/>
    <s v="Marketing"/>
    <s v="Corporate"/>
    <s v="Female"/>
    <s v="Caucasian"/>
    <n v="29"/>
    <d v="2016-11-02T00:00:00"/>
    <n v="122054"/>
    <n v="0.06"/>
    <s v="United States"/>
    <s v="Phoenix"/>
    <s v=""/>
    <x v="1"/>
    <m/>
  </r>
  <r>
    <s v="E01387"/>
    <s v="Cora Zheng"/>
    <s v="Director"/>
    <s v="IT"/>
    <s v="Manufacturing"/>
    <s v="Female"/>
    <s v="Asian"/>
    <n v="27"/>
    <d v="2018-01-03T00:00:00"/>
    <n v="167100"/>
    <n v="0.2"/>
    <s v="China"/>
    <s v="Chengdu"/>
    <s v=""/>
    <x v="1"/>
    <m/>
  </r>
  <r>
    <s v="E01363"/>
    <s v="Ayla Daniels"/>
    <s v="Technical Architect"/>
    <s v="IT"/>
    <s v="Corporate"/>
    <s v="Female"/>
    <s v="Caucasian"/>
    <n v="53"/>
    <d v="1997-04-23T00:00:00"/>
    <n v="78153"/>
    <n v="0"/>
    <s v="United States"/>
    <s v="Miami"/>
    <s v=""/>
    <x v="1"/>
    <m/>
  </r>
  <r>
    <s v="E02249"/>
    <s v="Allison Daniels"/>
    <s v="Manager"/>
    <s v="Finance"/>
    <s v="Manufacturing"/>
    <s v="Female"/>
    <s v="Caucasian"/>
    <n v="37"/>
    <d v="2020-04-14T00:00:00"/>
    <n v="103524"/>
    <n v="0.09"/>
    <s v="United States"/>
    <s v="Phoenix"/>
    <s v=""/>
    <x v="1"/>
    <m/>
  </r>
  <r>
    <s v="E02987"/>
    <s v="Mateo Harris"/>
    <s v="Manager"/>
    <s v="IT"/>
    <s v="Corporate"/>
    <s v="Male"/>
    <s v="Caucasian"/>
    <n v="30"/>
    <d v="2017-08-05T00:00:00"/>
    <n v="119906"/>
    <n v="0.05"/>
    <s v="United States"/>
    <s v="Columbus"/>
    <s v=""/>
    <x v="1"/>
    <m/>
  </r>
  <r>
    <s v="E03655"/>
    <s v="Samantha Rogers"/>
    <s v="Analyst"/>
    <s v="Marketing"/>
    <s v="Speciality Products"/>
    <s v="Female"/>
    <s v="Caucasian"/>
    <n v="28"/>
    <d v="2020-01-17T00:00:00"/>
    <n v="45061"/>
    <n v="0"/>
    <s v="United States"/>
    <s v="Miami"/>
    <s v=""/>
    <x v="1"/>
    <m/>
  </r>
  <r>
    <s v="E04048"/>
    <s v="Julian Lee"/>
    <s v="IT Systems Architect"/>
    <s v="IT"/>
    <s v="Corporate"/>
    <s v="Male"/>
    <s v="Asian"/>
    <n v="51"/>
    <d v="2003-01-17T00:00:00"/>
    <n v="91399"/>
    <n v="0"/>
    <s v="United States"/>
    <s v="Seattle"/>
    <s v=""/>
    <x v="1"/>
    <m/>
  </r>
  <r>
    <s v="E03626"/>
    <s v="Nicholas Avila"/>
    <s v="Enterprise Architect"/>
    <s v="IT"/>
    <s v="Research &amp; Development"/>
    <s v="Male"/>
    <s v="Latino"/>
    <n v="28"/>
    <d v="2017-09-28T00:00:00"/>
    <n v="97336"/>
    <n v="0"/>
    <s v="United States"/>
    <s v="Austin"/>
    <s v=""/>
    <x v="1"/>
    <m/>
  </r>
  <r>
    <s v="E03694"/>
    <s v="Hailey Watson"/>
    <s v="Sr. Manger"/>
    <s v="Accounting"/>
    <s v="Corporate"/>
    <s v="Female"/>
    <s v="Black"/>
    <n v="31"/>
    <d v="2017-01-20T00:00:00"/>
    <n v="124629"/>
    <n v="0.1"/>
    <s v="United States"/>
    <s v="Columbus"/>
    <s v=""/>
    <x v="1"/>
    <m/>
  </r>
  <r>
    <s v="E02920"/>
    <s v="Willow Woods"/>
    <s v="Vice President"/>
    <s v="Human Resources"/>
    <s v="Speciality Products"/>
    <s v="Female"/>
    <s v="Caucasian"/>
    <n v="28"/>
    <d v="2021-07-25T00:00:00"/>
    <n v="231850"/>
    <n v="0.39"/>
    <s v="United States"/>
    <s v="Miami"/>
    <s v=""/>
    <x v="1"/>
    <m/>
  </r>
  <r>
    <s v="E03220"/>
    <s v="Alexander Gonzales"/>
    <s v="Manager"/>
    <s v="Accounting"/>
    <s v="Research &amp; Development"/>
    <s v="Male"/>
    <s v="Latino"/>
    <n v="34"/>
    <d v="2018-06-04T00:00:00"/>
    <n v="128329"/>
    <n v="0.08"/>
    <s v="United States"/>
    <s v="Phoenix"/>
    <s v=""/>
    <x v="1"/>
    <m/>
  </r>
  <r>
    <s v="E01347"/>
    <s v="Aiden Gonzales"/>
    <s v="Vice President"/>
    <s v="Marketing"/>
    <s v="Speciality Products"/>
    <s v="Male"/>
    <s v="Latino"/>
    <n v="44"/>
    <d v="2021-03-28T00:00:00"/>
    <n v="186033"/>
    <n v="0.34"/>
    <s v="Brazil"/>
    <s v="Sao Paulo"/>
    <s v=""/>
    <x v="1"/>
    <m/>
  </r>
  <r>
    <s v="E03968"/>
    <s v="Joshua Chin"/>
    <s v="Sr. Manger"/>
    <s v="Marketing"/>
    <s v="Manufacturing"/>
    <s v="Male"/>
    <s v="Asian"/>
    <n v="60"/>
    <d v="2021-07-26T00:00:00"/>
    <n v="121480"/>
    <n v="0.14000000000000001"/>
    <s v="United States"/>
    <s v="Phoenix"/>
    <s v=""/>
    <x v="1"/>
    <m/>
  </r>
  <r>
    <s v="E04299"/>
    <s v="Paisley Hall"/>
    <s v="Director"/>
    <s v="Human Resources"/>
    <s v="Speciality Products"/>
    <s v="Female"/>
    <s v="Caucasian"/>
    <n v="41"/>
    <d v="2010-05-21T00:00:00"/>
    <n v="153275"/>
    <n v="0.24"/>
    <s v="United States"/>
    <s v="Columbus"/>
    <s v=""/>
    <x v="1"/>
    <m/>
  </r>
  <r>
    <s v="E01150"/>
    <s v="Allison Leung"/>
    <s v="Sr. Analyst"/>
    <s v="Sales"/>
    <s v="Research &amp; Development"/>
    <s v="Female"/>
    <s v="Asian"/>
    <n v="62"/>
    <d v="2020-05-18T00:00:00"/>
    <n v="97830"/>
    <n v="0"/>
    <s v="United States"/>
    <s v="Austin"/>
    <s v=""/>
    <x v="1"/>
    <m/>
  </r>
  <r>
    <s v="E03774"/>
    <s v="Hannah Mejia"/>
    <s v="Vice President"/>
    <s v="Marketing"/>
    <s v="Corporate"/>
    <s v="Female"/>
    <s v="Latino"/>
    <n v="47"/>
    <d v="1999-03-13T00:00:00"/>
    <n v="239394"/>
    <n v="0.32"/>
    <s v="United States"/>
    <s v="Austin"/>
    <s v=""/>
    <x v="1"/>
    <m/>
  </r>
  <r>
    <s v="E01638"/>
    <s v="Elizabeth Huang"/>
    <s v="Analyst"/>
    <s v="Finance"/>
    <s v="Speciality Products"/>
    <s v="Female"/>
    <s v="Asian"/>
    <n v="62"/>
    <d v="2002-09-20T00:00:00"/>
    <n v="49738"/>
    <n v="0"/>
    <s v="China"/>
    <s v="Beijing"/>
    <s v=""/>
    <x v="1"/>
    <m/>
  </r>
  <r>
    <s v="E01877"/>
    <s v="Abigail Garza"/>
    <s v="Analyst"/>
    <s v="Accounting"/>
    <s v="Manufacturing"/>
    <s v="Female"/>
    <s v="Latino"/>
    <n v="33"/>
    <d v="2018-05-27T00:00:00"/>
    <n v="45049"/>
    <n v="0"/>
    <s v="United States"/>
    <s v="Seattle"/>
    <s v=""/>
    <x v="1"/>
    <m/>
  </r>
  <r>
    <s v="E01193"/>
    <s v="Raelynn Lu"/>
    <s v="Director"/>
    <s v="Finance"/>
    <s v="Research &amp; Development"/>
    <s v="Female"/>
    <s v="Asian"/>
    <n v="27"/>
    <d v="2020-05-26T00:00:00"/>
    <n v="153628"/>
    <n v="0.28999999999999998"/>
    <s v="China"/>
    <s v="Chongqing"/>
    <d v="2020-12-12T00:00:00"/>
    <x v="44"/>
    <m/>
  </r>
  <r>
    <s v="E01789"/>
    <s v="Charles Luu"/>
    <s v="Sr. Manger"/>
    <s v="Sales"/>
    <s v="Manufacturing"/>
    <s v="Male"/>
    <s v="Asian"/>
    <n v="25"/>
    <d v="2021-06-15T00:00:00"/>
    <n v="142731"/>
    <n v="0.11"/>
    <s v="China"/>
    <s v="Shanghai"/>
    <d v="2022-06-03T00:00:00"/>
    <x v="53"/>
    <m/>
  </r>
  <r>
    <s v="E01422"/>
    <s v="Lydia Espinoza"/>
    <s v="Sr. Manger"/>
    <s v="Marketing"/>
    <s v="Speciality Products"/>
    <s v="Female"/>
    <s v="Latino"/>
    <n v="29"/>
    <d v="2020-05-15T00:00:00"/>
    <n v="137106"/>
    <n v="0.12"/>
    <s v="Brazil"/>
    <s v="Sao Paulo"/>
    <s v=""/>
    <x v="1"/>
    <m/>
  </r>
  <r>
    <s v="E00440"/>
    <s v="Adeline Thao"/>
    <s v="Vice President"/>
    <s v="Finance"/>
    <s v="Corporate"/>
    <s v="Female"/>
    <s v="Asian"/>
    <n v="54"/>
    <d v="2007-09-05T00:00:00"/>
    <n v="183239"/>
    <n v="0.32"/>
    <s v="United States"/>
    <s v="Seattle"/>
    <s v=""/>
    <x v="1"/>
    <m/>
  </r>
  <r>
    <s v="E00145"/>
    <s v="Kinsley Dixon"/>
    <s v="Analyst"/>
    <s v="Accounting"/>
    <s v="Manufacturing"/>
    <s v="Female"/>
    <s v="Caucasian"/>
    <n v="28"/>
    <d v="2019-05-25T00:00:00"/>
    <n v="45819"/>
    <n v="0"/>
    <s v="United States"/>
    <s v="Miami"/>
    <s v=""/>
    <x v="1"/>
    <m/>
  </r>
  <r>
    <s v="E04150"/>
    <s v="Natalia Vu"/>
    <s v="Analyst"/>
    <s v="Accounting"/>
    <s v="Research &amp; Development"/>
    <s v="Female"/>
    <s v="Asian"/>
    <n v="54"/>
    <d v="2006-12-29T00:00:00"/>
    <n v="55518"/>
    <n v="0"/>
    <s v="United States"/>
    <s v="Columbus"/>
    <s v=""/>
    <x v="1"/>
    <m/>
  </r>
  <r>
    <s v="E02846"/>
    <s v="Julia Mai"/>
    <s v="Manager"/>
    <s v="Marketing"/>
    <s v="Manufacturing"/>
    <s v="Female"/>
    <s v="Asian"/>
    <n v="50"/>
    <d v="2012-03-11T00:00:00"/>
    <n v="108134"/>
    <n v="0.1"/>
    <s v="China"/>
    <s v="Shanghai"/>
    <s v=""/>
    <x v="1"/>
    <m/>
  </r>
  <r>
    <s v="E04247"/>
    <s v="Camila Evans"/>
    <s v="Manager"/>
    <s v="Marketing"/>
    <s v="Research &amp; Development"/>
    <s v="Female"/>
    <s v="Black"/>
    <n v="55"/>
    <d v="1992-12-20T00:00:00"/>
    <n v="113950"/>
    <n v="0.09"/>
    <s v="United States"/>
    <s v="Miami"/>
    <s v=""/>
    <x v="1"/>
    <m/>
  </r>
  <r>
    <s v="E02613"/>
    <s v="Everly Lai"/>
    <s v="Vice President"/>
    <s v="Marketing"/>
    <s v="Speciality Products"/>
    <s v="Female"/>
    <s v="Asian"/>
    <n v="52"/>
    <d v="1998-04-01T00:00:00"/>
    <n v="182035"/>
    <n v="0.3"/>
    <s v="United States"/>
    <s v="Chicago"/>
    <s v=""/>
    <x v="1"/>
    <m/>
  </r>
  <r>
    <s v="E03349"/>
    <s v="Adam He"/>
    <s v="Director"/>
    <s v="Accounting"/>
    <s v="Speciality Products"/>
    <s v="Male"/>
    <s v="Asian"/>
    <n v="35"/>
    <d v="2017-08-16T00:00:00"/>
    <n v="181356"/>
    <n v="0.23"/>
    <s v="China"/>
    <s v="Beijing"/>
    <s v=""/>
    <x v="1"/>
    <m/>
  </r>
  <r>
    <s v="E03648"/>
    <s v="Vivian Hunter"/>
    <s v="Account Representative"/>
    <s v="Sales"/>
    <s v="Corporate"/>
    <s v="Female"/>
    <s v="Black"/>
    <n v="26"/>
    <d v="2019-08-21T00:00:00"/>
    <n v="66084"/>
    <n v="0"/>
    <s v="United States"/>
    <s v="Seattle"/>
    <s v=""/>
    <x v="1"/>
    <m/>
  </r>
  <r>
    <s v="E02192"/>
    <s v="Lucy Avila"/>
    <s v="Solutions Architect"/>
    <s v="IT"/>
    <s v="Speciality Products"/>
    <s v="Female"/>
    <s v="Latino"/>
    <n v="43"/>
    <d v="2010-04-22T00:00:00"/>
    <n v="76912"/>
    <n v="0"/>
    <s v="Brazil"/>
    <s v="Sao Paulo"/>
    <s v=""/>
    <x v="1"/>
    <m/>
  </r>
  <r>
    <s v="E03981"/>
    <s v="Eliana Li"/>
    <s v="Test Engineer"/>
    <s v="Engineering"/>
    <s v="Research &amp; Development"/>
    <s v="Female"/>
    <s v="Asian"/>
    <n v="63"/>
    <d v="2018-05-07T00:00:00"/>
    <n v="67987"/>
    <n v="0"/>
    <s v="United States"/>
    <s v="Miami"/>
    <s v=""/>
    <x v="1"/>
    <m/>
  </r>
  <r>
    <s v="E03262"/>
    <s v="Logan Mitchell"/>
    <s v="Analyst II"/>
    <s v="Marketing"/>
    <s v="Manufacturing"/>
    <s v="Male"/>
    <s v="Caucasian"/>
    <n v="65"/>
    <d v="2005-08-20T00:00:00"/>
    <n v="59833"/>
    <n v="0"/>
    <s v="United States"/>
    <s v="Columbus"/>
    <s v=""/>
    <x v="1"/>
    <m/>
  </r>
  <r>
    <s v="E02716"/>
    <s v="Dominic Dinh"/>
    <s v="Sr. Manger"/>
    <s v="Marketing"/>
    <s v="Speciality Products"/>
    <s v="Male"/>
    <s v="Asian"/>
    <n v="45"/>
    <d v="2005-04-11T00:00:00"/>
    <n v="128468"/>
    <n v="0.11"/>
    <s v="United States"/>
    <s v="Chicago"/>
    <s v=""/>
    <x v="1"/>
    <m/>
  </r>
  <r>
    <s v="E00245"/>
    <s v="Lucas Daniels"/>
    <s v="Manager"/>
    <s v="Sales"/>
    <s v="Corporate"/>
    <s v="Male"/>
    <s v="Black"/>
    <n v="42"/>
    <d v="2011-05-29T00:00:00"/>
    <n v="102440"/>
    <n v="0.06"/>
    <s v="United States"/>
    <s v="Chicago"/>
    <s v=""/>
    <x v="1"/>
    <m/>
  </r>
  <r>
    <s v="E04123"/>
    <s v="Andrew Holmes"/>
    <s v="Vice President"/>
    <s v="IT"/>
    <s v="Speciality Products"/>
    <s v="Male"/>
    <s v="Black"/>
    <n v="59"/>
    <d v="2010-12-30T00:00:00"/>
    <n v="246619"/>
    <n v="0.36"/>
    <s v="United States"/>
    <s v="Miami"/>
    <s v=""/>
    <x v="1"/>
    <m/>
  </r>
  <r>
    <s v="E03471"/>
    <s v="Julia Sandoval"/>
    <s v="Manager"/>
    <s v="Human Resources"/>
    <s v="Corporate"/>
    <s v="Female"/>
    <s v="Latino"/>
    <n v="42"/>
    <d v="2017-11-19T00:00:00"/>
    <n v="101143"/>
    <n v="0.06"/>
    <s v="United States"/>
    <s v="Miami"/>
    <s v=""/>
    <x v="1"/>
    <m/>
  </r>
  <r>
    <s v="E00717"/>
    <s v="Kennedy Vargas"/>
    <s v="Business Partner"/>
    <s v="Human Resources"/>
    <s v="Manufacturing"/>
    <s v="Female"/>
    <s v="Latino"/>
    <n v="45"/>
    <d v="2005-10-14T00:00:00"/>
    <n v="51404"/>
    <n v="0"/>
    <s v="Brazil"/>
    <s v="Manaus"/>
    <d v="2009-12-06T00:00:00"/>
    <x v="54"/>
    <m/>
  </r>
  <r>
    <s v="E01966"/>
    <s v="Thomas Williams"/>
    <s v="Field Engineer"/>
    <s v="Engineering"/>
    <s v="Speciality Products"/>
    <s v="Male"/>
    <s v="Caucasian"/>
    <n v="45"/>
    <d v="2015-11-21T00:00:00"/>
    <n v="87292"/>
    <n v="0"/>
    <s v="United States"/>
    <s v="Columbus"/>
    <s v=""/>
    <x v="1"/>
    <m/>
  </r>
  <r>
    <s v="E03683"/>
    <s v="Raelynn Hong"/>
    <s v="Director"/>
    <s v="Marketing"/>
    <s v="Speciality Products"/>
    <s v="Female"/>
    <s v="Asian"/>
    <n v="28"/>
    <d v="2019-12-11T00:00:00"/>
    <n v="182321"/>
    <n v="0.28000000000000003"/>
    <s v="China"/>
    <s v="Beijing"/>
    <s v=""/>
    <x v="1"/>
    <m/>
  </r>
  <r>
    <s v="E03694"/>
    <s v="Eli Reed"/>
    <s v="Systems Analyst"/>
    <s v="IT"/>
    <s v="Corporate"/>
    <s v="Male"/>
    <s v="Caucasian"/>
    <n v="51"/>
    <d v="2014-02-27T00:00:00"/>
    <n v="53929"/>
    <n v="0"/>
    <s v="United States"/>
    <s v="Miami"/>
    <d v="2017-12-22T00:00:00"/>
    <x v="55"/>
    <m/>
  </r>
  <r>
    <s v="E04766"/>
    <s v="Lyla Yoon"/>
    <s v="Vice President"/>
    <s v="Accounting"/>
    <s v="Manufacturing"/>
    <s v="Female"/>
    <s v="Asian"/>
    <n v="38"/>
    <d v="2012-12-13T00:00:00"/>
    <n v="191571"/>
    <n v="0.32"/>
    <s v="United States"/>
    <s v="Austin"/>
    <s v=""/>
    <x v="1"/>
    <m/>
  </r>
  <r>
    <s v="E01465"/>
    <s v="Hannah White"/>
    <s v="Sr. Manger"/>
    <s v="Accounting"/>
    <s v="Corporate"/>
    <s v="Female"/>
    <s v="Caucasian"/>
    <n v="62"/>
    <d v="2009-01-30T00:00:00"/>
    <n v="150555"/>
    <n v="0.13"/>
    <s v="United States"/>
    <s v="Phoenix"/>
    <s v=""/>
    <x v="1"/>
    <m/>
  </r>
  <r>
    <s v="E00206"/>
    <s v="Theodore Xi"/>
    <s v="Manager"/>
    <s v="Finance"/>
    <s v="Corporate"/>
    <s v="Male"/>
    <s v="Asian"/>
    <n v="52"/>
    <d v="2009-10-05T00:00:00"/>
    <n v="122890"/>
    <n v="7.0000000000000007E-2"/>
    <s v="China"/>
    <s v="Shanghai"/>
    <s v=""/>
    <x v="1"/>
    <m/>
  </r>
  <r>
    <s v="E04088"/>
    <s v="Ezra Liang"/>
    <s v="Vice President"/>
    <s v="Finance"/>
    <s v="Research &amp; Development"/>
    <s v="Male"/>
    <s v="Asian"/>
    <n v="52"/>
    <d v="1997-05-26T00:00:00"/>
    <n v="216999"/>
    <n v="0.37"/>
    <s v="United States"/>
    <s v="Miami"/>
    <s v=""/>
    <x v="1"/>
    <m/>
  </r>
  <r>
    <s v="E02066"/>
    <s v="Grayson Yee"/>
    <s v="Manager"/>
    <s v="Human Resources"/>
    <s v="Corporate"/>
    <s v="Male"/>
    <s v="Asian"/>
    <n v="48"/>
    <d v="2015-07-16T00:00:00"/>
    <n v="110565"/>
    <n v="0.09"/>
    <s v="China"/>
    <s v="Beijing"/>
    <s v=""/>
    <x v="1"/>
    <m/>
  </r>
  <r>
    <s v="E03227"/>
    <s v="Eli Richardson"/>
    <s v="IT Coordinator"/>
    <s v="IT"/>
    <s v="Speciality Products"/>
    <s v="Male"/>
    <s v="Caucasian"/>
    <n v="38"/>
    <d v="2015-04-19T00:00:00"/>
    <n v="48762"/>
    <n v="0"/>
    <s v="United States"/>
    <s v="Seattle"/>
    <s v=""/>
    <x v="1"/>
    <m/>
  </r>
  <r>
    <s v="E03364"/>
    <s v="Audrey Lee"/>
    <s v="Development Engineer"/>
    <s v="Engineering"/>
    <s v="Speciality Products"/>
    <s v="Female"/>
    <s v="Asian"/>
    <n v="51"/>
    <d v="2017-02-11T00:00:00"/>
    <n v="87036"/>
    <n v="0"/>
    <s v="China"/>
    <s v="Chongqing"/>
    <s v=""/>
    <x v="1"/>
    <m/>
  </r>
  <r>
    <s v="E00607"/>
    <s v="Jameson Allen"/>
    <s v="Director"/>
    <s v="Marketing"/>
    <s v="Speciality Products"/>
    <s v="Male"/>
    <s v="Caucasian"/>
    <n v="32"/>
    <d v="2016-11-28T00:00:00"/>
    <n v="177443"/>
    <n v="0.16"/>
    <s v="United States"/>
    <s v="Seattle"/>
    <s v=""/>
    <x v="1"/>
    <m/>
  </r>
  <r>
    <s v="E02258"/>
    <s v="Eliza Chen"/>
    <s v="Enterprise Architect"/>
    <s v="IT"/>
    <s v="Research &amp; Development"/>
    <s v="Female"/>
    <s v="Asian"/>
    <n v="36"/>
    <d v="2016-04-29T00:00:00"/>
    <n v="75862"/>
    <n v="0"/>
    <s v="United States"/>
    <s v="Austin"/>
    <s v=""/>
    <x v="1"/>
    <m/>
  </r>
  <r>
    <s v="E03681"/>
    <s v="Lyla Chen"/>
    <s v="Sr. Business Partner"/>
    <s v="Human Resources"/>
    <s v="Research &amp; Development"/>
    <s v="Female"/>
    <s v="Asian"/>
    <n v="45"/>
    <d v="2019-04-26T00:00:00"/>
    <n v="90870"/>
    <n v="0"/>
    <s v="United States"/>
    <s v="Chicago"/>
    <s v=""/>
    <x v="1"/>
    <m/>
  </r>
  <r>
    <s v="E02298"/>
    <s v="Emily Doan"/>
    <s v="Engineering Manager"/>
    <s v="Engineering"/>
    <s v="Corporate"/>
    <s v="Female"/>
    <s v="Asian"/>
    <n v="32"/>
    <d v="2014-12-04T00:00:00"/>
    <n v="99202"/>
    <n v="0.11"/>
    <s v="United States"/>
    <s v="Phoenix"/>
    <s v=""/>
    <x v="1"/>
    <m/>
  </r>
  <r>
    <s v="E02984"/>
    <s v="Jack Mai"/>
    <s v="Sr. Analyst"/>
    <s v="Marketing"/>
    <s v="Corporate"/>
    <s v="Male"/>
    <s v="Asian"/>
    <n v="45"/>
    <d v="2007-09-22T00:00:00"/>
    <n v="92293"/>
    <n v="0"/>
    <s v="China"/>
    <s v="Chengdu"/>
    <s v=""/>
    <x v="1"/>
    <m/>
  </r>
  <r>
    <s v="E02440"/>
    <s v="Grayson Turner"/>
    <s v="Solutions Architect"/>
    <s v="IT"/>
    <s v="Corporate"/>
    <s v="Male"/>
    <s v="Caucasian"/>
    <n v="54"/>
    <d v="1992-06-30T00:00:00"/>
    <n v="63196"/>
    <n v="0"/>
    <s v="United States"/>
    <s v="Chicago"/>
    <d v="2014-10-26T00:00:00"/>
    <x v="56"/>
    <m/>
  </r>
  <r>
    <s v="E04699"/>
    <s v="Ivy Tang"/>
    <s v="Development Engineer"/>
    <s v="Engineering"/>
    <s v="Speciality Products"/>
    <s v="Female"/>
    <s v="Asian"/>
    <n v="48"/>
    <d v="2012-05-03T00:00:00"/>
    <n v="65340"/>
    <n v="0"/>
    <s v="China"/>
    <s v="Shanghai"/>
    <d v="2018-05-09T00:00:00"/>
    <x v="57"/>
    <m/>
  </r>
  <r>
    <s v="E03579"/>
    <s v="Robert Zhang"/>
    <s v="Vice President"/>
    <s v="Marketing"/>
    <s v="Corporate"/>
    <s v="Male"/>
    <s v="Asian"/>
    <n v="45"/>
    <d v="2015-09-24T00:00:00"/>
    <n v="202680"/>
    <n v="0.32"/>
    <s v="United States"/>
    <s v="Phoenix"/>
    <d v="2022-08-17T00:00:00"/>
    <x v="58"/>
    <m/>
  </r>
  <r>
    <s v="E01649"/>
    <s v="Eva Alvarado"/>
    <s v="Computer Systems Manager"/>
    <s v="IT"/>
    <s v="Manufacturing"/>
    <s v="Female"/>
    <s v="Latino"/>
    <n v="46"/>
    <d v="2017-04-24T00:00:00"/>
    <n v="77461"/>
    <n v="0.09"/>
    <s v="Brazil"/>
    <s v="Sao Paulo"/>
    <s v=""/>
    <x v="1"/>
    <m/>
  </r>
  <r>
    <s v="E04969"/>
    <s v="Abigail Vang"/>
    <s v="Operations Engineer"/>
    <s v="Engineering"/>
    <s v="Research &amp; Development"/>
    <s v="Female"/>
    <s v="Asian"/>
    <n v="40"/>
    <d v="2016-09-09T00:00:00"/>
    <n v="109680"/>
    <n v="0"/>
    <s v="China"/>
    <s v="Chengdu"/>
    <s v=""/>
    <x v="1"/>
    <m/>
  </r>
  <r>
    <s v="E00170"/>
    <s v="Claire Adams"/>
    <s v="Director"/>
    <s v="Sales"/>
    <s v="Manufacturing"/>
    <s v="Female"/>
    <s v="Black"/>
    <n v="61"/>
    <d v="1997-08-19T00:00:00"/>
    <n v="159567"/>
    <n v="0.28000000000000003"/>
    <s v="United States"/>
    <s v="Phoenix"/>
    <s v=""/>
    <x v="1"/>
    <m/>
  </r>
  <r>
    <s v="E00955"/>
    <s v="Theodore Marquez"/>
    <s v="Development Engineer"/>
    <s v="Engineering"/>
    <s v="Speciality Products"/>
    <s v="Male"/>
    <s v="Latino"/>
    <n v="54"/>
    <d v="2012-11-24T00:00:00"/>
    <n v="94407"/>
    <n v="0"/>
    <s v="Brazil"/>
    <s v="Sao Paulo"/>
    <s v=""/>
    <x v="1"/>
    <m/>
  </r>
  <r>
    <s v="E00810"/>
    <s v="Hunter Nunez"/>
    <s v="Vice President"/>
    <s v="Human Resources"/>
    <s v="Corporate"/>
    <s v="Male"/>
    <s v="Latino"/>
    <n v="62"/>
    <d v="2002-08-16T00:00:00"/>
    <n v="234594"/>
    <n v="0.33"/>
    <s v="United States"/>
    <s v="Seattle"/>
    <s v=""/>
    <x v="1"/>
    <m/>
  </r>
  <r>
    <s v="E02798"/>
    <s v="Charles Henderson"/>
    <s v="Systems Analyst"/>
    <s v="IT"/>
    <s v="Speciality Products"/>
    <s v="Male"/>
    <s v="Caucasian"/>
    <n v="48"/>
    <d v="2002-02-11T00:00:00"/>
    <n v="43080"/>
    <n v="0"/>
    <s v="United States"/>
    <s v="Austin"/>
    <s v=""/>
    <x v="1"/>
    <m/>
  </r>
  <r>
    <s v="E04542"/>
    <s v="Camila Cortez"/>
    <s v="Manager"/>
    <s v="Marketing"/>
    <s v="Manufacturing"/>
    <s v="Female"/>
    <s v="Latino"/>
    <n v="29"/>
    <d v="2021-05-09T00:00:00"/>
    <n v="129541"/>
    <n v="0.08"/>
    <s v="United States"/>
    <s v="Phoenix"/>
    <d v="2021-05-24T00:00:00"/>
    <x v="59"/>
    <m/>
  </r>
  <r>
    <s v="E02818"/>
    <s v="Aaron Garza"/>
    <s v="Director"/>
    <s v="Sales"/>
    <s v="Research &amp; Development"/>
    <s v="Male"/>
    <s v="Latino"/>
    <n v="39"/>
    <d v="2013-12-27T00:00:00"/>
    <n v="165756"/>
    <n v="0.28000000000000003"/>
    <s v="United States"/>
    <s v="Columbus"/>
    <d v="2020-06-09T00:00:00"/>
    <x v="60"/>
    <m/>
  </r>
  <r>
    <s v="E02907"/>
    <s v="Jose Singh"/>
    <s v="Sr. Manger"/>
    <s v="Finance"/>
    <s v="Speciality Products"/>
    <s v="Male"/>
    <s v="Asian"/>
    <n v="44"/>
    <d v="2010-04-06T00:00:00"/>
    <n v="142878"/>
    <n v="0.12"/>
    <s v="United States"/>
    <s v="Columbus"/>
    <s v=""/>
    <x v="1"/>
    <m/>
  </r>
  <r>
    <s v="E00023"/>
    <s v="Gabriel Joseph"/>
    <s v="Director"/>
    <s v="Engineering"/>
    <s v="Manufacturing"/>
    <s v="Male"/>
    <s v="Caucasian"/>
    <n v="52"/>
    <d v="2006-10-28T00:00:00"/>
    <n v="187992"/>
    <n v="0.28000000000000003"/>
    <s v="United States"/>
    <s v="Miami"/>
    <s v=""/>
    <x v="1"/>
    <m/>
  </r>
  <r>
    <s v="E02391"/>
    <s v="Natalia Santos"/>
    <s v="Vice President"/>
    <s v="Human Resources"/>
    <s v="Speciality Products"/>
    <s v="Female"/>
    <s v="Latino"/>
    <n v="45"/>
    <d v="2019-02-25T00:00:00"/>
    <n v="249801"/>
    <n v="0.39"/>
    <s v="Brazil"/>
    <s v="Sao Paulo"/>
    <s v=""/>
    <x v="1"/>
    <m/>
  </r>
  <r>
    <s v="E01429"/>
    <s v="Dylan Wilson"/>
    <s v="Network Administrator"/>
    <s v="IT"/>
    <s v="Research &amp; Development"/>
    <s v="Male"/>
    <s v="Caucasian"/>
    <n v="48"/>
    <d v="2006-09-27T00:00:00"/>
    <n v="76505"/>
    <n v="0"/>
    <s v="United States"/>
    <s v="Seattle"/>
    <d v="2007-04-08T00:00:00"/>
    <x v="61"/>
    <m/>
  </r>
  <r>
    <s v="E00494"/>
    <s v="Robert Alvarez"/>
    <s v="Service Desk Analyst"/>
    <s v="IT"/>
    <s v="Corporate"/>
    <s v="Male"/>
    <s v="Latino"/>
    <n v="39"/>
    <d v="2016-10-21T00:00:00"/>
    <n v="84297"/>
    <n v="0"/>
    <s v="Brazil"/>
    <s v="Manaus"/>
    <s v=""/>
    <x v="1"/>
    <m/>
  </r>
  <r>
    <s v="E00634"/>
    <s v="Samantha Chavez"/>
    <s v="Sr. Analyst"/>
    <s v="Sales"/>
    <s v="Speciality Products"/>
    <s v="Female"/>
    <s v="Latino"/>
    <n v="53"/>
    <d v="2017-01-09T00:00:00"/>
    <n v="75769"/>
    <n v="0"/>
    <s v="Brazil"/>
    <s v="Manaus"/>
    <d v="2020-07-17T00:00:00"/>
    <x v="62"/>
    <m/>
  </r>
  <r>
    <s v="E01249"/>
    <s v="Samuel Bailey"/>
    <s v="Vice President"/>
    <s v="Accounting"/>
    <s v="Speciality Products"/>
    <s v="Male"/>
    <s v="Caucasian"/>
    <n v="41"/>
    <d v="2013-08-17T00:00:00"/>
    <n v="235619"/>
    <n v="0.3"/>
    <s v="United States"/>
    <s v="Seattle"/>
    <s v=""/>
    <x v="1"/>
    <m/>
  </r>
  <r>
    <s v="E04683"/>
    <s v="Ezekiel Delgado"/>
    <s v="Director"/>
    <s v="Engineering"/>
    <s v="Speciality Products"/>
    <s v="Male"/>
    <s v="Latino"/>
    <n v="40"/>
    <d v="2020-02-07T00:00:00"/>
    <n v="187187"/>
    <n v="0.18"/>
    <s v="Brazil"/>
    <s v="Manaus"/>
    <s v=""/>
    <x v="1"/>
    <m/>
  </r>
  <r>
    <s v="E04732"/>
    <s v="Benjamin Ramirez"/>
    <s v="Network Engineer"/>
    <s v="IT"/>
    <s v="Research &amp; Development"/>
    <s v="Male"/>
    <s v="Latino"/>
    <n v="48"/>
    <d v="2005-07-27T00:00:00"/>
    <n v="68987"/>
    <n v="0"/>
    <s v="United States"/>
    <s v="Chicago"/>
    <d v="2006-04-22T00:00:00"/>
    <x v="63"/>
    <m/>
  </r>
  <r>
    <s v="E03834"/>
    <s v="Anthony Carter"/>
    <s v="Director"/>
    <s v="Engineering"/>
    <s v="Speciality Products"/>
    <s v="Male"/>
    <s v="Caucasian"/>
    <n v="41"/>
    <d v="2007-03-15T00:00:00"/>
    <n v="155926"/>
    <n v="0.24"/>
    <s v="United States"/>
    <s v="Columbus"/>
    <d v="2008-05-30T00:00:00"/>
    <x v="64"/>
    <m/>
  </r>
  <r>
    <s v="E02923"/>
    <s v="Ethan Tang"/>
    <s v="Sr. Analyst"/>
    <s v="Accounting"/>
    <s v="Speciality Products"/>
    <s v="Male"/>
    <s v="Asian"/>
    <n v="54"/>
    <d v="2016-05-04T00:00:00"/>
    <n v="93668"/>
    <n v="0"/>
    <s v="United States"/>
    <s v="Chicago"/>
    <s v=""/>
    <x v="1"/>
    <m/>
  </r>
  <r>
    <s v="E02642"/>
    <s v="Sebastian Rogers"/>
    <s v="HRIS Analyst"/>
    <s v="Human Resources"/>
    <s v="Research &amp; Development"/>
    <s v="Male"/>
    <s v="Caucasian"/>
    <n v="38"/>
    <d v="2019-11-29T00:00:00"/>
    <n v="69647"/>
    <n v="0"/>
    <s v="United States"/>
    <s v="Miami"/>
    <d v="2022-04-20T00:00:00"/>
    <x v="65"/>
    <m/>
  </r>
  <r>
    <s v="E00981"/>
    <s v="Miles Thao"/>
    <s v="System Administrator "/>
    <s v="IT"/>
    <s v="Corporate"/>
    <s v="Male"/>
    <s v="Asian"/>
    <n v="57"/>
    <d v="2003-06-26T00:00:00"/>
    <n v="63318"/>
    <n v="0"/>
    <s v="United States"/>
    <s v="Columbus"/>
    <s v=""/>
    <x v="1"/>
    <m/>
  </r>
  <r>
    <s v="E04157"/>
    <s v="William Cao"/>
    <s v="Sr. Analyst"/>
    <s v="Marketing"/>
    <s v="Manufacturing"/>
    <s v="Male"/>
    <s v="Asian"/>
    <n v="63"/>
    <d v="2017-02-12T00:00:00"/>
    <n v="77629"/>
    <n v="0"/>
    <s v="China"/>
    <s v="Beijing"/>
    <s v=""/>
    <x v="1"/>
    <m/>
  </r>
  <r>
    <s v="E03528"/>
    <s v="Leo Hsu"/>
    <s v="Sr. Manger"/>
    <s v="Human Resources"/>
    <s v="Manufacturing"/>
    <s v="Male"/>
    <s v="Asian"/>
    <n v="62"/>
    <d v="2017-11-22T00:00:00"/>
    <n v="138808"/>
    <n v="0.15"/>
    <s v="China"/>
    <s v="Chongqing"/>
    <s v=""/>
    <x v="1"/>
    <m/>
  </r>
  <r>
    <s v="E04547"/>
    <s v="Avery Grant"/>
    <s v="Enterprise Architect"/>
    <s v="IT"/>
    <s v="Research &amp; Development"/>
    <s v="Female"/>
    <s v="Caucasian"/>
    <n v="49"/>
    <d v="2014-03-05T00:00:00"/>
    <n v="88777"/>
    <n v="0"/>
    <s v="United States"/>
    <s v="Chicago"/>
    <s v=""/>
    <x v="1"/>
    <m/>
  </r>
  <r>
    <s v="E04415"/>
    <s v="Penelope Fong"/>
    <s v="Director"/>
    <s v="Accounting"/>
    <s v="Corporate"/>
    <s v="Female"/>
    <s v="Asian"/>
    <n v="60"/>
    <d v="2004-05-14T00:00:00"/>
    <n v="186378"/>
    <n v="0.26"/>
    <s v="China"/>
    <s v="Chongqing"/>
    <s v=""/>
    <x v="1"/>
    <m/>
  </r>
  <r>
    <s v="E04484"/>
    <s v="Vivian Thao"/>
    <s v="Quality Engineer"/>
    <s v="Engineering"/>
    <s v="Research &amp; Development"/>
    <s v="Female"/>
    <s v="Asian"/>
    <n v="45"/>
    <d v="2015-04-23T00:00:00"/>
    <n v="60017"/>
    <n v="0"/>
    <s v="United States"/>
    <s v="Chicago"/>
    <s v=""/>
    <x v="1"/>
    <m/>
  </r>
  <r>
    <s v="E02800"/>
    <s v="Eva Estrada"/>
    <s v="Sr. Manger"/>
    <s v="Sales"/>
    <s v="Speciality Products"/>
    <s v="Female"/>
    <s v="Latino"/>
    <n v="45"/>
    <d v="2018-07-24T00:00:00"/>
    <n v="148991"/>
    <n v="0.12"/>
    <s v="Brazil"/>
    <s v="Sao Paulo"/>
    <s v=""/>
    <x v="1"/>
    <m/>
  </r>
  <r>
    <s v="E04926"/>
    <s v="Emma Luna"/>
    <s v="Field Engineer"/>
    <s v="Engineering"/>
    <s v="Speciality Products"/>
    <s v="Female"/>
    <s v="Latino"/>
    <n v="52"/>
    <d v="2008-03-25T00:00:00"/>
    <n v="97398"/>
    <n v="0"/>
    <s v="Brazil"/>
    <s v="Manaus"/>
    <s v=""/>
    <x v="1"/>
    <m/>
  </r>
  <r>
    <s v="E01268"/>
    <s v="Charlotte Wu"/>
    <s v="Sr. Business Partner"/>
    <s v="Human Resources"/>
    <s v="Manufacturing"/>
    <s v="Female"/>
    <s v="Asian"/>
    <n v="63"/>
    <d v="2007-05-02T00:00:00"/>
    <n v="72805"/>
    <n v="0"/>
    <s v="China"/>
    <s v="Shanghai"/>
    <s v=""/>
    <x v="1"/>
    <m/>
  </r>
  <r>
    <s v="E04853"/>
    <s v="Vivian Chu"/>
    <s v="Sr. Account Representative"/>
    <s v="Sales"/>
    <s v="Research &amp; Development"/>
    <s v="Female"/>
    <s v="Asian"/>
    <n v="46"/>
    <d v="2021-01-17T00:00:00"/>
    <n v="72131"/>
    <n v="0"/>
    <s v="China"/>
    <s v="Shanghai"/>
    <s v=""/>
    <x v="1"/>
    <m/>
  </r>
  <r>
    <s v="E01209"/>
    <s v="Jayden Williams"/>
    <s v="Manager"/>
    <s v="Human Resources"/>
    <s v="Manufacturing"/>
    <s v="Male"/>
    <s v="Caucasian"/>
    <n v="64"/>
    <d v="1992-12-26T00:00:00"/>
    <n v="104668"/>
    <n v="0.08"/>
    <s v="United States"/>
    <s v="Columbus"/>
    <s v=""/>
    <x v="1"/>
    <m/>
  </r>
  <r>
    <s v="E02024"/>
    <s v="Amelia Bell"/>
    <s v="Sr. Analyst"/>
    <s v="Sales"/>
    <s v="Manufacturing"/>
    <s v="Female"/>
    <s v="Caucasian"/>
    <n v="53"/>
    <d v="2017-08-05T00:00:00"/>
    <n v="89769"/>
    <n v="0"/>
    <s v="United States"/>
    <s v="Seattle"/>
    <s v=""/>
    <x v="1"/>
    <m/>
  </r>
  <r>
    <s v="E02427"/>
    <s v="Addison Mehta"/>
    <s v="Manager"/>
    <s v="Sales"/>
    <s v="Corporate"/>
    <s v="Female"/>
    <s v="Asian"/>
    <n v="27"/>
    <d v="2018-09-15T00:00:00"/>
    <n v="127616"/>
    <n v="7.0000000000000007E-2"/>
    <s v="United States"/>
    <s v="Columbus"/>
    <s v=""/>
    <x v="1"/>
    <m/>
  </r>
  <r>
    <s v="E00276"/>
    <s v="Alexander Jackson"/>
    <s v="Manager"/>
    <s v="Human Resources"/>
    <s v="Corporate"/>
    <s v="Male"/>
    <s v="Caucasian"/>
    <n v="45"/>
    <d v="2012-07-09T00:00:00"/>
    <n v="109883"/>
    <n v="7.0000000000000007E-2"/>
    <s v="United States"/>
    <s v="Columbus"/>
    <s v=""/>
    <x v="1"/>
    <m/>
  </r>
  <r>
    <s v="E00951"/>
    <s v="Everly Lin"/>
    <s v="Business Partner"/>
    <s v="Human Resources"/>
    <s v="Manufacturing"/>
    <s v="Female"/>
    <s v="Asian"/>
    <n v="25"/>
    <d v="2021-03-15T00:00:00"/>
    <n v="47974"/>
    <n v="0"/>
    <s v="China"/>
    <s v="Chongqing"/>
    <s v=""/>
    <x v="1"/>
    <m/>
  </r>
  <r>
    <s v="E03248"/>
    <s v="Lyla Stewart"/>
    <s v="Sr. Manger"/>
    <s v="IT"/>
    <s v="Speciality Products"/>
    <s v="Female"/>
    <s v="Caucasian"/>
    <n v="43"/>
    <d v="2015-03-27T00:00:00"/>
    <n v="120321"/>
    <n v="0.12"/>
    <s v="United States"/>
    <s v="Austin"/>
    <s v=""/>
    <x v="1"/>
    <m/>
  </r>
  <r>
    <s v="E04444"/>
    <s v="Brooklyn Ruiz"/>
    <s v="IT Coordinator"/>
    <s v="IT"/>
    <s v="Manufacturing"/>
    <s v="Female"/>
    <s v="Latino"/>
    <n v="61"/>
    <d v="2014-08-10T00:00:00"/>
    <n v="57446"/>
    <n v="0"/>
    <s v="United States"/>
    <s v="Phoenix"/>
    <s v=""/>
    <x v="1"/>
    <m/>
  </r>
  <r>
    <s v="E02307"/>
    <s v="Skylar Evans"/>
    <s v="Director"/>
    <s v="Accounting"/>
    <s v="Research &amp; Development"/>
    <s v="Female"/>
    <s v="Caucasian"/>
    <n v="42"/>
    <d v="2009-06-04T00:00:00"/>
    <n v="174099"/>
    <n v="0.26"/>
    <s v="United States"/>
    <s v="Austin"/>
    <s v=""/>
    <x v="1"/>
    <m/>
  </r>
  <r>
    <s v="E02375"/>
    <s v="Lincoln Huynh"/>
    <s v="Sr. Manger"/>
    <s v="Finance"/>
    <s v="Manufacturing"/>
    <s v="Male"/>
    <s v="Asian"/>
    <n v="63"/>
    <d v="2002-02-08T00:00:00"/>
    <n v="128703"/>
    <n v="0.13"/>
    <s v="United States"/>
    <s v="Austin"/>
    <s v=""/>
    <x v="1"/>
    <m/>
  </r>
  <r>
    <s v="E02276"/>
    <s v="Hazel Griffin"/>
    <s v="Field Engineer"/>
    <s v="Engineering"/>
    <s v="Corporate"/>
    <s v="Female"/>
    <s v="Caucasian"/>
    <n v="32"/>
    <d v="2015-11-09T00:00:00"/>
    <n v="65247"/>
    <n v="0"/>
    <s v="United States"/>
    <s v="Phoenix"/>
    <s v=""/>
    <x v="1"/>
    <m/>
  </r>
  <r>
    <s v="E02649"/>
    <s v="Charles Gonzalez"/>
    <s v="Quality Engineer"/>
    <s v="Engineering"/>
    <s v="Research &amp; Development"/>
    <s v="Male"/>
    <s v="Latino"/>
    <n v="27"/>
    <d v="2018-09-28T00:00:00"/>
    <n v="64247"/>
    <n v="0"/>
    <s v="Brazil"/>
    <s v="Rio de Janerio"/>
    <s v=""/>
    <x v="1"/>
    <m/>
  </r>
  <r>
    <s v="E00503"/>
    <s v="Leah Patterson"/>
    <s v="Manager"/>
    <s v="Human Resources"/>
    <s v="Research &amp; Development"/>
    <s v="Female"/>
    <s v="Caucasian"/>
    <n v="33"/>
    <d v="2012-06-11T00:00:00"/>
    <n v="118253"/>
    <n v="0.08"/>
    <s v="United States"/>
    <s v="Austin"/>
    <s v=""/>
    <x v="1"/>
    <m/>
  </r>
  <r>
    <s v="E01706"/>
    <s v="Avery Sun"/>
    <s v="Operations Engineer"/>
    <s v="Engineering"/>
    <s v="Manufacturing"/>
    <s v="Female"/>
    <s v="Asian"/>
    <n v="45"/>
    <d v="2004-03-11T00:00:00"/>
    <n v="109422"/>
    <n v="0"/>
    <s v="China"/>
    <s v="Chongqing"/>
    <s v=""/>
    <x v="1"/>
    <m/>
  </r>
  <r>
    <s v="E00676"/>
    <s v="Isaac Yoon"/>
    <s v="Manager"/>
    <s v="Human Resources"/>
    <s v="Corporate"/>
    <s v="Male"/>
    <s v="Asian"/>
    <n v="41"/>
    <d v="2019-02-06T00:00:00"/>
    <n v="126950"/>
    <n v="0.1"/>
    <s v="United States"/>
    <s v="Chicago"/>
    <s v=""/>
    <x v="1"/>
    <m/>
  </r>
  <r>
    <s v="E02005"/>
    <s v="Isabella Bui"/>
    <s v="Enterprise Architect"/>
    <s v="IT"/>
    <s v="Manufacturing"/>
    <s v="Female"/>
    <s v="Asian"/>
    <n v="36"/>
    <d v="2014-11-21T00:00:00"/>
    <n v="97500"/>
    <n v="0"/>
    <s v="United States"/>
    <s v="Miami"/>
    <s v=""/>
    <x v="1"/>
    <m/>
  </r>
  <r>
    <s v="E01895"/>
    <s v="Gabriel Zhou"/>
    <s v="IT Coordinator"/>
    <s v="IT"/>
    <s v="Manufacturing"/>
    <s v="Male"/>
    <s v="Asian"/>
    <n v="25"/>
    <d v="2021-01-17T00:00:00"/>
    <n v="41844"/>
    <n v="0"/>
    <s v="China"/>
    <s v="Chongqing"/>
    <s v=""/>
    <x v="1"/>
    <m/>
  </r>
  <r>
    <s v="E01396"/>
    <s v="Jack Vu"/>
    <s v="Analyst II"/>
    <s v="Accounting"/>
    <s v="Research &amp; Development"/>
    <s v="Male"/>
    <s v="Asian"/>
    <n v="43"/>
    <d v="2014-02-10T00:00:00"/>
    <n v="58875"/>
    <n v="0"/>
    <s v="China"/>
    <s v="Chengdu"/>
    <s v=""/>
    <x v="1"/>
    <m/>
  </r>
  <r>
    <s v="E00749"/>
    <s v="Valentina Moua"/>
    <s v="Account Representative"/>
    <s v="Sales"/>
    <s v="Manufacturing"/>
    <s v="Female"/>
    <s v="Asian"/>
    <n v="37"/>
    <d v="2015-11-10T00:00:00"/>
    <n v="64204"/>
    <n v="0"/>
    <s v="United States"/>
    <s v="Columbus"/>
    <d v="2021-04-20T00:00:00"/>
    <x v="66"/>
    <m/>
  </r>
  <r>
    <s v="E01941"/>
    <s v="Quinn Trinh"/>
    <s v="Analyst II"/>
    <s v="Sales"/>
    <s v="Corporate"/>
    <s v="Female"/>
    <s v="Asian"/>
    <n v="42"/>
    <d v="2010-05-09T00:00:00"/>
    <n v="67743"/>
    <n v="0"/>
    <s v="China"/>
    <s v="Beijing"/>
    <d v="2014-12-25T00:00:00"/>
    <x v="67"/>
    <m/>
  </r>
  <r>
    <s v="E01413"/>
    <s v="Caroline Nelson"/>
    <s v="Sr. Account Representative"/>
    <s v="Sales"/>
    <s v="Speciality Products"/>
    <s v="Female"/>
    <s v="Black"/>
    <n v="60"/>
    <d v="1997-07-30T00:00:00"/>
    <n v="71677"/>
    <n v="0"/>
    <s v="United States"/>
    <s v="Columbus"/>
    <s v=""/>
    <x v="1"/>
    <m/>
  </r>
  <r>
    <s v="E03928"/>
    <s v="Miles Dang"/>
    <s v="IT Coordinator"/>
    <s v="IT"/>
    <s v="Speciality Products"/>
    <s v="Male"/>
    <s v="Asian"/>
    <n v="61"/>
    <d v="2000-09-24T00:00:00"/>
    <n v="40063"/>
    <n v="0"/>
    <s v="United States"/>
    <s v="Miami"/>
    <s v=""/>
    <x v="1"/>
    <m/>
  </r>
  <r>
    <s v="E04109"/>
    <s v="Leah Bryant"/>
    <s v="IT Coordinator"/>
    <s v="IT"/>
    <s v="Manufacturing"/>
    <s v="Female"/>
    <s v="Caucasian"/>
    <n v="55"/>
    <d v="2004-04-30T00:00:00"/>
    <n v="40124"/>
    <n v="0"/>
    <s v="United States"/>
    <s v="Austin"/>
    <s v=""/>
    <x v="1"/>
    <m/>
  </r>
  <r>
    <s v="E03994"/>
    <s v="Henry Jung"/>
    <s v="Automation Engineer"/>
    <s v="Engineering"/>
    <s v="Manufacturing"/>
    <s v="Male"/>
    <s v="Asian"/>
    <n v="57"/>
    <d v="2018-02-26T00:00:00"/>
    <n v="103183"/>
    <n v="0"/>
    <s v="United States"/>
    <s v="Austin"/>
    <d v="2021-07-09T00:00:00"/>
    <x v="68"/>
    <m/>
  </r>
  <r>
    <s v="E00639"/>
    <s v="Benjamin Mai"/>
    <s v="System Administrator "/>
    <s v="IT"/>
    <s v="Corporate"/>
    <s v="Male"/>
    <s v="Asian"/>
    <n v="54"/>
    <d v="1998-06-15T00:00:00"/>
    <n v="95239"/>
    <n v="0"/>
    <s v="United States"/>
    <s v="Phoenix"/>
    <s v=""/>
    <x v="1"/>
    <m/>
  </r>
  <r>
    <s v="E00608"/>
    <s v="Anna Han"/>
    <s v="Development Engineer"/>
    <s v="Engineering"/>
    <s v="Manufacturing"/>
    <s v="Female"/>
    <s v="Asian"/>
    <n v="29"/>
    <d v="2019-11-09T00:00:00"/>
    <n v="75012"/>
    <n v="0"/>
    <s v="United States"/>
    <s v="Chicago"/>
    <s v=""/>
    <x v="1"/>
    <m/>
  </r>
  <r>
    <s v="E04189"/>
    <s v="Ariana Kim"/>
    <s v="Network Architect"/>
    <s v="IT"/>
    <s v="Manufacturing"/>
    <s v="Female"/>
    <s v="Asian"/>
    <n v="33"/>
    <d v="2014-06-29T00:00:00"/>
    <n v="96366"/>
    <n v="0"/>
    <s v="China"/>
    <s v="Chengdu"/>
    <s v=""/>
    <x v="1"/>
    <m/>
  </r>
  <r>
    <s v="E02732"/>
    <s v="Alice Tran"/>
    <s v="Analyst"/>
    <s v="Marketing"/>
    <s v="Corporate"/>
    <s v="Female"/>
    <s v="Asian"/>
    <n v="39"/>
    <d v="2014-07-29T00:00:00"/>
    <n v="40897"/>
    <n v="0"/>
    <s v="United States"/>
    <s v="Seattle"/>
    <s v=""/>
    <x v="1"/>
    <m/>
  </r>
  <r>
    <s v="E00324"/>
    <s v="Hailey Song"/>
    <s v="Manager"/>
    <s v="Finance"/>
    <s v="Research &amp; Development"/>
    <s v="Female"/>
    <s v="Asian"/>
    <n v="37"/>
    <d v="2016-08-23T00:00:00"/>
    <n v="124928"/>
    <n v="0.06"/>
    <s v="China"/>
    <s v="Chongqing"/>
    <s v=""/>
    <x v="1"/>
    <m/>
  </r>
  <r>
    <s v="E00518"/>
    <s v="Lydia Morales"/>
    <s v="Manager"/>
    <s v="Finance"/>
    <s v="Speciality Products"/>
    <s v="Female"/>
    <s v="Latino"/>
    <n v="51"/>
    <d v="2013-06-14T00:00:00"/>
    <n v="108221"/>
    <n v="0.05"/>
    <s v="Brazil"/>
    <s v="Manaus"/>
    <s v=""/>
    <x v="1"/>
    <m/>
  </r>
  <r>
    <s v="E01286"/>
    <s v="Liam Sanders"/>
    <s v="Sr. Business Partner"/>
    <s v="Human Resources"/>
    <s v="Corporate"/>
    <s v="Male"/>
    <s v="Caucasian"/>
    <n v="46"/>
    <d v="2007-02-20T00:00:00"/>
    <n v="75579"/>
    <n v="0"/>
    <s v="United States"/>
    <s v="Seattle"/>
    <s v=""/>
    <x v="1"/>
    <m/>
  </r>
  <r>
    <s v="E04564"/>
    <s v="Luke Sanchez"/>
    <s v="Sr. Manger"/>
    <s v="Human Resources"/>
    <s v="Manufacturing"/>
    <s v="Male"/>
    <s v="Latino"/>
    <n v="41"/>
    <d v="2015-12-27T00:00:00"/>
    <n v="129903"/>
    <n v="0.13"/>
    <s v="Brazil"/>
    <s v="Sao Paulo"/>
    <s v=""/>
    <x v="1"/>
    <m/>
  </r>
  <r>
    <s v="E02033"/>
    <s v="Grace Sun"/>
    <s v="Director"/>
    <s v="Finance"/>
    <s v="Research &amp; Development"/>
    <s v="Female"/>
    <s v="Asian"/>
    <n v="25"/>
    <d v="2021-04-17T00:00:00"/>
    <n v="186870"/>
    <n v="0.2"/>
    <s v="China"/>
    <s v="Shanghai"/>
    <s v=""/>
    <x v="1"/>
    <m/>
  </r>
  <r>
    <s v="E00412"/>
    <s v="Ezra Banks"/>
    <s v="Analyst II"/>
    <s v="Sales"/>
    <s v="Research &amp; Development"/>
    <s v="Male"/>
    <s v="Caucasian"/>
    <n v="37"/>
    <d v="2010-04-23T00:00:00"/>
    <n v="57531"/>
    <n v="0"/>
    <s v="United States"/>
    <s v="Chicago"/>
    <s v=""/>
    <x v="1"/>
    <m/>
  </r>
  <r>
    <s v="E01844"/>
    <s v="Jayden Kang"/>
    <s v="Analyst"/>
    <s v="Finance"/>
    <s v="Research &amp; Development"/>
    <s v="Male"/>
    <s v="Asian"/>
    <n v="46"/>
    <d v="2011-04-24T00:00:00"/>
    <n v="55894"/>
    <n v="0"/>
    <s v="United States"/>
    <s v="Seattle"/>
    <s v=""/>
    <x v="1"/>
    <m/>
  </r>
  <r>
    <s v="E00667"/>
    <s v="Skylar Shah"/>
    <s v="Field Engineer"/>
    <s v="Engineering"/>
    <s v="Manufacturing"/>
    <s v="Female"/>
    <s v="Asian"/>
    <n v="42"/>
    <d v="2012-04-27T00:00:00"/>
    <n v="72903"/>
    <n v="0"/>
    <s v="United States"/>
    <s v="Phoenix"/>
    <s v=""/>
    <x v="1"/>
    <m/>
  </r>
  <r>
    <s v="E02639"/>
    <s v="Sebastian Le"/>
    <s v="Analyst"/>
    <s v="Finance"/>
    <s v="Corporate"/>
    <s v="Male"/>
    <s v="Asian"/>
    <n v="37"/>
    <d v="2015-11-09T00:00:00"/>
    <n v="45369"/>
    <n v="0"/>
    <s v="China"/>
    <s v="Beijing"/>
    <s v=""/>
    <x v="1"/>
    <m/>
  </r>
  <r>
    <s v="E00287"/>
    <s v="Luca Nelson"/>
    <s v="Manager"/>
    <s v="Finance"/>
    <s v="Speciality Products"/>
    <s v="Male"/>
    <s v="Caucasian"/>
    <n v="60"/>
    <d v="2010-06-15T00:00:00"/>
    <n v="106578"/>
    <n v="0.09"/>
    <s v="United States"/>
    <s v="Miami"/>
    <s v=""/>
    <x v="1"/>
    <m/>
  </r>
  <r>
    <s v="E02235"/>
    <s v="Riley Ramirez"/>
    <s v="Sr. Business Partner"/>
    <s v="Human Resources"/>
    <s v="Research &amp; Development"/>
    <s v="Female"/>
    <s v="Latino"/>
    <n v="52"/>
    <d v="1999-09-13T00:00:00"/>
    <n v="92994"/>
    <n v="0"/>
    <s v="United States"/>
    <s v="Chicago"/>
    <s v=""/>
    <x v="1"/>
    <m/>
  </r>
  <r>
    <s v="E02720"/>
    <s v="Jaxon Fong"/>
    <s v="Sr. Analyst"/>
    <s v="Sales"/>
    <s v="Speciality Products"/>
    <s v="Male"/>
    <s v="Asian"/>
    <n v="59"/>
    <d v="1997-03-13T00:00:00"/>
    <n v="83685"/>
    <n v="0"/>
    <s v="China"/>
    <s v="Beijing"/>
    <s v=""/>
    <x v="1"/>
    <m/>
  </r>
  <r>
    <s v="E03583"/>
    <s v="Kayden Jordan"/>
    <s v="Cloud Infrastructure Architect"/>
    <s v="IT"/>
    <s v="Research &amp; Development"/>
    <s v="Male"/>
    <s v="Caucasian"/>
    <n v="48"/>
    <d v="2010-09-14T00:00:00"/>
    <n v="99335"/>
    <n v="0"/>
    <s v="United States"/>
    <s v="Phoenix"/>
    <s v=""/>
    <x v="1"/>
    <m/>
  </r>
  <r>
    <s v="E01188"/>
    <s v="Alexander James"/>
    <s v="Sr. Manger"/>
    <s v="Human Resources"/>
    <s v="Manufacturing"/>
    <s v="Male"/>
    <s v="Caucasian"/>
    <n v="42"/>
    <d v="2013-04-18T00:00:00"/>
    <n v="131179"/>
    <n v="0.15"/>
    <s v="United States"/>
    <s v="Columbus"/>
    <s v=""/>
    <x v="1"/>
    <m/>
  </r>
  <r>
    <s v="E02428"/>
    <s v="Connor Luu"/>
    <s v="Computer Systems Manager"/>
    <s v="IT"/>
    <s v="Speciality Products"/>
    <s v="Male"/>
    <s v="Asian"/>
    <n v="35"/>
    <d v="2016-05-03T00:00:00"/>
    <n v="73899"/>
    <n v="0.05"/>
    <s v="China"/>
    <s v="Chengdu"/>
    <s v=""/>
    <x v="1"/>
    <m/>
  </r>
  <r>
    <s v="E03289"/>
    <s v="Christopher Lam"/>
    <s v="Vice President"/>
    <s v="Accounting"/>
    <s v="Manufacturing"/>
    <s v="Male"/>
    <s v="Asian"/>
    <n v="64"/>
    <d v="2013-03-29T00:00:00"/>
    <n v="252325"/>
    <n v="0.4"/>
    <s v="United States"/>
    <s v="Columbus"/>
    <s v=""/>
    <x v="1"/>
    <m/>
  </r>
  <r>
    <s v="E01947"/>
    <s v="Sophie Owens"/>
    <s v="Analyst II"/>
    <s v="Finance"/>
    <s v="Research &amp; Development"/>
    <s v="Female"/>
    <s v="Caucasian"/>
    <n v="30"/>
    <d v="2015-03-05T00:00:00"/>
    <n v="52697"/>
    <n v="0"/>
    <s v="United States"/>
    <s v="Seattle"/>
    <s v=""/>
    <x v="1"/>
    <m/>
  </r>
  <r>
    <s v="E02024"/>
    <s v="Addison Perez"/>
    <s v="Operations Engineer"/>
    <s v="Engineering"/>
    <s v="Speciality Products"/>
    <s v="Female"/>
    <s v="Latino"/>
    <n v="29"/>
    <d v="2020-09-25T00:00:00"/>
    <n v="123588"/>
    <n v="0"/>
    <s v="Brazil"/>
    <s v="Sao Paulo"/>
    <s v=""/>
    <x v="1"/>
    <m/>
  </r>
  <r>
    <s v="E04249"/>
    <s v="Hadley Dang"/>
    <s v="Vice President"/>
    <s v="Accounting"/>
    <s v="Corporate"/>
    <s v="Female"/>
    <s v="Asian"/>
    <n v="47"/>
    <d v="2021-12-26T00:00:00"/>
    <n v="243568"/>
    <n v="0.33"/>
    <s v="United States"/>
    <s v="Austin"/>
    <s v=""/>
    <x v="1"/>
    <m/>
  </r>
  <r>
    <s v="E01090"/>
    <s v="Ethan Mehta"/>
    <s v="Director"/>
    <s v="Sales"/>
    <s v="Research &amp; Development"/>
    <s v="Male"/>
    <s v="Asian"/>
    <n v="49"/>
    <d v="2001-07-20T00:00:00"/>
    <n v="199176"/>
    <n v="0.24"/>
    <s v="United States"/>
    <s v="Phoenix"/>
    <s v=""/>
    <x v="1"/>
    <m/>
  </r>
  <r>
    <s v="E03830"/>
    <s v="Madison Her"/>
    <s v="Technical Architect"/>
    <s v="IT"/>
    <s v="Speciality Products"/>
    <s v="Female"/>
    <s v="Asian"/>
    <n v="56"/>
    <d v="1996-06-22T00:00:00"/>
    <n v="82806"/>
    <n v="0"/>
    <s v="United States"/>
    <s v="Seattle"/>
    <s v=""/>
    <x v="1"/>
    <m/>
  </r>
  <r>
    <s v="E04363"/>
    <s v="Savannah Singh"/>
    <s v="Director"/>
    <s v="Marketing"/>
    <s v="Speciality Products"/>
    <s v="Female"/>
    <s v="Asian"/>
    <n v="53"/>
    <d v="1997-06-20T00:00:00"/>
    <n v="164399"/>
    <n v="0.25"/>
    <s v="United States"/>
    <s v="Seattle"/>
    <s v=""/>
    <x v="1"/>
    <m/>
  </r>
  <r>
    <s v="E04920"/>
    <s v="Nevaeh Hsu"/>
    <s v="Sr. Manger"/>
    <s v="Human Resources"/>
    <s v="Manufacturing"/>
    <s v="Female"/>
    <s v="Asian"/>
    <n v="32"/>
    <d v="2017-04-14T00:00:00"/>
    <n v="154956"/>
    <n v="0.13"/>
    <s v="United States"/>
    <s v="Phoenix"/>
    <s v=""/>
    <x v="1"/>
    <m/>
  </r>
  <r>
    <s v="E03866"/>
    <s v="Jordan Zhu"/>
    <s v="Sr. Manger"/>
    <s v="Marketing"/>
    <s v="Manufacturing"/>
    <s v="Male"/>
    <s v="Asian"/>
    <n v="32"/>
    <d v="2017-01-29T00:00:00"/>
    <n v="143970"/>
    <n v="0.12"/>
    <s v="United States"/>
    <s v="Seattle"/>
    <d v="2017-12-09T00:00:00"/>
    <x v="69"/>
    <m/>
  </r>
  <r>
    <s v="E03521"/>
    <s v="Jackson Navarro"/>
    <s v="Director"/>
    <s v="Sales"/>
    <s v="Corporate"/>
    <s v="Male"/>
    <s v="Latino"/>
    <n v="52"/>
    <d v="2020-09-25T00:00:00"/>
    <n v="163143"/>
    <n v="0.28000000000000003"/>
    <s v="Brazil"/>
    <s v="Sao Paulo"/>
    <s v=""/>
    <x v="1"/>
    <m/>
  </r>
  <r>
    <s v="E04095"/>
    <s v="Sadie Patterson"/>
    <s v="Sr. Analyst"/>
    <s v="Accounting"/>
    <s v="Speciality Products"/>
    <s v="Female"/>
    <s v="Caucasian"/>
    <n v="38"/>
    <d v="2020-07-24T00:00:00"/>
    <n v="89390"/>
    <n v="0"/>
    <s v="United States"/>
    <s v="Seattle"/>
    <s v=""/>
    <x v="1"/>
    <m/>
  </r>
  <r>
    <s v="E04079"/>
    <s v="Christopher Butler"/>
    <s v="Network Architect"/>
    <s v="IT"/>
    <s v="Manufacturing"/>
    <s v="Male"/>
    <s v="Caucasian"/>
    <n v="41"/>
    <d v="2017-10-05T00:00:00"/>
    <n v="67468"/>
    <n v="0"/>
    <s v="United States"/>
    <s v="Miami"/>
    <s v=""/>
    <x v="1"/>
    <m/>
  </r>
  <r>
    <s v="E01508"/>
    <s v="Penelope Rodriguez"/>
    <s v="Engineering Manager"/>
    <s v="Engineering"/>
    <s v="Manufacturing"/>
    <s v="Female"/>
    <s v="Latino"/>
    <n v="49"/>
    <d v="2016-03-12T00:00:00"/>
    <n v="100810"/>
    <n v="0.12"/>
    <s v="Brazil"/>
    <s v="Rio de Janerio"/>
    <s v=""/>
    <x v="1"/>
    <m/>
  </r>
  <r>
    <s v="E02259"/>
    <s v="Emily Lau"/>
    <s v="Sr. Analyst"/>
    <s v="Finance"/>
    <s v="Manufacturing"/>
    <s v="Female"/>
    <s v="Asian"/>
    <n v="35"/>
    <d v="2019-03-18T00:00:00"/>
    <n v="74779"/>
    <n v="0"/>
    <s v="United States"/>
    <s v="Phoenix"/>
    <s v=""/>
    <x v="1"/>
    <m/>
  </r>
  <r>
    <s v="E04972"/>
    <s v="Sophie Oh"/>
    <s v="Network Engineer"/>
    <s v="IT"/>
    <s v="Corporate"/>
    <s v="Female"/>
    <s v="Asian"/>
    <n v="29"/>
    <d v="2017-11-09T00:00:00"/>
    <n v="63985"/>
    <n v="0"/>
    <s v="United States"/>
    <s v="Miami"/>
    <s v=""/>
    <x v="1"/>
    <m/>
  </r>
  <r>
    <s v="E01834"/>
    <s v="Chloe Allen"/>
    <s v="Solutions Architect"/>
    <s v="IT"/>
    <s v="Manufacturing"/>
    <s v="Female"/>
    <s v="Caucasian"/>
    <n v="64"/>
    <d v="2004-07-08T00:00:00"/>
    <n v="77903"/>
    <n v="0"/>
    <s v="United States"/>
    <s v="Seattle"/>
    <s v=""/>
    <x v="1"/>
    <m/>
  </r>
  <r>
    <s v="E03124"/>
    <s v="Caleb Nelson"/>
    <s v="Director"/>
    <s v="Marketing"/>
    <s v="Corporate"/>
    <s v="Male"/>
    <s v="Caucasian"/>
    <n v="33"/>
    <d v="2017-06-12T00:00:00"/>
    <n v="164396"/>
    <n v="0.28999999999999998"/>
    <s v="United States"/>
    <s v="Columbus"/>
    <s v=""/>
    <x v="1"/>
    <m/>
  </r>
  <r>
    <s v="E01898"/>
    <s v="Oliver Moua"/>
    <s v="IT Systems Architect"/>
    <s v="IT"/>
    <s v="Corporate"/>
    <s v="Male"/>
    <s v="Asian"/>
    <n v="29"/>
    <d v="2021-06-28T00:00:00"/>
    <n v="71234"/>
    <n v="0"/>
    <s v="United States"/>
    <s v="Seattle"/>
    <s v=""/>
    <x v="1"/>
    <m/>
  </r>
  <r>
    <s v="E00342"/>
    <s v="Wesley Doan"/>
    <s v="Manager"/>
    <s v="Finance"/>
    <s v="Corporate"/>
    <s v="Male"/>
    <s v="Asian"/>
    <n v="63"/>
    <d v="2004-04-19T00:00:00"/>
    <n v="122487"/>
    <n v="0.08"/>
    <s v="China"/>
    <s v="Shanghai"/>
    <s v=""/>
    <x v="1"/>
    <m/>
  </r>
  <r>
    <s v="E03910"/>
    <s v="Nova Hsu"/>
    <s v="Manager"/>
    <s v="Human Resources"/>
    <s v="Speciality Products"/>
    <s v="Female"/>
    <s v="Asian"/>
    <n v="32"/>
    <d v="2017-01-03T00:00:00"/>
    <n v="101870"/>
    <n v="0.1"/>
    <s v="United States"/>
    <s v="Phoenix"/>
    <s v=""/>
    <x v="1"/>
    <m/>
  </r>
  <r>
    <s v="E00862"/>
    <s v="Levi Moreno"/>
    <s v="Systems Analyst"/>
    <s v="IT"/>
    <s v="Research &amp; Development"/>
    <s v="Male"/>
    <s v="Latino"/>
    <n v="64"/>
    <d v="2020-06-27T00:00:00"/>
    <n v="40316"/>
    <n v="0"/>
    <s v="Brazil"/>
    <s v="Manaus"/>
    <s v=""/>
    <x v="1"/>
    <m/>
  </r>
  <r>
    <s v="E02576"/>
    <s v="Gianna Ha"/>
    <s v="Manager"/>
    <s v="IT"/>
    <s v="Research &amp; Development"/>
    <s v="Female"/>
    <s v="Asian"/>
    <n v="55"/>
    <d v="2005-02-08T00:00:00"/>
    <n v="115145"/>
    <n v="0.05"/>
    <s v="China"/>
    <s v="Chongqing"/>
    <s v=""/>
    <x v="1"/>
    <m/>
  </r>
  <r>
    <s v="E00035"/>
    <s v="Lillian Gonzales"/>
    <s v="Cloud Infrastructure Architect"/>
    <s v="IT"/>
    <s v="Manufacturing"/>
    <s v="Female"/>
    <s v="Latino"/>
    <n v="43"/>
    <d v="2009-03-13T00:00:00"/>
    <n v="62335"/>
    <n v="0"/>
    <s v="Brazil"/>
    <s v="Manaus"/>
    <s v=""/>
    <x v="1"/>
    <m/>
  </r>
  <r>
    <s v="E01832"/>
    <s v="Ezra Singh"/>
    <s v="Analyst"/>
    <s v="Finance"/>
    <s v="Manufacturing"/>
    <s v="Male"/>
    <s v="Asian"/>
    <n v="56"/>
    <d v="2006-05-10T00:00:00"/>
    <n v="41561"/>
    <n v="0"/>
    <s v="United States"/>
    <s v="Austin"/>
    <s v=""/>
    <x v="1"/>
    <m/>
  </r>
  <r>
    <s v="E01755"/>
    <s v="Audrey Patel"/>
    <s v="Sr. Manger"/>
    <s v="Finance"/>
    <s v="Speciality Products"/>
    <s v="Female"/>
    <s v="Asian"/>
    <n v="37"/>
    <d v="2011-04-24T00:00:00"/>
    <n v="131183"/>
    <n v="0.14000000000000001"/>
    <s v="China"/>
    <s v="Shanghai"/>
    <d v="2016-03-16T00:00:00"/>
    <x v="70"/>
    <m/>
  </r>
  <r>
    <s v="E00465"/>
    <s v="Brooklyn Cho"/>
    <s v="Technical Architect"/>
    <s v="IT"/>
    <s v="Manufacturing"/>
    <s v="Female"/>
    <s v="Asian"/>
    <n v="45"/>
    <d v="2002-07-08T00:00:00"/>
    <n v="92655"/>
    <n v="0"/>
    <s v="China"/>
    <s v="Chengdu"/>
    <s v=""/>
    <x v="1"/>
    <m/>
  </r>
  <r>
    <s v="E02391"/>
    <s v="Piper Ramos"/>
    <s v="Sr. Manger"/>
    <s v="Sales"/>
    <s v="Manufacturing"/>
    <s v="Female"/>
    <s v="Latino"/>
    <n v="49"/>
    <d v="1996-04-02T00:00:00"/>
    <n v="157057"/>
    <n v="0.12"/>
    <s v="United States"/>
    <s v="Miami"/>
    <s v=""/>
    <x v="1"/>
    <m/>
  </r>
  <r>
    <s v="E04697"/>
    <s v="Eleanor Williams"/>
    <s v="Enterprise Architect"/>
    <s v="IT"/>
    <s v="Speciality Products"/>
    <s v="Female"/>
    <s v="Caucasian"/>
    <n v="61"/>
    <d v="2005-02-09T00:00:00"/>
    <n v="64462"/>
    <n v="0"/>
    <s v="United States"/>
    <s v="Chicago"/>
    <s v=""/>
    <x v="1"/>
    <m/>
  </r>
  <r>
    <s v="E00371"/>
    <s v="Melody Grant"/>
    <s v="Quality Engineer"/>
    <s v="Engineering"/>
    <s v="Corporate"/>
    <s v="Female"/>
    <s v="Caucasian"/>
    <n v="41"/>
    <d v="2005-10-07T00:00:00"/>
    <n v="79352"/>
    <n v="0"/>
    <s v="United States"/>
    <s v="Seattle"/>
    <s v=""/>
    <x v="1"/>
    <m/>
  </r>
  <r>
    <s v="E02992"/>
    <s v="Paisley Sanders"/>
    <s v="Sr. Manger"/>
    <s v="Marketing"/>
    <s v="Speciality Products"/>
    <s v="Female"/>
    <s v="Caucasian"/>
    <n v="55"/>
    <d v="2001-03-27T00:00:00"/>
    <n v="157812"/>
    <n v="0.11"/>
    <s v="United States"/>
    <s v="Miami"/>
    <s v=""/>
    <x v="1"/>
    <m/>
  </r>
  <r>
    <s v="E04369"/>
    <s v="Santiago f Gray"/>
    <s v="Quality Engineer"/>
    <s v="Engineering"/>
    <s v="Corporate"/>
    <s v="Male"/>
    <s v="Caucasian"/>
    <n v="27"/>
    <d v="2018-09-11T00:00:00"/>
    <n v="80745"/>
    <n v="0"/>
    <s v="United States"/>
    <s v="Chicago"/>
    <s v=""/>
    <x v="1"/>
    <m/>
  </r>
  <r>
    <s v="E00592"/>
    <s v="Josephine Richardson"/>
    <s v="System Administrator "/>
    <s v="IT"/>
    <s v="Manufacturing"/>
    <s v="Female"/>
    <s v="Caucasian"/>
    <n v="57"/>
    <d v="1996-02-18T00:00:00"/>
    <n v="75354"/>
    <n v="0"/>
    <s v="United States"/>
    <s v="Austin"/>
    <d v="1996-12-14T00:00:00"/>
    <x v="71"/>
    <m/>
  </r>
  <r>
    <s v="E03532"/>
    <s v="Jaxson Santiago"/>
    <s v="Engineering Manager"/>
    <s v="Engineering"/>
    <s v="Research &amp; Development"/>
    <s v="Male"/>
    <s v="Latino"/>
    <n v="56"/>
    <d v="2018-09-20T00:00:00"/>
    <n v="78938"/>
    <n v="0.14000000000000001"/>
    <s v="United States"/>
    <s v="Phoenix"/>
    <s v=""/>
    <x v="1"/>
    <m/>
  </r>
  <r>
    <s v="E00863"/>
    <s v="Lincoln Ramos"/>
    <s v="Operations Engineer"/>
    <s v="Engineering"/>
    <s v="Corporate"/>
    <s v="Male"/>
    <s v="Latino"/>
    <n v="59"/>
    <d v="2008-09-10T00:00:00"/>
    <n v="96313"/>
    <n v="0"/>
    <s v="United States"/>
    <s v="Austin"/>
    <s v=""/>
    <x v="1"/>
    <m/>
  </r>
  <r>
    <s v="E03310"/>
    <s v="Dylan Campbell"/>
    <s v="Director"/>
    <s v="Engineering"/>
    <s v="Speciality Products"/>
    <s v="Male"/>
    <s v="Caucasian"/>
    <n v="45"/>
    <d v="2010-11-29T00:00:00"/>
    <n v="153767"/>
    <n v="0.27"/>
    <s v="United States"/>
    <s v="Phoenix"/>
    <s v=""/>
    <x v="1"/>
    <m/>
  </r>
  <r>
    <s v="E01883"/>
    <s v="Olivia Gray"/>
    <s v="Manager"/>
    <s v="Marketing"/>
    <s v="Research &amp; Development"/>
    <s v="Female"/>
    <s v="Black"/>
    <n v="42"/>
    <d v="2015-09-19T00:00:00"/>
    <n v="103423"/>
    <n v="0.06"/>
    <s v="United States"/>
    <s v="Columbus"/>
    <s v=""/>
    <x v="1"/>
    <m/>
  </r>
  <r>
    <s v="E01242"/>
    <s v="Emery Doan"/>
    <s v="Controls Engineer"/>
    <s v="Engineering"/>
    <s v="Corporate"/>
    <s v="Female"/>
    <s v="Asian"/>
    <n v="25"/>
    <d v="2021-06-23T00:00:00"/>
    <n v="86464"/>
    <n v="0"/>
    <s v="China"/>
    <s v="Shanghai"/>
    <s v=""/>
    <x v="1"/>
    <m/>
  </r>
  <r>
    <s v="E02535"/>
    <s v="Caroline Perez"/>
    <s v="Controls Engineer"/>
    <s v="Engineering"/>
    <s v="Corporate"/>
    <s v="Female"/>
    <s v="Latino"/>
    <n v="29"/>
    <d v="2018-01-14T00:00:00"/>
    <n v="80516"/>
    <n v="0"/>
    <s v="Brazil"/>
    <s v="Sao Paulo"/>
    <s v=""/>
    <x v="1"/>
    <m/>
  </r>
  <r>
    <s v="E00369"/>
    <s v="Genesis Woods"/>
    <s v="Manager"/>
    <s v="Human Resources"/>
    <s v="Speciality Products"/>
    <s v="Female"/>
    <s v="Black"/>
    <n v="33"/>
    <d v="2013-08-21T00:00:00"/>
    <n v="105390"/>
    <n v="0.06"/>
    <s v="United States"/>
    <s v="Columbus"/>
    <s v=""/>
    <x v="1"/>
    <m/>
  </r>
  <r>
    <s v="E03332"/>
    <s v="Ruby Sun"/>
    <s v="Cloud Infrastructure Architect"/>
    <s v="IT"/>
    <s v="Manufacturing"/>
    <s v="Female"/>
    <s v="Asian"/>
    <n v="50"/>
    <d v="2021-09-06T00:00:00"/>
    <n v="83418"/>
    <n v="0"/>
    <s v="China"/>
    <s v="Shanghai"/>
    <s v=""/>
    <x v="1"/>
    <m/>
  </r>
  <r>
    <s v="E03278"/>
    <s v="Nevaeh James"/>
    <s v="Solutions Architect"/>
    <s v="IT"/>
    <s v="Speciality Products"/>
    <s v="Female"/>
    <s v="Caucasian"/>
    <n v="45"/>
    <d v="2017-11-03T00:00:00"/>
    <n v="66660"/>
    <n v="0"/>
    <s v="United States"/>
    <s v="Austin"/>
    <s v=""/>
    <x v="1"/>
    <m/>
  </r>
  <r>
    <s v="E02492"/>
    <s v="Parker Sandoval"/>
    <s v="Manager"/>
    <s v="Human Resources"/>
    <s v="Speciality Products"/>
    <s v="Male"/>
    <s v="Latino"/>
    <n v="59"/>
    <d v="2015-06-10T00:00:00"/>
    <n v="101985"/>
    <n v="7.0000000000000007E-2"/>
    <s v="United States"/>
    <s v="Miami"/>
    <s v=""/>
    <x v="1"/>
    <m/>
  </r>
  <r>
    <s v="E03055"/>
    <s v="Austin Rojas"/>
    <s v="Vice President"/>
    <s v="Finance"/>
    <s v="Corporate"/>
    <s v="Male"/>
    <s v="Latino"/>
    <n v="29"/>
    <d v="2018-12-05T00:00:00"/>
    <n v="199504"/>
    <n v="0.3"/>
    <s v="United States"/>
    <s v="Austin"/>
    <s v=""/>
    <x v="1"/>
    <m/>
  </r>
  <r>
    <s v="E01943"/>
    <s v="Vivian Espinoza"/>
    <s v="Sr. Manger"/>
    <s v="Sales"/>
    <s v="Corporate"/>
    <s v="Female"/>
    <s v="Latino"/>
    <n v="52"/>
    <d v="2006-10-05T00:00:00"/>
    <n v="147966"/>
    <n v="0.11"/>
    <s v="Brazil"/>
    <s v="Rio de Janerio"/>
    <d v="2019-05-23T00:00:00"/>
    <x v="72"/>
    <m/>
  </r>
  <r>
    <s v="E01388"/>
    <s v="Cooper Gupta"/>
    <s v="Business Partner"/>
    <s v="Human Resources"/>
    <s v="Speciality Products"/>
    <s v="Male"/>
    <s v="Asian"/>
    <n v="58"/>
    <d v="2014-06-20T00:00:00"/>
    <n v="41728"/>
    <n v="0"/>
    <s v="China"/>
    <s v="Chongqing"/>
    <s v=""/>
    <x v="1"/>
    <m/>
  </r>
  <r>
    <s v="E00717"/>
    <s v="Axel Santos"/>
    <s v="Sr. Analyst"/>
    <s v="Accounting"/>
    <s v="Speciality Products"/>
    <s v="Male"/>
    <s v="Latino"/>
    <n v="62"/>
    <d v="2011-02-17T00:00:00"/>
    <n v="94422"/>
    <n v="0"/>
    <s v="United States"/>
    <s v="Phoenix"/>
    <s v=""/>
    <x v="1"/>
    <m/>
  </r>
  <r>
    <s v="E04637"/>
    <s v="Samuel Song"/>
    <s v="Director"/>
    <s v="Sales"/>
    <s v="Corporate"/>
    <s v="Male"/>
    <s v="Asian"/>
    <n v="31"/>
    <d v="2015-06-29T00:00:00"/>
    <n v="191026"/>
    <n v="0.16"/>
    <s v="United States"/>
    <s v="Columbus"/>
    <s v=""/>
    <x v="1"/>
    <m/>
  </r>
  <r>
    <s v="E03240"/>
    <s v="Aiden Silva"/>
    <s v="Vice President"/>
    <s v="IT"/>
    <s v="Research &amp; Development"/>
    <s v="Male"/>
    <s v="Latino"/>
    <n v="42"/>
    <d v="2010-11-29T00:00:00"/>
    <n v="186725"/>
    <n v="0.32"/>
    <s v="Brazil"/>
    <s v="Manaus"/>
    <s v=""/>
    <x v="1"/>
    <m/>
  </r>
  <r>
    <s v="E00340"/>
    <s v="Eliana Allen"/>
    <s v="Business Partner"/>
    <s v="Human Resources"/>
    <s v="Research &amp; Development"/>
    <s v="Female"/>
    <s v="Caucasian"/>
    <n v="56"/>
    <d v="2009-08-20T00:00:00"/>
    <n v="52800"/>
    <n v="0"/>
    <s v="United States"/>
    <s v="Phoenix"/>
    <s v=""/>
    <x v="1"/>
    <m/>
  </r>
  <r>
    <s v="E04751"/>
    <s v="Grayson James"/>
    <s v="Operations Engineer"/>
    <s v="Engineering"/>
    <s v="Speciality Products"/>
    <s v="Male"/>
    <s v="Caucasian"/>
    <n v="54"/>
    <d v="2010-12-05T00:00:00"/>
    <n v="113982"/>
    <n v="0"/>
    <s v="United States"/>
    <s v="Seattle"/>
    <s v=""/>
    <x v="1"/>
    <m/>
  </r>
  <r>
    <s v="E04636"/>
    <s v="Hailey Yee"/>
    <s v="Account Representative"/>
    <s v="Sales"/>
    <s v="Research &amp; Development"/>
    <s v="Female"/>
    <s v="Asian"/>
    <n v="54"/>
    <d v="2021-03-16T00:00:00"/>
    <n v="56239"/>
    <n v="0"/>
    <s v="China"/>
    <s v="Chongqing"/>
    <s v=""/>
    <x v="1"/>
    <m/>
  </r>
  <r>
    <s v="E00568"/>
    <s v="Ian Vargas"/>
    <s v="Analyst"/>
    <s v="Sales"/>
    <s v="Manufacturing"/>
    <s v="Male"/>
    <s v="Latino"/>
    <n v="26"/>
    <d v="2021-03-02T00:00:00"/>
    <n v="44732"/>
    <n v="0"/>
    <s v="Brazil"/>
    <s v="Rio de Janerio"/>
    <s v=""/>
    <x v="1"/>
    <m/>
  </r>
  <r>
    <s v="E02938"/>
    <s v="John Trinh"/>
    <s v="Director"/>
    <s v="Marketing"/>
    <s v="Corporate"/>
    <s v="Male"/>
    <s v="Asian"/>
    <n v="49"/>
    <d v="2014-06-26T00:00:00"/>
    <n v="153961"/>
    <n v="0.25"/>
    <s v="China"/>
    <s v="Shanghai"/>
    <s v=""/>
    <x v="1"/>
    <m/>
  </r>
  <r>
    <s v="E00555"/>
    <s v="Sofia Trinh"/>
    <s v="Network Architect"/>
    <s v="IT"/>
    <s v="Speciality Products"/>
    <s v="Female"/>
    <s v="Asian"/>
    <n v="45"/>
    <d v="2006-12-18T00:00:00"/>
    <n v="68337"/>
    <n v="0"/>
    <s v="China"/>
    <s v="Chongqing"/>
    <s v=""/>
    <x v="1"/>
    <m/>
  </r>
  <r>
    <s v="E01111"/>
    <s v="Santiago f Moua"/>
    <s v="Sr. Manger"/>
    <s v="Human Resources"/>
    <s v="Corporate"/>
    <s v="Male"/>
    <s v="Asian"/>
    <n v="45"/>
    <d v="2010-05-07T00:00:00"/>
    <n v="145093"/>
    <n v="0.12"/>
    <s v="United States"/>
    <s v="Chicago"/>
    <s v=""/>
    <x v="1"/>
    <m/>
  </r>
  <r>
    <s v="E03149"/>
    <s v="Layla Collins"/>
    <s v="IT Systems Architect"/>
    <s v="IT"/>
    <s v="Speciality Products"/>
    <s v="Female"/>
    <s v="Caucasian"/>
    <n v="26"/>
    <d v="2021-03-11T00:00:00"/>
    <n v="74170"/>
    <n v="0"/>
    <s v="United States"/>
    <s v="Austin"/>
    <s v=""/>
    <x v="1"/>
    <m/>
  </r>
  <r>
    <s v="E00952"/>
    <s v="Jaxon Powell"/>
    <s v="Field Engineer"/>
    <s v="Engineering"/>
    <s v="Research &amp; Development"/>
    <s v="Male"/>
    <s v="Caucasian"/>
    <n v="59"/>
    <d v="1996-03-29T00:00:00"/>
    <n v="62605"/>
    <n v="0"/>
    <s v="United States"/>
    <s v="Austin"/>
    <s v=""/>
    <x v="1"/>
    <m/>
  </r>
  <r>
    <s v="E04380"/>
    <s v="Naomi Washington"/>
    <s v="Manager"/>
    <s v="IT"/>
    <s v="Speciality Products"/>
    <s v="Female"/>
    <s v="Caucasian"/>
    <n v="51"/>
    <d v="2020-03-13T00:00:00"/>
    <n v="107195"/>
    <n v="0.09"/>
    <s v="United States"/>
    <s v="Austin"/>
    <s v=""/>
    <x v="1"/>
    <m/>
  </r>
  <r>
    <s v="E04095"/>
    <s v="Ryan Holmes"/>
    <s v="Sr. Manger"/>
    <s v="Marketing"/>
    <s v="Speciality Products"/>
    <s v="Male"/>
    <s v="Caucasian"/>
    <n v="45"/>
    <d v="2018-01-11T00:00:00"/>
    <n v="127422"/>
    <n v="0.15"/>
    <s v="United States"/>
    <s v="Columbus"/>
    <s v=""/>
    <x v="1"/>
    <m/>
  </r>
  <r>
    <s v="E04994"/>
    <s v="Bella Holmes"/>
    <s v="Director"/>
    <s v="Accounting"/>
    <s v="Research &amp; Development"/>
    <s v="Female"/>
    <s v="Caucasian"/>
    <n v="35"/>
    <d v="2017-06-26T00:00:00"/>
    <n v="161269"/>
    <n v="0.27"/>
    <s v="United States"/>
    <s v="Miami"/>
    <s v=""/>
    <x v="1"/>
    <m/>
  </r>
  <r>
    <s v="E00447"/>
    <s v="Hailey Sanchez"/>
    <s v="Vice President"/>
    <s v="Marketing"/>
    <s v="Corporate"/>
    <s v="Female"/>
    <s v="Latino"/>
    <n v="32"/>
    <d v="2014-02-05T00:00:00"/>
    <n v="203445"/>
    <n v="0.34"/>
    <s v="Brazil"/>
    <s v="Manaus"/>
    <s v=""/>
    <x v="1"/>
    <m/>
  </r>
  <r>
    <s v="E00089"/>
    <s v="Sofia Yoon"/>
    <s v="Sr. Manger"/>
    <s v="Human Resources"/>
    <s v="Research &amp; Development"/>
    <s v="Female"/>
    <s v="Asian"/>
    <n v="37"/>
    <d v="2011-01-17T00:00:00"/>
    <n v="131353"/>
    <n v="0.11"/>
    <s v="China"/>
    <s v="Shanghai"/>
    <s v=""/>
    <x v="1"/>
    <m/>
  </r>
  <r>
    <s v="E02035"/>
    <s v="Eli Rahman"/>
    <s v="Service Desk Analyst"/>
    <s v="IT"/>
    <s v="Manufacturing"/>
    <s v="Male"/>
    <s v="Asian"/>
    <n v="45"/>
    <d v="2010-03-16T00:00:00"/>
    <n v="88182"/>
    <n v="0"/>
    <s v="China"/>
    <s v="Chengdu"/>
    <s v=""/>
    <x v="1"/>
    <m/>
  </r>
  <r>
    <s v="E03595"/>
    <s v="Christopher Howard"/>
    <s v="Enterprise Architect"/>
    <s v="IT"/>
    <s v="Speciality Products"/>
    <s v="Male"/>
    <s v="Caucasian"/>
    <n v="61"/>
    <d v="2019-08-26T00:00:00"/>
    <n v="75780"/>
    <n v="0"/>
    <s v="United States"/>
    <s v="Seattle"/>
    <s v=""/>
    <x v="1"/>
    <m/>
  </r>
  <r>
    <s v="E03611"/>
    <s v="Alice Mehta"/>
    <s v="Analyst II"/>
    <s v="Sales"/>
    <s v="Research &amp; Development"/>
    <s v="Female"/>
    <s v="Asian"/>
    <n v="45"/>
    <d v="2019-04-02T00:00:00"/>
    <n v="52621"/>
    <n v="0"/>
    <s v="China"/>
    <s v="Beijing"/>
    <s v=""/>
    <x v="1"/>
    <m/>
  </r>
  <r>
    <s v="E04464"/>
    <s v="Cooper Yoon"/>
    <s v="Engineering Manager"/>
    <s v="Engineering"/>
    <s v="Research &amp; Development"/>
    <s v="Male"/>
    <s v="Asian"/>
    <n v="60"/>
    <d v="2018-02-15T00:00:00"/>
    <n v="106079"/>
    <n v="0.14000000000000001"/>
    <s v="United States"/>
    <s v="Austin"/>
    <d v="2021-04-09T00:00:00"/>
    <x v="73"/>
    <m/>
  </r>
  <r>
    <s v="E02135"/>
    <s v="John Delgado"/>
    <s v="Cloud Infrastructure Architect"/>
    <s v="IT"/>
    <s v="Corporate"/>
    <s v="Male"/>
    <s v="Latino"/>
    <n v="30"/>
    <d v="2017-02-11T00:00:00"/>
    <n v="92058"/>
    <n v="0"/>
    <s v="United States"/>
    <s v="Austin"/>
    <s v=""/>
    <x v="1"/>
    <m/>
  </r>
  <r>
    <s v="E01684"/>
    <s v="Jaxson Liang"/>
    <s v="Field Engineer"/>
    <s v="Engineering"/>
    <s v="Manufacturing"/>
    <s v="Male"/>
    <s v="Asian"/>
    <n v="64"/>
    <d v="2019-03-03T00:00:00"/>
    <n v="67114"/>
    <n v="0"/>
    <s v="United States"/>
    <s v="Phoenix"/>
    <s v=""/>
    <x v="1"/>
    <m/>
  </r>
  <r>
    <s v="E02968"/>
    <s v="Caroline Santos"/>
    <s v="Analyst II"/>
    <s v="Finance"/>
    <s v="Research &amp; Development"/>
    <s v="Female"/>
    <s v="Latino"/>
    <n v="25"/>
    <d v="2020-07-12T00:00:00"/>
    <n v="56565"/>
    <n v="0"/>
    <s v="Brazil"/>
    <s v="Sao Paulo"/>
    <s v=""/>
    <x v="1"/>
    <m/>
  </r>
  <r>
    <s v="E03362"/>
    <s v="Lily Henderson"/>
    <s v="HRIS Analyst"/>
    <s v="Human Resources"/>
    <s v="Manufacturing"/>
    <s v="Female"/>
    <s v="Caucasian"/>
    <n v="61"/>
    <d v="2011-05-20T00:00:00"/>
    <n v="64937"/>
    <n v="0"/>
    <s v="United States"/>
    <s v="Phoenix"/>
    <s v=""/>
    <x v="1"/>
    <m/>
  </r>
  <r>
    <s v="E01108"/>
    <s v="Hannah Martinez"/>
    <s v="Manager"/>
    <s v="Marketing"/>
    <s v="Manufacturing"/>
    <s v="Female"/>
    <s v="Latino"/>
    <n v="65"/>
    <d v="2006-09-07T00:00:00"/>
    <n v="127626"/>
    <n v="0.1"/>
    <s v="United States"/>
    <s v="Miami"/>
    <s v=""/>
    <x v="1"/>
    <m/>
  </r>
  <r>
    <s v="E02217"/>
    <s v="William Phillips"/>
    <s v="Network Architect"/>
    <s v="IT"/>
    <s v="Corporate"/>
    <s v="Male"/>
    <s v="Black"/>
    <n v="61"/>
    <d v="2004-01-27T00:00:00"/>
    <n v="88478"/>
    <n v="0"/>
    <s v="United States"/>
    <s v="Austin"/>
    <s v=""/>
    <x v="1"/>
    <m/>
  </r>
  <r>
    <s v="E03519"/>
    <s v="Eliza Zheng"/>
    <s v="Computer Systems Manager"/>
    <s v="IT"/>
    <s v="Speciality Products"/>
    <s v="Female"/>
    <s v="Asian"/>
    <n v="48"/>
    <d v="2014-04-20T00:00:00"/>
    <n v="91679"/>
    <n v="7.0000000000000007E-2"/>
    <s v="China"/>
    <s v="Chongqing"/>
    <s v=""/>
    <x v="1"/>
    <m/>
  </r>
  <r>
    <s v="E01967"/>
    <s v="John Dang"/>
    <s v="Director"/>
    <s v="Sales"/>
    <s v="Corporate"/>
    <s v="Male"/>
    <s v="Asian"/>
    <n v="58"/>
    <d v="1992-03-19T00:00:00"/>
    <n v="199848"/>
    <n v="0.16"/>
    <s v="China"/>
    <s v="Chongqing"/>
    <s v=""/>
    <x v="1"/>
    <m/>
  </r>
  <r>
    <s v="E01125"/>
    <s v="Joshua Yang"/>
    <s v="Network Engineer"/>
    <s v="IT"/>
    <s v="Manufacturing"/>
    <s v="Male"/>
    <s v="Asian"/>
    <n v="34"/>
    <d v="2018-11-10T00:00:00"/>
    <n v="61944"/>
    <n v="0"/>
    <s v="China"/>
    <s v="Shanghai"/>
    <s v=""/>
    <x v="1"/>
    <m/>
  </r>
  <r>
    <s v="E03795"/>
    <s v="Hazel Young"/>
    <s v="Sr. Manger"/>
    <s v="Sales"/>
    <s v="Speciality Products"/>
    <s v="Female"/>
    <s v="Black"/>
    <n v="30"/>
    <d v="2017-08-13T00:00:00"/>
    <n v="154624"/>
    <n v="0.15"/>
    <s v="United States"/>
    <s v="Austin"/>
    <s v=""/>
    <x v="1"/>
    <m/>
  </r>
  <r>
    <s v="E00508"/>
    <s v="Thomas Jung"/>
    <s v="Sr. Analyst"/>
    <s v="Accounting"/>
    <s v="Research &amp; Development"/>
    <s v="Male"/>
    <s v="Asian"/>
    <n v="50"/>
    <d v="2009-10-23T00:00:00"/>
    <n v="79447"/>
    <n v="0"/>
    <s v="China"/>
    <s v="Shanghai"/>
    <s v=""/>
    <x v="1"/>
    <m/>
  </r>
  <r>
    <s v="E02047"/>
    <s v="Xavier Perez"/>
    <s v="Sr. Analyst"/>
    <s v="Sales"/>
    <s v="Manufacturing"/>
    <s v="Male"/>
    <s v="Latino"/>
    <n v="51"/>
    <d v="1998-02-26T00:00:00"/>
    <n v="71111"/>
    <n v="0"/>
    <s v="Brazil"/>
    <s v="Rio de Janerio"/>
    <s v=""/>
    <x v="1"/>
    <m/>
  </r>
  <r>
    <s v="E01582"/>
    <s v="Elijah Coleman"/>
    <s v="Sr. Manger"/>
    <s v="Sales"/>
    <s v="Research &amp; Development"/>
    <s v="Male"/>
    <s v="Caucasian"/>
    <n v="53"/>
    <d v="2014-10-19T00:00:00"/>
    <n v="159538"/>
    <n v="0.11"/>
    <s v="United States"/>
    <s v="Miami"/>
    <s v=""/>
    <x v="1"/>
    <m/>
  </r>
  <r>
    <s v="E02563"/>
    <s v="Clara Sanchez"/>
    <s v="Controls Engineer"/>
    <s v="Engineering"/>
    <s v="Corporate"/>
    <s v="Female"/>
    <s v="Latino"/>
    <n v="47"/>
    <d v="2018-10-02T00:00:00"/>
    <n v="111404"/>
    <n v="0"/>
    <s v="Brazil"/>
    <s v="Rio de Janerio"/>
    <s v=""/>
    <x v="1"/>
    <m/>
  </r>
  <r>
    <s v="E04872"/>
    <s v="Isaac Stewart"/>
    <s v="Director"/>
    <s v="Marketing"/>
    <s v="Speciality Products"/>
    <s v="Male"/>
    <s v="Caucasian"/>
    <n v="25"/>
    <d v="2020-08-15T00:00:00"/>
    <n v="172007"/>
    <n v="0.26"/>
    <s v="United States"/>
    <s v="Miami"/>
    <s v=""/>
    <x v="1"/>
    <m/>
  </r>
  <r>
    <s v="E03159"/>
    <s v="Claire Romero"/>
    <s v="Vice President"/>
    <s v="Marketing"/>
    <s v="Manufacturing"/>
    <s v="Female"/>
    <s v="Latino"/>
    <n v="37"/>
    <d v="2011-07-21T00:00:00"/>
    <n v="219474"/>
    <n v="0.36"/>
    <s v="Brazil"/>
    <s v="Manaus"/>
    <s v=""/>
    <x v="1"/>
    <m/>
  </r>
  <r>
    <s v="E01337"/>
    <s v="Andrew Coleman"/>
    <s v="Director"/>
    <s v="Finance"/>
    <s v="Corporate"/>
    <s v="Male"/>
    <s v="Caucasian"/>
    <n v="41"/>
    <d v="2019-05-15T00:00:00"/>
    <n v="174415"/>
    <n v="0.23"/>
    <s v="United States"/>
    <s v="Miami"/>
    <s v=""/>
    <x v="1"/>
    <m/>
  </r>
  <r>
    <s v="E00102"/>
    <s v="Riley Rojas"/>
    <s v="Network Architect"/>
    <s v="IT"/>
    <s v="Speciality Products"/>
    <s v="Female"/>
    <s v="Latino"/>
    <n v="36"/>
    <d v="2021-01-21T00:00:00"/>
    <n v="90333"/>
    <n v="0"/>
    <s v="Brazil"/>
    <s v="Rio de Janerio"/>
    <s v=""/>
    <x v="1"/>
    <m/>
  </r>
  <r>
    <s v="E03637"/>
    <s v="Landon Thao"/>
    <s v="HRIS Analyst"/>
    <s v="Human Resources"/>
    <s v="Speciality Products"/>
    <s v="Male"/>
    <s v="Asian"/>
    <n v="25"/>
    <d v="2021-01-21T00:00:00"/>
    <n v="67299"/>
    <n v="0"/>
    <s v="United States"/>
    <s v="Phoenix"/>
    <s v=""/>
    <x v="1"/>
    <m/>
  </r>
  <r>
    <s v="E03455"/>
    <s v="Hadley Ford"/>
    <s v="Systems Analyst"/>
    <s v="IT"/>
    <s v="Research &amp; Development"/>
    <s v="Female"/>
    <s v="Caucasian"/>
    <n v="52"/>
    <d v="2005-02-23T00:00:00"/>
    <n v="45286"/>
    <n v="0"/>
    <s v="United States"/>
    <s v="Chicago"/>
    <s v=""/>
    <x v="1"/>
    <m/>
  </r>
  <r>
    <s v="E03354"/>
    <s v="Austin Brown"/>
    <s v="Director"/>
    <s v="Marketing"/>
    <s v="Research &amp; Development"/>
    <s v="Male"/>
    <s v="Caucasian"/>
    <n v="48"/>
    <d v="2007-08-08T00:00:00"/>
    <n v="194723"/>
    <n v="0.25"/>
    <s v="United States"/>
    <s v="Phoenix"/>
    <s v=""/>
    <x v="1"/>
    <m/>
  </r>
  <r>
    <s v="E01225"/>
    <s v="Christian Fong"/>
    <s v="Manager"/>
    <s v="Sales"/>
    <s v="Research &amp; Development"/>
    <s v="Male"/>
    <s v="Asian"/>
    <n v="49"/>
    <d v="2012-08-10T00:00:00"/>
    <n v="109850"/>
    <n v="7.0000000000000007E-2"/>
    <s v="China"/>
    <s v="Beijing"/>
    <d v="2020-02-04T00:00:00"/>
    <x v="74"/>
    <m/>
  </r>
  <r>
    <s v="E01264"/>
    <s v="Hazel Alvarez"/>
    <s v="Business Partner"/>
    <s v="Human Resources"/>
    <s v="Research &amp; Development"/>
    <s v="Female"/>
    <s v="Latino"/>
    <n v="62"/>
    <d v="2014-04-19T00:00:00"/>
    <n v="45295"/>
    <n v="0"/>
    <s v="Brazil"/>
    <s v="Sao Paulo"/>
    <s v=""/>
    <x v="1"/>
    <m/>
  </r>
  <r>
    <s v="E02274"/>
    <s v="Isabella Bailey"/>
    <s v="Network Administrator"/>
    <s v="IT"/>
    <s v="Manufacturing"/>
    <s v="Female"/>
    <s v="Caucasian"/>
    <n v="36"/>
    <d v="2010-08-23T00:00:00"/>
    <n v="61310"/>
    <n v="0"/>
    <s v="United States"/>
    <s v="Phoenix"/>
    <s v=""/>
    <x v="1"/>
    <m/>
  </r>
  <r>
    <s v="E02848"/>
    <s v="Lincoln Huynh"/>
    <s v="System Administrator "/>
    <s v="IT"/>
    <s v="Research &amp; Development"/>
    <s v="Male"/>
    <s v="Asian"/>
    <n v="55"/>
    <d v="2016-11-09T00:00:00"/>
    <n v="87851"/>
    <n v="0"/>
    <s v="China"/>
    <s v="Chongqing"/>
    <s v=""/>
    <x v="1"/>
    <m/>
  </r>
  <r>
    <s v="E00480"/>
    <s v="Hadley Yee"/>
    <s v="Business Partner"/>
    <s v="Human Resources"/>
    <s v="Speciality Products"/>
    <s v="Female"/>
    <s v="Asian"/>
    <n v="31"/>
    <d v="2018-03-12T00:00:00"/>
    <n v="47913"/>
    <n v="0"/>
    <s v="United States"/>
    <s v="Seattle"/>
    <s v=""/>
    <x v="1"/>
    <m/>
  </r>
  <r>
    <s v="E00203"/>
    <s v="Julia Doan"/>
    <s v="Business Partner"/>
    <s v="Human Resources"/>
    <s v="Speciality Products"/>
    <s v="Female"/>
    <s v="Asian"/>
    <n v="53"/>
    <d v="2017-09-07T00:00:00"/>
    <n v="46727"/>
    <n v="0"/>
    <s v="United States"/>
    <s v="Columbus"/>
    <d v="2018-05-31T00:00:00"/>
    <x v="75"/>
    <m/>
  </r>
  <r>
    <s v="E00647"/>
    <s v="Dylan Ali"/>
    <s v="Sr. Manger"/>
    <s v="Human Resources"/>
    <s v="Speciality Products"/>
    <s v="Male"/>
    <s v="Asian"/>
    <n v="27"/>
    <d v="2021-04-16T00:00:00"/>
    <n v="133400"/>
    <n v="0.11"/>
    <s v="United States"/>
    <s v="Phoenix"/>
    <s v=""/>
    <x v="1"/>
    <m/>
  </r>
  <r>
    <s v="E03296"/>
    <s v="Eloise Trinh"/>
    <s v="Solutions Architect"/>
    <s v="IT"/>
    <s v="Speciality Products"/>
    <s v="Female"/>
    <s v="Asian"/>
    <n v="39"/>
    <d v="2020-04-22T00:00:00"/>
    <n v="90535"/>
    <n v="0"/>
    <s v="United States"/>
    <s v="Miami"/>
    <s v=""/>
    <x v="1"/>
    <m/>
  </r>
  <r>
    <s v="E02453"/>
    <s v="Dylan Kumar"/>
    <s v="Sr. Analyst"/>
    <s v="Marketing"/>
    <s v="Speciality Products"/>
    <s v="Male"/>
    <s v="Asian"/>
    <n v="55"/>
    <d v="2006-07-11T00:00:00"/>
    <n v="93343"/>
    <n v="0"/>
    <s v="China"/>
    <s v="Chongqing"/>
    <s v=""/>
    <x v="1"/>
    <m/>
  </r>
  <r>
    <s v="E00647"/>
    <s v="Emily Gupta"/>
    <s v="HRIS Analyst"/>
    <s v="Human Resources"/>
    <s v="Corporate"/>
    <s v="Female"/>
    <s v="Asian"/>
    <n v="44"/>
    <d v="2006-02-23T00:00:00"/>
    <n v="63705"/>
    <n v="0"/>
    <s v="United States"/>
    <s v="Miami"/>
    <s v=""/>
    <x v="1"/>
    <m/>
  </r>
  <r>
    <s v="E02522"/>
    <s v="Silas Rivera"/>
    <s v="Vice President"/>
    <s v="Sales"/>
    <s v="Corporate"/>
    <s v="Male"/>
    <s v="Latino"/>
    <n v="48"/>
    <d v="2000-02-28T00:00:00"/>
    <n v="258081"/>
    <n v="0.3"/>
    <s v="United States"/>
    <s v="Chicago"/>
    <s v=""/>
    <x v="1"/>
    <m/>
  </r>
  <r>
    <s v="E00459"/>
    <s v="Jackson Jordan"/>
    <s v="Business Partner"/>
    <s v="Human Resources"/>
    <s v="Research &amp; Development"/>
    <s v="Male"/>
    <s v="Black"/>
    <n v="48"/>
    <d v="2020-09-21T00:00:00"/>
    <n v="54654"/>
    <n v="0"/>
    <s v="United States"/>
    <s v="Phoenix"/>
    <s v=""/>
    <x v="1"/>
    <m/>
  </r>
  <r>
    <s v="E03007"/>
    <s v="Isaac Joseph"/>
    <s v="Analyst"/>
    <s v="Sales"/>
    <s v="Manufacturing"/>
    <s v="Male"/>
    <s v="Caucasian"/>
    <n v="54"/>
    <d v="1998-09-24T00:00:00"/>
    <n v="58006"/>
    <n v="0"/>
    <s v="United States"/>
    <s v="Seattle"/>
    <s v=""/>
    <x v="1"/>
    <m/>
  </r>
  <r>
    <s v="E04035"/>
    <s v="Hailey Lai"/>
    <s v="Sr. Manger"/>
    <s v="Finance"/>
    <s v="Manufacturing"/>
    <s v="Female"/>
    <s v="Asian"/>
    <n v="42"/>
    <d v="2011-03-18T00:00:00"/>
    <n v="150034"/>
    <n v="0.12"/>
    <s v="China"/>
    <s v="Beijing"/>
    <s v=""/>
    <x v="1"/>
    <m/>
  </r>
  <r>
    <s v="E00952"/>
    <s v="Leilani Thao"/>
    <s v="Director"/>
    <s v="Human Resources"/>
    <s v="Speciality Products"/>
    <s v="Female"/>
    <s v="Asian"/>
    <n v="38"/>
    <d v="2007-05-30T00:00:00"/>
    <n v="198562"/>
    <n v="0.22"/>
    <s v="United States"/>
    <s v="Seattle"/>
    <s v=""/>
    <x v="1"/>
    <m/>
  </r>
  <r>
    <s v="E03863"/>
    <s v="Madeline Watson"/>
    <s v="Account Representative"/>
    <s v="Sales"/>
    <s v="Research &amp; Development"/>
    <s v="Female"/>
    <s v="Black"/>
    <n v="40"/>
    <d v="2009-05-27T00:00:00"/>
    <n v="62411"/>
    <n v="0"/>
    <s v="United States"/>
    <s v="Miami"/>
    <d v="2021-08-14T00:00:00"/>
    <x v="76"/>
    <m/>
  </r>
  <r>
    <s v="E02710"/>
    <s v="Silas Huang"/>
    <s v="Engineering Manager"/>
    <s v="Engineering"/>
    <s v="Research &amp; Development"/>
    <s v="Male"/>
    <s v="Asian"/>
    <n v="57"/>
    <d v="1992-01-09T00:00:00"/>
    <n v="111299"/>
    <n v="0.12"/>
    <s v="United States"/>
    <s v="Miami"/>
    <s v=""/>
    <x v="1"/>
    <m/>
  </r>
  <r>
    <s v="E01895"/>
    <s v="Peyton Walker"/>
    <s v="Analyst"/>
    <s v="Marketing"/>
    <s v="Research &amp; Development"/>
    <s v="Female"/>
    <s v="Caucasian"/>
    <n v="43"/>
    <d v="2019-07-13T00:00:00"/>
    <n v="41545"/>
    <n v="0"/>
    <s v="United States"/>
    <s v="Miami"/>
    <s v=""/>
    <x v="1"/>
    <m/>
  </r>
  <r>
    <s v="E01339"/>
    <s v="Jeremiah Hernandez"/>
    <s v="Network Engineer"/>
    <s v="IT"/>
    <s v="Manufacturing"/>
    <s v="Male"/>
    <s v="Latino"/>
    <n v="26"/>
    <d v="2019-04-14T00:00:00"/>
    <n v="74467"/>
    <n v="0"/>
    <s v="United States"/>
    <s v="Columbus"/>
    <d v="2021-01-15T00:00:00"/>
    <x v="77"/>
    <m/>
  </r>
  <r>
    <s v="E02938"/>
    <s v="Jace Washington"/>
    <s v="Manager"/>
    <s v="Accounting"/>
    <s v="Research &amp; Development"/>
    <s v="Male"/>
    <s v="Caucasian"/>
    <n v="44"/>
    <d v="2002-02-09T00:00:00"/>
    <n v="117545"/>
    <n v="0.06"/>
    <s v="United States"/>
    <s v="Phoenix"/>
    <s v=""/>
    <x v="1"/>
    <m/>
  </r>
  <r>
    <s v="E03379"/>
    <s v="Landon Kim"/>
    <s v="Manager"/>
    <s v="Human Resources"/>
    <s v="Speciality Products"/>
    <s v="Male"/>
    <s v="Asian"/>
    <n v="50"/>
    <d v="2012-03-15T00:00:00"/>
    <n v="117226"/>
    <n v="0.08"/>
    <s v="United States"/>
    <s v="Phoenix"/>
    <s v=""/>
    <x v="1"/>
    <m/>
  </r>
  <r>
    <s v="E02153"/>
    <s v="Peyton Vasquez"/>
    <s v="Analyst"/>
    <s v="Accounting"/>
    <s v="Corporate"/>
    <s v="Female"/>
    <s v="Latino"/>
    <n v="26"/>
    <d v="2019-01-24T00:00:00"/>
    <n v="55767"/>
    <n v="0"/>
    <s v="United States"/>
    <s v="Phoenix"/>
    <s v=""/>
    <x v="1"/>
    <m/>
  </r>
  <r>
    <s v="E00994"/>
    <s v="Charlotte Baker"/>
    <s v="Analyst II"/>
    <s v="Sales"/>
    <s v="Manufacturing"/>
    <s v="Female"/>
    <s v="Caucasian"/>
    <n v="29"/>
    <d v="2016-11-17T00:00:00"/>
    <n v="60930"/>
    <n v="0"/>
    <s v="United States"/>
    <s v="Austin"/>
    <s v=""/>
    <x v="1"/>
    <m/>
  </r>
  <r>
    <s v="E00943"/>
    <s v="Elena Mendoza"/>
    <s v="Director"/>
    <s v="Sales"/>
    <s v="Speciality Products"/>
    <s v="Female"/>
    <s v="Latino"/>
    <n v="27"/>
    <d v="2018-10-24T00:00:00"/>
    <n v="154973"/>
    <n v="0.28999999999999998"/>
    <s v="Brazil"/>
    <s v="Sao Paulo"/>
    <s v=""/>
    <x v="1"/>
    <m/>
  </r>
  <r>
    <s v="E00869"/>
    <s v="Nova Lin"/>
    <s v="Cloud Infrastructure Architect"/>
    <s v="IT"/>
    <s v="Manufacturing"/>
    <s v="Female"/>
    <s v="Asian"/>
    <n v="33"/>
    <d v="2017-10-21T00:00:00"/>
    <n v="69332"/>
    <n v="0"/>
    <s v="United States"/>
    <s v="Columbus"/>
    <s v=""/>
    <x v="1"/>
    <m/>
  </r>
  <r>
    <s v="E03457"/>
    <s v="Ivy Desai"/>
    <s v="Controls Engineer"/>
    <s v="Engineering"/>
    <s v="Research &amp; Development"/>
    <s v="Female"/>
    <s v="Asian"/>
    <n v="59"/>
    <d v="2001-04-09T00:00:00"/>
    <n v="119699"/>
    <n v="0"/>
    <s v="China"/>
    <s v="Shanghai"/>
    <s v=""/>
    <x v="1"/>
    <m/>
  </r>
  <r>
    <s v="E02193"/>
    <s v="Josephine Acosta"/>
    <s v="Director"/>
    <s v="Human Resources"/>
    <s v="Speciality Products"/>
    <s v="Female"/>
    <s v="Latino"/>
    <n v="40"/>
    <d v="2020-09-20T00:00:00"/>
    <n v="198176"/>
    <n v="0.17"/>
    <s v="Brazil"/>
    <s v="Manaus"/>
    <s v=""/>
    <x v="1"/>
    <m/>
  </r>
  <r>
    <s v="E00577"/>
    <s v="Nora Nunez"/>
    <s v="Analyst II"/>
    <s v="Finance"/>
    <s v="Research &amp; Development"/>
    <s v="Female"/>
    <s v="Latino"/>
    <n v="45"/>
    <d v="2012-08-06T00:00:00"/>
    <n v="58586"/>
    <n v="0"/>
    <s v="Brazil"/>
    <s v="Sao Paulo"/>
    <s v=""/>
    <x v="1"/>
    <m/>
  </r>
  <r>
    <s v="E00538"/>
    <s v="Caleb Xiong"/>
    <s v="Sr. Account Representative"/>
    <s v="Sales"/>
    <s v="Corporate"/>
    <s v="Male"/>
    <s v="Asian"/>
    <n v="38"/>
    <d v="2011-11-28T00:00:00"/>
    <n v="74010"/>
    <n v="0"/>
    <s v="United States"/>
    <s v="Chicago"/>
    <s v=""/>
    <x v="1"/>
    <m/>
  </r>
  <r>
    <s v="E01415"/>
    <s v="Henry Green"/>
    <s v="Sr. Account Representative"/>
    <s v="Sales"/>
    <s v="Speciality Products"/>
    <s v="Male"/>
    <s v="Caucasian"/>
    <n v="32"/>
    <d v="2020-02-03T00:00:00"/>
    <n v="96598"/>
    <n v="0"/>
    <s v="United States"/>
    <s v="Phoenix"/>
    <s v=""/>
    <x v="1"/>
    <m/>
  </r>
  <r>
    <s v="E00717"/>
    <s v="Madelyn Chan"/>
    <s v="Manager"/>
    <s v="Sales"/>
    <s v="Speciality Products"/>
    <s v="Female"/>
    <s v="Asian"/>
    <n v="64"/>
    <d v="2003-05-21T00:00:00"/>
    <n v="106444"/>
    <n v="0.05"/>
    <s v="United States"/>
    <s v="Phoenix"/>
    <s v=""/>
    <x v="1"/>
    <m/>
  </r>
  <r>
    <s v="E00225"/>
    <s v="Angel Delgado"/>
    <s v="Director"/>
    <s v="Finance"/>
    <s v="Corporate"/>
    <s v="Male"/>
    <s v="Latino"/>
    <n v="31"/>
    <d v="2017-08-10T00:00:00"/>
    <n v="156931"/>
    <n v="0.28000000000000003"/>
    <s v="United States"/>
    <s v="Seattle"/>
    <s v=""/>
    <x v="1"/>
    <m/>
  </r>
  <r>
    <s v="E02889"/>
    <s v="Mia Herrera"/>
    <s v="Director"/>
    <s v="Marketing"/>
    <s v="Research &amp; Development"/>
    <s v="Female"/>
    <s v="Latino"/>
    <n v="43"/>
    <d v="2014-10-16T00:00:00"/>
    <n v="171360"/>
    <n v="0.23"/>
    <s v="Brazil"/>
    <s v="Manaus"/>
    <s v=""/>
    <x v="1"/>
    <m/>
  </r>
  <r>
    <s v="E04978"/>
    <s v="Peyton Harris"/>
    <s v="Enterprise Architect"/>
    <s v="IT"/>
    <s v="Research &amp; Development"/>
    <s v="Female"/>
    <s v="Caucasian"/>
    <n v="45"/>
    <d v="2009-04-05T00:00:00"/>
    <n v="64505"/>
    <n v="0"/>
    <s v="United States"/>
    <s v="Miami"/>
    <s v=""/>
    <x v="1"/>
    <m/>
  </r>
  <r>
    <s v="E04163"/>
    <s v="David Herrera"/>
    <s v="Engineering Manager"/>
    <s v="Engineering"/>
    <s v="Speciality Products"/>
    <s v="Male"/>
    <s v="Latino"/>
    <n v="32"/>
    <d v="2021-10-09T00:00:00"/>
    <n v="102298"/>
    <n v="0.13"/>
    <s v="Brazil"/>
    <s v="Rio de Janerio"/>
    <s v=""/>
    <x v="1"/>
    <m/>
  </r>
  <r>
    <s v="E01652"/>
    <s v="Avery Dominguez"/>
    <s v="Sr. Manger"/>
    <s v="Sales"/>
    <s v="Corporate"/>
    <s v="Female"/>
    <s v="Latino"/>
    <n v="27"/>
    <d v="2019-09-13T00:00:00"/>
    <n v="133297"/>
    <n v="0.13"/>
    <s v="Brazil"/>
    <s v="Rio de Janerio"/>
    <s v=""/>
    <x v="1"/>
    <m/>
  </r>
  <r>
    <s v="E00880"/>
    <s v="Grace Carter"/>
    <s v="Sr. Manger"/>
    <s v="Human Resources"/>
    <s v="Speciality Products"/>
    <s v="Female"/>
    <s v="Black"/>
    <n v="25"/>
    <d v="2021-03-17T00:00:00"/>
    <n v="155080"/>
    <n v="0.1"/>
    <s v="United States"/>
    <s v="Austin"/>
    <s v=""/>
    <x v="1"/>
    <m/>
  </r>
  <r>
    <s v="E04335"/>
    <s v="Parker Allen"/>
    <s v="Sr. Analyst"/>
    <s v="Sales"/>
    <s v="Speciality Products"/>
    <s v="Male"/>
    <s v="Caucasian"/>
    <n v="31"/>
    <d v="2018-08-13T00:00:00"/>
    <n v="81828"/>
    <n v="0"/>
    <s v="United States"/>
    <s v="Miami"/>
    <s v=""/>
    <x v="1"/>
    <m/>
  </r>
  <r>
    <s v="E01300"/>
    <s v="Sadie Lee"/>
    <s v="Sr. Manger"/>
    <s v="Marketing"/>
    <s v="Corporate"/>
    <s v="Female"/>
    <s v="Asian"/>
    <n v="65"/>
    <d v="2000-10-24T00:00:00"/>
    <n v="149417"/>
    <n v="0.13"/>
    <s v="China"/>
    <s v="Chengdu"/>
    <s v=""/>
    <x v="1"/>
    <m/>
  </r>
  <r>
    <s v="E03102"/>
    <s v="Cooper Valdez"/>
    <s v="Manager"/>
    <s v="Sales"/>
    <s v="Corporate"/>
    <s v="Male"/>
    <s v="Latino"/>
    <n v="50"/>
    <d v="2012-04-25T00:00:00"/>
    <n v="113269"/>
    <n v="0.09"/>
    <s v="Brazil"/>
    <s v="Sao Paulo"/>
    <s v=""/>
    <x v="1"/>
    <m/>
  </r>
  <r>
    <s v="E04089"/>
    <s v="Sebastian Fong"/>
    <s v="Sr. Manger"/>
    <s v="IT"/>
    <s v="Manufacturing"/>
    <s v="Male"/>
    <s v="Asian"/>
    <n v="46"/>
    <d v="2017-12-16T00:00:00"/>
    <n v="136716"/>
    <n v="0.12"/>
    <s v="United States"/>
    <s v="Austin"/>
    <s v=""/>
    <x v="1"/>
    <m/>
  </r>
  <r>
    <s v="E02059"/>
    <s v="Roman Munoz"/>
    <s v="Sr. Manger"/>
    <s v="Sales"/>
    <s v="Speciality Products"/>
    <s v="Male"/>
    <s v="Latino"/>
    <n v="54"/>
    <d v="2011-10-20T00:00:00"/>
    <n v="122644"/>
    <n v="0.12"/>
    <s v="United States"/>
    <s v="Austin"/>
    <s v=""/>
    <x v="1"/>
    <m/>
  </r>
  <r>
    <s v="E03894"/>
    <s v="Charlotte Chang"/>
    <s v="Manager"/>
    <s v="Sales"/>
    <s v="Research &amp; Development"/>
    <s v="Female"/>
    <s v="Asian"/>
    <n v="50"/>
    <d v="2000-05-07T00:00:00"/>
    <n v="106428"/>
    <n v="7.0000000000000007E-2"/>
    <s v="United States"/>
    <s v="Chicago"/>
    <s v=""/>
    <x v="1"/>
    <m/>
  </r>
  <r>
    <s v="E03106"/>
    <s v="Xavier Davis"/>
    <s v="Vice President"/>
    <s v="Finance"/>
    <s v="Corporate"/>
    <s v="Male"/>
    <s v="Caucasian"/>
    <n v="36"/>
    <d v="2009-01-17T00:00:00"/>
    <n v="238236"/>
    <n v="0.31"/>
    <s v="United States"/>
    <s v="Seattle"/>
    <s v=""/>
    <x v="1"/>
    <m/>
  </r>
  <r>
    <s v="E01350"/>
    <s v="Natalie Carter"/>
    <s v="Director"/>
    <s v="Finance"/>
    <s v="Corporate"/>
    <s v="Female"/>
    <s v="Caucasian"/>
    <n v="64"/>
    <d v="2012-12-21T00:00:00"/>
    <n v="153253"/>
    <n v="0.24"/>
    <s v="United States"/>
    <s v="Austin"/>
    <s v=""/>
    <x v="1"/>
    <m/>
  </r>
  <r>
    <s v="E02900"/>
    <s v="Elena Richardson"/>
    <s v="Manager"/>
    <s v="Accounting"/>
    <s v="Manufacturing"/>
    <s v="Female"/>
    <s v="Caucasian"/>
    <n v="34"/>
    <d v="2014-10-03T00:00:00"/>
    <n v="103707"/>
    <n v="0.09"/>
    <s v="United States"/>
    <s v="Columbus"/>
    <s v=""/>
    <x v="1"/>
    <m/>
  </r>
  <r>
    <s v="E02202"/>
    <s v="Emilia Bailey"/>
    <s v="Vice President"/>
    <s v="Accounting"/>
    <s v="Speciality Products"/>
    <s v="Female"/>
    <s v="Caucasian"/>
    <n v="41"/>
    <d v="2012-08-09T00:00:00"/>
    <n v="245360"/>
    <n v="0.37"/>
    <s v="United States"/>
    <s v="Austin"/>
    <s v=""/>
    <x v="1"/>
    <m/>
  </r>
  <r>
    <s v="E02696"/>
    <s v="Ryan Lu"/>
    <s v="Development Engineer"/>
    <s v="Engineering"/>
    <s v="Speciality Products"/>
    <s v="Male"/>
    <s v="Asian"/>
    <n v="25"/>
    <d v="2021-07-08T00:00:00"/>
    <n v="67275"/>
    <n v="0"/>
    <s v="United States"/>
    <s v="Columbus"/>
    <s v=""/>
    <x v="1"/>
    <m/>
  </r>
  <r>
    <s v="E01722"/>
    <s v="Asher Huynh"/>
    <s v="Manager"/>
    <s v="IT"/>
    <s v="Manufacturing"/>
    <s v="Male"/>
    <s v="Asian"/>
    <n v="45"/>
    <d v="2015-01-22T00:00:00"/>
    <n v="101288"/>
    <n v="0.1"/>
    <s v="United States"/>
    <s v="Phoenix"/>
    <s v=""/>
    <x v="1"/>
    <m/>
  </r>
  <r>
    <s v="E04562"/>
    <s v="Kinsley Martinez"/>
    <s v="Director"/>
    <s v="Human Resources"/>
    <s v="Speciality Products"/>
    <s v="Female"/>
    <s v="Latino"/>
    <n v="52"/>
    <d v="1993-08-28T00:00:00"/>
    <n v="177443"/>
    <n v="0.25"/>
    <s v="Brazil"/>
    <s v="Sao Paulo"/>
    <s v=""/>
    <x v="1"/>
    <m/>
  </r>
  <r>
    <s v="E00640"/>
    <s v="Paisley Bryant"/>
    <s v="Cloud Infrastructure Architect"/>
    <s v="IT"/>
    <s v="Manufacturing"/>
    <s v="Female"/>
    <s v="Black"/>
    <n v="37"/>
    <d v="2016-04-27T00:00:00"/>
    <n v="91400"/>
    <n v="0"/>
    <s v="United States"/>
    <s v="Chicago"/>
    <s v=""/>
    <x v="1"/>
    <m/>
  </r>
  <r>
    <s v="E02554"/>
    <s v="Joshua Ramirez"/>
    <s v="Vice President"/>
    <s v="Human Resources"/>
    <s v="Corporate"/>
    <s v="Male"/>
    <s v="Latino"/>
    <n v="44"/>
    <d v="2007-09-10T00:00:00"/>
    <n v="181247"/>
    <n v="0.33"/>
    <s v="Brazil"/>
    <s v="Sao Paulo"/>
    <s v=""/>
    <x v="1"/>
    <m/>
  </r>
  <r>
    <s v="E03412"/>
    <s v="Joshua Martin"/>
    <s v="Sr. Manger"/>
    <s v="Human Resources"/>
    <s v="Research &amp; Development"/>
    <s v="Male"/>
    <s v="Black"/>
    <n v="42"/>
    <d v="2003-10-20T00:00:00"/>
    <n v="135558"/>
    <n v="0.14000000000000001"/>
    <s v="United States"/>
    <s v="Phoenix"/>
    <s v=""/>
    <x v="1"/>
    <m/>
  </r>
  <r>
    <s v="E00646"/>
    <s v="Charles Moore"/>
    <s v="Analyst"/>
    <s v="Accounting"/>
    <s v="Speciality Products"/>
    <s v="Male"/>
    <s v="Caucasian"/>
    <n v="49"/>
    <d v="2011-12-17T00:00:00"/>
    <n v="56878"/>
    <n v="0"/>
    <s v="United States"/>
    <s v="Seattle"/>
    <s v=""/>
    <x v="1"/>
    <m/>
  </r>
  <r>
    <s v="E04670"/>
    <s v="Angel Do"/>
    <s v="IT Systems Architect"/>
    <s v="IT"/>
    <s v="Speciality Products"/>
    <s v="Male"/>
    <s v="Asian"/>
    <n v="34"/>
    <d v="2019-09-20T00:00:00"/>
    <n v="94735"/>
    <n v="0"/>
    <s v="China"/>
    <s v="Beijing"/>
    <s v=""/>
    <x v="1"/>
    <m/>
  </r>
  <r>
    <s v="E03580"/>
    <s v="Maverick Medina"/>
    <s v="Analyst II"/>
    <s v="Sales"/>
    <s v="Manufacturing"/>
    <s v="Male"/>
    <s v="Latino"/>
    <n v="39"/>
    <d v="2007-05-27T00:00:00"/>
    <n v="51234"/>
    <n v="0"/>
    <s v="United States"/>
    <s v="Seattle"/>
    <s v=""/>
    <x v="1"/>
    <m/>
  </r>
  <r>
    <s v="E00446"/>
    <s v="Isaac Han"/>
    <s v="Vice President"/>
    <s v="Human Resources"/>
    <s v="Speciality Products"/>
    <s v="Male"/>
    <s v="Asian"/>
    <n v="31"/>
    <d v="2015-01-14T00:00:00"/>
    <n v="230025"/>
    <n v="0.34"/>
    <s v="United States"/>
    <s v="Phoenix"/>
    <s v=""/>
    <x v="1"/>
    <m/>
  </r>
  <r>
    <s v="E02363"/>
    <s v="Eliza Liang"/>
    <s v="Sr. Manger"/>
    <s v="Human Resources"/>
    <s v="Speciality Products"/>
    <s v="Female"/>
    <s v="Asian"/>
    <n v="36"/>
    <d v="2010-03-11T00:00:00"/>
    <n v="134006"/>
    <n v="0.13"/>
    <s v="China"/>
    <s v="Beijing"/>
    <s v=""/>
    <x v="1"/>
    <m/>
  </r>
  <r>
    <s v="E03718"/>
    <s v="Zoe Zhou"/>
    <s v="Manager"/>
    <s v="Finance"/>
    <s v="Corporate"/>
    <s v="Female"/>
    <s v="Asian"/>
    <n v="61"/>
    <d v="2009-10-06T00:00:00"/>
    <n v="103096"/>
    <n v="7.0000000000000007E-2"/>
    <s v="China"/>
    <s v="Beijing"/>
    <s v=""/>
    <x v="1"/>
    <m/>
  </r>
  <r>
    <s v="E01749"/>
    <s v="Nathan Lee"/>
    <s v="Analyst"/>
    <s v="Accounting"/>
    <s v="Manufacturing"/>
    <s v="Male"/>
    <s v="Asian"/>
    <n v="29"/>
    <d v="2016-08-20T00:00:00"/>
    <n v="58703"/>
    <n v="0"/>
    <s v="United States"/>
    <s v="Columbus"/>
    <s v=""/>
    <x v="1"/>
    <m/>
  </r>
  <r>
    <s v="E02888"/>
    <s v="Elijah Ramos"/>
    <s v="Sr. Manger"/>
    <s v="IT"/>
    <s v="Speciality Products"/>
    <s v="Male"/>
    <s v="Latino"/>
    <n v="33"/>
    <d v="2012-12-24T00:00:00"/>
    <n v="132544"/>
    <n v="0.1"/>
    <s v="Brazil"/>
    <s v="Rio de Janerio"/>
    <s v=""/>
    <x v="1"/>
    <m/>
  </r>
  <r>
    <s v="E01338"/>
    <s v="Jaxson Coleman"/>
    <s v="Manager"/>
    <s v="Finance"/>
    <s v="Manufacturing"/>
    <s v="Male"/>
    <s v="Caucasian"/>
    <n v="32"/>
    <d v="2020-04-15T00:00:00"/>
    <n v="126671"/>
    <n v="0.09"/>
    <s v="United States"/>
    <s v="Miami"/>
    <s v=""/>
    <x v="1"/>
    <m/>
  </r>
  <r>
    <s v="E03000"/>
    <s v="Hailey Hong"/>
    <s v="Account Representative"/>
    <s v="Sales"/>
    <s v="Research &amp; Development"/>
    <s v="Female"/>
    <s v="Asian"/>
    <n v="33"/>
    <d v="2021-01-22T00:00:00"/>
    <n v="56405"/>
    <n v="0"/>
    <s v="United States"/>
    <s v="Chicago"/>
    <s v=""/>
    <x v="1"/>
    <m/>
  </r>
  <r>
    <s v="E01611"/>
    <s v="Gabriella Zhu"/>
    <s v="Computer Systems Manager"/>
    <s v="IT"/>
    <s v="Speciality Products"/>
    <s v="Female"/>
    <s v="Asian"/>
    <n v="36"/>
    <d v="2014-11-29T00:00:00"/>
    <n v="88730"/>
    <n v="0.08"/>
    <s v="China"/>
    <s v="Chongqing"/>
    <s v=""/>
    <x v="1"/>
    <m/>
  </r>
  <r>
    <s v="E02684"/>
    <s v="Aaron Maldonado"/>
    <s v="Analyst II"/>
    <s v="Finance"/>
    <s v="Manufacturing"/>
    <s v="Male"/>
    <s v="Latino"/>
    <n v="39"/>
    <d v="2008-09-17T00:00:00"/>
    <n v="62861"/>
    <n v="0"/>
    <s v="United States"/>
    <s v="Seattle"/>
    <s v=""/>
    <x v="1"/>
    <m/>
  </r>
  <r>
    <s v="E02561"/>
    <s v="Samantha Vargas"/>
    <s v="Director"/>
    <s v="Human Resources"/>
    <s v="Corporate"/>
    <s v="Female"/>
    <s v="Latino"/>
    <n v="53"/>
    <d v="2006-07-21T00:00:00"/>
    <n v="151246"/>
    <n v="0.21"/>
    <s v="Brazil"/>
    <s v="Sao Paulo"/>
    <s v=""/>
    <x v="1"/>
    <m/>
  </r>
  <r>
    <s v="E03168"/>
    <s v="Nora Le"/>
    <s v="Sr. Manger"/>
    <s v="IT"/>
    <s v="Manufacturing"/>
    <s v="Female"/>
    <s v="Asian"/>
    <n v="53"/>
    <d v="1997-04-12T00:00:00"/>
    <n v="154388"/>
    <n v="0.1"/>
    <s v="United States"/>
    <s v="Seattle"/>
    <s v=""/>
    <x v="1"/>
    <m/>
  </r>
  <r>
    <s v="E00758"/>
    <s v="Alice Roberts"/>
    <s v="Director"/>
    <s v="Human Resources"/>
    <s v="Manufacturing"/>
    <s v="Female"/>
    <s v="Caucasian"/>
    <n v="54"/>
    <d v="1994-09-26T00:00:00"/>
    <n v="162978"/>
    <n v="0.17"/>
    <s v="United States"/>
    <s v="Miami"/>
    <d v="2004-05-24T00:00:00"/>
    <x v="78"/>
    <m/>
  </r>
  <r>
    <s v="E03691"/>
    <s v="Colton Garcia"/>
    <s v="Solutions Architect"/>
    <s v="IT"/>
    <s v="Speciality Products"/>
    <s v="Male"/>
    <s v="Latino"/>
    <n v="55"/>
    <d v="1993-11-17T00:00:00"/>
    <n v="80170"/>
    <n v="0"/>
    <s v="United States"/>
    <s v="Miami"/>
    <s v=""/>
    <x v="1"/>
    <m/>
  </r>
  <r>
    <s v="E01488"/>
    <s v="Stella Lai"/>
    <s v="Sr. Analyst"/>
    <s v="Accounting"/>
    <s v="Manufacturing"/>
    <s v="Female"/>
    <s v="Asian"/>
    <n v="44"/>
    <d v="2021-04-28T00:00:00"/>
    <n v="98520"/>
    <n v="0"/>
    <s v="United States"/>
    <s v="Miami"/>
    <s v=""/>
    <x v="1"/>
    <m/>
  </r>
  <r>
    <s v="E04415"/>
    <s v="Leonardo Luong"/>
    <s v="Manager"/>
    <s v="Finance"/>
    <s v="Manufacturing"/>
    <s v="Male"/>
    <s v="Asian"/>
    <n v="52"/>
    <d v="1999-12-29T00:00:00"/>
    <n v="116527"/>
    <n v="7.0000000000000007E-2"/>
    <s v="United States"/>
    <s v="Phoenix"/>
    <s v=""/>
    <x v="1"/>
    <m/>
  </r>
  <r>
    <s v="E03278"/>
    <s v="Nicholas Wong"/>
    <s v="Director"/>
    <s v="Sales"/>
    <s v="Research &amp; Development"/>
    <s v="Male"/>
    <s v="Asian"/>
    <n v="27"/>
    <d v="2019-11-07T00:00:00"/>
    <n v="174607"/>
    <n v="0.28999999999999998"/>
    <s v="United States"/>
    <s v="Columbus"/>
    <s v=""/>
    <x v="1"/>
    <m/>
  </r>
  <r>
    <s v="E00282"/>
    <s v="Jeremiah Castillo"/>
    <s v="Analyst II"/>
    <s v="Accounting"/>
    <s v="Research &amp; Development"/>
    <s v="Male"/>
    <s v="Latino"/>
    <n v="58"/>
    <d v="2006-04-12T00:00:00"/>
    <n v="64202"/>
    <n v="0"/>
    <s v="United States"/>
    <s v="Columbus"/>
    <s v=""/>
    <x v="1"/>
    <m/>
  </r>
  <r>
    <s v="E03305"/>
    <s v="Cooper Jiang"/>
    <s v="Analyst II"/>
    <s v="Accounting"/>
    <s v="Corporate"/>
    <s v="Male"/>
    <s v="Asian"/>
    <n v="49"/>
    <d v="2019-07-25T00:00:00"/>
    <n v="50883"/>
    <n v="0"/>
    <s v="China"/>
    <s v="Chongqing"/>
    <d v="2021-03-02T00:00:00"/>
    <x v="79"/>
    <m/>
  </r>
  <r>
    <s v="E00559"/>
    <s v="Penelope Silva"/>
    <s v="Network Architect"/>
    <s v="IT"/>
    <s v="Speciality Products"/>
    <s v="Female"/>
    <s v="Latino"/>
    <n v="36"/>
    <d v="2016-11-03T00:00:00"/>
    <n v="94618"/>
    <n v="0"/>
    <s v="United States"/>
    <s v="Columbus"/>
    <s v=""/>
    <x v="1"/>
    <m/>
  </r>
  <r>
    <s v="E02558"/>
    <s v="Jose Richardson"/>
    <s v="Director"/>
    <s v="Marketing"/>
    <s v="Research &amp; Development"/>
    <s v="Male"/>
    <s v="Caucasian"/>
    <n v="26"/>
    <d v="2019-10-15T00:00:00"/>
    <n v="151556"/>
    <n v="0.2"/>
    <s v="United States"/>
    <s v="Miami"/>
    <s v=""/>
    <x v="1"/>
    <m/>
  </r>
  <r>
    <s v="E00956"/>
    <s v="Eleanor Chau"/>
    <s v="Development Engineer"/>
    <s v="Engineering"/>
    <s v="Research &amp; Development"/>
    <s v="Female"/>
    <s v="Asian"/>
    <n v="37"/>
    <d v="2020-03-08T00:00:00"/>
    <n v="80659"/>
    <n v="0"/>
    <s v="United States"/>
    <s v="Phoenix"/>
    <s v=""/>
    <x v="1"/>
    <m/>
  </r>
  <r>
    <s v="E03858"/>
    <s v="John Cho"/>
    <s v="Director"/>
    <s v="Human Resources"/>
    <s v="Speciality Products"/>
    <s v="Male"/>
    <s v="Asian"/>
    <n v="47"/>
    <d v="2019-11-03T00:00:00"/>
    <n v="195385"/>
    <n v="0.21"/>
    <s v="China"/>
    <s v="Chengdu"/>
    <s v=""/>
    <x v="1"/>
    <m/>
  </r>
  <r>
    <s v="E02221"/>
    <s v="Julian Delgado"/>
    <s v="Systems Analyst"/>
    <s v="IT"/>
    <s v="Speciality Products"/>
    <s v="Male"/>
    <s v="Latino"/>
    <n v="29"/>
    <d v="2016-05-19T00:00:00"/>
    <n v="52693"/>
    <n v="0"/>
    <s v="Brazil"/>
    <s v="Rio de Janerio"/>
    <s v=""/>
    <x v="1"/>
    <m/>
  </r>
  <r>
    <s v="E00126"/>
    <s v="Isabella Scott"/>
    <s v="Network Administrator"/>
    <s v="IT"/>
    <s v="Research &amp; Development"/>
    <s v="Female"/>
    <s v="Caucasian"/>
    <n v="58"/>
    <d v="2016-04-26T00:00:00"/>
    <n v="72045"/>
    <n v="0"/>
    <s v="United States"/>
    <s v="Phoenix"/>
    <s v=""/>
    <x v="1"/>
    <m/>
  </r>
  <r>
    <s v="E02627"/>
    <s v="Parker Avila"/>
    <s v="Analyst II"/>
    <s v="Marketing"/>
    <s v="Manufacturing"/>
    <s v="Male"/>
    <s v="Latino"/>
    <n v="47"/>
    <d v="2005-11-28T00:00:00"/>
    <n v="62749"/>
    <n v="0"/>
    <s v="Brazil"/>
    <s v="Manaus"/>
    <s v=""/>
    <x v="1"/>
    <m/>
  </r>
  <r>
    <s v="E03778"/>
    <s v="Luke Vu"/>
    <s v="Sr. Manger"/>
    <s v="Marketing"/>
    <s v="Speciality Products"/>
    <s v="Male"/>
    <s v="Asian"/>
    <n v="52"/>
    <d v="2018-06-04T00:00:00"/>
    <n v="154884"/>
    <n v="0.1"/>
    <s v="China"/>
    <s v="Shanghai"/>
    <s v=""/>
    <x v="1"/>
    <m/>
  </r>
  <r>
    <s v="E00481"/>
    <s v="Jameson Nelson"/>
    <s v="Network Architect"/>
    <s v="IT"/>
    <s v="Research &amp; Development"/>
    <s v="Male"/>
    <s v="Caucasian"/>
    <n v="61"/>
    <d v="2016-03-08T00:00:00"/>
    <n v="96566"/>
    <n v="0"/>
    <s v="United States"/>
    <s v="Columbus"/>
    <s v=""/>
    <x v="1"/>
    <m/>
  </r>
  <r>
    <s v="E02833"/>
    <s v="Adrian Fernandez"/>
    <s v="Systems Analyst"/>
    <s v="IT"/>
    <s v="Research &amp; Development"/>
    <s v="Male"/>
    <s v="Latino"/>
    <n v="45"/>
    <d v="2001-08-23T00:00:00"/>
    <n v="54994"/>
    <n v="0"/>
    <s v="United States"/>
    <s v="Columbus"/>
    <s v=""/>
    <x v="1"/>
    <m/>
  </r>
  <r>
    <s v="E03902"/>
    <s v="Madison Hunter"/>
    <s v="Network Administrator"/>
    <s v="IT"/>
    <s v="Corporate"/>
    <s v="Female"/>
    <s v="Caucasian"/>
    <n v="40"/>
    <d v="2012-02-05T00:00:00"/>
    <n v="61523"/>
    <n v="0"/>
    <s v="United States"/>
    <s v="Columbus"/>
    <s v=""/>
    <x v="1"/>
    <m/>
  </r>
  <r>
    <s v="E02310"/>
    <s v="Jordan Phillips"/>
    <s v="Vice President"/>
    <s v="Human Resources"/>
    <s v="Corporate"/>
    <s v="Male"/>
    <s v="Black"/>
    <n v="45"/>
    <d v="2010-12-12T00:00:00"/>
    <n v="190512"/>
    <n v="0.32"/>
    <s v="United States"/>
    <s v="Columbus"/>
    <s v=""/>
    <x v="1"/>
    <m/>
  </r>
  <r>
    <s v="E02661"/>
    <s v="Maya Chan"/>
    <s v="Controls Engineer"/>
    <s v="Engineering"/>
    <s v="Speciality Products"/>
    <s v="Female"/>
    <s v="Asian"/>
    <n v="37"/>
    <d v="2013-02-13T00:00:00"/>
    <n v="124827"/>
    <n v="0"/>
    <s v="China"/>
    <s v="Beijing"/>
    <s v=""/>
    <x v="1"/>
    <m/>
  </r>
  <r>
    <s v="E00836"/>
    <s v="Wesley King"/>
    <s v="Manager"/>
    <s v="Accounting"/>
    <s v="Manufacturing"/>
    <s v="Male"/>
    <s v="Caucasian"/>
    <n v="57"/>
    <d v="2019-01-19T00:00:00"/>
    <n v="101577"/>
    <n v="0.05"/>
    <s v="United States"/>
    <s v="Chicago"/>
    <s v=""/>
    <x v="1"/>
    <m/>
  </r>
  <r>
    <s v="E00682"/>
    <s v="Sofia Fernandez"/>
    <s v="Manager"/>
    <s v="Accounting"/>
    <s v="Manufacturing"/>
    <s v="Female"/>
    <s v="Latino"/>
    <n v="44"/>
    <d v="2005-10-17T00:00:00"/>
    <n v="105223"/>
    <n v="0.1"/>
    <s v="United States"/>
    <s v="Phoenix"/>
    <s v=""/>
    <x v="1"/>
    <m/>
  </r>
  <r>
    <s v="E00287"/>
    <s v="Maverick Figueroa"/>
    <s v="IT Systems Architect"/>
    <s v="IT"/>
    <s v="Corporate"/>
    <s v="Male"/>
    <s v="Latino"/>
    <n v="48"/>
    <d v="2008-07-06T00:00:00"/>
    <n v="94815"/>
    <n v="0"/>
    <s v="United States"/>
    <s v="Chicago"/>
    <s v=""/>
    <x v="1"/>
    <m/>
  </r>
  <r>
    <s v="E00785"/>
    <s v="Hannah Hoang"/>
    <s v="Manager"/>
    <s v="Accounting"/>
    <s v="Speciality Products"/>
    <s v="Female"/>
    <s v="Asian"/>
    <n v="25"/>
    <d v="2021-12-15T00:00:00"/>
    <n v="114893"/>
    <n v="0.06"/>
    <s v="China"/>
    <s v="Chengdu"/>
    <s v=""/>
    <x v="1"/>
    <m/>
  </r>
  <r>
    <s v="E04598"/>
    <s v="Violet Garcia"/>
    <s v="Sr. Analyst"/>
    <s v="Marketing"/>
    <s v="Speciality Products"/>
    <s v="Female"/>
    <s v="Latino"/>
    <n v="35"/>
    <d v="2017-01-10T00:00:00"/>
    <n v="80622"/>
    <n v="0"/>
    <s v="United States"/>
    <s v="Austin"/>
    <s v=""/>
    <x v="1"/>
    <m/>
  </r>
  <r>
    <s v="E03247"/>
    <s v="Aaliyah Mai"/>
    <s v="Vice President"/>
    <s v="IT"/>
    <s v="Speciality Products"/>
    <s v="Female"/>
    <s v="Asian"/>
    <n v="57"/>
    <d v="2016-11-11T00:00:00"/>
    <n v="246589"/>
    <n v="0.33"/>
    <s v="United States"/>
    <s v="Phoenix"/>
    <d v="2017-03-26T00:00:00"/>
    <x v="80"/>
    <m/>
  </r>
  <r>
    <s v="E02703"/>
    <s v="Austin Vang"/>
    <s v="Manager"/>
    <s v="Marketing"/>
    <s v="Speciality Products"/>
    <s v="Male"/>
    <s v="Asian"/>
    <n v="49"/>
    <d v="2018-05-20T00:00:00"/>
    <n v="119397"/>
    <n v="0.09"/>
    <s v="China"/>
    <s v="Beijing"/>
    <d v="2019-03-14T00:00:00"/>
    <x v="81"/>
    <m/>
  </r>
  <r>
    <s v="E02191"/>
    <s v="Maria Sun"/>
    <s v="Director"/>
    <s v="Sales"/>
    <s v="Corporate"/>
    <s v="Female"/>
    <s v="Asian"/>
    <n v="25"/>
    <d v="2021-12-19T00:00:00"/>
    <n v="150666"/>
    <n v="0.23"/>
    <s v="China"/>
    <s v="Chengdu"/>
    <s v=""/>
    <x v="1"/>
    <m/>
  </r>
  <r>
    <s v="E00156"/>
    <s v="Madelyn Scott"/>
    <s v="Sr. Manger"/>
    <s v="IT"/>
    <s v="Research &amp; Development"/>
    <s v="Female"/>
    <s v="Caucasian"/>
    <n v="46"/>
    <d v="2002-01-09T00:00:00"/>
    <n v="148035"/>
    <n v="0.14000000000000001"/>
    <s v="United States"/>
    <s v="Phoenix"/>
    <s v=""/>
    <x v="1"/>
    <m/>
  </r>
  <r>
    <s v="E03349"/>
    <s v="Dylan Chin"/>
    <s v="Director"/>
    <s v="Finance"/>
    <s v="Corporate"/>
    <s v="Male"/>
    <s v="Asian"/>
    <n v="60"/>
    <d v="2017-06-05T00:00:00"/>
    <n v="158898"/>
    <n v="0.18"/>
    <s v="United States"/>
    <s v="Miami"/>
    <s v=""/>
    <x v="1"/>
    <m/>
  </r>
  <r>
    <s v="E04032"/>
    <s v="Emery Zhang"/>
    <s v="Field Engineer"/>
    <s v="Engineering"/>
    <s v="Corporate"/>
    <s v="Female"/>
    <s v="Asian"/>
    <n v="45"/>
    <d v="2012-02-28T00:00:00"/>
    <n v="89659"/>
    <n v="0"/>
    <s v="China"/>
    <s v="Beijing"/>
    <s v=""/>
    <x v="1"/>
    <m/>
  </r>
  <r>
    <s v="E00005"/>
    <s v="Riley Washington"/>
    <s v="Director"/>
    <s v="Sales"/>
    <s v="Speciality Products"/>
    <s v="Female"/>
    <s v="Caucasian"/>
    <n v="39"/>
    <d v="2007-04-29T00:00:00"/>
    <n v="171487"/>
    <n v="0.23"/>
    <s v="United States"/>
    <s v="Phoenix"/>
    <s v=""/>
    <x v="1"/>
    <m/>
  </r>
  <r>
    <s v="E04354"/>
    <s v="Raelynn Rios"/>
    <s v="Vice President"/>
    <s v="Sales"/>
    <s v="Manufacturing"/>
    <s v="Female"/>
    <s v="Latino"/>
    <n v="43"/>
    <d v="2016-08-21T00:00:00"/>
    <n v="258498"/>
    <n v="0.35"/>
    <s v="United States"/>
    <s v="Columbus"/>
    <s v=""/>
    <x v="1"/>
    <m/>
  </r>
  <r>
    <s v="E01578"/>
    <s v="Anthony Hong"/>
    <s v="Sr. Manger"/>
    <s v="IT"/>
    <s v="Research &amp; Development"/>
    <s v="Male"/>
    <s v="Asian"/>
    <n v="37"/>
    <d v="2010-11-29T00:00:00"/>
    <n v="146961"/>
    <n v="0.11"/>
    <s v="United States"/>
    <s v="Columbus"/>
    <s v=""/>
    <x v="1"/>
    <m/>
  </r>
  <r>
    <s v="E03430"/>
    <s v="Leo Herrera"/>
    <s v="Sr. Business Partner"/>
    <s v="Human Resources"/>
    <s v="Research &amp; Development"/>
    <s v="Male"/>
    <s v="Latino"/>
    <n v="48"/>
    <d v="1998-04-22T00:00:00"/>
    <n v="85369"/>
    <n v="0"/>
    <s v="Brazil"/>
    <s v="Manaus"/>
    <d v="2004-11-27T00:00:00"/>
    <x v="82"/>
    <m/>
  </r>
  <r>
    <s v="E03058"/>
    <s v="Robert Wright"/>
    <s v="Technical Architect"/>
    <s v="IT"/>
    <s v="Manufacturing"/>
    <s v="Male"/>
    <s v="Caucasian"/>
    <n v="30"/>
    <d v="2015-06-14T00:00:00"/>
    <n v="67489"/>
    <n v="0"/>
    <s v="United States"/>
    <s v="Chicago"/>
    <s v=""/>
    <x v="1"/>
    <m/>
  </r>
  <r>
    <s v="E04762"/>
    <s v="Audrey Richardson"/>
    <s v="Director"/>
    <s v="IT"/>
    <s v="Manufacturing"/>
    <s v="Female"/>
    <s v="Caucasian"/>
    <n v="46"/>
    <d v="2018-10-06T00:00:00"/>
    <n v="166259"/>
    <n v="0.17"/>
    <s v="United States"/>
    <s v="Chicago"/>
    <s v=""/>
    <x v="1"/>
    <m/>
  </r>
  <r>
    <s v="E01148"/>
    <s v="Scarlett Kumar"/>
    <s v="Systems Analyst"/>
    <s v="IT"/>
    <s v="Corporate"/>
    <s v="Female"/>
    <s v="Asian"/>
    <n v="55"/>
    <d v="2009-01-07T00:00:00"/>
    <n v="47032"/>
    <n v="0"/>
    <s v="United States"/>
    <s v="Columbus"/>
    <s v=""/>
    <x v="1"/>
    <m/>
  </r>
  <r>
    <s v="E03094"/>
    <s v="Wesley Young"/>
    <s v="Sr. Analyst"/>
    <s v="Marketing"/>
    <s v="Speciality Products"/>
    <s v="Male"/>
    <s v="Caucasian"/>
    <n v="33"/>
    <d v="2016-09-18T00:00:00"/>
    <n v="98427"/>
    <n v="0"/>
    <s v="United States"/>
    <s v="Columbus"/>
    <s v=""/>
    <x v="1"/>
    <m/>
  </r>
  <r>
    <s v="E01909"/>
    <s v="Lillian Khan"/>
    <s v="Analyst"/>
    <s v="Finance"/>
    <s v="Speciality Products"/>
    <s v="Female"/>
    <s v="Asian"/>
    <n v="44"/>
    <d v="2010-05-31T00:00:00"/>
    <n v="47387"/>
    <n v="0"/>
    <s v="China"/>
    <s v="Chengdu"/>
    <d v="2018-01-08T00:00:00"/>
    <x v="83"/>
    <m/>
  </r>
  <r>
    <s v="E04398"/>
    <s v="Oliver Yang"/>
    <s v="Director"/>
    <s v="Marketing"/>
    <s v="Speciality Products"/>
    <s v="Male"/>
    <s v="Asian"/>
    <n v="31"/>
    <d v="2019-06-10T00:00:00"/>
    <n v="176710"/>
    <n v="0.15"/>
    <s v="United States"/>
    <s v="Miami"/>
    <s v=""/>
    <x v="1"/>
    <m/>
  </r>
  <r>
    <s v="E02521"/>
    <s v="Lily Nguyen"/>
    <s v="Sr. Analyst"/>
    <s v="Finance"/>
    <s v="Speciality Products"/>
    <s v="Female"/>
    <s v="Asian"/>
    <n v="33"/>
    <d v="2012-01-28T00:00:00"/>
    <n v="95960"/>
    <n v="0"/>
    <s v="China"/>
    <s v="Chengdu"/>
    <s v=""/>
    <x v="1"/>
    <m/>
  </r>
  <r>
    <s v="E03545"/>
    <s v="Sofia Cheng"/>
    <s v="Vice President"/>
    <s v="Accounting"/>
    <s v="Corporate"/>
    <s v="Female"/>
    <s v="Asian"/>
    <n v="63"/>
    <d v="2020-07-26T00:00:00"/>
    <n v="216195"/>
    <n v="0.31"/>
    <s v="United States"/>
    <s v="Miami"/>
    <s v=""/>
    <x v="1"/>
    <m/>
  </r>
  <r>
    <m/>
    <m/>
    <m/>
    <m/>
    <m/>
    <m/>
    <m/>
    <m/>
    <m/>
    <m/>
    <m/>
    <m/>
    <m/>
    <m/>
    <x v="8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Emily Davis"/>
    <x v="0"/>
    <x v="0"/>
    <s v="Research &amp; Development"/>
    <s v="Female"/>
    <x v="0"/>
    <x v="0"/>
    <x v="0"/>
    <s v="2016"/>
    <n v="141604"/>
    <n v="0.15"/>
    <x v="0"/>
    <s v="Seattle"/>
    <d v="2021-10-16T00:00:00"/>
    <s v="2021"/>
    <d v="1905-07-09T00:00:00"/>
    <e v="#VALUE!"/>
    <x v="0"/>
  </r>
  <r>
    <x v="1"/>
    <s v="Theodore Dinh"/>
    <x v="1"/>
    <x v="0"/>
    <s v="Manufacturing"/>
    <s v="Male"/>
    <x v="1"/>
    <x v="1"/>
    <x v="1"/>
    <s v="1997"/>
    <n v="99975"/>
    <n v="0"/>
    <x v="1"/>
    <s v="Chongqing"/>
    <s v=""/>
    <s v=""/>
    <e v="#VALUE!"/>
    <m/>
    <x v="1"/>
  </r>
  <r>
    <x v="2"/>
    <s v="Luna Sanders"/>
    <x v="2"/>
    <x v="1"/>
    <s v="Speciality Products"/>
    <s v="Female"/>
    <x v="2"/>
    <x v="2"/>
    <x v="2"/>
    <s v="2006"/>
    <n v="163099"/>
    <n v="0.2"/>
    <x v="0"/>
    <s v="Chicago"/>
    <s v=""/>
    <s v=""/>
    <e v="#VALUE!"/>
    <m/>
    <x v="1"/>
  </r>
  <r>
    <x v="3"/>
    <s v="Penelope Jordan"/>
    <x v="3"/>
    <x v="0"/>
    <s v="Manufacturing"/>
    <s v="Female"/>
    <x v="2"/>
    <x v="3"/>
    <x v="3"/>
    <s v="2019"/>
    <n v="84913"/>
    <n v="7.0000000000000007E-2"/>
    <x v="0"/>
    <s v="Chicago"/>
    <s v=""/>
    <s v=""/>
    <e v="#VALUE!"/>
    <m/>
    <x v="1"/>
  </r>
  <r>
    <x v="4"/>
    <s v="Austin Vo"/>
    <x v="4"/>
    <x v="1"/>
    <s v="Manufacturing"/>
    <s v="Male"/>
    <x v="1"/>
    <x v="0"/>
    <x v="4"/>
    <s v="1995"/>
    <n v="95409"/>
    <n v="0"/>
    <x v="0"/>
    <s v="Phoenix"/>
    <s v=""/>
    <s v=""/>
    <e v="#VALUE!"/>
    <m/>
    <x v="1"/>
  </r>
  <r>
    <x v="5"/>
    <s v="Joshua Gupta"/>
    <x v="5"/>
    <x v="2"/>
    <s v="Corporate"/>
    <s v="Male"/>
    <x v="1"/>
    <x v="4"/>
    <x v="5"/>
    <s v="2017"/>
    <n v="50994"/>
    <n v="0"/>
    <x v="1"/>
    <s v="Chongqing"/>
    <s v=""/>
    <s v=""/>
    <e v="#VALUE!"/>
    <m/>
    <x v="1"/>
  </r>
  <r>
    <x v="6"/>
    <s v="Ruby Barnes"/>
    <x v="6"/>
    <x v="0"/>
    <s v="Corporate"/>
    <s v="Female"/>
    <x v="2"/>
    <x v="5"/>
    <x v="6"/>
    <s v="2020"/>
    <n v="119746"/>
    <n v="0.1"/>
    <x v="0"/>
    <s v="Phoenix"/>
    <s v=""/>
    <s v=""/>
    <e v="#VALUE!"/>
    <m/>
    <x v="1"/>
  </r>
  <r>
    <x v="7"/>
    <s v="Luke Martin"/>
    <x v="7"/>
    <x v="1"/>
    <s v="Manufacturing"/>
    <s v="Male"/>
    <x v="0"/>
    <x v="6"/>
    <x v="7"/>
    <s v="2020"/>
    <n v="41336"/>
    <n v="0"/>
    <x v="0"/>
    <s v="Miami"/>
    <d v="2021-05-20T00:00:00"/>
    <s v="2021"/>
    <d v="1901-01-03T00:00:00"/>
    <m/>
    <x v="2"/>
  </r>
  <r>
    <x v="8"/>
    <s v="Easton Bailey"/>
    <x v="6"/>
    <x v="3"/>
    <s v="Manufacturing"/>
    <s v="Male"/>
    <x v="2"/>
    <x v="7"/>
    <x v="8"/>
    <s v="2019"/>
    <n v="113527"/>
    <n v="0.06"/>
    <x v="0"/>
    <s v="Austin"/>
    <s v=""/>
    <s v=""/>
    <e v="#VALUE!"/>
    <m/>
    <x v="1"/>
  </r>
  <r>
    <x v="9"/>
    <s v="Madeline Walker"/>
    <x v="4"/>
    <x v="1"/>
    <s v="Speciality Products"/>
    <s v="Female"/>
    <x v="2"/>
    <x v="8"/>
    <x v="9"/>
    <s v="2018"/>
    <n v="77203"/>
    <n v="0"/>
    <x v="0"/>
    <s v="Chicago"/>
    <s v=""/>
    <s v=""/>
    <e v="#VALUE!"/>
    <m/>
    <x v="1"/>
  </r>
  <r>
    <x v="10"/>
    <s v="Savannah Ali"/>
    <x v="0"/>
    <x v="4"/>
    <s v="Manufacturing"/>
    <s v="Female"/>
    <x v="1"/>
    <x v="9"/>
    <x v="10"/>
    <s v="2009"/>
    <n v="157333"/>
    <n v="0.15"/>
    <x v="0"/>
    <s v="Miami"/>
    <s v=""/>
    <s v=""/>
    <e v="#VALUE!"/>
    <m/>
    <x v="1"/>
  </r>
  <r>
    <x v="11"/>
    <s v="Camila Rogers"/>
    <x v="8"/>
    <x v="5"/>
    <s v="Speciality Products"/>
    <s v="Female"/>
    <x v="2"/>
    <x v="5"/>
    <x v="11"/>
    <s v="2021"/>
    <n v="109851"/>
    <n v="0"/>
    <x v="0"/>
    <s v="Seattle"/>
    <s v=""/>
    <s v=""/>
    <e v="#VALUE!"/>
    <m/>
    <x v="1"/>
  </r>
  <r>
    <x v="12"/>
    <s v="Eli Jones"/>
    <x v="6"/>
    <x v="4"/>
    <s v="Manufacturing"/>
    <s v="Male"/>
    <x v="2"/>
    <x v="1"/>
    <x v="12"/>
    <s v="1999"/>
    <n v="105086"/>
    <n v="0.09"/>
    <x v="0"/>
    <s v="Austin"/>
    <s v=""/>
    <s v=""/>
    <e v="#VALUE!"/>
    <m/>
    <x v="1"/>
  </r>
  <r>
    <x v="13"/>
    <s v="Everleigh Ng"/>
    <x v="0"/>
    <x v="1"/>
    <s v="Research &amp; Development"/>
    <s v="Female"/>
    <x v="1"/>
    <x v="10"/>
    <x v="13"/>
    <s v="2021"/>
    <n v="146742"/>
    <n v="0.1"/>
    <x v="1"/>
    <s v="Shanghai"/>
    <s v=""/>
    <s v=""/>
    <e v="#VALUE!"/>
    <m/>
    <x v="1"/>
  </r>
  <r>
    <x v="14"/>
    <s v="Robert Yang"/>
    <x v="4"/>
    <x v="3"/>
    <s v="Speciality Products"/>
    <s v="Male"/>
    <x v="1"/>
    <x v="11"/>
    <x v="14"/>
    <s v="2017"/>
    <n v="97078"/>
    <n v="0"/>
    <x v="0"/>
    <s v="Austin"/>
    <d v="2020-03-09T00:00:00"/>
    <s v="2020"/>
    <d v="1902-05-05T00:00:00"/>
    <m/>
    <x v="3"/>
  </r>
  <r>
    <x v="15"/>
    <s v="Isabella Xi"/>
    <x v="9"/>
    <x v="6"/>
    <s v="Research &amp; Development"/>
    <s v="Female"/>
    <x v="1"/>
    <x v="12"/>
    <x v="15"/>
    <s v="2013"/>
    <n v="249270"/>
    <n v="0.3"/>
    <x v="0"/>
    <s v="Seattle"/>
    <s v=""/>
    <s v=""/>
    <e v="#VALUE!"/>
    <m/>
    <x v="1"/>
  </r>
  <r>
    <x v="16"/>
    <s v="Bella Powell"/>
    <x v="2"/>
    <x v="1"/>
    <s v="Research &amp; Development"/>
    <s v="Female"/>
    <x v="0"/>
    <x v="13"/>
    <x v="16"/>
    <s v="2002"/>
    <n v="175837"/>
    <n v="0.2"/>
    <x v="0"/>
    <s v="Phoenix"/>
    <s v=""/>
    <s v=""/>
    <e v="#VALUE!"/>
    <m/>
    <x v="1"/>
  </r>
  <r>
    <x v="17"/>
    <s v="Camila Silva"/>
    <x v="0"/>
    <x v="6"/>
    <s v="Speciality Products"/>
    <s v="Female"/>
    <x v="3"/>
    <x v="14"/>
    <x v="17"/>
    <s v="2003"/>
    <n v="154828"/>
    <n v="0.13"/>
    <x v="0"/>
    <s v="Seattle"/>
    <s v=""/>
    <s v=""/>
    <e v="#VALUE!"/>
    <m/>
    <x v="1"/>
  </r>
  <r>
    <x v="18"/>
    <s v="David Barnes"/>
    <x v="2"/>
    <x v="0"/>
    <s v="Corporate"/>
    <s v="Male"/>
    <x v="2"/>
    <x v="14"/>
    <x v="18"/>
    <s v="2013"/>
    <n v="186503"/>
    <n v="0.24"/>
    <x v="0"/>
    <s v="Columbus"/>
    <s v=""/>
    <s v=""/>
    <e v="#VALUE!"/>
    <m/>
    <x v="1"/>
  </r>
  <r>
    <x v="19"/>
    <s v="Adam Dang"/>
    <x v="2"/>
    <x v="2"/>
    <s v="Research &amp; Development"/>
    <s v="Male"/>
    <x v="1"/>
    <x v="15"/>
    <x v="19"/>
    <s v="2002"/>
    <n v="166331"/>
    <n v="0.18"/>
    <x v="1"/>
    <s v="Chongqing"/>
    <s v=""/>
    <s v=""/>
    <e v="#VALUE!"/>
    <m/>
    <x v="1"/>
  </r>
  <r>
    <x v="20"/>
    <s v="Elias Alvarado"/>
    <x v="0"/>
    <x v="0"/>
    <s v="Manufacturing"/>
    <s v="Male"/>
    <x v="3"/>
    <x v="16"/>
    <x v="20"/>
    <s v="2012"/>
    <n v="146140"/>
    <n v="0.1"/>
    <x v="2"/>
    <s v="Manaus"/>
    <s v=""/>
    <s v=""/>
    <e v="#VALUE!"/>
    <m/>
    <x v="1"/>
  </r>
  <r>
    <x v="21"/>
    <s v="Eva Rivera"/>
    <x v="2"/>
    <x v="2"/>
    <s v="Manufacturing"/>
    <s v="Female"/>
    <x v="3"/>
    <x v="9"/>
    <x v="21"/>
    <s v="2021"/>
    <n v="151703"/>
    <n v="0.21"/>
    <x v="0"/>
    <s v="Miami"/>
    <s v=""/>
    <s v=""/>
    <e v="#VALUE!"/>
    <m/>
    <x v="1"/>
  </r>
  <r>
    <x v="22"/>
    <s v="Logan Rivera"/>
    <x v="2"/>
    <x v="0"/>
    <s v="Research &amp; Development"/>
    <s v="Male"/>
    <x v="3"/>
    <x v="1"/>
    <x v="22"/>
    <s v="2002"/>
    <n v="172787"/>
    <n v="0.28000000000000003"/>
    <x v="2"/>
    <s v="Rio de Janerio"/>
    <s v=""/>
    <s v=""/>
    <e v="#VALUE!"/>
    <m/>
    <x v="1"/>
  </r>
  <r>
    <x v="23"/>
    <s v="Leonardo Dixon"/>
    <x v="7"/>
    <x v="2"/>
    <s v="Speciality Products"/>
    <s v="Male"/>
    <x v="2"/>
    <x v="17"/>
    <x v="23"/>
    <s v="2019"/>
    <n v="49998"/>
    <n v="0"/>
    <x v="0"/>
    <s v="Seattle"/>
    <s v=""/>
    <s v=""/>
    <e v="#VALUE!"/>
    <m/>
    <x v="1"/>
  </r>
  <r>
    <x v="24"/>
    <s v="Mateo Her"/>
    <x v="9"/>
    <x v="2"/>
    <s v="Speciality Products"/>
    <s v="Male"/>
    <x v="1"/>
    <x v="18"/>
    <x v="24"/>
    <s v="2014"/>
    <n v="207172"/>
    <n v="0.31"/>
    <x v="1"/>
    <s v="Chongqing"/>
    <s v=""/>
    <s v=""/>
    <e v="#VALUE!"/>
    <m/>
    <x v="1"/>
  </r>
  <r>
    <x v="25"/>
    <s v="Jose Henderson"/>
    <x v="2"/>
    <x v="4"/>
    <s v="Speciality Products"/>
    <s v="Male"/>
    <x v="0"/>
    <x v="12"/>
    <x v="25"/>
    <s v="2015"/>
    <n v="152239"/>
    <n v="0.23"/>
    <x v="0"/>
    <s v="Columbus"/>
    <s v=""/>
    <s v=""/>
    <e v="#VALUE!"/>
    <m/>
    <x v="1"/>
  </r>
  <r>
    <x v="26"/>
    <s v="Abigail Mejia"/>
    <x v="10"/>
    <x v="5"/>
    <s v="Corporate"/>
    <s v="Female"/>
    <x v="3"/>
    <x v="16"/>
    <x v="26"/>
    <s v="2005"/>
    <n v="98581"/>
    <n v="0"/>
    <x v="2"/>
    <s v="Rio de Janerio"/>
    <s v=""/>
    <s v=""/>
    <e v="#VALUE!"/>
    <m/>
    <x v="1"/>
  </r>
  <r>
    <x v="27"/>
    <s v="Wyatt Chin"/>
    <x v="9"/>
    <x v="5"/>
    <s v="Speciality Products"/>
    <s v="Male"/>
    <x v="1"/>
    <x v="19"/>
    <x v="27"/>
    <s v="2004"/>
    <n v="246231"/>
    <n v="0.31"/>
    <x v="0"/>
    <s v="Seattle"/>
    <s v=""/>
    <s v=""/>
    <e v="#VALUE!"/>
    <m/>
    <x v="1"/>
  </r>
  <r>
    <x v="28"/>
    <s v="Carson Lu"/>
    <x v="11"/>
    <x v="5"/>
    <s v="Speciality Products"/>
    <s v="Male"/>
    <x v="1"/>
    <x v="14"/>
    <x v="28"/>
    <s v="1996"/>
    <n v="99354"/>
    <n v="0.12"/>
    <x v="1"/>
    <s v="Beijing"/>
    <s v=""/>
    <s v=""/>
    <e v="#VALUE!"/>
    <m/>
    <x v="1"/>
  </r>
  <r>
    <x v="29"/>
    <s v="Dylan Choi"/>
    <x v="9"/>
    <x v="0"/>
    <s v="Corporate"/>
    <s v="Male"/>
    <x v="1"/>
    <x v="20"/>
    <x v="29"/>
    <s v="2012"/>
    <n v="231141"/>
    <n v="0.34"/>
    <x v="1"/>
    <s v="Beijing"/>
    <s v=""/>
    <s v=""/>
    <e v="#VALUE!"/>
    <m/>
    <x v="1"/>
  </r>
  <r>
    <x v="30"/>
    <s v="Ezekiel Kumar"/>
    <x v="12"/>
    <x v="0"/>
    <s v="Research &amp; Development"/>
    <s v="Male"/>
    <x v="1"/>
    <x v="21"/>
    <x v="30"/>
    <s v="2017"/>
    <n v="54775"/>
    <n v="0"/>
    <x v="0"/>
    <s v="Columbus"/>
    <s v=""/>
    <s v=""/>
    <e v="#VALUE!"/>
    <m/>
    <x v="1"/>
  </r>
  <r>
    <x v="31"/>
    <s v="Dominic Guzman"/>
    <x v="7"/>
    <x v="1"/>
    <s v="Manufacturing"/>
    <s v="Male"/>
    <x v="3"/>
    <x v="13"/>
    <x v="31"/>
    <s v="2004"/>
    <n v="55499"/>
    <n v="0"/>
    <x v="2"/>
    <s v="Manaus"/>
    <s v=""/>
    <s v=""/>
    <e v="#VALUE!"/>
    <m/>
    <x v="1"/>
  </r>
  <r>
    <x v="32"/>
    <s v="Angel Powell"/>
    <x v="13"/>
    <x v="2"/>
    <s v="Research &amp; Development"/>
    <s v="Male"/>
    <x v="2"/>
    <x v="22"/>
    <x v="32"/>
    <s v="2008"/>
    <n v="66521"/>
    <n v="0"/>
    <x v="0"/>
    <s v="Seattle"/>
    <s v=""/>
    <s v=""/>
    <e v="#VALUE!"/>
    <m/>
    <x v="1"/>
  </r>
  <r>
    <x v="33"/>
    <s v="Mateo Vu"/>
    <x v="5"/>
    <x v="2"/>
    <s v="Speciality Products"/>
    <s v="Male"/>
    <x v="1"/>
    <x v="23"/>
    <x v="33"/>
    <s v="2016"/>
    <n v="59100"/>
    <n v="0"/>
    <x v="1"/>
    <s v="Chongqing"/>
    <s v=""/>
    <s v=""/>
    <e v="#VALUE!"/>
    <m/>
    <x v="1"/>
  </r>
  <r>
    <x v="34"/>
    <s v="Caroline Jenkins"/>
    <x v="7"/>
    <x v="1"/>
    <s v="Research &amp; Development"/>
    <s v="Female"/>
    <x v="2"/>
    <x v="5"/>
    <x v="34"/>
    <s v="2018"/>
    <n v="49011"/>
    <n v="0"/>
    <x v="0"/>
    <s v="Chicago"/>
    <s v=""/>
    <s v=""/>
    <e v="#VALUE!"/>
    <m/>
    <x v="1"/>
  </r>
  <r>
    <x v="35"/>
    <s v="Nora Brown"/>
    <x v="14"/>
    <x v="0"/>
    <s v="Manufacturing"/>
    <s v="Female"/>
    <x v="2"/>
    <x v="24"/>
    <x v="35"/>
    <s v="2014"/>
    <n v="99575"/>
    <n v="0"/>
    <x v="0"/>
    <s v="Austin"/>
    <s v=""/>
    <s v=""/>
    <e v="#VALUE!"/>
    <m/>
    <x v="1"/>
  </r>
  <r>
    <x v="36"/>
    <s v="Adeline Huang"/>
    <x v="8"/>
    <x v="5"/>
    <s v="Manufacturing"/>
    <s v="Female"/>
    <x v="1"/>
    <x v="8"/>
    <x v="36"/>
    <s v="2019"/>
    <n v="99989"/>
    <n v="0"/>
    <x v="1"/>
    <s v="Chengdu"/>
    <s v=""/>
    <s v=""/>
    <e v="#VALUE!"/>
    <m/>
    <x v="1"/>
  </r>
  <r>
    <x v="37"/>
    <s v="Jackson Perry"/>
    <x v="9"/>
    <x v="6"/>
    <s v="Research &amp; Development"/>
    <s v="Male"/>
    <x v="2"/>
    <x v="5"/>
    <x v="37"/>
    <s v="2019"/>
    <n v="256420"/>
    <n v="0.3"/>
    <x v="0"/>
    <s v="Phoenix"/>
    <s v=""/>
    <s v=""/>
    <e v="#VALUE!"/>
    <m/>
    <x v="1"/>
  </r>
  <r>
    <x v="38"/>
    <s v="Riley Padilla"/>
    <x v="1"/>
    <x v="0"/>
    <s v="Manufacturing"/>
    <s v="Female"/>
    <x v="3"/>
    <x v="25"/>
    <x v="38"/>
    <s v="2013"/>
    <n v="78940"/>
    <n v="0"/>
    <x v="0"/>
    <s v="Miami"/>
    <s v=""/>
    <s v=""/>
    <e v="#VALUE!"/>
    <m/>
    <x v="1"/>
  </r>
  <r>
    <x v="39"/>
    <s v="Leah Pena"/>
    <x v="14"/>
    <x v="0"/>
    <s v="Corporate"/>
    <s v="Female"/>
    <x v="3"/>
    <x v="4"/>
    <x v="39"/>
    <s v="1994"/>
    <n v="82872"/>
    <n v="0"/>
    <x v="2"/>
    <s v="Manaus"/>
    <s v=""/>
    <s v=""/>
    <e v="#VALUE!"/>
    <m/>
    <x v="1"/>
  </r>
  <r>
    <x v="40"/>
    <s v="Owen Lam"/>
    <x v="15"/>
    <x v="4"/>
    <s v="Speciality Products"/>
    <s v="Male"/>
    <x v="1"/>
    <x v="23"/>
    <x v="40"/>
    <s v="2017"/>
    <n v="86317"/>
    <n v="0"/>
    <x v="1"/>
    <s v="Chengdu"/>
    <d v="2017-07-16T00:00:00"/>
    <s v="2017"/>
    <d v="1900-02-16T00:00:00"/>
    <m/>
    <x v="4"/>
  </r>
  <r>
    <x v="41"/>
    <s v="Kennedy Foster"/>
    <x v="6"/>
    <x v="6"/>
    <s v="Speciality Products"/>
    <s v="Female"/>
    <x v="2"/>
    <x v="26"/>
    <x v="41"/>
    <s v="2013"/>
    <n v="113135"/>
    <n v="0.05"/>
    <x v="0"/>
    <s v="Austin"/>
    <s v=""/>
    <s v=""/>
    <e v="#VALUE!"/>
    <m/>
    <x v="1"/>
  </r>
  <r>
    <x v="42"/>
    <s v="John Moore"/>
    <x v="9"/>
    <x v="0"/>
    <s v="Speciality Products"/>
    <s v="Male"/>
    <x v="2"/>
    <x v="27"/>
    <x v="42"/>
    <s v="2005"/>
    <n v="199808"/>
    <n v="0.32"/>
    <x v="0"/>
    <s v="Seattle"/>
    <s v=""/>
    <s v=""/>
    <e v="#VALUE!"/>
    <m/>
    <x v="1"/>
  </r>
  <r>
    <x v="43"/>
    <s v="William Vu"/>
    <x v="5"/>
    <x v="2"/>
    <s v="Speciality Products"/>
    <s v="Male"/>
    <x v="1"/>
    <x v="17"/>
    <x v="43"/>
    <s v="2013"/>
    <n v="56037"/>
    <n v="0"/>
    <x v="1"/>
    <s v="Shanghai"/>
    <s v=""/>
    <s v=""/>
    <e v="#VALUE!"/>
    <m/>
    <x v="1"/>
  </r>
  <r>
    <x v="44"/>
    <s v="Sadie Washington"/>
    <x v="0"/>
    <x v="6"/>
    <s v="Research &amp; Development"/>
    <s v="Female"/>
    <x v="2"/>
    <x v="7"/>
    <x v="44"/>
    <s v="2019"/>
    <n v="122350"/>
    <n v="0.12"/>
    <x v="0"/>
    <s v="Phoenix"/>
    <s v=""/>
    <s v=""/>
    <e v="#VALUE!"/>
    <m/>
    <x v="1"/>
  </r>
  <r>
    <x v="45"/>
    <s v="Gabriel Holmes"/>
    <x v="14"/>
    <x v="0"/>
    <s v="Research &amp; Development"/>
    <s v="Male"/>
    <x v="2"/>
    <x v="28"/>
    <x v="45"/>
    <s v="2010"/>
    <n v="92952"/>
    <n v="0"/>
    <x v="0"/>
    <s v="Seattle"/>
    <s v=""/>
    <s v=""/>
    <e v="#VALUE!"/>
    <m/>
    <x v="1"/>
  </r>
  <r>
    <x v="46"/>
    <s v="Wyatt Rojas"/>
    <x v="3"/>
    <x v="0"/>
    <s v="Corporate"/>
    <s v="Male"/>
    <x v="3"/>
    <x v="24"/>
    <x v="46"/>
    <s v="2013"/>
    <n v="79921"/>
    <n v="0.05"/>
    <x v="0"/>
    <s v="Austin"/>
    <s v=""/>
    <s v=""/>
    <e v="#VALUE!"/>
    <m/>
    <x v="1"/>
  </r>
  <r>
    <x v="47"/>
    <s v="Eva Coleman"/>
    <x v="2"/>
    <x v="0"/>
    <s v="Research &amp; Development"/>
    <s v="Female"/>
    <x v="0"/>
    <x v="17"/>
    <x v="47"/>
    <s v="2009"/>
    <n v="167199"/>
    <n v="0.2"/>
    <x v="0"/>
    <s v="Seattle"/>
    <s v=""/>
    <s v=""/>
    <e v="#VALUE!"/>
    <m/>
    <x v="1"/>
  </r>
  <r>
    <x v="48"/>
    <s v="Dominic Clark"/>
    <x v="10"/>
    <x v="5"/>
    <s v="Research &amp; Development"/>
    <s v="Male"/>
    <x v="2"/>
    <x v="27"/>
    <x v="48"/>
    <s v="2012"/>
    <n v="71476"/>
    <n v="0"/>
    <x v="0"/>
    <s v="Phoenix"/>
    <s v=""/>
    <s v=""/>
    <e v="#VALUE!"/>
    <m/>
    <x v="1"/>
  </r>
  <r>
    <x v="49"/>
    <s v="Lucy Alexander"/>
    <x v="2"/>
    <x v="5"/>
    <s v="Manufacturing"/>
    <s v="Female"/>
    <x v="2"/>
    <x v="15"/>
    <x v="49"/>
    <s v="2014"/>
    <n v="189420"/>
    <n v="0.2"/>
    <x v="0"/>
    <s v="Seattle"/>
    <s v=""/>
    <s v=""/>
    <e v="#VALUE!"/>
    <m/>
    <x v="1"/>
  </r>
  <r>
    <x v="50"/>
    <s v="Everleigh Washington"/>
    <x v="16"/>
    <x v="4"/>
    <s v="Research &amp; Development"/>
    <s v="Female"/>
    <x v="2"/>
    <x v="14"/>
    <x v="50"/>
    <s v="2001"/>
    <n v="64057"/>
    <n v="0"/>
    <x v="0"/>
    <s v="Phoenix"/>
    <s v=""/>
    <s v=""/>
    <e v="#VALUE!"/>
    <m/>
    <x v="1"/>
  </r>
  <r>
    <x v="51"/>
    <s v="Leilani Butler"/>
    <x v="13"/>
    <x v="6"/>
    <s v="Manufacturing"/>
    <s v="Female"/>
    <x v="0"/>
    <x v="5"/>
    <x v="51"/>
    <s v="2021"/>
    <n v="68728"/>
    <n v="0"/>
    <x v="0"/>
    <s v="Phoenix"/>
    <s v=""/>
    <s v=""/>
    <e v="#VALUE!"/>
    <m/>
    <x v="1"/>
  </r>
  <r>
    <x v="52"/>
    <s v="Peyton Huang"/>
    <x v="0"/>
    <x v="0"/>
    <s v="Manufacturing"/>
    <s v="Female"/>
    <x v="1"/>
    <x v="6"/>
    <x v="52"/>
    <s v="2021"/>
    <n v="125633"/>
    <n v="0.11"/>
    <x v="1"/>
    <s v="Beijing"/>
    <s v=""/>
    <s v=""/>
    <e v="#VALUE!"/>
    <m/>
    <x v="1"/>
  </r>
  <r>
    <x v="53"/>
    <s v="John Contreras"/>
    <x v="13"/>
    <x v="6"/>
    <s v="Manufacturing"/>
    <s v="Male"/>
    <x v="3"/>
    <x v="25"/>
    <x v="53"/>
    <s v="2011"/>
    <n v="66889"/>
    <n v="0"/>
    <x v="0"/>
    <s v="Columbus"/>
    <s v=""/>
    <s v=""/>
    <e v="#VALUE!"/>
    <m/>
    <x v="1"/>
  </r>
  <r>
    <x v="54"/>
    <s v="Rylee Yu"/>
    <x v="2"/>
    <x v="3"/>
    <s v="Research &amp; Development"/>
    <s v="Female"/>
    <x v="1"/>
    <x v="9"/>
    <x v="54"/>
    <s v="2015"/>
    <n v="178700"/>
    <n v="0.28999999999999998"/>
    <x v="0"/>
    <s v="Seattle"/>
    <s v=""/>
    <s v=""/>
    <e v="#VALUE!"/>
    <m/>
    <x v="1"/>
  </r>
  <r>
    <x v="55"/>
    <s v="Piper Lewis"/>
    <x v="17"/>
    <x v="5"/>
    <s v="Research &amp; Development"/>
    <s v="Female"/>
    <x v="2"/>
    <x v="29"/>
    <x v="55"/>
    <s v="2018"/>
    <n v="83990"/>
    <n v="0"/>
    <x v="0"/>
    <s v="Chicago"/>
    <s v=""/>
    <s v=""/>
    <e v="#VALUE!"/>
    <m/>
    <x v="1"/>
  </r>
  <r>
    <x v="56"/>
    <s v="Stella Alexander"/>
    <x v="18"/>
    <x v="5"/>
    <s v="Corporate"/>
    <s v="Female"/>
    <x v="2"/>
    <x v="27"/>
    <x v="56"/>
    <s v="2005"/>
    <n v="102043"/>
    <n v="0"/>
    <x v="0"/>
    <s v="Chicago"/>
    <s v=""/>
    <s v=""/>
    <e v="#VALUE!"/>
    <m/>
    <x v="1"/>
  </r>
  <r>
    <x v="57"/>
    <s v="Addison Do"/>
    <x v="19"/>
    <x v="5"/>
    <s v="Manufacturing"/>
    <s v="Female"/>
    <x v="1"/>
    <x v="30"/>
    <x v="57"/>
    <s v="2001"/>
    <n v="90678"/>
    <n v="0"/>
    <x v="0"/>
    <s v="Columbus"/>
    <s v=""/>
    <s v=""/>
    <e v="#VALUE!"/>
    <m/>
    <x v="1"/>
  </r>
  <r>
    <x v="58"/>
    <s v="Zoey Jackson"/>
    <x v="20"/>
    <x v="4"/>
    <s v="Manufacturing"/>
    <s v="Female"/>
    <x v="0"/>
    <x v="30"/>
    <x v="58"/>
    <s v="2008"/>
    <n v="59067"/>
    <n v="0"/>
    <x v="0"/>
    <s v="Miami"/>
    <s v=""/>
    <s v=""/>
    <e v="#VALUE!"/>
    <m/>
    <x v="1"/>
  </r>
  <r>
    <x v="59"/>
    <s v="John Chow"/>
    <x v="0"/>
    <x v="6"/>
    <s v="Research &amp; Development"/>
    <s v="Male"/>
    <x v="1"/>
    <x v="15"/>
    <x v="59"/>
    <s v="2021"/>
    <n v="135062"/>
    <n v="0.15"/>
    <x v="1"/>
    <s v="Chengdu"/>
    <s v=""/>
    <s v=""/>
    <e v="#VALUE!"/>
    <m/>
    <x v="1"/>
  </r>
  <r>
    <x v="60"/>
    <s v="Ava Ayala"/>
    <x v="0"/>
    <x v="0"/>
    <s v="Corporate"/>
    <s v="Female"/>
    <x v="3"/>
    <x v="0"/>
    <x v="60"/>
    <s v="2006"/>
    <n v="159044"/>
    <n v="0.1"/>
    <x v="2"/>
    <s v="Manaus"/>
    <s v=""/>
    <s v=""/>
    <e v="#VALUE!"/>
    <m/>
    <x v="1"/>
  </r>
  <r>
    <x v="61"/>
    <s v="Natalia Salazar"/>
    <x v="4"/>
    <x v="3"/>
    <s v="Manufacturing"/>
    <s v="Female"/>
    <x v="3"/>
    <x v="18"/>
    <x v="61"/>
    <s v="2019"/>
    <n v="74691"/>
    <n v="0"/>
    <x v="2"/>
    <s v="Manaus"/>
    <d v="2020-07-08T00:00:00"/>
    <s v="2020"/>
    <d v="1901-07-06T00:00:00"/>
    <m/>
    <x v="2"/>
  </r>
  <r>
    <x v="62"/>
    <s v="Skylar Carrillo"/>
    <x v="11"/>
    <x v="5"/>
    <s v="Corporate"/>
    <s v="Female"/>
    <x v="3"/>
    <x v="18"/>
    <x v="62"/>
    <s v="2008"/>
    <n v="92753"/>
    <n v="0.13"/>
    <x v="0"/>
    <s v="Austin"/>
    <d v="2021-06-24T00:00:00"/>
    <s v="2021"/>
    <d v="1912-07-06T00:00:00"/>
    <m/>
    <x v="5"/>
  </r>
  <r>
    <x v="63"/>
    <s v="Christian Sanders"/>
    <x v="9"/>
    <x v="4"/>
    <s v="Speciality Products"/>
    <s v="Male"/>
    <x v="0"/>
    <x v="15"/>
    <x v="63"/>
    <s v="2013"/>
    <n v="236946"/>
    <n v="0.37"/>
    <x v="0"/>
    <s v="Seattle"/>
    <s v=""/>
    <s v=""/>
    <e v="#VALUE!"/>
    <m/>
    <x v="1"/>
  </r>
  <r>
    <x v="64"/>
    <s v="Penelope Coleman"/>
    <x v="7"/>
    <x v="1"/>
    <s v="Corporate"/>
    <s v="Female"/>
    <x v="0"/>
    <x v="9"/>
    <x v="64"/>
    <s v="2021"/>
    <n v="48906"/>
    <n v="0"/>
    <x v="0"/>
    <s v="Miami"/>
    <s v=""/>
    <s v=""/>
    <e v="#VALUE!"/>
    <m/>
    <x v="1"/>
  </r>
  <r>
    <x v="65"/>
    <s v="Piper Richardson"/>
    <x v="4"/>
    <x v="2"/>
    <s v="Corporate"/>
    <s v="Female"/>
    <x v="2"/>
    <x v="31"/>
    <x v="65"/>
    <s v="2008"/>
    <n v="80024"/>
    <n v="0"/>
    <x v="0"/>
    <s v="Columbus"/>
    <s v=""/>
    <s v=""/>
    <e v="#VALUE!"/>
    <m/>
    <x v="1"/>
  </r>
  <r>
    <x v="66"/>
    <s v="Everly Walker"/>
    <x v="16"/>
    <x v="4"/>
    <s v="Speciality Products"/>
    <s v="Female"/>
    <x v="2"/>
    <x v="12"/>
    <x v="66"/>
    <s v="2009"/>
    <n v="54415"/>
    <n v="0"/>
    <x v="0"/>
    <s v="Seattle"/>
    <d v="2014-01-22T00:00:00"/>
    <s v="2014"/>
    <d v="1904-03-31T00:00:00"/>
    <m/>
    <x v="0"/>
  </r>
  <r>
    <x v="67"/>
    <s v="Aurora Ali"/>
    <x v="6"/>
    <x v="6"/>
    <s v="Research &amp; Development"/>
    <s v="Female"/>
    <x v="1"/>
    <x v="23"/>
    <x v="67"/>
    <s v="2016"/>
    <n v="120341"/>
    <n v="7.0000000000000007E-2"/>
    <x v="0"/>
    <s v="Seattle"/>
    <s v=""/>
    <s v=""/>
    <e v="#VALUE!"/>
    <m/>
    <x v="1"/>
  </r>
  <r>
    <x v="68"/>
    <s v="Penelope Guerrero"/>
    <x v="9"/>
    <x v="0"/>
    <s v="Speciality Products"/>
    <s v="Female"/>
    <x v="3"/>
    <x v="19"/>
    <x v="68"/>
    <s v="2009"/>
    <n v="208415"/>
    <n v="0.35"/>
    <x v="0"/>
    <s v="Seattle"/>
    <s v=""/>
    <s v=""/>
    <e v="#VALUE!"/>
    <m/>
    <x v="1"/>
  </r>
  <r>
    <x v="69"/>
    <s v="Anna Mehta"/>
    <x v="21"/>
    <x v="0"/>
    <s v="Speciality Products"/>
    <s v="Female"/>
    <x v="1"/>
    <x v="24"/>
    <x v="69"/>
    <s v="2020"/>
    <n v="78844"/>
    <n v="0"/>
    <x v="0"/>
    <s v="Seattle"/>
    <s v=""/>
    <s v=""/>
    <e v="#VALUE!"/>
    <m/>
    <x v="1"/>
  </r>
  <r>
    <x v="70"/>
    <s v="William Foster"/>
    <x v="17"/>
    <x v="5"/>
    <s v="Manufacturing"/>
    <s v="Male"/>
    <x v="2"/>
    <x v="32"/>
    <x v="70"/>
    <s v="2002"/>
    <n v="76354"/>
    <n v="0"/>
    <x v="0"/>
    <s v="Phoenix"/>
    <d v="2021-09-26T00:00:00"/>
    <s v="2021"/>
    <d v="1919-05-06T00:00:00"/>
    <m/>
    <x v="6"/>
  </r>
  <r>
    <x v="71"/>
    <s v="Jade Rojas"/>
    <x v="2"/>
    <x v="1"/>
    <s v="Speciality Products"/>
    <s v="Female"/>
    <x v="3"/>
    <x v="17"/>
    <x v="71"/>
    <s v="2019"/>
    <n v="165927"/>
    <n v="0.2"/>
    <x v="0"/>
    <s v="Phoenix"/>
    <s v=""/>
    <s v=""/>
    <e v="#VALUE!"/>
    <m/>
    <x v="1"/>
  </r>
  <r>
    <x v="72"/>
    <s v="Isla Espinoza"/>
    <x v="6"/>
    <x v="3"/>
    <s v="Speciality Products"/>
    <s v="Female"/>
    <x v="3"/>
    <x v="31"/>
    <x v="72"/>
    <s v="2021"/>
    <n v="109812"/>
    <n v="0.09"/>
    <x v="2"/>
    <s v="Manaus"/>
    <s v=""/>
    <s v=""/>
    <e v="#VALUE!"/>
    <m/>
    <x v="1"/>
  </r>
  <r>
    <x v="73"/>
    <s v="David Chu"/>
    <x v="8"/>
    <x v="5"/>
    <s v="Corporate"/>
    <s v="Male"/>
    <x v="1"/>
    <x v="0"/>
    <x v="73"/>
    <s v="1998"/>
    <n v="86299"/>
    <n v="0"/>
    <x v="0"/>
    <s v="Seattle"/>
    <s v=""/>
    <s v=""/>
    <e v="#VALUE!"/>
    <m/>
    <x v="1"/>
  </r>
  <r>
    <x v="74"/>
    <s v="Thomas Padilla"/>
    <x v="9"/>
    <x v="6"/>
    <s v="Research &amp; Development"/>
    <s v="Male"/>
    <x v="3"/>
    <x v="4"/>
    <x v="74"/>
    <s v="2003"/>
    <n v="206624"/>
    <n v="0.4"/>
    <x v="2"/>
    <s v="Sao Paulo"/>
    <s v=""/>
    <s v=""/>
    <e v="#VALUE!"/>
    <m/>
    <x v="1"/>
  </r>
  <r>
    <x v="75"/>
    <s v="Miles Salazar"/>
    <x v="12"/>
    <x v="0"/>
    <s v="Manufacturing"/>
    <s v="Male"/>
    <x v="3"/>
    <x v="9"/>
    <x v="75"/>
    <s v="2010"/>
    <n v="53215"/>
    <n v="0"/>
    <x v="2"/>
    <s v="Sao Paulo"/>
    <d v="2014-03-27T00:00:00"/>
    <s v="2014"/>
    <d v="1903-04-04T00:00:00"/>
    <m/>
    <x v="7"/>
  </r>
  <r>
    <x v="76"/>
    <s v="Mila Hong"/>
    <x v="22"/>
    <x v="5"/>
    <s v="Research &amp; Development"/>
    <s v="Female"/>
    <x v="1"/>
    <x v="23"/>
    <x v="76"/>
    <s v="2017"/>
    <n v="86858"/>
    <n v="0"/>
    <x v="1"/>
    <s v="Chongqing"/>
    <d v="2017-10-08T00:00:00"/>
    <s v="2017"/>
    <d v="1900-05-18T00:00:00"/>
    <m/>
    <x v="4"/>
  </r>
  <r>
    <x v="77"/>
    <s v="Benjamin Moua"/>
    <x v="3"/>
    <x v="0"/>
    <s v="Manufacturing"/>
    <s v="Male"/>
    <x v="1"/>
    <x v="28"/>
    <x v="77"/>
    <s v="2007"/>
    <n v="93971"/>
    <n v="0.08"/>
    <x v="1"/>
    <s v="Chongqing"/>
    <s v=""/>
    <s v=""/>
    <e v="#VALUE!"/>
    <m/>
    <x v="1"/>
  </r>
  <r>
    <x v="78"/>
    <s v="Samuel Morales"/>
    <x v="13"/>
    <x v="1"/>
    <s v="Corporate"/>
    <s v="Male"/>
    <x v="3"/>
    <x v="8"/>
    <x v="78"/>
    <s v="2015"/>
    <n v="57008"/>
    <n v="0"/>
    <x v="0"/>
    <s v="Phoenix"/>
    <s v=""/>
    <s v=""/>
    <e v="#VALUE!"/>
    <m/>
    <x v="1"/>
  </r>
  <r>
    <x v="79"/>
    <s v="John Soto"/>
    <x v="0"/>
    <x v="1"/>
    <s v="Manufacturing"/>
    <s v="Male"/>
    <x v="3"/>
    <x v="33"/>
    <x v="79"/>
    <s v="2015"/>
    <n v="141899"/>
    <n v="0.15"/>
    <x v="0"/>
    <s v="Phoenix"/>
    <s v=""/>
    <s v=""/>
    <e v="#VALUE!"/>
    <m/>
    <x v="1"/>
  </r>
  <r>
    <x v="80"/>
    <s v="Joseph Martin"/>
    <x v="13"/>
    <x v="6"/>
    <s v="Corporate"/>
    <s v="Male"/>
    <x v="0"/>
    <x v="12"/>
    <x v="80"/>
    <s v="2016"/>
    <n v="64847"/>
    <n v="0"/>
    <x v="0"/>
    <s v="Miami"/>
    <s v=""/>
    <s v=""/>
    <e v="#VALUE!"/>
    <m/>
    <x v="1"/>
  </r>
  <r>
    <x v="81"/>
    <s v="Jose Ross"/>
    <x v="11"/>
    <x v="5"/>
    <s v="Research &amp; Development"/>
    <s v="Male"/>
    <x v="2"/>
    <x v="26"/>
    <x v="81"/>
    <s v="1992"/>
    <n v="116878"/>
    <n v="0.11"/>
    <x v="0"/>
    <s v="Miami"/>
    <s v=""/>
    <s v=""/>
    <e v="#VALUE!"/>
    <m/>
    <x v="1"/>
  </r>
  <r>
    <x v="82"/>
    <s v="Parker James"/>
    <x v="10"/>
    <x v="5"/>
    <s v="Speciality Products"/>
    <s v="Male"/>
    <x v="0"/>
    <x v="15"/>
    <x v="26"/>
    <s v="2005"/>
    <n v="70505"/>
    <n v="0"/>
    <x v="0"/>
    <s v="Austin"/>
    <s v=""/>
    <s v=""/>
    <e v="#VALUE!"/>
    <m/>
    <x v="1"/>
  </r>
  <r>
    <x v="83"/>
    <s v="Everleigh Fernandez"/>
    <x v="2"/>
    <x v="5"/>
    <s v="Research &amp; Development"/>
    <s v="Female"/>
    <x v="3"/>
    <x v="23"/>
    <x v="82"/>
    <s v="2016"/>
    <n v="189702"/>
    <n v="0.28000000000000003"/>
    <x v="2"/>
    <s v="Manaus"/>
    <d v="2020-12-21T00:00:00"/>
    <s v="2020"/>
    <d v="1904-07-31T00:00:00"/>
    <m/>
    <x v="7"/>
  </r>
  <r>
    <x v="84"/>
    <s v="Lincoln Hall"/>
    <x v="2"/>
    <x v="3"/>
    <s v="Speciality Products"/>
    <s v="Male"/>
    <x v="2"/>
    <x v="3"/>
    <x v="83"/>
    <s v="2020"/>
    <n v="180664"/>
    <n v="0.27"/>
    <x v="0"/>
    <s v="Chicago"/>
    <s v=""/>
    <s v=""/>
    <e v="#VALUE!"/>
    <m/>
    <x v="1"/>
  </r>
  <r>
    <x v="85"/>
    <s v="Willow Mai"/>
    <x v="20"/>
    <x v="4"/>
    <s v="Manufacturing"/>
    <s v="Female"/>
    <x v="1"/>
    <x v="15"/>
    <x v="84"/>
    <s v="2003"/>
    <n v="48345"/>
    <n v="0"/>
    <x v="1"/>
    <s v="Chengdu"/>
    <s v=""/>
    <s v=""/>
    <e v="#VALUE!"/>
    <m/>
    <x v="1"/>
  </r>
  <r>
    <x v="86"/>
    <s v="Jack Cheng"/>
    <x v="2"/>
    <x v="4"/>
    <s v="Manufacturing"/>
    <s v="Male"/>
    <x v="1"/>
    <x v="34"/>
    <x v="85"/>
    <s v="2014"/>
    <n v="152214"/>
    <n v="0.3"/>
    <x v="1"/>
    <s v="Beijing"/>
    <s v=""/>
    <s v=""/>
    <e v="#VALUE!"/>
    <m/>
    <x v="1"/>
  </r>
  <r>
    <x v="87"/>
    <s v="Genesis Navarro"/>
    <x v="21"/>
    <x v="0"/>
    <s v="Corporate"/>
    <s v="Female"/>
    <x v="3"/>
    <x v="12"/>
    <x v="86"/>
    <s v="2009"/>
    <n v="69803"/>
    <n v="0"/>
    <x v="2"/>
    <s v="Manaus"/>
    <s v=""/>
    <s v=""/>
    <e v="#VALUE!"/>
    <m/>
    <x v="1"/>
  </r>
  <r>
    <x v="88"/>
    <s v="Eliza Hernandez"/>
    <x v="23"/>
    <x v="0"/>
    <s v="Corporate"/>
    <s v="Female"/>
    <x v="3"/>
    <x v="35"/>
    <x v="87"/>
    <s v="2019"/>
    <n v="76588"/>
    <n v="0"/>
    <x v="2"/>
    <s v="Rio de Janerio"/>
    <s v=""/>
    <s v=""/>
    <e v="#VALUE!"/>
    <m/>
    <x v="1"/>
  </r>
  <r>
    <x v="89"/>
    <s v="Gabriel Brooks"/>
    <x v="24"/>
    <x v="0"/>
    <s v="Manufacturing"/>
    <s v="Male"/>
    <x v="2"/>
    <x v="7"/>
    <x v="88"/>
    <s v="2018"/>
    <n v="84596"/>
    <n v="0"/>
    <x v="0"/>
    <s v="Miami"/>
    <s v=""/>
    <s v=""/>
    <e v="#VALUE!"/>
    <m/>
    <x v="1"/>
  </r>
  <r>
    <x v="90"/>
    <s v="Jack Huynh"/>
    <x v="6"/>
    <x v="6"/>
    <s v="Research &amp; Development"/>
    <s v="Male"/>
    <x v="1"/>
    <x v="5"/>
    <x v="89"/>
    <s v="2018"/>
    <n v="114441"/>
    <n v="0.1"/>
    <x v="1"/>
    <s v="Chongqing"/>
    <d v="2019-12-22T00:00:00"/>
    <s v="2019"/>
    <d v="1901-03-28T00:00:00"/>
    <m/>
    <x v="2"/>
  </r>
  <r>
    <x v="91"/>
    <s v="Everly Chow"/>
    <x v="0"/>
    <x v="1"/>
    <s v="Speciality Products"/>
    <s v="Female"/>
    <x v="1"/>
    <x v="29"/>
    <x v="90"/>
    <s v="2018"/>
    <n v="140402"/>
    <n v="0.15"/>
    <x v="1"/>
    <s v="Beijing"/>
    <s v=""/>
    <s v=""/>
    <e v="#VALUE!"/>
    <m/>
    <x v="1"/>
  </r>
  <r>
    <x v="92"/>
    <s v="Amelia Salazar"/>
    <x v="13"/>
    <x v="1"/>
    <s v="Corporate"/>
    <s v="Female"/>
    <x v="3"/>
    <x v="3"/>
    <x v="91"/>
    <s v="2019"/>
    <n v="59817"/>
    <n v="0"/>
    <x v="2"/>
    <s v="Sao Paulo"/>
    <s v=""/>
    <s v=""/>
    <e v="#VALUE!"/>
    <m/>
    <x v="1"/>
  </r>
  <r>
    <x v="93"/>
    <s v="Xavier Zheng"/>
    <x v="5"/>
    <x v="2"/>
    <s v="Manufacturing"/>
    <s v="Male"/>
    <x v="1"/>
    <x v="11"/>
    <x v="92"/>
    <s v="2017"/>
    <n v="55854"/>
    <n v="0"/>
    <x v="0"/>
    <s v="Austin"/>
    <s v=""/>
    <s v=""/>
    <e v="#VALUE!"/>
    <m/>
    <x v="1"/>
  </r>
  <r>
    <x v="94"/>
    <s v="Matthew Chau"/>
    <x v="15"/>
    <x v="4"/>
    <s v="Research &amp; Development"/>
    <s v="Male"/>
    <x v="1"/>
    <x v="26"/>
    <x v="93"/>
    <s v="2002"/>
    <n v="95998"/>
    <n v="0"/>
    <x v="0"/>
    <s v="Seattle"/>
    <s v=""/>
    <s v=""/>
    <e v="#VALUE!"/>
    <m/>
    <x v="1"/>
  </r>
  <r>
    <x v="95"/>
    <s v="Mia Cheng"/>
    <x v="0"/>
    <x v="2"/>
    <s v="Manufacturing"/>
    <s v="Female"/>
    <x v="1"/>
    <x v="8"/>
    <x v="94"/>
    <s v="2015"/>
    <n v="154941"/>
    <n v="0.13"/>
    <x v="0"/>
    <s v="Phoenix"/>
    <s v=""/>
    <s v=""/>
    <e v="#VALUE!"/>
    <m/>
    <x v="1"/>
  </r>
  <r>
    <x v="96"/>
    <s v="Rylee Yu"/>
    <x v="9"/>
    <x v="1"/>
    <s v="Speciality Products"/>
    <s v="Female"/>
    <x v="1"/>
    <x v="36"/>
    <x v="95"/>
    <s v="2011"/>
    <n v="247022"/>
    <n v="0.3"/>
    <x v="1"/>
    <s v="Beijing"/>
    <s v=""/>
    <s v=""/>
    <e v="#VALUE!"/>
    <m/>
    <x v="1"/>
  </r>
  <r>
    <x v="97"/>
    <s v="Zoe Romero"/>
    <x v="23"/>
    <x v="0"/>
    <s v="Manufacturing"/>
    <s v="Female"/>
    <x v="3"/>
    <x v="24"/>
    <x v="96"/>
    <s v="2021"/>
    <n v="88072"/>
    <n v="0"/>
    <x v="2"/>
    <s v="Sao Paulo"/>
    <s v=""/>
    <s v=""/>
    <e v="#VALUE!"/>
    <m/>
    <x v="1"/>
  </r>
  <r>
    <x v="98"/>
    <s v="Nolan Bui"/>
    <x v="3"/>
    <x v="0"/>
    <s v="Research &amp; Development"/>
    <s v="Male"/>
    <x v="1"/>
    <x v="21"/>
    <x v="97"/>
    <s v="2020"/>
    <n v="67925"/>
    <n v="0.08"/>
    <x v="1"/>
    <s v="Shanghai"/>
    <s v=""/>
    <s v=""/>
    <e v="#VALUE!"/>
    <m/>
    <x v="1"/>
  </r>
  <r>
    <x v="99"/>
    <s v="Nevaeh Jones"/>
    <x v="9"/>
    <x v="2"/>
    <s v="Manufacturing"/>
    <s v="Female"/>
    <x v="2"/>
    <x v="11"/>
    <x v="98"/>
    <s v="2020"/>
    <n v="219693"/>
    <n v="0.3"/>
    <x v="0"/>
    <s v="Austin"/>
    <s v=""/>
    <s v=""/>
    <e v="#VALUE!"/>
    <m/>
    <x v="1"/>
  </r>
  <r>
    <x v="100"/>
    <s v="Samantha Adams"/>
    <x v="22"/>
    <x v="5"/>
    <s v="Research &amp; Development"/>
    <s v="Female"/>
    <x v="2"/>
    <x v="15"/>
    <x v="99"/>
    <s v="2013"/>
    <n v="61773"/>
    <n v="0"/>
    <x v="0"/>
    <s v="Seattle"/>
    <s v=""/>
    <s v=""/>
    <e v="#VALUE!"/>
    <m/>
    <x v="1"/>
  </r>
  <r>
    <x v="101"/>
    <s v="Madeline Shin"/>
    <x v="3"/>
    <x v="0"/>
    <s v="Speciality Products"/>
    <s v="Female"/>
    <x v="1"/>
    <x v="35"/>
    <x v="100"/>
    <s v="2007"/>
    <n v="74546"/>
    <n v="0.09"/>
    <x v="0"/>
    <s v="Seattle"/>
    <s v=""/>
    <s v=""/>
    <e v="#VALUE!"/>
    <m/>
    <x v="1"/>
  </r>
  <r>
    <x v="102"/>
    <s v="Noah King"/>
    <x v="25"/>
    <x v="5"/>
    <s v="Speciality Products"/>
    <s v="Male"/>
    <x v="0"/>
    <x v="16"/>
    <x v="101"/>
    <s v="2015"/>
    <n v="62575"/>
    <n v="0"/>
    <x v="0"/>
    <s v="Miami"/>
    <s v=""/>
    <s v=""/>
    <e v="#VALUE!"/>
    <m/>
    <x v="1"/>
  </r>
  <r>
    <x v="103"/>
    <s v="Leilani Chow"/>
    <x v="2"/>
    <x v="4"/>
    <s v="Corporate"/>
    <s v="Female"/>
    <x v="1"/>
    <x v="5"/>
    <x v="102"/>
    <s v="2021"/>
    <n v="199041"/>
    <n v="0.16"/>
    <x v="1"/>
    <s v="Beijing"/>
    <s v=""/>
    <s v=""/>
    <e v="#VALUE!"/>
    <m/>
    <x v="1"/>
  </r>
  <r>
    <x v="104"/>
    <s v="Connor Simmons"/>
    <x v="13"/>
    <x v="3"/>
    <s v="Speciality Products"/>
    <s v="Male"/>
    <x v="2"/>
    <x v="0"/>
    <x v="103"/>
    <s v="2007"/>
    <n v="52310"/>
    <n v="0"/>
    <x v="0"/>
    <s v="Miami"/>
    <d v="2018-10-12T00:00:00"/>
    <s v="2018"/>
    <d v="1911-07-09T00:00:00"/>
    <m/>
    <x v="8"/>
  </r>
  <r>
    <x v="105"/>
    <s v="Grayson Cooper"/>
    <x v="0"/>
    <x v="1"/>
    <s v="Speciality Products"/>
    <s v="Male"/>
    <x v="0"/>
    <x v="14"/>
    <x v="104"/>
    <s v="2013"/>
    <n v="159571"/>
    <n v="0.1"/>
    <x v="0"/>
    <s v="Columbus"/>
    <s v=""/>
    <s v=""/>
    <e v="#VALUE!"/>
    <m/>
    <x v="1"/>
  </r>
  <r>
    <x v="106"/>
    <s v="Ivy Soto"/>
    <x v="17"/>
    <x v="5"/>
    <s v="Research &amp; Development"/>
    <s v="Female"/>
    <x v="3"/>
    <x v="2"/>
    <x v="105"/>
    <s v="1997"/>
    <n v="91763"/>
    <n v="0"/>
    <x v="0"/>
    <s v="Austin"/>
    <s v=""/>
    <s v=""/>
    <e v="#VALUE!"/>
    <m/>
    <x v="1"/>
  </r>
  <r>
    <x v="107"/>
    <s v="Aurora Simmons"/>
    <x v="25"/>
    <x v="5"/>
    <s v="Corporate"/>
    <s v="Female"/>
    <x v="2"/>
    <x v="10"/>
    <x v="106"/>
    <s v="1995"/>
    <n v="96475"/>
    <n v="0"/>
    <x v="0"/>
    <s v="Austin"/>
    <s v=""/>
    <s v=""/>
    <e v="#VALUE!"/>
    <m/>
    <x v="1"/>
  </r>
  <r>
    <x v="108"/>
    <s v="Andrew Thomas"/>
    <x v="8"/>
    <x v="5"/>
    <s v="Manufacturing"/>
    <s v="Male"/>
    <x v="2"/>
    <x v="9"/>
    <x v="107"/>
    <s v="2016"/>
    <n v="113781"/>
    <n v="0"/>
    <x v="0"/>
    <s v="Columbus"/>
    <s v=""/>
    <s v=""/>
    <e v="#VALUE!"/>
    <m/>
    <x v="1"/>
  </r>
  <r>
    <x v="109"/>
    <s v="Ezekiel Desai"/>
    <x v="2"/>
    <x v="1"/>
    <s v="Research &amp; Development"/>
    <s v="Male"/>
    <x v="1"/>
    <x v="34"/>
    <x v="108"/>
    <s v="2003"/>
    <n v="166599"/>
    <n v="0.26"/>
    <x v="0"/>
    <s v="Seattle"/>
    <s v=""/>
    <s v=""/>
    <e v="#VALUE!"/>
    <m/>
    <x v="1"/>
  </r>
  <r>
    <x v="110"/>
    <s v="Gabriella Gupta"/>
    <x v="26"/>
    <x v="2"/>
    <s v="Corporate"/>
    <s v="Female"/>
    <x v="1"/>
    <x v="12"/>
    <x v="109"/>
    <s v="2005"/>
    <n v="95372"/>
    <n v="0"/>
    <x v="1"/>
    <s v="Shanghai"/>
    <s v=""/>
    <s v=""/>
    <e v="#VALUE!"/>
    <m/>
    <x v="1"/>
  </r>
  <r>
    <x v="111"/>
    <s v="Skylar Liu"/>
    <x v="2"/>
    <x v="0"/>
    <s v="Research &amp; Development"/>
    <s v="Female"/>
    <x v="1"/>
    <x v="7"/>
    <x v="110"/>
    <s v="2020"/>
    <n v="161203"/>
    <n v="0.15"/>
    <x v="1"/>
    <s v="Chengdu"/>
    <s v=""/>
    <s v=""/>
    <e v="#VALUE!"/>
    <m/>
    <x v="1"/>
  </r>
  <r>
    <x v="112"/>
    <s v="Nova Coleman"/>
    <x v="27"/>
    <x v="0"/>
    <s v="Manufacturing"/>
    <s v="Female"/>
    <x v="2"/>
    <x v="18"/>
    <x v="111"/>
    <s v="2006"/>
    <n v="74738"/>
    <n v="0"/>
    <x v="0"/>
    <s v="Miami"/>
    <s v=""/>
    <s v=""/>
    <e v="#VALUE!"/>
    <m/>
    <x v="1"/>
  </r>
  <r>
    <x v="113"/>
    <s v="Evelyn Dinh"/>
    <x v="2"/>
    <x v="2"/>
    <s v="Research &amp; Development"/>
    <s v="Female"/>
    <x v="1"/>
    <x v="12"/>
    <x v="112"/>
    <s v="2018"/>
    <n v="171173"/>
    <n v="0.21"/>
    <x v="0"/>
    <s v="Columbus"/>
    <s v=""/>
    <s v=""/>
    <e v="#VALUE!"/>
    <m/>
    <x v="1"/>
  </r>
  <r>
    <x v="114"/>
    <s v="Brooks Marquez"/>
    <x v="9"/>
    <x v="2"/>
    <s v="Corporate"/>
    <s v="Male"/>
    <x v="3"/>
    <x v="22"/>
    <x v="113"/>
    <s v="2019"/>
    <n v="201464"/>
    <n v="0.37"/>
    <x v="0"/>
    <s v="Chicago"/>
    <s v=""/>
    <s v=""/>
    <e v="#VALUE!"/>
    <m/>
    <x v="1"/>
  </r>
  <r>
    <x v="115"/>
    <s v="Connor Joseph"/>
    <x v="2"/>
    <x v="4"/>
    <s v="Corporate"/>
    <s v="Male"/>
    <x v="2"/>
    <x v="2"/>
    <x v="114"/>
    <s v="1998"/>
    <n v="174895"/>
    <n v="0.15"/>
    <x v="0"/>
    <s v="Chicago"/>
    <s v=""/>
    <s v=""/>
    <e v="#VALUE!"/>
    <m/>
    <x v="1"/>
  </r>
  <r>
    <x v="116"/>
    <s v="Mia Lam"/>
    <x v="0"/>
    <x v="0"/>
    <s v="Manufacturing"/>
    <s v="Female"/>
    <x v="1"/>
    <x v="37"/>
    <x v="115"/>
    <s v="2006"/>
    <n v="134486"/>
    <n v="0.14000000000000001"/>
    <x v="0"/>
    <s v="Austin"/>
    <s v=""/>
    <s v=""/>
    <e v="#VALUE!"/>
    <m/>
    <x v="1"/>
  </r>
  <r>
    <x v="117"/>
    <s v="Scarlett Rodriguez"/>
    <x v="4"/>
    <x v="1"/>
    <s v="Manufacturing"/>
    <s v="Female"/>
    <x v="3"/>
    <x v="33"/>
    <x v="116"/>
    <s v="2007"/>
    <n v="71699"/>
    <n v="0"/>
    <x v="2"/>
    <s v="Manaus"/>
    <s v=""/>
    <s v=""/>
    <e v="#VALUE!"/>
    <m/>
    <x v="1"/>
  </r>
  <r>
    <x v="118"/>
    <s v="Cora Rivera"/>
    <x v="4"/>
    <x v="6"/>
    <s v="Corporate"/>
    <s v="Female"/>
    <x v="3"/>
    <x v="34"/>
    <x v="117"/>
    <s v="2021"/>
    <n v="94430"/>
    <n v="0"/>
    <x v="0"/>
    <s v="Seattle"/>
    <s v=""/>
    <s v=""/>
    <e v="#VALUE!"/>
    <m/>
    <x v="1"/>
  </r>
  <r>
    <x v="119"/>
    <s v="Liam Jung"/>
    <x v="6"/>
    <x v="1"/>
    <s v="Corporate"/>
    <s v="Male"/>
    <x v="1"/>
    <x v="38"/>
    <x v="118"/>
    <s v="2010"/>
    <n v="103504"/>
    <n v="7.0000000000000007E-2"/>
    <x v="1"/>
    <s v="Chengdu"/>
    <s v=""/>
    <s v=""/>
    <e v="#VALUE!"/>
    <m/>
    <x v="1"/>
  </r>
  <r>
    <x v="120"/>
    <s v="Sophia Huynh"/>
    <x v="14"/>
    <x v="0"/>
    <s v="Manufacturing"/>
    <s v="Female"/>
    <x v="1"/>
    <x v="0"/>
    <x v="119"/>
    <s v="2005"/>
    <n v="92771"/>
    <n v="0"/>
    <x v="0"/>
    <s v="Miami"/>
    <s v=""/>
    <s v=""/>
    <e v="#VALUE!"/>
    <m/>
    <x v="1"/>
  </r>
  <r>
    <x v="121"/>
    <s v="Athena Carrillo"/>
    <x v="13"/>
    <x v="1"/>
    <s v="Speciality Products"/>
    <s v="Female"/>
    <x v="3"/>
    <x v="38"/>
    <x v="120"/>
    <s v="2006"/>
    <n v="71531"/>
    <n v="0"/>
    <x v="0"/>
    <s v="Columbus"/>
    <s v=""/>
    <s v=""/>
    <e v="#VALUE!"/>
    <m/>
    <x v="1"/>
  </r>
  <r>
    <x v="122"/>
    <s v="Greyson Sanders"/>
    <x v="21"/>
    <x v="0"/>
    <s v="Speciality Products"/>
    <s v="Male"/>
    <x v="0"/>
    <x v="21"/>
    <x v="121"/>
    <s v="2019"/>
    <n v="90304"/>
    <n v="0"/>
    <x v="0"/>
    <s v="Chicago"/>
    <s v=""/>
    <s v=""/>
    <e v="#VALUE!"/>
    <m/>
    <x v="1"/>
  </r>
  <r>
    <x v="123"/>
    <s v="Vivian Lewis"/>
    <x v="6"/>
    <x v="6"/>
    <s v="Manufacturing"/>
    <s v="Female"/>
    <x v="2"/>
    <x v="13"/>
    <x v="122"/>
    <s v="2011"/>
    <n v="104903"/>
    <n v="0.1"/>
    <x v="0"/>
    <s v="Columbus"/>
    <s v=""/>
    <s v=""/>
    <e v="#VALUE!"/>
    <m/>
    <x v="1"/>
  </r>
  <r>
    <x v="124"/>
    <s v="Elena Vang"/>
    <x v="7"/>
    <x v="1"/>
    <s v="Corporate"/>
    <s v="Female"/>
    <x v="1"/>
    <x v="27"/>
    <x v="123"/>
    <s v="2019"/>
    <n v="55859"/>
    <n v="0"/>
    <x v="1"/>
    <s v="Beijing"/>
    <s v=""/>
    <s v=""/>
    <e v="#VALUE!"/>
    <m/>
    <x v="1"/>
  </r>
  <r>
    <x v="125"/>
    <s v="Natalia Diaz"/>
    <x v="19"/>
    <x v="5"/>
    <s v="Corporate"/>
    <s v="Female"/>
    <x v="3"/>
    <x v="39"/>
    <x v="124"/>
    <s v="2006"/>
    <n v="79785"/>
    <n v="0"/>
    <x v="0"/>
    <s v="Austin"/>
    <s v=""/>
    <s v=""/>
    <e v="#VALUE!"/>
    <m/>
    <x v="1"/>
  </r>
  <r>
    <x v="126"/>
    <s v="Mila Leung"/>
    <x v="4"/>
    <x v="6"/>
    <s v="Corporate"/>
    <s v="Female"/>
    <x v="1"/>
    <x v="38"/>
    <x v="125"/>
    <s v="2007"/>
    <n v="99017"/>
    <n v="0"/>
    <x v="1"/>
    <s v="Beijing"/>
    <s v=""/>
    <s v=""/>
    <e v="#VALUE!"/>
    <m/>
    <x v="1"/>
  </r>
  <r>
    <x v="127"/>
    <s v="Ava Nelson"/>
    <x v="28"/>
    <x v="0"/>
    <s v="Manufacturing"/>
    <s v="Female"/>
    <x v="2"/>
    <x v="20"/>
    <x v="126"/>
    <s v="1992"/>
    <n v="53809"/>
    <n v="0"/>
    <x v="0"/>
    <s v="Phoenix"/>
    <s v=""/>
    <s v=""/>
    <e v="#VALUE!"/>
    <m/>
    <x v="1"/>
  </r>
  <r>
    <x v="128"/>
    <s v="Mateo Chu"/>
    <x v="17"/>
    <x v="5"/>
    <s v="Speciality Products"/>
    <s v="Male"/>
    <x v="1"/>
    <x v="5"/>
    <x v="127"/>
    <s v="2020"/>
    <n v="71864"/>
    <n v="0"/>
    <x v="1"/>
    <s v="Chengdu"/>
    <s v=""/>
    <s v=""/>
    <e v="#VALUE!"/>
    <m/>
    <x v="1"/>
  </r>
  <r>
    <x v="129"/>
    <s v="Isla Lai"/>
    <x v="9"/>
    <x v="1"/>
    <s v="Corporate"/>
    <s v="Female"/>
    <x v="1"/>
    <x v="17"/>
    <x v="128"/>
    <s v="2011"/>
    <n v="225558"/>
    <n v="0.33"/>
    <x v="1"/>
    <s v="Shanghai"/>
    <s v=""/>
    <s v=""/>
    <e v="#VALUE!"/>
    <m/>
    <x v="1"/>
  </r>
  <r>
    <x v="130"/>
    <s v="Ezekiel Reed"/>
    <x v="0"/>
    <x v="0"/>
    <s v="Manufacturing"/>
    <s v="Male"/>
    <x v="2"/>
    <x v="17"/>
    <x v="129"/>
    <s v="2014"/>
    <n v="128984"/>
    <n v="0.12"/>
    <x v="0"/>
    <s v="Miami"/>
    <d v="2021-05-01T00:00:00"/>
    <s v="2021"/>
    <d v="1907-03-06T00:00:00"/>
    <m/>
    <x v="9"/>
  </r>
  <r>
    <x v="131"/>
    <s v="Nolan Guzman"/>
    <x v="17"/>
    <x v="5"/>
    <s v="Speciality Products"/>
    <s v="Male"/>
    <x v="3"/>
    <x v="30"/>
    <x v="130"/>
    <s v="1999"/>
    <n v="96997"/>
    <n v="0"/>
    <x v="2"/>
    <s v="Sao Paulo"/>
    <s v=""/>
    <s v=""/>
    <e v="#VALUE!"/>
    <m/>
    <x v="1"/>
  </r>
  <r>
    <x v="132"/>
    <s v="Everleigh Espinoza"/>
    <x v="2"/>
    <x v="4"/>
    <s v="Manufacturing"/>
    <s v="Female"/>
    <x v="3"/>
    <x v="36"/>
    <x v="131"/>
    <s v="2018"/>
    <n v="176294"/>
    <n v="0.28000000000000003"/>
    <x v="0"/>
    <s v="Austin"/>
    <s v=""/>
    <s v=""/>
    <e v="#VALUE!"/>
    <m/>
    <x v="1"/>
  </r>
  <r>
    <x v="133"/>
    <s v="Evelyn Jung"/>
    <x v="7"/>
    <x v="2"/>
    <s v="Research &amp; Development"/>
    <s v="Female"/>
    <x v="1"/>
    <x v="23"/>
    <x v="132"/>
    <s v="2021"/>
    <n v="48340"/>
    <n v="0"/>
    <x v="1"/>
    <s v="Beijing"/>
    <s v=""/>
    <s v=""/>
    <e v="#VALUE!"/>
    <m/>
    <x v="1"/>
  </r>
  <r>
    <x v="134"/>
    <s v="Sophie Silva"/>
    <x v="9"/>
    <x v="5"/>
    <s v="Corporate"/>
    <s v="Female"/>
    <x v="3"/>
    <x v="21"/>
    <x v="133"/>
    <s v="2017"/>
    <n v="240488"/>
    <n v="0.4"/>
    <x v="2"/>
    <s v="Rio de Janerio"/>
    <s v=""/>
    <s v=""/>
    <e v="#VALUE!"/>
    <m/>
    <x v="1"/>
  </r>
  <r>
    <x v="135"/>
    <s v="Mateo Williams"/>
    <x v="14"/>
    <x v="0"/>
    <s v="Manufacturing"/>
    <s v="Male"/>
    <x v="2"/>
    <x v="28"/>
    <x v="134"/>
    <s v="2011"/>
    <n v="97339"/>
    <n v="0"/>
    <x v="0"/>
    <s v="Austin"/>
    <s v=""/>
    <s v=""/>
    <e v="#VALUE!"/>
    <m/>
    <x v="1"/>
  </r>
  <r>
    <x v="136"/>
    <s v="Kennedy Rahman"/>
    <x v="9"/>
    <x v="4"/>
    <s v="Manufacturing"/>
    <s v="Female"/>
    <x v="1"/>
    <x v="37"/>
    <x v="135"/>
    <s v="2003"/>
    <n v="211291"/>
    <n v="0.37"/>
    <x v="1"/>
    <s v="Chongqing"/>
    <s v=""/>
    <s v=""/>
    <e v="#VALUE!"/>
    <m/>
    <x v="1"/>
  </r>
  <r>
    <x v="137"/>
    <s v="Levi Mendez"/>
    <x v="9"/>
    <x v="2"/>
    <s v="Research &amp; Development"/>
    <s v="Male"/>
    <x v="3"/>
    <x v="38"/>
    <x v="136"/>
    <s v="2011"/>
    <n v="249506"/>
    <n v="0.3"/>
    <x v="2"/>
    <s v="Rio de Janerio"/>
    <s v=""/>
    <s v=""/>
    <e v="#VALUE!"/>
    <m/>
    <x v="1"/>
  </r>
  <r>
    <x v="138"/>
    <s v="Julian Fong"/>
    <x v="10"/>
    <x v="5"/>
    <s v="Speciality Products"/>
    <s v="Male"/>
    <x v="1"/>
    <x v="22"/>
    <x v="137"/>
    <s v="2002"/>
    <n v="80950"/>
    <n v="0"/>
    <x v="1"/>
    <s v="Chongqing"/>
    <s v=""/>
    <s v=""/>
    <e v="#VALUE!"/>
    <m/>
    <x v="1"/>
  </r>
  <r>
    <x v="139"/>
    <s v="Nevaeh Kang"/>
    <x v="18"/>
    <x v="5"/>
    <s v="Research &amp; Development"/>
    <s v="Female"/>
    <x v="1"/>
    <x v="30"/>
    <x v="138"/>
    <s v="2021"/>
    <n v="86538"/>
    <n v="0"/>
    <x v="1"/>
    <s v="Chengdu"/>
    <s v=""/>
    <s v=""/>
    <e v="#VALUE!"/>
    <m/>
    <x v="1"/>
  </r>
  <r>
    <x v="140"/>
    <s v="Hannah Nelson"/>
    <x v="4"/>
    <x v="6"/>
    <s v="Speciality Products"/>
    <s v="Female"/>
    <x v="2"/>
    <x v="25"/>
    <x v="139"/>
    <s v="2019"/>
    <n v="70992"/>
    <n v="0"/>
    <x v="0"/>
    <s v="Austin"/>
    <s v=""/>
    <s v=""/>
    <e v="#VALUE!"/>
    <m/>
    <x v="1"/>
  </r>
  <r>
    <x v="141"/>
    <s v="Anthony Rogers"/>
    <x v="9"/>
    <x v="5"/>
    <s v="Corporate"/>
    <s v="Male"/>
    <x v="2"/>
    <x v="29"/>
    <x v="140"/>
    <s v="2015"/>
    <n v="205314"/>
    <n v="0.3"/>
    <x v="0"/>
    <s v="Columbus"/>
    <s v=""/>
    <s v=""/>
    <e v="#VALUE!"/>
    <m/>
    <x v="1"/>
  </r>
  <r>
    <x v="142"/>
    <s v="Paisley Kang"/>
    <x v="9"/>
    <x v="4"/>
    <s v="Corporate"/>
    <s v="Female"/>
    <x v="1"/>
    <x v="22"/>
    <x v="141"/>
    <s v="2017"/>
    <n v="196951"/>
    <n v="0.33"/>
    <x v="1"/>
    <s v="Beijing"/>
    <s v=""/>
    <s v=""/>
    <e v="#VALUE!"/>
    <m/>
    <x v="1"/>
  </r>
  <r>
    <x v="143"/>
    <s v="Matthew Gupta"/>
    <x v="24"/>
    <x v="0"/>
    <s v="Speciality Products"/>
    <s v="Male"/>
    <x v="1"/>
    <x v="15"/>
    <x v="142"/>
    <s v="2005"/>
    <n v="67686"/>
    <n v="0"/>
    <x v="1"/>
    <s v="Beijing"/>
    <s v=""/>
    <s v=""/>
    <e v="#VALUE!"/>
    <m/>
    <x v="1"/>
  </r>
  <r>
    <x v="144"/>
    <s v="Silas Chavez"/>
    <x v="1"/>
    <x v="0"/>
    <s v="Research &amp; Development"/>
    <s v="Male"/>
    <x v="3"/>
    <x v="10"/>
    <x v="143"/>
    <s v="2008"/>
    <n v="86431"/>
    <n v="0"/>
    <x v="0"/>
    <s v="Columbus"/>
    <s v=""/>
    <s v=""/>
    <e v="#VALUE!"/>
    <m/>
    <x v="1"/>
  </r>
  <r>
    <x v="145"/>
    <s v="Colton Thao"/>
    <x v="6"/>
    <x v="4"/>
    <s v="Manufacturing"/>
    <s v="Male"/>
    <x v="1"/>
    <x v="0"/>
    <x v="144"/>
    <s v="1995"/>
    <n v="125936"/>
    <n v="0.08"/>
    <x v="1"/>
    <s v="Chongqing"/>
    <s v=""/>
    <s v=""/>
    <e v="#VALUE!"/>
    <m/>
    <x v="1"/>
  </r>
  <r>
    <x v="146"/>
    <s v="Genesis Perry"/>
    <x v="0"/>
    <x v="2"/>
    <s v="Corporate"/>
    <s v="Female"/>
    <x v="2"/>
    <x v="30"/>
    <x v="145"/>
    <s v="2013"/>
    <n v="149712"/>
    <n v="0.14000000000000001"/>
    <x v="0"/>
    <s v="Columbus"/>
    <s v=""/>
    <s v=""/>
    <e v="#VALUE!"/>
    <m/>
    <x v="1"/>
  </r>
  <r>
    <x v="147"/>
    <s v="Alexander Bryant"/>
    <x v="17"/>
    <x v="5"/>
    <s v="Speciality Products"/>
    <s v="Male"/>
    <x v="2"/>
    <x v="23"/>
    <x v="146"/>
    <s v="2021"/>
    <n v="88758"/>
    <n v="0"/>
    <x v="0"/>
    <s v="Seattle"/>
    <s v=""/>
    <s v=""/>
    <e v="#VALUE!"/>
    <m/>
    <x v="1"/>
  </r>
  <r>
    <x v="71"/>
    <s v="Elias Zhang"/>
    <x v="29"/>
    <x v="0"/>
    <s v="Research &amp; Development"/>
    <s v="Male"/>
    <x v="1"/>
    <x v="36"/>
    <x v="147"/>
    <s v="2013"/>
    <n v="83639"/>
    <n v="0"/>
    <x v="1"/>
    <s v="Beijing"/>
    <s v=""/>
    <s v=""/>
    <e v="#VALUE!"/>
    <m/>
    <x v="1"/>
  </r>
  <r>
    <x v="148"/>
    <s v="Lily Carter"/>
    <x v="23"/>
    <x v="0"/>
    <s v="Research &amp; Development"/>
    <s v="Female"/>
    <x v="2"/>
    <x v="36"/>
    <x v="148"/>
    <s v="1998"/>
    <n v="68268"/>
    <n v="0"/>
    <x v="0"/>
    <s v="Phoenix"/>
    <s v=""/>
    <s v=""/>
    <e v="#VALUE!"/>
    <m/>
    <x v="1"/>
  </r>
  <r>
    <x v="149"/>
    <s v="Joseph Ruiz"/>
    <x v="17"/>
    <x v="5"/>
    <s v="Manufacturing"/>
    <s v="Male"/>
    <x v="3"/>
    <x v="15"/>
    <x v="149"/>
    <s v="2002"/>
    <n v="75819"/>
    <n v="0"/>
    <x v="2"/>
    <s v="Sao Paulo"/>
    <s v=""/>
    <s v=""/>
    <e v="#VALUE!"/>
    <m/>
    <x v="1"/>
  </r>
  <r>
    <x v="150"/>
    <s v="Avery Bailey"/>
    <x v="4"/>
    <x v="2"/>
    <s v="Speciality Products"/>
    <s v="Female"/>
    <x v="2"/>
    <x v="37"/>
    <x v="150"/>
    <s v="1996"/>
    <n v="86658"/>
    <n v="0"/>
    <x v="0"/>
    <s v="Phoenix"/>
    <s v=""/>
    <s v=""/>
    <e v="#VALUE!"/>
    <m/>
    <x v="1"/>
  </r>
  <r>
    <x v="151"/>
    <s v="Miles Hsu"/>
    <x v="13"/>
    <x v="1"/>
    <s v="Research &amp; Development"/>
    <s v="Male"/>
    <x v="1"/>
    <x v="0"/>
    <x v="151"/>
    <s v="2014"/>
    <n v="74552"/>
    <n v="0"/>
    <x v="1"/>
    <s v="Chengdu"/>
    <s v=""/>
    <s v=""/>
    <e v="#VALUE!"/>
    <m/>
    <x v="1"/>
  </r>
  <r>
    <x v="152"/>
    <s v="Piper Cheng"/>
    <x v="14"/>
    <x v="0"/>
    <s v="Manufacturing"/>
    <s v="Female"/>
    <x v="1"/>
    <x v="39"/>
    <x v="152"/>
    <s v="2009"/>
    <n v="82839"/>
    <n v="0"/>
    <x v="0"/>
    <s v="Miami"/>
    <s v=""/>
    <s v=""/>
    <e v="#VALUE!"/>
    <m/>
    <x v="1"/>
  </r>
  <r>
    <x v="153"/>
    <s v="Skylar Watson"/>
    <x v="23"/>
    <x v="0"/>
    <s v="Speciality Products"/>
    <s v="Female"/>
    <x v="2"/>
    <x v="21"/>
    <x v="153"/>
    <s v="2021"/>
    <n v="64475"/>
    <n v="0"/>
    <x v="0"/>
    <s v="Phoenix"/>
    <s v=""/>
    <s v=""/>
    <e v="#VALUE!"/>
    <m/>
    <x v="1"/>
  </r>
  <r>
    <x v="154"/>
    <s v="Jaxon Park"/>
    <x v="23"/>
    <x v="0"/>
    <s v="Manufacturing"/>
    <s v="Male"/>
    <x v="1"/>
    <x v="29"/>
    <x v="154"/>
    <s v="2020"/>
    <n v="69453"/>
    <n v="0"/>
    <x v="1"/>
    <s v="Chengdu"/>
    <s v=""/>
    <s v=""/>
    <e v="#VALUE!"/>
    <m/>
    <x v="1"/>
  </r>
  <r>
    <x v="155"/>
    <s v="Elijah Henry"/>
    <x v="6"/>
    <x v="0"/>
    <s v="Corporate"/>
    <s v="Male"/>
    <x v="2"/>
    <x v="24"/>
    <x v="155"/>
    <s v="2014"/>
    <n v="127148"/>
    <n v="0.1"/>
    <x v="0"/>
    <s v="Miami"/>
    <s v=""/>
    <s v=""/>
    <e v="#VALUE!"/>
    <m/>
    <x v="1"/>
  </r>
  <r>
    <x v="156"/>
    <s v="Camila Watson"/>
    <x v="9"/>
    <x v="1"/>
    <s v="Speciality Products"/>
    <s v="Female"/>
    <x v="2"/>
    <x v="24"/>
    <x v="156"/>
    <s v="2018"/>
    <n v="190253"/>
    <n v="0.33"/>
    <x v="0"/>
    <s v="Austin"/>
    <s v=""/>
    <s v=""/>
    <e v="#VALUE!"/>
    <m/>
    <x v="1"/>
  </r>
  <r>
    <x v="79"/>
    <s v="Lucas Thomas"/>
    <x v="6"/>
    <x v="3"/>
    <s v="Research &amp; Development"/>
    <s v="Male"/>
    <x v="2"/>
    <x v="0"/>
    <x v="157"/>
    <s v="2000"/>
    <n v="115798"/>
    <n v="0.05"/>
    <x v="0"/>
    <s v="Miami"/>
    <s v=""/>
    <s v=""/>
    <e v="#VALUE!"/>
    <m/>
    <x v="1"/>
  </r>
  <r>
    <x v="88"/>
    <s v="Skylar Doan"/>
    <x v="15"/>
    <x v="4"/>
    <s v="Research &amp; Development"/>
    <s v="Female"/>
    <x v="1"/>
    <x v="32"/>
    <x v="158"/>
    <s v="1994"/>
    <n v="93102"/>
    <n v="0"/>
    <x v="0"/>
    <s v="Seattle"/>
    <d v="2013-12-13T00:00:00"/>
    <s v="2013"/>
    <d v="1919-04-24T00:00:00"/>
    <m/>
    <x v="6"/>
  </r>
  <r>
    <x v="157"/>
    <s v="Hudson Liu"/>
    <x v="11"/>
    <x v="5"/>
    <s v="Speciality Products"/>
    <s v="Male"/>
    <x v="1"/>
    <x v="8"/>
    <x v="159"/>
    <s v="2017"/>
    <n v="110054"/>
    <n v="0.15"/>
    <x v="0"/>
    <s v="Miami"/>
    <s v=""/>
    <s v=""/>
    <e v="#VALUE!"/>
    <m/>
    <x v="1"/>
  </r>
  <r>
    <x v="158"/>
    <s v="Gianna Williams"/>
    <x v="10"/>
    <x v="5"/>
    <s v="Research &amp; Development"/>
    <s v="Female"/>
    <x v="0"/>
    <x v="5"/>
    <x v="160"/>
    <s v="2021"/>
    <n v="95786"/>
    <n v="0"/>
    <x v="0"/>
    <s v="Chicago"/>
    <s v=""/>
    <s v=""/>
    <e v="#VALUE!"/>
    <m/>
    <x v="1"/>
  </r>
  <r>
    <x v="159"/>
    <s v="Jaxson Sandoval"/>
    <x v="4"/>
    <x v="2"/>
    <s v="Speciality Products"/>
    <s v="Male"/>
    <x v="3"/>
    <x v="22"/>
    <x v="161"/>
    <s v="2017"/>
    <n v="90855"/>
    <n v="0"/>
    <x v="2"/>
    <s v="Sao Paulo"/>
    <s v=""/>
    <s v=""/>
    <e v="#VALUE!"/>
    <m/>
    <x v="1"/>
  </r>
  <r>
    <x v="160"/>
    <s v="Jameson Alvarado"/>
    <x v="14"/>
    <x v="0"/>
    <s v="Manufacturing"/>
    <s v="Male"/>
    <x v="3"/>
    <x v="40"/>
    <x v="12"/>
    <s v="1999"/>
    <n v="92897"/>
    <n v="0"/>
    <x v="2"/>
    <s v="Sao Paulo"/>
    <s v=""/>
    <s v=""/>
    <e v="#VALUE!"/>
    <m/>
    <x v="1"/>
  </r>
  <r>
    <x v="161"/>
    <s v="Joseph Ly"/>
    <x v="9"/>
    <x v="6"/>
    <s v="Speciality Products"/>
    <s v="Male"/>
    <x v="1"/>
    <x v="28"/>
    <x v="162"/>
    <s v="2009"/>
    <n v="242919"/>
    <n v="0.31"/>
    <x v="1"/>
    <s v="Chongqing"/>
    <s v=""/>
    <s v=""/>
    <e v="#VALUE!"/>
    <m/>
    <x v="1"/>
  </r>
  <r>
    <x v="162"/>
    <s v="Daniel Richardson"/>
    <x v="2"/>
    <x v="5"/>
    <s v="Speciality Products"/>
    <s v="Male"/>
    <x v="2"/>
    <x v="23"/>
    <x v="163"/>
    <s v="2018"/>
    <n v="184368"/>
    <n v="0.28999999999999998"/>
    <x v="0"/>
    <s v="Austin"/>
    <s v=""/>
    <s v=""/>
    <e v="#VALUE!"/>
    <m/>
    <x v="1"/>
  </r>
  <r>
    <x v="163"/>
    <s v="Elias Figueroa"/>
    <x v="0"/>
    <x v="1"/>
    <s v="Corporate"/>
    <s v="Male"/>
    <x v="3"/>
    <x v="15"/>
    <x v="164"/>
    <s v="2021"/>
    <n v="144754"/>
    <n v="0.15"/>
    <x v="0"/>
    <s v="Phoenix"/>
    <s v=""/>
    <s v=""/>
    <e v="#VALUE!"/>
    <m/>
    <x v="1"/>
  </r>
  <r>
    <x v="164"/>
    <s v="Emma Brooks"/>
    <x v="26"/>
    <x v="2"/>
    <s v="Research &amp; Development"/>
    <s v="Female"/>
    <x v="2"/>
    <x v="23"/>
    <x v="165"/>
    <s v="2016"/>
    <n v="89458"/>
    <n v="0"/>
    <x v="0"/>
    <s v="Austin"/>
    <s v=""/>
    <s v=""/>
    <e v="#VALUE!"/>
    <m/>
    <x v="1"/>
  </r>
  <r>
    <x v="165"/>
    <s v="Isla Wong"/>
    <x v="9"/>
    <x v="3"/>
    <s v="Corporate"/>
    <s v="Female"/>
    <x v="1"/>
    <x v="16"/>
    <x v="151"/>
    <s v="2014"/>
    <n v="190815"/>
    <n v="0.4"/>
    <x v="0"/>
    <s v="Austin"/>
    <s v=""/>
    <s v=""/>
    <e v="#VALUE!"/>
    <m/>
    <x v="1"/>
  </r>
  <r>
    <x v="166"/>
    <s v="Everly Walker"/>
    <x v="0"/>
    <x v="2"/>
    <s v="Research &amp; Development"/>
    <s v="Female"/>
    <x v="2"/>
    <x v="39"/>
    <x v="166"/>
    <s v="1999"/>
    <n v="137995"/>
    <n v="0.14000000000000001"/>
    <x v="0"/>
    <s v="Austin"/>
    <s v=""/>
    <s v=""/>
    <e v="#VALUE!"/>
    <m/>
    <x v="1"/>
  </r>
  <r>
    <x v="167"/>
    <s v="Mila Pena"/>
    <x v="15"/>
    <x v="4"/>
    <s v="Manufacturing"/>
    <s v="Female"/>
    <x v="3"/>
    <x v="15"/>
    <x v="167"/>
    <s v="2007"/>
    <n v="93840"/>
    <n v="0"/>
    <x v="2"/>
    <s v="Manaus"/>
    <s v=""/>
    <s v=""/>
    <e v="#VALUE!"/>
    <m/>
    <x v="1"/>
  </r>
  <r>
    <x v="168"/>
    <s v="Mason Zhao"/>
    <x v="1"/>
    <x v="0"/>
    <s v="Research &amp; Development"/>
    <s v="Male"/>
    <x v="1"/>
    <x v="30"/>
    <x v="168"/>
    <s v="2021"/>
    <n v="94790"/>
    <n v="0"/>
    <x v="1"/>
    <s v="Chongqing"/>
    <s v=""/>
    <s v=""/>
    <e v="#VALUE!"/>
    <m/>
    <x v="1"/>
  </r>
  <r>
    <x v="169"/>
    <s v="Jaxson Mai"/>
    <x v="9"/>
    <x v="4"/>
    <s v="Research &amp; Development"/>
    <s v="Male"/>
    <x v="1"/>
    <x v="35"/>
    <x v="169"/>
    <s v="2014"/>
    <n v="197367"/>
    <n v="0.39"/>
    <x v="0"/>
    <s v="Austin"/>
    <s v=""/>
    <s v=""/>
    <e v="#VALUE!"/>
    <m/>
    <x v="1"/>
  </r>
  <r>
    <x v="170"/>
    <s v="Ava Garza"/>
    <x v="2"/>
    <x v="3"/>
    <s v="Manufacturing"/>
    <s v="Female"/>
    <x v="3"/>
    <x v="5"/>
    <x v="170"/>
    <s v="2018"/>
    <n v="174097"/>
    <n v="0.21"/>
    <x v="0"/>
    <s v="Phoenix"/>
    <s v=""/>
    <s v=""/>
    <e v="#VALUE!"/>
    <m/>
    <x v="1"/>
  </r>
  <r>
    <x v="171"/>
    <s v="Nathan Mendez"/>
    <x v="6"/>
    <x v="0"/>
    <s v="Speciality Products"/>
    <s v="Male"/>
    <x v="3"/>
    <x v="26"/>
    <x v="171"/>
    <s v="2006"/>
    <n v="120128"/>
    <n v="0.1"/>
    <x v="0"/>
    <s v="Austin"/>
    <s v=""/>
    <s v=""/>
    <e v="#VALUE!"/>
    <m/>
    <x v="1"/>
  </r>
  <r>
    <x v="172"/>
    <s v="Maria Griffin"/>
    <x v="6"/>
    <x v="6"/>
    <s v="Manufacturing"/>
    <s v="Female"/>
    <x v="2"/>
    <x v="1"/>
    <x v="172"/>
    <s v="2007"/>
    <n v="129708"/>
    <n v="0.05"/>
    <x v="0"/>
    <s v="Miami"/>
    <s v=""/>
    <s v=""/>
    <e v="#VALUE!"/>
    <m/>
    <x v="1"/>
  </r>
  <r>
    <x v="173"/>
    <s v="Alexander Choi"/>
    <x v="6"/>
    <x v="6"/>
    <s v="Research &amp; Development"/>
    <s v="Male"/>
    <x v="1"/>
    <x v="0"/>
    <x v="173"/>
    <s v="1994"/>
    <n v="102270"/>
    <n v="0.1"/>
    <x v="0"/>
    <s v="Chicago"/>
    <s v=""/>
    <s v=""/>
    <e v="#VALUE!"/>
    <m/>
    <x v="1"/>
  </r>
  <r>
    <x v="174"/>
    <s v="Maria Hong"/>
    <x v="9"/>
    <x v="1"/>
    <s v="Speciality Products"/>
    <s v="Female"/>
    <x v="1"/>
    <x v="19"/>
    <x v="174"/>
    <s v="2005"/>
    <n v="249686"/>
    <n v="0.31"/>
    <x v="1"/>
    <s v="Chongqing"/>
    <s v=""/>
    <s v=""/>
    <e v="#VALUE!"/>
    <m/>
    <x v="1"/>
  </r>
  <r>
    <x v="175"/>
    <s v="Sophie Ali"/>
    <x v="7"/>
    <x v="1"/>
    <s v="Manufacturing"/>
    <s v="Female"/>
    <x v="1"/>
    <x v="0"/>
    <x v="175"/>
    <s v="2002"/>
    <n v="50475"/>
    <n v="0"/>
    <x v="0"/>
    <s v="Columbus"/>
    <s v=""/>
    <s v=""/>
    <e v="#VALUE!"/>
    <m/>
    <x v="1"/>
  </r>
  <r>
    <x v="176"/>
    <s v="Julian Ross"/>
    <x v="6"/>
    <x v="6"/>
    <s v="Research &amp; Development"/>
    <s v="Male"/>
    <x v="2"/>
    <x v="10"/>
    <x v="176"/>
    <s v="2020"/>
    <n v="100099"/>
    <n v="0.08"/>
    <x v="0"/>
    <s v="Miami"/>
    <s v=""/>
    <s v=""/>
    <e v="#VALUE!"/>
    <m/>
    <x v="1"/>
  </r>
  <r>
    <x v="177"/>
    <s v="Emma Hill"/>
    <x v="12"/>
    <x v="0"/>
    <s v="Manufacturing"/>
    <s v="Female"/>
    <x v="2"/>
    <x v="36"/>
    <x v="177"/>
    <s v="2016"/>
    <n v="41673"/>
    <n v="0"/>
    <x v="0"/>
    <s v="Miami"/>
    <s v=""/>
    <s v=""/>
    <e v="#VALUE!"/>
    <m/>
    <x v="1"/>
  </r>
  <r>
    <x v="178"/>
    <s v="Leilani Yee"/>
    <x v="4"/>
    <x v="6"/>
    <s v="Speciality Products"/>
    <s v="Female"/>
    <x v="1"/>
    <x v="40"/>
    <x v="178"/>
    <s v="2017"/>
    <n v="70996"/>
    <n v="0"/>
    <x v="1"/>
    <s v="Chengdu"/>
    <s v=""/>
    <s v=""/>
    <e v="#VALUE!"/>
    <m/>
    <x v="1"/>
  </r>
  <r>
    <x v="179"/>
    <s v="Jack Brown"/>
    <x v="7"/>
    <x v="6"/>
    <s v="Corporate"/>
    <s v="Male"/>
    <x v="2"/>
    <x v="0"/>
    <x v="179"/>
    <s v="2004"/>
    <n v="40752"/>
    <n v="0"/>
    <x v="0"/>
    <s v="Phoenix"/>
    <s v=""/>
    <s v=""/>
    <e v="#VALUE!"/>
    <m/>
    <x v="1"/>
  </r>
  <r>
    <x v="180"/>
    <s v="Charlotte Chu"/>
    <x v="24"/>
    <x v="0"/>
    <s v="Manufacturing"/>
    <s v="Female"/>
    <x v="1"/>
    <x v="2"/>
    <x v="180"/>
    <s v="2001"/>
    <n v="97537"/>
    <n v="0"/>
    <x v="1"/>
    <s v="Chengdu"/>
    <s v=""/>
    <s v=""/>
    <e v="#VALUE!"/>
    <m/>
    <x v="1"/>
  </r>
  <r>
    <x v="181"/>
    <s v="Jeremiah Chu"/>
    <x v="30"/>
    <x v="0"/>
    <s v="Research &amp; Development"/>
    <s v="Male"/>
    <x v="1"/>
    <x v="11"/>
    <x v="181"/>
    <s v="2020"/>
    <n v="96567"/>
    <n v="0"/>
    <x v="1"/>
    <s v="Shanghai"/>
    <s v=""/>
    <s v=""/>
    <e v="#VALUE!"/>
    <m/>
    <x v="1"/>
  </r>
  <r>
    <x v="23"/>
    <s v="Miles Cho"/>
    <x v="28"/>
    <x v="0"/>
    <s v="Speciality Products"/>
    <s v="Male"/>
    <x v="1"/>
    <x v="40"/>
    <x v="182"/>
    <s v="1999"/>
    <n v="49404"/>
    <n v="0"/>
    <x v="1"/>
    <s v="Beijing"/>
    <s v=""/>
    <s v=""/>
    <e v="#VALUE!"/>
    <m/>
    <x v="1"/>
  </r>
  <r>
    <x v="182"/>
    <s v="Caleb Marquez"/>
    <x v="30"/>
    <x v="0"/>
    <s v="Research &amp; Development"/>
    <s v="Male"/>
    <x v="3"/>
    <x v="7"/>
    <x v="183"/>
    <s v="2019"/>
    <n v="66819"/>
    <n v="0"/>
    <x v="2"/>
    <s v="Rio de Janerio"/>
    <s v=""/>
    <s v=""/>
    <e v="#VALUE!"/>
    <m/>
    <x v="1"/>
  </r>
  <r>
    <x v="183"/>
    <s v="Eli Soto"/>
    <x v="7"/>
    <x v="6"/>
    <s v="Speciality Products"/>
    <s v="Male"/>
    <x v="3"/>
    <x v="31"/>
    <x v="184"/>
    <s v="2016"/>
    <n v="50784"/>
    <n v="0"/>
    <x v="2"/>
    <s v="Rio de Janerio"/>
    <s v=""/>
    <s v=""/>
    <e v="#VALUE!"/>
    <m/>
    <x v="1"/>
  </r>
  <r>
    <x v="184"/>
    <s v="Carter Mejia"/>
    <x v="0"/>
    <x v="4"/>
    <s v="Research &amp; Development"/>
    <s v="Male"/>
    <x v="3"/>
    <x v="7"/>
    <x v="185"/>
    <s v="2019"/>
    <n v="125828"/>
    <n v="0.15"/>
    <x v="2"/>
    <s v="Sao Paulo"/>
    <s v=""/>
    <s v=""/>
    <e v="#VALUE!"/>
    <m/>
    <x v="1"/>
  </r>
  <r>
    <x v="185"/>
    <s v="Ethan Clark"/>
    <x v="15"/>
    <x v="4"/>
    <s v="Manufacturing"/>
    <s v="Male"/>
    <x v="2"/>
    <x v="29"/>
    <x v="186"/>
    <s v="2017"/>
    <n v="92610"/>
    <n v="0"/>
    <x v="0"/>
    <s v="Columbus"/>
    <s v=""/>
    <s v=""/>
    <e v="#VALUE!"/>
    <m/>
    <x v="1"/>
  </r>
  <r>
    <x v="186"/>
    <s v="Asher Jackson"/>
    <x v="0"/>
    <x v="2"/>
    <s v="Speciality Products"/>
    <s v="Male"/>
    <x v="2"/>
    <x v="2"/>
    <x v="187"/>
    <s v="2003"/>
    <n v="123405"/>
    <n v="0.13"/>
    <x v="0"/>
    <s v="Columbus"/>
    <s v=""/>
    <s v=""/>
    <e v="#VALUE!"/>
    <m/>
    <x v="1"/>
  </r>
  <r>
    <x v="187"/>
    <s v="Ayla Ng"/>
    <x v="5"/>
    <x v="2"/>
    <s v="Manufacturing"/>
    <s v="Female"/>
    <x v="1"/>
    <x v="30"/>
    <x v="188"/>
    <s v="2004"/>
    <n v="73004"/>
    <n v="0"/>
    <x v="1"/>
    <s v="Beijing"/>
    <s v=""/>
    <s v=""/>
    <e v="#VALUE!"/>
    <m/>
    <x v="1"/>
  </r>
  <r>
    <x v="188"/>
    <s v="Jose Kang"/>
    <x v="11"/>
    <x v="5"/>
    <s v="Corporate"/>
    <s v="Male"/>
    <x v="1"/>
    <x v="4"/>
    <x v="189"/>
    <s v="1999"/>
    <n v="95061"/>
    <n v="0.1"/>
    <x v="1"/>
    <s v="Shanghai"/>
    <s v=""/>
    <s v=""/>
    <e v="#VALUE!"/>
    <m/>
    <x v="1"/>
  </r>
  <r>
    <x v="189"/>
    <s v="Aubrey Romero"/>
    <x v="2"/>
    <x v="2"/>
    <s v="Corporate"/>
    <s v="Female"/>
    <x v="3"/>
    <x v="37"/>
    <x v="190"/>
    <s v="1998"/>
    <n v="160832"/>
    <n v="0.3"/>
    <x v="0"/>
    <s v="Phoenix"/>
    <s v=""/>
    <s v=""/>
    <e v="#VALUE!"/>
    <m/>
    <x v="1"/>
  </r>
  <r>
    <x v="190"/>
    <s v="Jaxson Wright"/>
    <x v="31"/>
    <x v="0"/>
    <s v="Manufacturing"/>
    <s v="Male"/>
    <x v="0"/>
    <x v="36"/>
    <x v="191"/>
    <s v="2010"/>
    <n v="64417"/>
    <n v="0"/>
    <x v="0"/>
    <s v="Columbus"/>
    <s v=""/>
    <s v=""/>
    <e v="#VALUE!"/>
    <m/>
    <x v="1"/>
  </r>
  <r>
    <x v="191"/>
    <s v="Elias Ali"/>
    <x v="6"/>
    <x v="2"/>
    <s v="Corporate"/>
    <s v="Male"/>
    <x v="1"/>
    <x v="21"/>
    <x v="192"/>
    <s v="2021"/>
    <n v="127543"/>
    <n v="0.06"/>
    <x v="1"/>
    <s v="Shanghai"/>
    <s v=""/>
    <s v=""/>
    <e v="#VALUE!"/>
    <m/>
    <x v="1"/>
  </r>
  <r>
    <x v="192"/>
    <s v="Nolan Pena"/>
    <x v="7"/>
    <x v="6"/>
    <s v="Manufacturing"/>
    <s v="Male"/>
    <x v="3"/>
    <x v="23"/>
    <x v="193"/>
    <s v="2018"/>
    <n v="56154"/>
    <n v="0"/>
    <x v="2"/>
    <s v="Sao Paulo"/>
    <s v=""/>
    <s v=""/>
    <e v="#VALUE!"/>
    <m/>
    <x v="1"/>
  </r>
  <r>
    <x v="193"/>
    <s v="Luna Liu"/>
    <x v="9"/>
    <x v="2"/>
    <s v="Manufacturing"/>
    <s v="Female"/>
    <x v="1"/>
    <x v="9"/>
    <x v="194"/>
    <s v="2014"/>
    <n v="218530"/>
    <n v="0.3"/>
    <x v="1"/>
    <s v="Shanghai"/>
    <s v=""/>
    <s v=""/>
    <e v="#VALUE!"/>
    <m/>
    <x v="1"/>
  </r>
  <r>
    <x v="194"/>
    <s v="Brooklyn Reyes"/>
    <x v="31"/>
    <x v="0"/>
    <s v="Manufacturing"/>
    <s v="Female"/>
    <x v="3"/>
    <x v="9"/>
    <x v="195"/>
    <s v="2019"/>
    <n v="91954"/>
    <n v="0"/>
    <x v="0"/>
    <s v="Columbus"/>
    <s v=""/>
    <s v=""/>
    <e v="#VALUE!"/>
    <m/>
    <x v="1"/>
  </r>
  <r>
    <x v="195"/>
    <s v="Hadley Parker"/>
    <x v="9"/>
    <x v="6"/>
    <s v="Corporate"/>
    <s v="Female"/>
    <x v="0"/>
    <x v="23"/>
    <x v="196"/>
    <s v="2016"/>
    <n v="221217"/>
    <n v="0.32"/>
    <x v="0"/>
    <s v="Columbus"/>
    <d v="2017-09-25T00:00:00"/>
    <s v="2017"/>
    <d v="1901-01-03T00:00:00"/>
    <m/>
    <x v="2"/>
  </r>
  <r>
    <x v="196"/>
    <s v="Jonathan Chavez"/>
    <x v="27"/>
    <x v="0"/>
    <s v="Manufacturing"/>
    <s v="Male"/>
    <x v="3"/>
    <x v="7"/>
    <x v="197"/>
    <s v="2017"/>
    <n v="87536"/>
    <n v="0"/>
    <x v="0"/>
    <s v="Seattle"/>
    <s v=""/>
    <s v=""/>
    <e v="#VALUE!"/>
    <m/>
    <x v="1"/>
  </r>
  <r>
    <x v="197"/>
    <s v="Sarah Ayala"/>
    <x v="7"/>
    <x v="2"/>
    <s v="Corporate"/>
    <s v="Female"/>
    <x v="3"/>
    <x v="40"/>
    <x v="198"/>
    <s v="2015"/>
    <n v="41429"/>
    <n v="0"/>
    <x v="0"/>
    <s v="Seattle"/>
    <s v=""/>
    <s v=""/>
    <e v="#VALUE!"/>
    <m/>
    <x v="1"/>
  </r>
  <r>
    <x v="198"/>
    <s v="Elijah Kang"/>
    <x v="9"/>
    <x v="5"/>
    <s v="Manufacturing"/>
    <s v="Male"/>
    <x v="1"/>
    <x v="25"/>
    <x v="199"/>
    <s v="2011"/>
    <n v="245482"/>
    <n v="0.39"/>
    <x v="0"/>
    <s v="Seattle"/>
    <s v=""/>
    <s v=""/>
    <e v="#VALUE!"/>
    <m/>
    <x v="1"/>
  </r>
  <r>
    <x v="199"/>
    <s v="Ella White"/>
    <x v="25"/>
    <x v="5"/>
    <s v="Manufacturing"/>
    <s v="Female"/>
    <x v="2"/>
    <x v="6"/>
    <x v="200"/>
    <s v="2020"/>
    <n v="71359"/>
    <n v="0"/>
    <x v="0"/>
    <s v="Phoenix"/>
    <s v=""/>
    <s v=""/>
    <e v="#VALUE!"/>
    <m/>
    <x v="1"/>
  </r>
  <r>
    <x v="200"/>
    <s v="Jordan Truong"/>
    <x v="2"/>
    <x v="5"/>
    <s v="Speciality Products"/>
    <s v="Male"/>
    <x v="1"/>
    <x v="15"/>
    <x v="201"/>
    <s v="2014"/>
    <n v="183161"/>
    <n v="0.22"/>
    <x v="0"/>
    <s v="Miami"/>
    <s v=""/>
    <s v=""/>
    <e v="#VALUE!"/>
    <m/>
    <x v="1"/>
  </r>
  <r>
    <x v="201"/>
    <s v="Daniel Jordan"/>
    <x v="32"/>
    <x v="0"/>
    <s v="Corporate"/>
    <s v="Male"/>
    <x v="2"/>
    <x v="32"/>
    <x v="202"/>
    <s v="1993"/>
    <n v="69260"/>
    <n v="0"/>
    <x v="0"/>
    <s v="Phoenix"/>
    <s v=""/>
    <s v=""/>
    <e v="#VALUE!"/>
    <m/>
    <x v="1"/>
  </r>
  <r>
    <x v="202"/>
    <s v="Daniel Dixon"/>
    <x v="19"/>
    <x v="5"/>
    <s v="Speciality Products"/>
    <s v="Male"/>
    <x v="2"/>
    <x v="10"/>
    <x v="203"/>
    <s v="1999"/>
    <n v="95639"/>
    <n v="0"/>
    <x v="0"/>
    <s v="Austin"/>
    <s v=""/>
    <s v=""/>
    <e v="#VALUE!"/>
    <m/>
    <x v="1"/>
  </r>
  <r>
    <x v="203"/>
    <s v="Luca Duong"/>
    <x v="6"/>
    <x v="4"/>
    <s v="Research &amp; Development"/>
    <s v="Male"/>
    <x v="1"/>
    <x v="35"/>
    <x v="204"/>
    <s v="2004"/>
    <n v="120660"/>
    <n v="7.0000000000000007E-2"/>
    <x v="1"/>
    <s v="Chengdu"/>
    <s v=""/>
    <s v=""/>
    <e v="#VALUE!"/>
    <m/>
    <x v="1"/>
  </r>
  <r>
    <x v="204"/>
    <s v="Levi Brown"/>
    <x v="4"/>
    <x v="2"/>
    <s v="Corporate"/>
    <s v="Male"/>
    <x v="0"/>
    <x v="9"/>
    <x v="205"/>
    <s v="2021"/>
    <n v="75119"/>
    <n v="0"/>
    <x v="0"/>
    <s v="Chicago"/>
    <s v=""/>
    <s v=""/>
    <e v="#VALUE!"/>
    <m/>
    <x v="1"/>
  </r>
  <r>
    <x v="205"/>
    <s v="Mason Cho"/>
    <x v="9"/>
    <x v="3"/>
    <s v="Research &amp; Development"/>
    <s v="Male"/>
    <x v="1"/>
    <x v="1"/>
    <x v="206"/>
    <s v="2011"/>
    <n v="192213"/>
    <n v="0.4"/>
    <x v="0"/>
    <s v="Chicago"/>
    <s v=""/>
    <s v=""/>
    <e v="#VALUE!"/>
    <m/>
    <x v="1"/>
  </r>
  <r>
    <x v="206"/>
    <s v="Nova Herrera"/>
    <x v="5"/>
    <x v="2"/>
    <s v="Speciality Products"/>
    <s v="Female"/>
    <x v="3"/>
    <x v="15"/>
    <x v="207"/>
    <s v="2014"/>
    <n v="65047"/>
    <n v="0"/>
    <x v="2"/>
    <s v="Sao Paulo"/>
    <s v=""/>
    <s v=""/>
    <e v="#VALUE!"/>
    <m/>
    <x v="1"/>
  </r>
  <r>
    <x v="207"/>
    <s v="Elijah Watson"/>
    <x v="0"/>
    <x v="2"/>
    <s v="Manufacturing"/>
    <s v="Male"/>
    <x v="2"/>
    <x v="7"/>
    <x v="208"/>
    <s v="2017"/>
    <n v="151413"/>
    <n v="0.15"/>
    <x v="0"/>
    <s v="Seattle"/>
    <s v=""/>
    <s v=""/>
    <e v="#VALUE!"/>
    <m/>
    <x v="1"/>
  </r>
  <r>
    <x v="208"/>
    <s v="Wesley Gray"/>
    <x v="4"/>
    <x v="3"/>
    <s v="Speciality Products"/>
    <s v="Male"/>
    <x v="2"/>
    <x v="39"/>
    <x v="209"/>
    <s v="2003"/>
    <n v="76906"/>
    <n v="0"/>
    <x v="0"/>
    <s v="Seattle"/>
    <s v=""/>
    <s v=""/>
    <e v="#VALUE!"/>
    <m/>
    <x v="1"/>
  </r>
  <r>
    <x v="209"/>
    <s v="Wesley Sharma"/>
    <x v="6"/>
    <x v="0"/>
    <s v="Corporate"/>
    <s v="Male"/>
    <x v="1"/>
    <x v="10"/>
    <x v="210"/>
    <s v="1994"/>
    <n v="122802"/>
    <n v="0.05"/>
    <x v="1"/>
    <s v="Shanghai"/>
    <s v=""/>
    <s v=""/>
    <e v="#VALUE!"/>
    <m/>
    <x v="1"/>
  </r>
  <r>
    <x v="210"/>
    <s v="Mateo Mendez"/>
    <x v="25"/>
    <x v="5"/>
    <s v="Research &amp; Development"/>
    <s v="Male"/>
    <x v="3"/>
    <x v="40"/>
    <x v="211"/>
    <s v="1998"/>
    <n v="99091"/>
    <n v="0"/>
    <x v="0"/>
    <s v="Austin"/>
    <s v=""/>
    <s v=""/>
    <e v="#VALUE!"/>
    <m/>
    <x v="1"/>
  </r>
  <r>
    <x v="211"/>
    <s v="Jose Molina"/>
    <x v="8"/>
    <x v="5"/>
    <s v="Manufacturing"/>
    <s v="Male"/>
    <x v="3"/>
    <x v="28"/>
    <x v="212"/>
    <s v="2008"/>
    <n v="113987"/>
    <n v="0"/>
    <x v="2"/>
    <s v="Manaus"/>
    <s v=""/>
    <s v=""/>
    <e v="#VALUE!"/>
    <m/>
    <x v="1"/>
  </r>
  <r>
    <x v="212"/>
    <s v="Luna Simmons"/>
    <x v="4"/>
    <x v="1"/>
    <s v="Corporate"/>
    <s v="Female"/>
    <x v="2"/>
    <x v="21"/>
    <x v="213"/>
    <s v="2020"/>
    <n v="95045"/>
    <n v="0"/>
    <x v="0"/>
    <s v="Chicago"/>
    <s v=""/>
    <s v=""/>
    <e v="#VALUE!"/>
    <m/>
    <x v="1"/>
  </r>
  <r>
    <x v="213"/>
    <s v="Samantha Barnes"/>
    <x v="9"/>
    <x v="6"/>
    <s v="Speciality Products"/>
    <s v="Female"/>
    <x v="2"/>
    <x v="7"/>
    <x v="214"/>
    <s v="2017"/>
    <n v="190401"/>
    <n v="0.37"/>
    <x v="0"/>
    <s v="Columbus"/>
    <s v=""/>
    <s v=""/>
    <e v="#VALUE!"/>
    <m/>
    <x v="1"/>
  </r>
  <r>
    <x v="214"/>
    <s v="Hunter Ortiz"/>
    <x v="4"/>
    <x v="1"/>
    <s v="Corporate"/>
    <s v="Male"/>
    <x v="3"/>
    <x v="30"/>
    <x v="215"/>
    <s v="2013"/>
    <n v="86061"/>
    <n v="0"/>
    <x v="2"/>
    <s v="Rio de Janerio"/>
    <s v=""/>
    <s v=""/>
    <e v="#VALUE!"/>
    <m/>
    <x v="1"/>
  </r>
  <r>
    <x v="215"/>
    <s v="Thomas Aguilar"/>
    <x v="26"/>
    <x v="2"/>
    <s v="Speciality Products"/>
    <s v="Male"/>
    <x v="3"/>
    <x v="15"/>
    <x v="216"/>
    <s v="2021"/>
    <n v="79882"/>
    <n v="0"/>
    <x v="0"/>
    <s v="Phoenix"/>
    <s v=""/>
    <s v=""/>
    <e v="#VALUE!"/>
    <m/>
    <x v="1"/>
  </r>
  <r>
    <x v="216"/>
    <s v="Skylar Bell"/>
    <x v="9"/>
    <x v="5"/>
    <s v="Manufacturing"/>
    <s v="Female"/>
    <x v="2"/>
    <x v="23"/>
    <x v="217"/>
    <s v="2018"/>
    <n v="255431"/>
    <n v="0.36"/>
    <x v="0"/>
    <s v="Columbus"/>
    <s v=""/>
    <s v=""/>
    <e v="#VALUE!"/>
    <m/>
    <x v="1"/>
  </r>
  <r>
    <x v="217"/>
    <s v="Anna Zhu"/>
    <x v="31"/>
    <x v="0"/>
    <s v="Manufacturing"/>
    <s v="Female"/>
    <x v="1"/>
    <x v="35"/>
    <x v="218"/>
    <s v="2003"/>
    <n v="82017"/>
    <n v="0"/>
    <x v="1"/>
    <s v="Beijing"/>
    <s v=""/>
    <s v=""/>
    <e v="#VALUE!"/>
    <m/>
    <x v="1"/>
  </r>
  <r>
    <x v="218"/>
    <s v="Ella Hunter"/>
    <x v="7"/>
    <x v="1"/>
    <s v="Manufacturing"/>
    <s v="Female"/>
    <x v="2"/>
    <x v="10"/>
    <x v="219"/>
    <s v="2017"/>
    <n v="53799"/>
    <n v="0"/>
    <x v="0"/>
    <s v="Columbus"/>
    <s v=""/>
    <s v=""/>
    <e v="#VALUE!"/>
    <m/>
    <x v="1"/>
  </r>
  <r>
    <x v="219"/>
    <s v="Emery Hunter"/>
    <x v="4"/>
    <x v="2"/>
    <s v="Corporate"/>
    <s v="Female"/>
    <x v="2"/>
    <x v="21"/>
    <x v="220"/>
    <s v="2021"/>
    <n v="82739"/>
    <n v="0"/>
    <x v="0"/>
    <s v="Phoenix"/>
    <s v=""/>
    <s v=""/>
    <e v="#VALUE!"/>
    <m/>
    <x v="1"/>
  </r>
  <r>
    <x v="220"/>
    <s v="Sofia Parker"/>
    <x v="21"/>
    <x v="0"/>
    <s v="Manufacturing"/>
    <s v="Female"/>
    <x v="2"/>
    <x v="9"/>
    <x v="221"/>
    <s v="2014"/>
    <n v="99080"/>
    <n v="0"/>
    <x v="0"/>
    <s v="Chicago"/>
    <s v=""/>
    <s v=""/>
    <e v="#VALUE!"/>
    <m/>
    <x v="1"/>
  </r>
  <r>
    <x v="221"/>
    <s v="Lucy Fong"/>
    <x v="26"/>
    <x v="2"/>
    <s v="Corporate"/>
    <s v="Female"/>
    <x v="1"/>
    <x v="28"/>
    <x v="222"/>
    <s v="2011"/>
    <n v="96719"/>
    <n v="0"/>
    <x v="1"/>
    <s v="Chengdu"/>
    <s v=""/>
    <s v=""/>
    <e v="#VALUE!"/>
    <m/>
    <x v="1"/>
  </r>
  <r>
    <x v="222"/>
    <s v="Vivian Barnes"/>
    <x v="2"/>
    <x v="4"/>
    <s v="Research &amp; Development"/>
    <s v="Female"/>
    <x v="2"/>
    <x v="10"/>
    <x v="223"/>
    <s v="2021"/>
    <n v="180687"/>
    <n v="0.19"/>
    <x v="0"/>
    <s v="Phoenix"/>
    <s v=""/>
    <s v=""/>
    <e v="#VALUE!"/>
    <m/>
    <x v="1"/>
  </r>
  <r>
    <x v="223"/>
    <s v="Kai Chow"/>
    <x v="11"/>
    <x v="5"/>
    <s v="Corporate"/>
    <s v="Male"/>
    <x v="1"/>
    <x v="15"/>
    <x v="224"/>
    <s v="2001"/>
    <n v="95743"/>
    <n v="0.15"/>
    <x v="0"/>
    <s v="Austin"/>
    <d v="2010-01-15T00:00:00"/>
    <s v="2010"/>
    <d v="1908-10-04T00:00:00"/>
    <m/>
    <x v="10"/>
  </r>
  <r>
    <x v="224"/>
    <s v="Melody Cooper"/>
    <x v="25"/>
    <x v="5"/>
    <s v="Research &amp; Development"/>
    <s v="Female"/>
    <x v="2"/>
    <x v="18"/>
    <x v="225"/>
    <s v="2009"/>
    <n v="89695"/>
    <n v="0"/>
    <x v="0"/>
    <s v="Austin"/>
    <s v=""/>
    <s v=""/>
    <e v="#VALUE!"/>
    <m/>
    <x v="1"/>
  </r>
  <r>
    <x v="225"/>
    <s v="James Bui"/>
    <x v="6"/>
    <x v="1"/>
    <s v="Manufacturing"/>
    <s v="Male"/>
    <x v="1"/>
    <x v="14"/>
    <x v="226"/>
    <s v="1998"/>
    <n v="122753"/>
    <n v="0.09"/>
    <x v="1"/>
    <s v="Chongqing"/>
    <s v=""/>
    <s v=""/>
    <e v="#VALUE!"/>
    <m/>
    <x v="1"/>
  </r>
  <r>
    <x v="226"/>
    <s v="Liam Grant"/>
    <x v="15"/>
    <x v="4"/>
    <s v="Research &amp; Development"/>
    <s v="Male"/>
    <x v="2"/>
    <x v="23"/>
    <x v="227"/>
    <s v="2015"/>
    <n v="93734"/>
    <n v="0"/>
    <x v="0"/>
    <s v="Phoenix"/>
    <s v=""/>
    <s v=""/>
    <e v="#VALUE!"/>
    <m/>
    <x v="1"/>
  </r>
  <r>
    <x v="227"/>
    <s v="Owen Han"/>
    <x v="7"/>
    <x v="3"/>
    <s v="Corporate"/>
    <s v="Male"/>
    <x v="1"/>
    <x v="21"/>
    <x v="228"/>
    <s v="2017"/>
    <n v="52069"/>
    <n v="0"/>
    <x v="1"/>
    <s v="Chongqing"/>
    <s v=""/>
    <s v=""/>
    <e v="#VALUE!"/>
    <m/>
    <x v="1"/>
  </r>
  <r>
    <x v="228"/>
    <s v="Kinsley Vega"/>
    <x v="9"/>
    <x v="3"/>
    <s v="Corporate"/>
    <s v="Female"/>
    <x v="3"/>
    <x v="29"/>
    <x v="229"/>
    <s v="2020"/>
    <n v="258426"/>
    <n v="0.4"/>
    <x v="2"/>
    <s v="Rio de Janerio"/>
    <s v=""/>
    <s v=""/>
    <e v="#VALUE!"/>
    <m/>
    <x v="1"/>
  </r>
  <r>
    <x v="229"/>
    <s v="Leonardo Martin"/>
    <x v="6"/>
    <x v="1"/>
    <s v="Speciality Products"/>
    <s v="Male"/>
    <x v="0"/>
    <x v="10"/>
    <x v="230"/>
    <s v="1995"/>
    <n v="125375"/>
    <n v="0.09"/>
    <x v="0"/>
    <s v="Chicago"/>
    <s v=""/>
    <s v=""/>
    <e v="#VALUE!"/>
    <m/>
    <x v="1"/>
  </r>
  <r>
    <x v="230"/>
    <s v="Greyson Lam"/>
    <x v="9"/>
    <x v="3"/>
    <s v="Manufacturing"/>
    <s v="Male"/>
    <x v="1"/>
    <x v="6"/>
    <x v="231"/>
    <s v="2021"/>
    <n v="198243"/>
    <n v="0.31"/>
    <x v="0"/>
    <s v="Miami"/>
    <s v=""/>
    <s v=""/>
    <e v="#VALUE!"/>
    <m/>
    <x v="1"/>
  </r>
  <r>
    <x v="231"/>
    <s v="Emilia Rivera"/>
    <x v="22"/>
    <x v="5"/>
    <s v="Research &amp; Development"/>
    <s v="Female"/>
    <x v="3"/>
    <x v="34"/>
    <x v="232"/>
    <s v="2017"/>
    <n v="96023"/>
    <n v="0"/>
    <x v="0"/>
    <s v="Miami"/>
    <s v=""/>
    <s v=""/>
    <e v="#VALUE!"/>
    <m/>
    <x v="1"/>
  </r>
  <r>
    <x v="232"/>
    <s v="Penelope Johnson"/>
    <x v="4"/>
    <x v="6"/>
    <s v="Research &amp; Development"/>
    <s v="Female"/>
    <x v="2"/>
    <x v="8"/>
    <x v="233"/>
    <s v="2012"/>
    <n v="83066"/>
    <n v="0"/>
    <x v="0"/>
    <s v="Chicago"/>
    <d v="2013-06-05T00:00:00"/>
    <s v="2013"/>
    <d v="1900-12-10T00:00:00"/>
    <m/>
    <x v="2"/>
  </r>
  <r>
    <x v="233"/>
    <s v="Eva Figueroa"/>
    <x v="13"/>
    <x v="2"/>
    <s v="Research &amp; Development"/>
    <s v="Female"/>
    <x v="3"/>
    <x v="35"/>
    <x v="234"/>
    <s v="2014"/>
    <n v="61216"/>
    <n v="0"/>
    <x v="0"/>
    <s v="Seattle"/>
    <s v=""/>
    <s v=""/>
    <e v="#VALUE!"/>
    <m/>
    <x v="1"/>
  </r>
  <r>
    <x v="234"/>
    <s v="Ezekiel Jordan"/>
    <x v="0"/>
    <x v="3"/>
    <s v="Corporate"/>
    <s v="Male"/>
    <x v="2"/>
    <x v="29"/>
    <x v="235"/>
    <s v="2013"/>
    <n v="144231"/>
    <n v="0.14000000000000001"/>
    <x v="0"/>
    <s v="Columbus"/>
    <d v="2020-07-17T00:00:00"/>
    <s v="2020"/>
    <d v="1907-06-06T00:00:00"/>
    <m/>
    <x v="9"/>
  </r>
  <r>
    <x v="235"/>
    <s v="Luke Mai"/>
    <x v="16"/>
    <x v="4"/>
    <s v="Research &amp; Development"/>
    <s v="Male"/>
    <x v="1"/>
    <x v="12"/>
    <x v="236"/>
    <s v="2007"/>
    <n v="51630"/>
    <n v="0"/>
    <x v="1"/>
    <s v="Beijing"/>
    <s v=""/>
    <s v=""/>
    <e v="#VALUE!"/>
    <m/>
    <x v="1"/>
  </r>
  <r>
    <x v="236"/>
    <s v="Charles Diaz"/>
    <x v="0"/>
    <x v="2"/>
    <s v="Corporate"/>
    <s v="Male"/>
    <x v="3"/>
    <x v="0"/>
    <x v="237"/>
    <s v="2013"/>
    <n v="124129"/>
    <n v="0.15"/>
    <x v="2"/>
    <s v="Sao Paulo"/>
    <s v=""/>
    <s v=""/>
    <e v="#VALUE!"/>
    <m/>
    <x v="1"/>
  </r>
  <r>
    <x v="237"/>
    <s v="Adam Espinoza"/>
    <x v="22"/>
    <x v="5"/>
    <s v="Manufacturing"/>
    <s v="Male"/>
    <x v="3"/>
    <x v="9"/>
    <x v="238"/>
    <s v="2009"/>
    <n v="60055"/>
    <n v="0"/>
    <x v="0"/>
    <s v="Seattle"/>
    <s v=""/>
    <s v=""/>
    <e v="#VALUE!"/>
    <m/>
    <x v="1"/>
  </r>
  <r>
    <x v="238"/>
    <s v="Jack Maldonado"/>
    <x v="2"/>
    <x v="5"/>
    <s v="Research &amp; Development"/>
    <s v="Male"/>
    <x v="3"/>
    <x v="11"/>
    <x v="239"/>
    <s v="2020"/>
    <n v="189290"/>
    <n v="0.22"/>
    <x v="2"/>
    <s v="Sao Paulo"/>
    <d v="2020-09-25T00:00:00"/>
    <s v="2020"/>
    <d v="1900-01-29T00:00:00"/>
    <m/>
    <x v="4"/>
  </r>
  <r>
    <x v="239"/>
    <s v="Cora Jiang"/>
    <x v="9"/>
    <x v="0"/>
    <s v="Corporate"/>
    <s v="Female"/>
    <x v="1"/>
    <x v="26"/>
    <x v="240"/>
    <s v="2008"/>
    <n v="182202"/>
    <n v="0.3"/>
    <x v="0"/>
    <s v="Austin"/>
    <s v=""/>
    <s v=""/>
    <e v="#VALUE!"/>
    <m/>
    <x v="1"/>
  </r>
  <r>
    <x v="240"/>
    <s v="Cooper Mitchell"/>
    <x v="6"/>
    <x v="2"/>
    <s v="Speciality Products"/>
    <s v="Male"/>
    <x v="2"/>
    <x v="19"/>
    <x v="241"/>
    <s v="2006"/>
    <n v="117518"/>
    <n v="7.0000000000000007E-2"/>
    <x v="0"/>
    <s v="Seattle"/>
    <s v=""/>
    <s v=""/>
    <e v="#VALUE!"/>
    <m/>
    <x v="1"/>
  </r>
  <r>
    <x v="241"/>
    <s v="Layla Torres"/>
    <x v="0"/>
    <x v="1"/>
    <s v="Manufacturing"/>
    <s v="Female"/>
    <x v="3"/>
    <x v="17"/>
    <x v="242"/>
    <s v="2013"/>
    <n v="157474"/>
    <n v="0.11"/>
    <x v="2"/>
    <s v="Rio de Janerio"/>
    <s v=""/>
    <s v=""/>
    <e v="#VALUE!"/>
    <m/>
    <x v="1"/>
  </r>
  <r>
    <x v="242"/>
    <s v="Jack Edwards"/>
    <x v="6"/>
    <x v="6"/>
    <s v="Manufacturing"/>
    <s v="Male"/>
    <x v="2"/>
    <x v="31"/>
    <x v="243"/>
    <s v="2008"/>
    <n v="126856"/>
    <n v="0.06"/>
    <x v="0"/>
    <s v="Columbus"/>
    <s v=""/>
    <s v=""/>
    <e v="#VALUE!"/>
    <m/>
    <x v="1"/>
  </r>
  <r>
    <x v="243"/>
    <s v="Eleanor Chan"/>
    <x v="0"/>
    <x v="3"/>
    <s v="Manufacturing"/>
    <s v="Female"/>
    <x v="1"/>
    <x v="37"/>
    <x v="244"/>
    <s v="2001"/>
    <n v="129124"/>
    <n v="0.12"/>
    <x v="1"/>
    <s v="Shanghai"/>
    <s v=""/>
    <s v=""/>
    <e v="#VALUE!"/>
    <m/>
    <x v="1"/>
  </r>
  <r>
    <x v="244"/>
    <s v="Aria Xi"/>
    <x v="2"/>
    <x v="2"/>
    <s v="Research &amp; Development"/>
    <s v="Female"/>
    <x v="1"/>
    <x v="15"/>
    <x v="245"/>
    <s v="2002"/>
    <n v="165181"/>
    <n v="0.16"/>
    <x v="0"/>
    <s v="Seattle"/>
    <s v=""/>
    <s v=""/>
    <e v="#VALUE!"/>
    <m/>
    <x v="1"/>
  </r>
  <r>
    <x v="245"/>
    <s v="John Vega"/>
    <x v="9"/>
    <x v="1"/>
    <s v="Corporate"/>
    <s v="Male"/>
    <x v="3"/>
    <x v="2"/>
    <x v="246"/>
    <s v="2004"/>
    <n v="247939"/>
    <n v="0.35"/>
    <x v="2"/>
    <s v="Rio de Janerio"/>
    <s v=""/>
    <s v=""/>
    <e v="#VALUE!"/>
    <m/>
    <x v="1"/>
  </r>
  <r>
    <x v="246"/>
    <s v="Luke Munoz"/>
    <x v="2"/>
    <x v="5"/>
    <s v="Speciality Products"/>
    <s v="Male"/>
    <x v="3"/>
    <x v="14"/>
    <x v="247"/>
    <s v="2017"/>
    <n v="169509"/>
    <n v="0.18"/>
    <x v="2"/>
    <s v="Manaus"/>
    <s v=""/>
    <s v=""/>
    <e v="#VALUE!"/>
    <m/>
    <x v="1"/>
  </r>
  <r>
    <x v="247"/>
    <s v="Sarah Daniels"/>
    <x v="0"/>
    <x v="3"/>
    <s v="Manufacturing"/>
    <s v="Female"/>
    <x v="2"/>
    <x v="0"/>
    <x v="248"/>
    <s v="2011"/>
    <n v="138521"/>
    <n v="0.1"/>
    <x v="0"/>
    <s v="Miami"/>
    <s v=""/>
    <s v=""/>
    <e v="#VALUE!"/>
    <m/>
    <x v="1"/>
  </r>
  <r>
    <x v="248"/>
    <s v="Aria Castro"/>
    <x v="11"/>
    <x v="5"/>
    <s v="Speciality Products"/>
    <s v="Female"/>
    <x v="3"/>
    <x v="15"/>
    <x v="249"/>
    <s v="2014"/>
    <n v="113873"/>
    <n v="0.11"/>
    <x v="2"/>
    <s v="Rio de Janerio"/>
    <s v=""/>
    <s v=""/>
    <e v="#VALUE!"/>
    <m/>
    <x v="1"/>
  </r>
  <r>
    <x v="249"/>
    <s v="Autumn Joseph"/>
    <x v="14"/>
    <x v="0"/>
    <s v="Corporate"/>
    <s v="Female"/>
    <x v="0"/>
    <x v="38"/>
    <x v="250"/>
    <s v="2018"/>
    <n v="73317"/>
    <n v="0"/>
    <x v="0"/>
    <s v="Miami"/>
    <s v=""/>
    <s v=""/>
    <e v="#VALUE!"/>
    <m/>
    <x v="1"/>
  </r>
  <r>
    <x v="250"/>
    <s v="Evelyn Liang"/>
    <x v="31"/>
    <x v="0"/>
    <s v="Speciality Products"/>
    <s v="Female"/>
    <x v="1"/>
    <x v="28"/>
    <x v="251"/>
    <s v="2013"/>
    <n v="69096"/>
    <n v="0"/>
    <x v="0"/>
    <s v="Seattle"/>
    <s v=""/>
    <s v=""/>
    <e v="#VALUE!"/>
    <m/>
    <x v="1"/>
  </r>
  <r>
    <x v="251"/>
    <s v="Henry Alvarez"/>
    <x v="15"/>
    <x v="4"/>
    <s v="Manufacturing"/>
    <s v="Male"/>
    <x v="3"/>
    <x v="35"/>
    <x v="252"/>
    <s v="2005"/>
    <n v="87158"/>
    <n v="0"/>
    <x v="2"/>
    <s v="Manaus"/>
    <s v=""/>
    <s v=""/>
    <e v="#VALUE!"/>
    <m/>
    <x v="1"/>
  </r>
  <r>
    <x v="252"/>
    <s v="Benjamin Delgado"/>
    <x v="22"/>
    <x v="5"/>
    <s v="Corporate"/>
    <s v="Male"/>
    <x v="3"/>
    <x v="14"/>
    <x v="253"/>
    <s v="1992"/>
    <n v="70778"/>
    <n v="0"/>
    <x v="0"/>
    <s v="Austin"/>
    <s v=""/>
    <s v=""/>
    <e v="#VALUE!"/>
    <m/>
    <x v="1"/>
  </r>
  <r>
    <x v="253"/>
    <s v="Zoe Rodriguez"/>
    <x v="2"/>
    <x v="4"/>
    <s v="Speciality Products"/>
    <s v="Female"/>
    <x v="3"/>
    <x v="13"/>
    <x v="254"/>
    <s v="2004"/>
    <n v="153938"/>
    <n v="0.2"/>
    <x v="0"/>
    <s v="Phoenix"/>
    <s v=""/>
    <s v=""/>
    <e v="#VALUE!"/>
    <m/>
    <x v="1"/>
  </r>
  <r>
    <x v="254"/>
    <s v="Axel Chu"/>
    <x v="28"/>
    <x v="0"/>
    <s v="Research &amp; Development"/>
    <s v="Male"/>
    <x v="1"/>
    <x v="19"/>
    <x v="255"/>
    <s v="2018"/>
    <n v="59888"/>
    <n v="0"/>
    <x v="1"/>
    <s v="Beijing"/>
    <s v=""/>
    <s v=""/>
    <e v="#VALUE!"/>
    <m/>
    <x v="1"/>
  </r>
  <r>
    <x v="255"/>
    <s v="Cameron Evans"/>
    <x v="22"/>
    <x v="5"/>
    <s v="Corporate"/>
    <s v="Male"/>
    <x v="2"/>
    <x v="2"/>
    <x v="256"/>
    <s v="2018"/>
    <n v="63098"/>
    <n v="0"/>
    <x v="0"/>
    <s v="Columbus"/>
    <s v=""/>
    <s v=""/>
    <e v="#VALUE!"/>
    <m/>
    <x v="1"/>
  </r>
  <r>
    <x v="256"/>
    <s v="Isabella Soto"/>
    <x v="9"/>
    <x v="1"/>
    <s v="Corporate"/>
    <s v="Female"/>
    <x v="3"/>
    <x v="5"/>
    <x v="257"/>
    <s v="2021"/>
    <n v="255369"/>
    <n v="0.33"/>
    <x v="2"/>
    <s v="Sao Paulo"/>
    <s v=""/>
    <s v=""/>
    <e v="#VALUE!"/>
    <m/>
    <x v="1"/>
  </r>
  <r>
    <x v="257"/>
    <s v="Eva Jenkins"/>
    <x v="0"/>
    <x v="4"/>
    <s v="Manufacturing"/>
    <s v="Female"/>
    <x v="0"/>
    <x v="0"/>
    <x v="258"/>
    <s v="2004"/>
    <n v="142318"/>
    <n v="0.14000000000000001"/>
    <x v="0"/>
    <s v="Chicago"/>
    <s v=""/>
    <s v=""/>
    <e v="#VALUE!"/>
    <m/>
    <x v="1"/>
  </r>
  <r>
    <x v="258"/>
    <s v="Cameron Powell"/>
    <x v="20"/>
    <x v="4"/>
    <s v="Manufacturing"/>
    <s v="Male"/>
    <x v="0"/>
    <x v="12"/>
    <x v="259"/>
    <s v="2004"/>
    <n v="49186"/>
    <n v="0"/>
    <x v="0"/>
    <s v="Austin"/>
    <d v="2008-06-17T00:00:00"/>
    <s v="2008"/>
    <d v="1903-10-28T00:00:00"/>
    <m/>
    <x v="7"/>
  </r>
  <r>
    <x v="259"/>
    <s v="Samantha Foster"/>
    <x v="9"/>
    <x v="4"/>
    <s v="Research &amp; Development"/>
    <s v="Female"/>
    <x v="0"/>
    <x v="8"/>
    <x v="260"/>
    <s v="2019"/>
    <n v="220937"/>
    <n v="0.38"/>
    <x v="0"/>
    <s v="Austin"/>
    <s v=""/>
    <s v=""/>
    <e v="#VALUE!"/>
    <m/>
    <x v="1"/>
  </r>
  <r>
    <x v="260"/>
    <s v="Jade Li"/>
    <x v="2"/>
    <x v="0"/>
    <s v="Speciality Products"/>
    <s v="Female"/>
    <x v="1"/>
    <x v="40"/>
    <x v="261"/>
    <s v="2012"/>
    <n v="183156"/>
    <n v="0.3"/>
    <x v="0"/>
    <s v="Seattle"/>
    <s v=""/>
    <s v=""/>
    <e v="#VALUE!"/>
    <m/>
    <x v="1"/>
  </r>
  <r>
    <x v="261"/>
    <s v="Kinsley Acosta"/>
    <x v="9"/>
    <x v="0"/>
    <s v="Speciality Products"/>
    <s v="Female"/>
    <x v="3"/>
    <x v="24"/>
    <x v="262"/>
    <s v="2020"/>
    <n v="192749"/>
    <n v="0.31"/>
    <x v="0"/>
    <s v="Chicago"/>
    <s v=""/>
    <s v=""/>
    <e v="#VALUE!"/>
    <m/>
    <x v="1"/>
  </r>
  <r>
    <x v="262"/>
    <s v="Clara Kang"/>
    <x v="0"/>
    <x v="0"/>
    <s v="Manufacturing"/>
    <s v="Female"/>
    <x v="1"/>
    <x v="38"/>
    <x v="263"/>
    <s v="2017"/>
    <n v="135325"/>
    <n v="0.14000000000000001"/>
    <x v="0"/>
    <s v="Phoenix"/>
    <s v=""/>
    <s v=""/>
    <e v="#VALUE!"/>
    <m/>
    <x v="1"/>
  </r>
  <r>
    <x v="263"/>
    <s v="Harper Alexander"/>
    <x v="4"/>
    <x v="2"/>
    <s v="Speciality Products"/>
    <s v="Female"/>
    <x v="2"/>
    <x v="3"/>
    <x v="264"/>
    <s v="2019"/>
    <n v="79356"/>
    <n v="0"/>
    <x v="0"/>
    <s v="Phoenix"/>
    <s v=""/>
    <s v=""/>
    <e v="#VALUE!"/>
    <m/>
    <x v="1"/>
  </r>
  <r>
    <x v="264"/>
    <s v="Carter Reed"/>
    <x v="25"/>
    <x v="5"/>
    <s v="Manufacturing"/>
    <s v="Male"/>
    <x v="0"/>
    <x v="28"/>
    <x v="265"/>
    <s v="2005"/>
    <n v="74412"/>
    <n v="0"/>
    <x v="0"/>
    <s v="Seattle"/>
    <s v=""/>
    <s v=""/>
    <e v="#VALUE!"/>
    <m/>
    <x v="1"/>
  </r>
  <r>
    <x v="81"/>
    <s v="Charlotte Ruiz"/>
    <x v="3"/>
    <x v="0"/>
    <s v="Manufacturing"/>
    <s v="Female"/>
    <x v="3"/>
    <x v="24"/>
    <x v="266"/>
    <s v="2017"/>
    <n v="61886"/>
    <n v="0.09"/>
    <x v="2"/>
    <s v="Rio de Janerio"/>
    <s v=""/>
    <s v=""/>
    <e v="#VALUE!"/>
    <m/>
    <x v="1"/>
  </r>
  <r>
    <x v="265"/>
    <s v="Everleigh Jiang"/>
    <x v="2"/>
    <x v="3"/>
    <s v="Research &amp; Development"/>
    <s v="Female"/>
    <x v="1"/>
    <x v="32"/>
    <x v="267"/>
    <s v="2003"/>
    <n v="173071"/>
    <n v="0.28999999999999998"/>
    <x v="0"/>
    <s v="Columbus"/>
    <s v=""/>
    <s v=""/>
    <e v="#VALUE!"/>
    <m/>
    <x v="1"/>
  </r>
  <r>
    <x v="266"/>
    <s v="Audrey Smith"/>
    <x v="17"/>
    <x v="5"/>
    <s v="Research &amp; Development"/>
    <s v="Female"/>
    <x v="2"/>
    <x v="32"/>
    <x v="268"/>
    <s v="1995"/>
    <n v="70189"/>
    <n v="0"/>
    <x v="0"/>
    <s v="Columbus"/>
    <s v=""/>
    <s v=""/>
    <e v="#VALUE!"/>
    <m/>
    <x v="1"/>
  </r>
  <r>
    <x v="267"/>
    <s v="Emery Acosta"/>
    <x v="9"/>
    <x v="2"/>
    <s v="Research &amp; Development"/>
    <s v="Female"/>
    <x v="3"/>
    <x v="34"/>
    <x v="269"/>
    <s v="2013"/>
    <n v="181452"/>
    <n v="0.3"/>
    <x v="0"/>
    <s v="Columbus"/>
    <s v=""/>
    <s v=""/>
    <e v="#VALUE!"/>
    <m/>
    <x v="1"/>
  </r>
  <r>
    <x v="268"/>
    <s v="Charles Robinson"/>
    <x v="16"/>
    <x v="4"/>
    <s v="Speciality Products"/>
    <s v="Male"/>
    <x v="2"/>
    <x v="3"/>
    <x v="270"/>
    <s v="2021"/>
    <n v="70369"/>
    <n v="0"/>
    <x v="0"/>
    <s v="Seattle"/>
    <s v=""/>
    <s v=""/>
    <e v="#VALUE!"/>
    <m/>
    <x v="1"/>
  </r>
  <r>
    <x v="269"/>
    <s v="Landon Lopez"/>
    <x v="4"/>
    <x v="3"/>
    <s v="Manufacturing"/>
    <s v="Male"/>
    <x v="3"/>
    <x v="31"/>
    <x v="271"/>
    <s v="2008"/>
    <n v="78056"/>
    <n v="0"/>
    <x v="2"/>
    <s v="Sao Paulo"/>
    <s v=""/>
    <s v=""/>
    <e v="#VALUE!"/>
    <m/>
    <x v="1"/>
  </r>
  <r>
    <x v="270"/>
    <s v="Miles Mehta"/>
    <x v="2"/>
    <x v="1"/>
    <s v="Research &amp; Development"/>
    <s v="Male"/>
    <x v="1"/>
    <x v="14"/>
    <x v="272"/>
    <s v="1996"/>
    <n v="189933"/>
    <n v="0.23"/>
    <x v="0"/>
    <s v="Miami"/>
    <s v=""/>
    <s v=""/>
    <e v="#VALUE!"/>
    <m/>
    <x v="1"/>
  </r>
  <r>
    <x v="7"/>
    <s v="Ezra Simmons"/>
    <x v="18"/>
    <x v="5"/>
    <s v="Speciality Products"/>
    <s v="Male"/>
    <x v="2"/>
    <x v="31"/>
    <x v="273"/>
    <s v="2010"/>
    <n v="78237"/>
    <n v="0"/>
    <x v="0"/>
    <s v="Phoenix"/>
    <s v=""/>
    <s v=""/>
    <e v="#VALUE!"/>
    <m/>
    <x v="1"/>
  </r>
  <r>
    <x v="271"/>
    <s v="Nora Santiago"/>
    <x v="7"/>
    <x v="3"/>
    <s v="Research &amp; Development"/>
    <s v="Female"/>
    <x v="3"/>
    <x v="0"/>
    <x v="274"/>
    <s v="1996"/>
    <n v="48687"/>
    <n v="0"/>
    <x v="2"/>
    <s v="Rio de Janerio"/>
    <s v=""/>
    <s v=""/>
    <e v="#VALUE!"/>
    <m/>
    <x v="1"/>
  </r>
  <r>
    <x v="272"/>
    <s v="Caroline Herrera"/>
    <x v="0"/>
    <x v="6"/>
    <s v="Manufacturing"/>
    <s v="Female"/>
    <x v="3"/>
    <x v="15"/>
    <x v="275"/>
    <s v="2004"/>
    <n v="121065"/>
    <n v="0.15"/>
    <x v="2"/>
    <s v="Rio de Janerio"/>
    <s v=""/>
    <s v=""/>
    <e v="#VALUE!"/>
    <m/>
    <x v="1"/>
  </r>
  <r>
    <x v="273"/>
    <s v="David Owens"/>
    <x v="4"/>
    <x v="2"/>
    <s v="Corporate"/>
    <s v="Male"/>
    <x v="0"/>
    <x v="19"/>
    <x v="276"/>
    <s v="2004"/>
    <n v="94246"/>
    <n v="0"/>
    <x v="0"/>
    <s v="Austin"/>
    <s v=""/>
    <s v=""/>
    <e v="#VALUE!"/>
    <m/>
    <x v="1"/>
  </r>
  <r>
    <x v="109"/>
    <s v="Avery Yee"/>
    <x v="28"/>
    <x v="0"/>
    <s v="Manufacturing"/>
    <s v="Female"/>
    <x v="1"/>
    <x v="8"/>
    <x v="82"/>
    <s v="2016"/>
    <n v="44614"/>
    <n v="0"/>
    <x v="0"/>
    <s v="Miami"/>
    <s v=""/>
    <s v=""/>
    <e v="#VALUE!"/>
    <m/>
    <x v="1"/>
  </r>
  <r>
    <x v="274"/>
    <s v="Xavier Park"/>
    <x v="9"/>
    <x v="0"/>
    <s v="Research &amp; Development"/>
    <s v="Male"/>
    <x v="1"/>
    <x v="28"/>
    <x v="277"/>
    <s v="2020"/>
    <n v="234469"/>
    <n v="0.31"/>
    <x v="1"/>
    <s v="Chengdu"/>
    <s v=""/>
    <s v=""/>
    <e v="#VALUE!"/>
    <m/>
    <x v="1"/>
  </r>
  <r>
    <x v="275"/>
    <s v="Asher Morales"/>
    <x v="18"/>
    <x v="5"/>
    <s v="Research &amp; Development"/>
    <s v="Male"/>
    <x v="3"/>
    <x v="27"/>
    <x v="278"/>
    <s v="2020"/>
    <n v="88272"/>
    <n v="0"/>
    <x v="2"/>
    <s v="Sao Paulo"/>
    <s v=""/>
    <s v=""/>
    <e v="#VALUE!"/>
    <m/>
    <x v="1"/>
  </r>
  <r>
    <x v="276"/>
    <s v="Mason Cao"/>
    <x v="13"/>
    <x v="1"/>
    <s v="Corporate"/>
    <s v="Male"/>
    <x v="1"/>
    <x v="27"/>
    <x v="279"/>
    <s v="2017"/>
    <n v="74449"/>
    <n v="0"/>
    <x v="1"/>
    <s v="Beijing"/>
    <s v=""/>
    <s v=""/>
    <e v="#VALUE!"/>
    <m/>
    <x v="1"/>
  </r>
  <r>
    <x v="277"/>
    <s v="Joshua Fong"/>
    <x v="9"/>
    <x v="5"/>
    <s v="Speciality Products"/>
    <s v="Male"/>
    <x v="1"/>
    <x v="40"/>
    <x v="280"/>
    <s v="2012"/>
    <n v="222941"/>
    <n v="0.39"/>
    <x v="1"/>
    <s v="Beijing"/>
    <s v=""/>
    <s v=""/>
    <e v="#VALUE!"/>
    <m/>
    <x v="1"/>
  </r>
  <r>
    <x v="278"/>
    <s v="Maria Chin"/>
    <x v="7"/>
    <x v="6"/>
    <s v="Manufacturing"/>
    <s v="Female"/>
    <x v="1"/>
    <x v="13"/>
    <x v="281"/>
    <s v="2013"/>
    <n v="50341"/>
    <n v="0"/>
    <x v="1"/>
    <s v="Beijing"/>
    <s v=""/>
    <s v=""/>
    <e v="#VALUE!"/>
    <m/>
    <x v="1"/>
  </r>
  <r>
    <x v="279"/>
    <s v="Eva Garcia"/>
    <x v="16"/>
    <x v="4"/>
    <s v="Corporate"/>
    <s v="Female"/>
    <x v="3"/>
    <x v="11"/>
    <x v="282"/>
    <s v="2021"/>
    <n v="72235"/>
    <n v="0"/>
    <x v="2"/>
    <s v="Manaus"/>
    <s v=""/>
    <s v=""/>
    <e v="#VALUE!"/>
    <m/>
    <x v="1"/>
  </r>
  <r>
    <x v="280"/>
    <s v="Anna Molina"/>
    <x v="4"/>
    <x v="3"/>
    <s v="Corporate"/>
    <s v="Female"/>
    <x v="3"/>
    <x v="12"/>
    <x v="283"/>
    <s v="2016"/>
    <n v="70165"/>
    <n v="0"/>
    <x v="0"/>
    <s v="Columbus"/>
    <s v=""/>
    <s v=""/>
    <e v="#VALUE!"/>
    <m/>
    <x v="1"/>
  </r>
  <r>
    <x v="281"/>
    <s v="Logan Bryant"/>
    <x v="0"/>
    <x v="6"/>
    <s v="Speciality Products"/>
    <s v="Male"/>
    <x v="2"/>
    <x v="23"/>
    <x v="284"/>
    <s v="2020"/>
    <n v="148485"/>
    <n v="0.15"/>
    <x v="0"/>
    <s v="Miami"/>
    <s v=""/>
    <s v=""/>
    <e v="#VALUE!"/>
    <m/>
    <x v="1"/>
  </r>
  <r>
    <x v="282"/>
    <s v="Isla Han"/>
    <x v="1"/>
    <x v="0"/>
    <s v="Manufacturing"/>
    <s v="Female"/>
    <x v="1"/>
    <x v="32"/>
    <x v="285"/>
    <s v="2005"/>
    <n v="86089"/>
    <n v="0"/>
    <x v="0"/>
    <s v="Chicago"/>
    <s v=""/>
    <s v=""/>
    <e v="#VALUE!"/>
    <m/>
    <x v="1"/>
  </r>
  <r>
    <x v="283"/>
    <s v="Christopher Vega"/>
    <x v="11"/>
    <x v="5"/>
    <s v="Research &amp; Development"/>
    <s v="Male"/>
    <x v="3"/>
    <x v="36"/>
    <x v="286"/>
    <s v="2007"/>
    <n v="106313"/>
    <n v="0.15"/>
    <x v="0"/>
    <s v="Chicago"/>
    <s v=""/>
    <s v=""/>
    <e v="#VALUE!"/>
    <m/>
    <x v="1"/>
  </r>
  <r>
    <x v="284"/>
    <s v="Lillian Park"/>
    <x v="7"/>
    <x v="6"/>
    <s v="Research &amp; Development"/>
    <s v="Female"/>
    <x v="1"/>
    <x v="28"/>
    <x v="287"/>
    <s v="2021"/>
    <n v="46833"/>
    <n v="0"/>
    <x v="1"/>
    <s v="Chengdu"/>
    <d v="2021-11-10T00:00:00"/>
    <s v="2021"/>
    <d v="1900-09-15T00:00:00"/>
    <m/>
    <x v="4"/>
  </r>
  <r>
    <x v="285"/>
    <s v="Kennedy Zhang"/>
    <x v="2"/>
    <x v="1"/>
    <s v="Research &amp; Development"/>
    <s v="Female"/>
    <x v="1"/>
    <x v="20"/>
    <x v="288"/>
    <s v="2000"/>
    <n v="155320"/>
    <n v="0.17"/>
    <x v="1"/>
    <s v="Chongqing"/>
    <s v=""/>
    <s v=""/>
    <e v="#VALUE!"/>
    <m/>
    <x v="1"/>
  </r>
  <r>
    <x v="286"/>
    <s v="Eli Han"/>
    <x v="4"/>
    <x v="3"/>
    <s v="Manufacturing"/>
    <s v="Male"/>
    <x v="1"/>
    <x v="28"/>
    <x v="289"/>
    <s v="2016"/>
    <n v="89984"/>
    <n v="0"/>
    <x v="1"/>
    <s v="Chengdu"/>
    <s v=""/>
    <s v=""/>
    <e v="#VALUE!"/>
    <m/>
    <x v="1"/>
  </r>
  <r>
    <x v="287"/>
    <s v="Julia Pham"/>
    <x v="11"/>
    <x v="5"/>
    <s v="Speciality Products"/>
    <s v="Female"/>
    <x v="1"/>
    <x v="13"/>
    <x v="290"/>
    <s v="2006"/>
    <n v="83756"/>
    <n v="0.14000000000000001"/>
    <x v="1"/>
    <s v="Shanghai"/>
    <s v=""/>
    <s v=""/>
    <e v="#VALUE!"/>
    <m/>
    <x v="1"/>
  </r>
  <r>
    <x v="288"/>
    <s v="Hailey Shin"/>
    <x v="2"/>
    <x v="4"/>
    <s v="Corporate"/>
    <s v="Female"/>
    <x v="1"/>
    <x v="4"/>
    <x v="291"/>
    <s v="2016"/>
    <n v="176324"/>
    <n v="0.23"/>
    <x v="1"/>
    <s v="Shanghai"/>
    <s v=""/>
    <s v=""/>
    <e v="#VALUE!"/>
    <m/>
    <x v="1"/>
  </r>
  <r>
    <x v="289"/>
    <s v="Connor Grant"/>
    <x v="4"/>
    <x v="3"/>
    <s v="Speciality Products"/>
    <s v="Male"/>
    <x v="2"/>
    <x v="5"/>
    <x v="292"/>
    <s v="2021"/>
    <n v="74077"/>
    <n v="0"/>
    <x v="0"/>
    <s v="Seattle"/>
    <s v=""/>
    <s v=""/>
    <e v="#VALUE!"/>
    <m/>
    <x v="1"/>
  </r>
  <r>
    <x v="290"/>
    <s v="Natalia Owens"/>
    <x v="6"/>
    <x v="4"/>
    <s v="Manufacturing"/>
    <s v="Female"/>
    <x v="2"/>
    <x v="11"/>
    <x v="293"/>
    <s v="2021"/>
    <n v="104162"/>
    <n v="7.0000000000000007E-2"/>
    <x v="0"/>
    <s v="Austin"/>
    <s v=""/>
    <s v=""/>
    <e v="#VALUE!"/>
    <m/>
    <x v="1"/>
  </r>
  <r>
    <x v="291"/>
    <s v="Maria He"/>
    <x v="30"/>
    <x v="0"/>
    <s v="Corporate"/>
    <s v="Female"/>
    <x v="1"/>
    <x v="15"/>
    <x v="294"/>
    <s v="2010"/>
    <n v="82162"/>
    <n v="0"/>
    <x v="1"/>
    <s v="Beijing"/>
    <d v="2020-10-03T00:00:00"/>
    <s v="2020"/>
    <d v="1910-02-05T00:00:00"/>
    <m/>
    <x v="11"/>
  </r>
  <r>
    <x v="292"/>
    <s v="Jade Yi"/>
    <x v="5"/>
    <x v="2"/>
    <s v="Speciality Products"/>
    <s v="Female"/>
    <x v="1"/>
    <x v="40"/>
    <x v="295"/>
    <s v="2015"/>
    <n v="63880"/>
    <n v="0"/>
    <x v="1"/>
    <s v="Chongqing"/>
    <s v=""/>
    <s v=""/>
    <e v="#VALUE!"/>
    <m/>
    <x v="1"/>
  </r>
  <r>
    <x v="293"/>
    <s v="Quinn Xiong"/>
    <x v="22"/>
    <x v="5"/>
    <s v="Research &amp; Development"/>
    <s v="Female"/>
    <x v="1"/>
    <x v="0"/>
    <x v="296"/>
    <s v="2013"/>
    <n v="73248"/>
    <n v="0"/>
    <x v="0"/>
    <s v="Columbus"/>
    <s v=""/>
    <s v=""/>
    <e v="#VALUE!"/>
    <m/>
    <x v="1"/>
  </r>
  <r>
    <x v="294"/>
    <s v="Dominic Baker"/>
    <x v="4"/>
    <x v="3"/>
    <s v="Manufacturing"/>
    <s v="Male"/>
    <x v="0"/>
    <x v="10"/>
    <x v="297"/>
    <s v="2020"/>
    <n v="91853"/>
    <n v="0"/>
    <x v="0"/>
    <s v="Chicago"/>
    <s v=""/>
    <s v=""/>
    <e v="#VALUE!"/>
    <m/>
    <x v="1"/>
  </r>
  <r>
    <x v="295"/>
    <s v="Adam Nelson"/>
    <x v="2"/>
    <x v="1"/>
    <s v="Speciality Products"/>
    <s v="Male"/>
    <x v="2"/>
    <x v="6"/>
    <x v="298"/>
    <s v="2020"/>
    <n v="168014"/>
    <n v="0.27"/>
    <x v="0"/>
    <s v="Chicago"/>
    <d v="2021-07-27T00:00:00"/>
    <s v="2021"/>
    <d v="1901-07-13T00:00:00"/>
    <m/>
    <x v="2"/>
  </r>
  <r>
    <x v="296"/>
    <s v="Autumn Reed"/>
    <x v="25"/>
    <x v="5"/>
    <s v="Corporate"/>
    <s v="Female"/>
    <x v="2"/>
    <x v="17"/>
    <x v="299"/>
    <s v="2017"/>
    <n v="70770"/>
    <n v="0"/>
    <x v="0"/>
    <s v="Miami"/>
    <s v=""/>
    <s v=""/>
    <e v="#VALUE!"/>
    <m/>
    <x v="1"/>
  </r>
  <r>
    <x v="297"/>
    <s v="Robert Edwards"/>
    <x v="16"/>
    <x v="4"/>
    <s v="Corporate"/>
    <s v="Male"/>
    <x v="2"/>
    <x v="39"/>
    <x v="300"/>
    <s v="2004"/>
    <n v="50825"/>
    <n v="0"/>
    <x v="0"/>
    <s v="Seattle"/>
    <s v=""/>
    <s v=""/>
    <e v="#VALUE!"/>
    <m/>
    <x v="1"/>
  </r>
  <r>
    <x v="298"/>
    <s v="Roman Martinez"/>
    <x v="0"/>
    <x v="1"/>
    <s v="Research &amp; Development"/>
    <s v="Male"/>
    <x v="3"/>
    <x v="11"/>
    <x v="301"/>
    <s v="2015"/>
    <n v="145846"/>
    <n v="0.15"/>
    <x v="2"/>
    <s v="Manaus"/>
    <s v=""/>
    <s v=""/>
    <e v="#VALUE!"/>
    <m/>
    <x v="1"/>
  </r>
  <r>
    <x v="299"/>
    <s v="Eleanor Li"/>
    <x v="0"/>
    <x v="4"/>
    <s v="Research &amp; Development"/>
    <s v="Female"/>
    <x v="1"/>
    <x v="14"/>
    <x v="302"/>
    <s v="2003"/>
    <n v="125807"/>
    <n v="0.15"/>
    <x v="0"/>
    <s v="Chicago"/>
    <s v=""/>
    <s v=""/>
    <e v="#VALUE!"/>
    <m/>
    <x v="1"/>
  </r>
  <r>
    <x v="300"/>
    <s v="Connor Vang"/>
    <x v="7"/>
    <x v="2"/>
    <s v="Speciality Products"/>
    <s v="Male"/>
    <x v="1"/>
    <x v="6"/>
    <x v="303"/>
    <s v="2021"/>
    <n v="46845"/>
    <n v="0"/>
    <x v="0"/>
    <s v="Miami"/>
    <s v=""/>
    <s v=""/>
    <e v="#VALUE!"/>
    <m/>
    <x v="1"/>
  </r>
  <r>
    <x v="301"/>
    <s v="Ellie Chung"/>
    <x v="0"/>
    <x v="6"/>
    <s v="Corporate"/>
    <s v="Female"/>
    <x v="1"/>
    <x v="1"/>
    <x v="304"/>
    <s v="2008"/>
    <n v="157969"/>
    <n v="0.1"/>
    <x v="1"/>
    <s v="Chongqing"/>
    <s v=""/>
    <s v=""/>
    <e v="#VALUE!"/>
    <m/>
    <x v="1"/>
  </r>
  <r>
    <x v="302"/>
    <s v="Violet Hall"/>
    <x v="29"/>
    <x v="0"/>
    <s v="Corporate"/>
    <s v="Female"/>
    <x v="2"/>
    <x v="28"/>
    <x v="305"/>
    <s v="2010"/>
    <n v="97807"/>
    <n v="0"/>
    <x v="0"/>
    <s v="Chicago"/>
    <s v=""/>
    <s v=""/>
    <e v="#VALUE!"/>
    <m/>
    <x v="1"/>
  </r>
  <r>
    <x v="303"/>
    <s v="Dylan Padilla"/>
    <x v="16"/>
    <x v="4"/>
    <s v="Manufacturing"/>
    <s v="Male"/>
    <x v="3"/>
    <x v="11"/>
    <x v="306"/>
    <s v="2015"/>
    <n v="73854"/>
    <n v="0"/>
    <x v="0"/>
    <s v="Seattle"/>
    <s v=""/>
    <s v=""/>
    <e v="#VALUE!"/>
    <m/>
    <x v="1"/>
  </r>
  <r>
    <x v="304"/>
    <s v="Nathan Pham"/>
    <x v="0"/>
    <x v="3"/>
    <s v="Manufacturing"/>
    <s v="Male"/>
    <x v="1"/>
    <x v="15"/>
    <x v="307"/>
    <s v="2006"/>
    <n v="149537"/>
    <n v="0.14000000000000001"/>
    <x v="0"/>
    <s v="Seattle"/>
    <s v=""/>
    <s v=""/>
    <e v="#VALUE!"/>
    <m/>
    <x v="1"/>
  </r>
  <r>
    <x v="305"/>
    <s v="Ayla Brown"/>
    <x v="0"/>
    <x v="2"/>
    <s v="Manufacturing"/>
    <s v="Female"/>
    <x v="2"/>
    <x v="37"/>
    <x v="308"/>
    <s v="2013"/>
    <n v="128303"/>
    <n v="0.15"/>
    <x v="0"/>
    <s v="Phoenix"/>
    <s v=""/>
    <s v=""/>
    <e v="#VALUE!"/>
    <m/>
    <x v="1"/>
  </r>
  <r>
    <x v="306"/>
    <s v="Isaac Mitchell"/>
    <x v="23"/>
    <x v="0"/>
    <s v="Speciality Products"/>
    <s v="Male"/>
    <x v="0"/>
    <x v="30"/>
    <x v="309"/>
    <s v="2005"/>
    <n v="67374"/>
    <n v="0"/>
    <x v="0"/>
    <s v="Austin"/>
    <s v=""/>
    <s v=""/>
    <e v="#VALUE!"/>
    <m/>
    <x v="1"/>
  </r>
  <r>
    <x v="307"/>
    <s v="Jayden Jimenez"/>
    <x v="6"/>
    <x v="4"/>
    <s v="Corporate"/>
    <s v="Male"/>
    <x v="3"/>
    <x v="30"/>
    <x v="310"/>
    <s v="2011"/>
    <n v="102167"/>
    <n v="0.06"/>
    <x v="2"/>
    <s v="Rio de Janerio"/>
    <s v=""/>
    <s v=""/>
    <e v="#VALUE!"/>
    <m/>
    <x v="1"/>
  </r>
  <r>
    <x v="308"/>
    <s v="Jaxon Tran"/>
    <x v="0"/>
    <x v="2"/>
    <s v="Manufacturing"/>
    <s v="Male"/>
    <x v="1"/>
    <x v="15"/>
    <x v="311"/>
    <s v="2007"/>
    <n v="151027"/>
    <n v="0.1"/>
    <x v="1"/>
    <s v="Shanghai"/>
    <s v=""/>
    <s v=""/>
    <e v="#VALUE!"/>
    <m/>
    <x v="1"/>
  </r>
  <r>
    <x v="309"/>
    <s v="Connor Fong"/>
    <x v="6"/>
    <x v="3"/>
    <s v="Speciality Products"/>
    <s v="Male"/>
    <x v="1"/>
    <x v="28"/>
    <x v="312"/>
    <s v="2018"/>
    <n v="120905"/>
    <n v="0.05"/>
    <x v="0"/>
    <s v="Seattle"/>
    <s v=""/>
    <s v=""/>
    <e v="#VALUE!"/>
    <m/>
    <x v="1"/>
  </r>
  <r>
    <x v="310"/>
    <s v="Emery Mitchell"/>
    <x v="9"/>
    <x v="1"/>
    <s v="Manufacturing"/>
    <s v="Female"/>
    <x v="2"/>
    <x v="35"/>
    <x v="313"/>
    <s v="2018"/>
    <n v="231567"/>
    <n v="0.36"/>
    <x v="0"/>
    <s v="Seattle"/>
    <s v=""/>
    <s v=""/>
    <e v="#VALUE!"/>
    <m/>
    <x v="1"/>
  </r>
  <r>
    <x v="167"/>
    <s v="Landon Luu"/>
    <x v="9"/>
    <x v="0"/>
    <s v="Research &amp; Development"/>
    <s v="Male"/>
    <x v="1"/>
    <x v="11"/>
    <x v="314"/>
    <s v="2015"/>
    <n v="215388"/>
    <n v="0.33"/>
    <x v="0"/>
    <s v="Miami"/>
    <s v=""/>
    <s v=""/>
    <e v="#VALUE!"/>
    <m/>
    <x v="1"/>
  </r>
  <r>
    <x v="311"/>
    <s v="Sophia Ahmed"/>
    <x v="0"/>
    <x v="2"/>
    <s v="Speciality Products"/>
    <s v="Female"/>
    <x v="1"/>
    <x v="23"/>
    <x v="315"/>
    <s v="2015"/>
    <n v="127972"/>
    <n v="0.11"/>
    <x v="0"/>
    <s v="Seattle"/>
    <s v=""/>
    <s v=""/>
    <e v="#VALUE!"/>
    <m/>
    <x v="1"/>
  </r>
  <r>
    <x v="312"/>
    <s v="Sofia Dinh"/>
    <x v="19"/>
    <x v="5"/>
    <s v="Corporate"/>
    <s v="Female"/>
    <x v="1"/>
    <x v="0"/>
    <x v="316"/>
    <s v="1995"/>
    <n v="80701"/>
    <n v="0"/>
    <x v="0"/>
    <s v="Chicago"/>
    <d v="2005-04-14T00:00:00"/>
    <s v="2005"/>
    <d v="1909-09-10T00:00:00"/>
    <m/>
    <x v="11"/>
  </r>
  <r>
    <x v="313"/>
    <s v="Jonathan Patel"/>
    <x v="6"/>
    <x v="6"/>
    <s v="Corporate"/>
    <s v="Male"/>
    <x v="1"/>
    <x v="21"/>
    <x v="317"/>
    <s v="2020"/>
    <n v="115417"/>
    <n v="0.06"/>
    <x v="1"/>
    <s v="Shanghai"/>
    <s v=""/>
    <s v=""/>
    <e v="#VALUE!"/>
    <m/>
    <x v="1"/>
  </r>
  <r>
    <x v="135"/>
    <s v="Piper Patterson"/>
    <x v="10"/>
    <x v="5"/>
    <s v="Corporate"/>
    <s v="Female"/>
    <x v="2"/>
    <x v="15"/>
    <x v="318"/>
    <s v="2019"/>
    <n v="88045"/>
    <n v="0"/>
    <x v="0"/>
    <s v="Chicago"/>
    <s v=""/>
    <s v=""/>
    <e v="#VALUE!"/>
    <m/>
    <x v="1"/>
  </r>
  <r>
    <x v="314"/>
    <s v="Cora Evans"/>
    <x v="3"/>
    <x v="0"/>
    <s v="Speciality Products"/>
    <s v="Female"/>
    <x v="0"/>
    <x v="15"/>
    <x v="319"/>
    <s v="2018"/>
    <n v="86478"/>
    <n v="0.06"/>
    <x v="0"/>
    <s v="Austin"/>
    <s v=""/>
    <s v=""/>
    <e v="#VALUE!"/>
    <m/>
    <x v="1"/>
  </r>
  <r>
    <x v="315"/>
    <s v="Cameron Young"/>
    <x v="9"/>
    <x v="5"/>
    <s v="Manufacturing"/>
    <s v="Male"/>
    <x v="2"/>
    <x v="20"/>
    <x v="320"/>
    <s v="2016"/>
    <n v="180994"/>
    <n v="0.39"/>
    <x v="0"/>
    <s v="Seattle"/>
    <s v=""/>
    <s v=""/>
    <e v="#VALUE!"/>
    <m/>
    <x v="1"/>
  </r>
  <r>
    <x v="316"/>
    <s v="Melody Ho"/>
    <x v="13"/>
    <x v="1"/>
    <s v="Research &amp; Development"/>
    <s v="Female"/>
    <x v="1"/>
    <x v="0"/>
    <x v="321"/>
    <s v="2007"/>
    <n v="64494"/>
    <n v="0"/>
    <x v="0"/>
    <s v="Columbus"/>
    <s v=""/>
    <s v=""/>
    <e v="#VALUE!"/>
    <m/>
    <x v="1"/>
  </r>
  <r>
    <x v="317"/>
    <s v="Aiden Bryant"/>
    <x v="5"/>
    <x v="2"/>
    <s v="Manufacturing"/>
    <s v="Male"/>
    <x v="0"/>
    <x v="40"/>
    <x v="322"/>
    <s v="2002"/>
    <n v="70122"/>
    <n v="0"/>
    <x v="0"/>
    <s v="Columbus"/>
    <s v=""/>
    <s v=""/>
    <e v="#VALUE!"/>
    <m/>
    <x v="1"/>
  </r>
  <r>
    <x v="318"/>
    <s v="Grayson Walker"/>
    <x v="2"/>
    <x v="3"/>
    <s v="Manufacturing"/>
    <s v="Male"/>
    <x v="2"/>
    <x v="7"/>
    <x v="323"/>
    <s v="2017"/>
    <n v="181854"/>
    <n v="0.28999999999999998"/>
    <x v="0"/>
    <s v="Seattle"/>
    <d v="2020-04-24T00:00:00"/>
    <s v="2020"/>
    <d v="1903-03-05T00:00:00"/>
    <m/>
    <x v="3"/>
  </r>
  <r>
    <x v="319"/>
    <s v="Scarlett Figueroa"/>
    <x v="20"/>
    <x v="4"/>
    <s v="Speciality Products"/>
    <s v="Female"/>
    <x v="3"/>
    <x v="8"/>
    <x v="324"/>
    <s v="2016"/>
    <n v="52811"/>
    <n v="0"/>
    <x v="0"/>
    <s v="Miami"/>
    <s v=""/>
    <s v=""/>
    <e v="#VALUE!"/>
    <m/>
    <x v="1"/>
  </r>
  <r>
    <x v="320"/>
    <s v="Madeline Hoang"/>
    <x v="28"/>
    <x v="0"/>
    <s v="Research &amp; Development"/>
    <s v="Female"/>
    <x v="1"/>
    <x v="21"/>
    <x v="325"/>
    <s v="2019"/>
    <n v="50111"/>
    <n v="0"/>
    <x v="1"/>
    <s v="Chengdu"/>
    <s v=""/>
    <s v=""/>
    <e v="#VALUE!"/>
    <m/>
    <x v="1"/>
  </r>
  <r>
    <x v="321"/>
    <s v="Ezra Simmons"/>
    <x v="32"/>
    <x v="0"/>
    <s v="Manufacturing"/>
    <s v="Male"/>
    <x v="0"/>
    <x v="11"/>
    <x v="326"/>
    <s v="2016"/>
    <n v="71192"/>
    <n v="0"/>
    <x v="0"/>
    <s v="Austin"/>
    <s v=""/>
    <s v=""/>
    <e v="#VALUE!"/>
    <m/>
    <x v="1"/>
  </r>
  <r>
    <x v="322"/>
    <s v="Ruby Medina"/>
    <x v="2"/>
    <x v="2"/>
    <s v="Manufacturing"/>
    <s v="Female"/>
    <x v="3"/>
    <x v="2"/>
    <x v="327"/>
    <s v="2018"/>
    <n v="155351"/>
    <n v="0.2"/>
    <x v="0"/>
    <s v="Seattle"/>
    <s v=""/>
    <s v=""/>
    <e v="#VALUE!"/>
    <m/>
    <x v="1"/>
  </r>
  <r>
    <x v="323"/>
    <s v="Luke Zheng"/>
    <x v="2"/>
    <x v="4"/>
    <s v="Speciality Products"/>
    <s v="Male"/>
    <x v="1"/>
    <x v="38"/>
    <x v="328"/>
    <s v="2006"/>
    <n v="161690"/>
    <n v="0.28999999999999998"/>
    <x v="1"/>
    <s v="Beijing"/>
    <s v=""/>
    <s v=""/>
    <e v="#VALUE!"/>
    <m/>
    <x v="1"/>
  </r>
  <r>
    <x v="324"/>
    <s v="Rylee Dinh"/>
    <x v="25"/>
    <x v="5"/>
    <s v="Speciality Products"/>
    <s v="Female"/>
    <x v="1"/>
    <x v="25"/>
    <x v="329"/>
    <s v="2017"/>
    <n v="60132"/>
    <n v="0"/>
    <x v="1"/>
    <s v="Chongqing"/>
    <s v=""/>
    <s v=""/>
    <e v="#VALUE!"/>
    <m/>
    <x v="1"/>
  </r>
  <r>
    <x v="325"/>
    <s v="Miles Evans"/>
    <x v="23"/>
    <x v="0"/>
    <s v="Manufacturing"/>
    <s v="Male"/>
    <x v="2"/>
    <x v="36"/>
    <x v="330"/>
    <s v="1994"/>
    <n v="87216"/>
    <n v="0"/>
    <x v="0"/>
    <s v="Miami"/>
    <s v=""/>
    <s v=""/>
    <e v="#VALUE!"/>
    <m/>
    <x v="1"/>
  </r>
  <r>
    <x v="326"/>
    <s v="Leo Owens"/>
    <x v="28"/>
    <x v="0"/>
    <s v="Corporate"/>
    <s v="Male"/>
    <x v="2"/>
    <x v="40"/>
    <x v="331"/>
    <s v="2020"/>
    <n v="50069"/>
    <n v="0"/>
    <x v="0"/>
    <s v="Seattle"/>
    <s v=""/>
    <s v=""/>
    <e v="#VALUE!"/>
    <m/>
    <x v="1"/>
  </r>
  <r>
    <x v="327"/>
    <s v="Caroline Owens"/>
    <x v="2"/>
    <x v="0"/>
    <s v="Speciality Products"/>
    <s v="Female"/>
    <x v="2"/>
    <x v="3"/>
    <x v="332"/>
    <s v="2021"/>
    <n v="151108"/>
    <n v="0.22"/>
    <x v="0"/>
    <s v="Phoenix"/>
    <s v=""/>
    <s v=""/>
    <e v="#VALUE!"/>
    <m/>
    <x v="1"/>
  </r>
  <r>
    <x v="328"/>
    <s v="Kennedy Do"/>
    <x v="3"/>
    <x v="0"/>
    <s v="Manufacturing"/>
    <s v="Female"/>
    <x v="1"/>
    <x v="34"/>
    <x v="333"/>
    <s v="2005"/>
    <n v="67398"/>
    <n v="7.0000000000000007E-2"/>
    <x v="0"/>
    <s v="Phoenix"/>
    <s v=""/>
    <s v=""/>
    <e v="#VALUE!"/>
    <m/>
    <x v="1"/>
  </r>
  <r>
    <x v="329"/>
    <s v="Jade Acosta"/>
    <x v="25"/>
    <x v="5"/>
    <s v="Research &amp; Development"/>
    <s v="Female"/>
    <x v="3"/>
    <x v="40"/>
    <x v="334"/>
    <s v="2015"/>
    <n v="68488"/>
    <n v="0"/>
    <x v="0"/>
    <s v="Seattle"/>
    <s v=""/>
    <s v=""/>
    <e v="#VALUE!"/>
    <m/>
    <x v="1"/>
  </r>
  <r>
    <x v="330"/>
    <s v="Mila Vasquez"/>
    <x v="10"/>
    <x v="5"/>
    <s v="Manufacturing"/>
    <s v="Female"/>
    <x v="3"/>
    <x v="33"/>
    <x v="335"/>
    <s v="1998"/>
    <n v="92932"/>
    <n v="0"/>
    <x v="0"/>
    <s v="Columbus"/>
    <s v=""/>
    <s v=""/>
    <e v="#VALUE!"/>
    <m/>
    <x v="1"/>
  </r>
  <r>
    <x v="331"/>
    <s v="Allison Ayala"/>
    <x v="7"/>
    <x v="1"/>
    <s v="Corporate"/>
    <s v="Female"/>
    <x v="3"/>
    <x v="9"/>
    <x v="336"/>
    <s v="2009"/>
    <n v="43363"/>
    <n v="0"/>
    <x v="0"/>
    <s v="Austin"/>
    <s v=""/>
    <s v=""/>
    <e v="#VALUE!"/>
    <m/>
    <x v="1"/>
  </r>
  <r>
    <x v="332"/>
    <s v="Jace Zhang"/>
    <x v="31"/>
    <x v="0"/>
    <s v="Speciality Products"/>
    <s v="Male"/>
    <x v="1"/>
    <x v="11"/>
    <x v="337"/>
    <s v="2017"/>
    <n v="95963"/>
    <n v="0"/>
    <x v="1"/>
    <s v="Chengdu"/>
    <s v=""/>
    <s v=""/>
    <e v="#VALUE!"/>
    <m/>
    <x v="1"/>
  </r>
  <r>
    <x v="333"/>
    <s v="Allison Medina"/>
    <x v="6"/>
    <x v="1"/>
    <s v="Speciality Products"/>
    <s v="Female"/>
    <x v="3"/>
    <x v="0"/>
    <x v="338"/>
    <s v="2010"/>
    <n v="111038"/>
    <n v="0.05"/>
    <x v="2"/>
    <s v="Sao Paulo"/>
    <s v=""/>
    <s v=""/>
    <e v="#VALUE!"/>
    <m/>
    <x v="1"/>
  </r>
  <r>
    <x v="334"/>
    <s v="Maria Wilson"/>
    <x v="9"/>
    <x v="5"/>
    <s v="Research &amp; Development"/>
    <s v="Female"/>
    <x v="2"/>
    <x v="10"/>
    <x v="339"/>
    <s v="1996"/>
    <n v="200246"/>
    <n v="0.34"/>
    <x v="0"/>
    <s v="Columbus"/>
    <s v=""/>
    <s v=""/>
    <e v="#VALUE!"/>
    <m/>
    <x v="1"/>
  </r>
  <r>
    <x v="231"/>
    <s v="Everly Coleman"/>
    <x v="9"/>
    <x v="0"/>
    <s v="Corporate"/>
    <s v="Female"/>
    <x v="2"/>
    <x v="35"/>
    <x v="340"/>
    <s v="2015"/>
    <n v="194871"/>
    <n v="0.35"/>
    <x v="0"/>
    <s v="Columbus"/>
    <s v=""/>
    <s v=""/>
    <e v="#VALUE!"/>
    <m/>
    <x v="1"/>
  </r>
  <r>
    <x v="335"/>
    <s v="Jordan Gomez"/>
    <x v="4"/>
    <x v="3"/>
    <s v="Research &amp; Development"/>
    <s v="Male"/>
    <x v="3"/>
    <x v="32"/>
    <x v="341"/>
    <s v="1994"/>
    <n v="98769"/>
    <n v="0"/>
    <x v="2"/>
    <s v="Rio de Janerio"/>
    <d v="2016-10-03T00:00:00"/>
    <s v="2016"/>
    <d v="1922-01-18T00:00:00"/>
    <m/>
    <x v="12"/>
  </r>
  <r>
    <x v="336"/>
    <s v="Isla Chavez"/>
    <x v="5"/>
    <x v="2"/>
    <s v="Research &amp; Development"/>
    <s v="Female"/>
    <x v="3"/>
    <x v="7"/>
    <x v="342"/>
    <s v="2018"/>
    <n v="65334"/>
    <n v="0"/>
    <x v="2"/>
    <s v="Rio de Janerio"/>
    <s v=""/>
    <s v=""/>
    <e v="#VALUE!"/>
    <m/>
    <x v="1"/>
  </r>
  <r>
    <x v="337"/>
    <s v="Hannah Gomez"/>
    <x v="1"/>
    <x v="0"/>
    <s v="Manufacturing"/>
    <s v="Female"/>
    <x v="3"/>
    <x v="6"/>
    <x v="343"/>
    <s v="2021"/>
    <n v="83934"/>
    <n v="0"/>
    <x v="0"/>
    <s v="Miami"/>
    <s v=""/>
    <s v=""/>
    <e v="#VALUE!"/>
    <m/>
    <x v="1"/>
  </r>
  <r>
    <x v="338"/>
    <s v="Jacob Davis"/>
    <x v="2"/>
    <x v="3"/>
    <s v="Research &amp; Development"/>
    <s v="Male"/>
    <x v="2"/>
    <x v="9"/>
    <x v="344"/>
    <s v="2016"/>
    <n v="150399"/>
    <n v="0.28000000000000003"/>
    <x v="0"/>
    <s v="Chicago"/>
    <s v=""/>
    <s v=""/>
    <e v="#VALUE!"/>
    <m/>
    <x v="1"/>
  </r>
  <r>
    <x v="339"/>
    <s v="Eli Gupta"/>
    <x v="2"/>
    <x v="4"/>
    <s v="Research &amp; Development"/>
    <s v="Male"/>
    <x v="1"/>
    <x v="17"/>
    <x v="345"/>
    <s v="2012"/>
    <n v="160280"/>
    <n v="0.19"/>
    <x v="1"/>
    <s v="Beijing"/>
    <s v=""/>
    <s v=""/>
    <e v="#VALUE!"/>
    <m/>
    <x v="1"/>
  </r>
  <r>
    <x v="340"/>
    <s v="Andrew Huynh"/>
    <x v="20"/>
    <x v="4"/>
    <s v="Speciality Products"/>
    <s v="Male"/>
    <x v="1"/>
    <x v="4"/>
    <x v="346"/>
    <s v="1997"/>
    <n v="54051"/>
    <n v="0"/>
    <x v="0"/>
    <s v="Miami"/>
    <d v="1998-10-11T00:00:00"/>
    <s v="1998"/>
    <d v="1901-06-14T00:00:00"/>
    <m/>
    <x v="2"/>
  </r>
  <r>
    <x v="341"/>
    <s v="Anna Gutierrez"/>
    <x v="2"/>
    <x v="5"/>
    <s v="Research &amp; Development"/>
    <s v="Female"/>
    <x v="3"/>
    <x v="1"/>
    <x v="347"/>
    <s v="2003"/>
    <n v="150699"/>
    <n v="0.28999999999999998"/>
    <x v="2"/>
    <s v="Sao Paulo"/>
    <s v=""/>
    <s v=""/>
    <e v="#VALUE!"/>
    <m/>
    <x v="1"/>
  </r>
  <r>
    <x v="342"/>
    <s v="Samuel Vega"/>
    <x v="13"/>
    <x v="6"/>
    <s v="Speciality Products"/>
    <s v="Male"/>
    <x v="3"/>
    <x v="17"/>
    <x v="348"/>
    <s v="2013"/>
    <n v="69570"/>
    <n v="0"/>
    <x v="0"/>
    <s v="Miami"/>
    <s v=""/>
    <s v=""/>
    <e v="#VALUE!"/>
    <m/>
    <x v="1"/>
  </r>
  <r>
    <x v="343"/>
    <s v="Liliana Do"/>
    <x v="31"/>
    <x v="0"/>
    <s v="Manufacturing"/>
    <s v="Female"/>
    <x v="1"/>
    <x v="23"/>
    <x v="349"/>
    <s v="2019"/>
    <n v="86774"/>
    <n v="0"/>
    <x v="1"/>
    <s v="Chengdu"/>
    <s v=""/>
    <s v=""/>
    <e v="#VALUE!"/>
    <m/>
    <x v="1"/>
  </r>
  <r>
    <x v="344"/>
    <s v="Isaac Sanders"/>
    <x v="16"/>
    <x v="4"/>
    <s v="Manufacturing"/>
    <s v="Male"/>
    <x v="2"/>
    <x v="37"/>
    <x v="350"/>
    <s v="2001"/>
    <n v="57606"/>
    <n v="0"/>
    <x v="0"/>
    <s v="Miami"/>
    <s v=""/>
    <s v=""/>
    <e v="#VALUE!"/>
    <m/>
    <x v="1"/>
  </r>
  <r>
    <x v="345"/>
    <s v="Raelynn Gupta"/>
    <x v="0"/>
    <x v="1"/>
    <s v="Corporate"/>
    <s v="Female"/>
    <x v="1"/>
    <x v="35"/>
    <x v="351"/>
    <s v="2001"/>
    <n v="125730"/>
    <n v="0.11"/>
    <x v="1"/>
    <s v="Chongqing"/>
    <s v=""/>
    <s v=""/>
    <e v="#VALUE!"/>
    <m/>
    <x v="1"/>
  </r>
  <r>
    <x v="346"/>
    <s v="Genesis Xiong"/>
    <x v="27"/>
    <x v="0"/>
    <s v="Research &amp; Development"/>
    <s v="Female"/>
    <x v="1"/>
    <x v="10"/>
    <x v="352"/>
    <s v="2012"/>
    <n v="64170"/>
    <n v="0"/>
    <x v="0"/>
    <s v="Columbus"/>
    <s v=""/>
    <s v=""/>
    <e v="#VALUE!"/>
    <m/>
    <x v="1"/>
  </r>
  <r>
    <x v="347"/>
    <s v="Lucas Ramos"/>
    <x v="15"/>
    <x v="4"/>
    <s v="Speciality Products"/>
    <s v="Male"/>
    <x v="3"/>
    <x v="16"/>
    <x v="353"/>
    <s v="1998"/>
    <n v="72303"/>
    <n v="0"/>
    <x v="0"/>
    <s v="Phoenix"/>
    <s v=""/>
    <s v=""/>
    <e v="#VALUE!"/>
    <m/>
    <x v="1"/>
  </r>
  <r>
    <x v="348"/>
    <s v="Santiago f Gonzalez"/>
    <x v="6"/>
    <x v="2"/>
    <s v="Research &amp; Development"/>
    <s v="Male"/>
    <x v="3"/>
    <x v="9"/>
    <x v="354"/>
    <s v="2012"/>
    <n v="105891"/>
    <n v="7.0000000000000007E-2"/>
    <x v="0"/>
    <s v="Seattle"/>
    <s v=""/>
    <s v=""/>
    <e v="#VALUE!"/>
    <m/>
    <x v="1"/>
  </r>
  <r>
    <x v="184"/>
    <s v="Henry Zhu"/>
    <x v="9"/>
    <x v="6"/>
    <s v="Speciality Products"/>
    <s v="Male"/>
    <x v="1"/>
    <x v="31"/>
    <x v="355"/>
    <s v="2021"/>
    <n v="255230"/>
    <n v="0.36"/>
    <x v="0"/>
    <s v="Austin"/>
    <s v=""/>
    <s v=""/>
    <e v="#VALUE!"/>
    <m/>
    <x v="1"/>
  </r>
  <r>
    <x v="349"/>
    <s v="Emily Contreras"/>
    <x v="13"/>
    <x v="2"/>
    <s v="Manufacturing"/>
    <s v="Female"/>
    <x v="3"/>
    <x v="16"/>
    <x v="356"/>
    <s v="1992"/>
    <n v="59591"/>
    <n v="0"/>
    <x v="2"/>
    <s v="Sao Paulo"/>
    <s v=""/>
    <s v=""/>
    <e v="#VALUE!"/>
    <m/>
    <x v="1"/>
  </r>
  <r>
    <x v="350"/>
    <s v="Hailey Lai"/>
    <x v="9"/>
    <x v="4"/>
    <s v="Manufacturing"/>
    <s v="Female"/>
    <x v="1"/>
    <x v="27"/>
    <x v="357"/>
    <s v="2012"/>
    <n v="187048"/>
    <n v="0.32"/>
    <x v="1"/>
    <s v="Chengdu"/>
    <s v=""/>
    <s v=""/>
    <e v="#VALUE!"/>
    <m/>
    <x v="1"/>
  </r>
  <r>
    <x v="351"/>
    <s v="Vivian Guzman"/>
    <x v="13"/>
    <x v="1"/>
    <s v="Speciality Products"/>
    <s v="Female"/>
    <x v="3"/>
    <x v="26"/>
    <x v="358"/>
    <s v="2002"/>
    <n v="58605"/>
    <n v="0"/>
    <x v="0"/>
    <s v="Phoenix"/>
    <s v=""/>
    <s v=""/>
    <e v="#VALUE!"/>
    <m/>
    <x v="1"/>
  </r>
  <r>
    <x v="352"/>
    <s v="Hadley Contreras"/>
    <x v="2"/>
    <x v="5"/>
    <s v="Corporate"/>
    <s v="Female"/>
    <x v="3"/>
    <x v="33"/>
    <x v="359"/>
    <s v="2017"/>
    <n v="178502"/>
    <n v="0.2"/>
    <x v="0"/>
    <s v="Austin"/>
    <s v=""/>
    <s v=""/>
    <e v="#VALUE!"/>
    <m/>
    <x v="1"/>
  </r>
  <r>
    <x v="353"/>
    <s v="Nathan Sun"/>
    <x v="6"/>
    <x v="3"/>
    <s v="Speciality Products"/>
    <s v="Male"/>
    <x v="1"/>
    <x v="20"/>
    <x v="360"/>
    <s v="2015"/>
    <n v="103724"/>
    <n v="0.05"/>
    <x v="1"/>
    <s v="Shanghai"/>
    <s v=""/>
    <s v=""/>
    <e v="#VALUE!"/>
    <m/>
    <x v="1"/>
  </r>
  <r>
    <x v="354"/>
    <s v="Grace Campos"/>
    <x v="2"/>
    <x v="5"/>
    <s v="Research &amp; Development"/>
    <s v="Female"/>
    <x v="3"/>
    <x v="17"/>
    <x v="361"/>
    <s v="2008"/>
    <n v="156277"/>
    <n v="0.22"/>
    <x v="2"/>
    <s v="Manaus"/>
    <s v=""/>
    <s v=""/>
    <e v="#VALUE!"/>
    <m/>
    <x v="1"/>
  </r>
  <r>
    <x v="355"/>
    <s v="Autumn Ortiz"/>
    <x v="17"/>
    <x v="5"/>
    <s v="Research &amp; Development"/>
    <s v="Female"/>
    <x v="3"/>
    <x v="23"/>
    <x v="362"/>
    <s v="2017"/>
    <n v="87744"/>
    <n v="0"/>
    <x v="2"/>
    <s v="Sao Paulo"/>
    <s v=""/>
    <s v=""/>
    <e v="#VALUE!"/>
    <m/>
    <x v="1"/>
  </r>
  <r>
    <x v="356"/>
    <s v="Connor Walker"/>
    <x v="13"/>
    <x v="1"/>
    <s v="Manufacturing"/>
    <s v="Male"/>
    <x v="2"/>
    <x v="23"/>
    <x v="363"/>
    <s v="2019"/>
    <n v="54714"/>
    <n v="0"/>
    <x v="0"/>
    <s v="Columbus"/>
    <s v=""/>
    <s v=""/>
    <e v="#VALUE!"/>
    <m/>
    <x v="1"/>
  </r>
  <r>
    <x v="357"/>
    <s v="Mia Wu"/>
    <x v="14"/>
    <x v="0"/>
    <s v="Corporate"/>
    <s v="Female"/>
    <x v="1"/>
    <x v="15"/>
    <x v="364"/>
    <s v="2013"/>
    <n v="99169"/>
    <n v="0"/>
    <x v="1"/>
    <s v="Beijing"/>
    <s v=""/>
    <s v=""/>
    <e v="#VALUE!"/>
    <m/>
    <x v="1"/>
  </r>
  <r>
    <x v="358"/>
    <s v="Julia Luong"/>
    <x v="0"/>
    <x v="3"/>
    <s v="Research &amp; Development"/>
    <s v="Female"/>
    <x v="1"/>
    <x v="0"/>
    <x v="365"/>
    <s v="2006"/>
    <n v="142628"/>
    <n v="0.12"/>
    <x v="1"/>
    <s v="Chongqing"/>
    <s v=""/>
    <s v=""/>
    <e v="#VALUE!"/>
    <m/>
    <x v="1"/>
  </r>
  <r>
    <x v="359"/>
    <s v="Eleanor Delgado"/>
    <x v="4"/>
    <x v="6"/>
    <s v="Manufacturing"/>
    <s v="Female"/>
    <x v="3"/>
    <x v="29"/>
    <x v="366"/>
    <s v="2014"/>
    <n v="75869"/>
    <n v="0"/>
    <x v="2"/>
    <s v="Sao Paulo"/>
    <s v=""/>
    <s v=""/>
    <e v="#VALUE!"/>
    <m/>
    <x v="1"/>
  </r>
  <r>
    <x v="360"/>
    <s v="Addison Roberts"/>
    <x v="23"/>
    <x v="0"/>
    <s v="Manufacturing"/>
    <s v="Female"/>
    <x v="2"/>
    <x v="13"/>
    <x v="367"/>
    <s v="2018"/>
    <n v="60985"/>
    <n v="0"/>
    <x v="0"/>
    <s v="Seattle"/>
    <s v=""/>
    <s v=""/>
    <e v="#VALUE!"/>
    <m/>
    <x v="1"/>
  </r>
  <r>
    <x v="361"/>
    <s v="Camila Li"/>
    <x v="0"/>
    <x v="0"/>
    <s v="Research &amp; Development"/>
    <s v="Female"/>
    <x v="1"/>
    <x v="33"/>
    <x v="368"/>
    <s v="2010"/>
    <n v="126911"/>
    <n v="0.1"/>
    <x v="1"/>
    <s v="Shanghai"/>
    <s v=""/>
    <s v=""/>
    <e v="#VALUE!"/>
    <m/>
    <x v="1"/>
  </r>
  <r>
    <x v="362"/>
    <s v="Ezekiel Fong"/>
    <x v="9"/>
    <x v="2"/>
    <s v="Research &amp; Development"/>
    <s v="Male"/>
    <x v="1"/>
    <x v="16"/>
    <x v="369"/>
    <s v="2004"/>
    <n v="216949"/>
    <n v="0.32"/>
    <x v="1"/>
    <s v="Shanghai"/>
    <s v=""/>
    <s v=""/>
    <e v="#VALUE!"/>
    <m/>
    <x v="1"/>
  </r>
  <r>
    <x v="363"/>
    <s v="Dylan Thao"/>
    <x v="2"/>
    <x v="5"/>
    <s v="Manufacturing"/>
    <s v="Male"/>
    <x v="1"/>
    <x v="26"/>
    <x v="370"/>
    <s v="2012"/>
    <n v="168510"/>
    <n v="0.28999999999999998"/>
    <x v="0"/>
    <s v="Seattle"/>
    <s v=""/>
    <s v=""/>
    <e v="#VALUE!"/>
    <m/>
    <x v="1"/>
  </r>
  <r>
    <x v="364"/>
    <s v="Josephine Salazar"/>
    <x v="17"/>
    <x v="5"/>
    <s v="Speciality Products"/>
    <s v="Female"/>
    <x v="3"/>
    <x v="9"/>
    <x v="371"/>
    <s v="2016"/>
    <n v="85870"/>
    <n v="0"/>
    <x v="2"/>
    <s v="Sao Paulo"/>
    <s v=""/>
    <s v=""/>
    <e v="#VALUE!"/>
    <m/>
    <x v="1"/>
  </r>
  <r>
    <x v="365"/>
    <s v="Genesis Hu"/>
    <x v="4"/>
    <x v="6"/>
    <s v="Corporate"/>
    <s v="Female"/>
    <x v="1"/>
    <x v="30"/>
    <x v="372"/>
    <s v="2002"/>
    <n v="86510"/>
    <n v="0"/>
    <x v="1"/>
    <s v="Beijing"/>
    <d v="2003-01-02T00:00:00"/>
    <s v="2003"/>
    <d v="1900-12-17T00:00:00"/>
    <m/>
    <x v="2"/>
  </r>
  <r>
    <x v="366"/>
    <s v="Mila Juarez"/>
    <x v="6"/>
    <x v="2"/>
    <s v="Speciality Products"/>
    <s v="Female"/>
    <x v="3"/>
    <x v="31"/>
    <x v="373"/>
    <s v="2017"/>
    <n v="119647"/>
    <n v="0.09"/>
    <x v="2"/>
    <s v="Sao Paulo"/>
    <s v=""/>
    <s v=""/>
    <e v="#VALUE!"/>
    <m/>
    <x v="1"/>
  </r>
  <r>
    <x v="367"/>
    <s v="Daniel Perry"/>
    <x v="14"/>
    <x v="0"/>
    <s v="Research &amp; Development"/>
    <s v="Male"/>
    <x v="2"/>
    <x v="39"/>
    <x v="374"/>
    <s v="2001"/>
    <n v="80921"/>
    <n v="0"/>
    <x v="0"/>
    <s v="Columbus"/>
    <s v=""/>
    <s v=""/>
    <e v="#VALUE!"/>
    <m/>
    <x v="1"/>
  </r>
  <r>
    <x v="368"/>
    <s v="Paisley Hunter"/>
    <x v="11"/>
    <x v="5"/>
    <s v="Research &amp; Development"/>
    <s v="Female"/>
    <x v="2"/>
    <x v="22"/>
    <x v="375"/>
    <s v="2010"/>
    <n v="98110"/>
    <n v="0.13"/>
    <x v="0"/>
    <s v="Chicago"/>
    <s v=""/>
    <s v=""/>
    <e v="#VALUE!"/>
    <m/>
    <x v="1"/>
  </r>
  <r>
    <x v="369"/>
    <s v="Everleigh White"/>
    <x v="23"/>
    <x v="0"/>
    <s v="Speciality Products"/>
    <s v="Female"/>
    <x v="2"/>
    <x v="1"/>
    <x v="376"/>
    <s v="2017"/>
    <n v="86831"/>
    <n v="0"/>
    <x v="0"/>
    <s v="Phoenix"/>
    <s v=""/>
    <s v=""/>
    <e v="#VALUE!"/>
    <m/>
    <x v="1"/>
  </r>
  <r>
    <x v="370"/>
    <s v="Penelope Choi"/>
    <x v="1"/>
    <x v="0"/>
    <s v="Speciality Products"/>
    <s v="Female"/>
    <x v="1"/>
    <x v="37"/>
    <x v="377"/>
    <s v="2010"/>
    <n v="72826"/>
    <n v="0"/>
    <x v="1"/>
    <s v="Beijing"/>
    <s v=""/>
    <s v=""/>
    <e v="#VALUE!"/>
    <m/>
    <x v="1"/>
  </r>
  <r>
    <x v="371"/>
    <s v="Piper Sun"/>
    <x v="2"/>
    <x v="6"/>
    <s v="Manufacturing"/>
    <s v="Female"/>
    <x v="1"/>
    <x v="14"/>
    <x v="378"/>
    <s v="2011"/>
    <n v="171217"/>
    <n v="0.19"/>
    <x v="0"/>
    <s v="Seattle"/>
    <s v=""/>
    <s v=""/>
    <e v="#VALUE!"/>
    <m/>
    <x v="1"/>
  </r>
  <r>
    <x v="372"/>
    <s v="Lucy Johnson"/>
    <x v="6"/>
    <x v="0"/>
    <s v="Research &amp; Development"/>
    <s v="Female"/>
    <x v="2"/>
    <x v="4"/>
    <x v="379"/>
    <s v="2020"/>
    <n v="103058"/>
    <n v="7.0000000000000007E-2"/>
    <x v="0"/>
    <s v="Columbus"/>
    <s v=""/>
    <s v=""/>
    <e v="#VALUE!"/>
    <m/>
    <x v="1"/>
  </r>
  <r>
    <x v="373"/>
    <s v="Ian Ngo"/>
    <x v="6"/>
    <x v="2"/>
    <s v="Speciality Products"/>
    <s v="Male"/>
    <x v="1"/>
    <x v="27"/>
    <x v="380"/>
    <s v="2014"/>
    <n v="117062"/>
    <n v="7.0000000000000007E-2"/>
    <x v="0"/>
    <s v="Phoenix"/>
    <s v=""/>
    <s v=""/>
    <e v="#VALUE!"/>
    <m/>
    <x v="1"/>
  </r>
  <r>
    <x v="374"/>
    <s v="Joseph Vazquez"/>
    <x v="0"/>
    <x v="3"/>
    <s v="Speciality Products"/>
    <s v="Male"/>
    <x v="3"/>
    <x v="28"/>
    <x v="381"/>
    <s v="2019"/>
    <n v="159031"/>
    <n v="0.1"/>
    <x v="0"/>
    <s v="Miami"/>
    <s v=""/>
    <s v=""/>
    <e v="#VALUE!"/>
    <m/>
    <x v="1"/>
  </r>
  <r>
    <x v="375"/>
    <s v="Hadley Guerrero"/>
    <x v="0"/>
    <x v="0"/>
    <s v="Research &amp; Development"/>
    <s v="Female"/>
    <x v="3"/>
    <x v="37"/>
    <x v="382"/>
    <s v="2004"/>
    <n v="125086"/>
    <n v="0.1"/>
    <x v="2"/>
    <s v="Sao Paulo"/>
    <s v=""/>
    <s v=""/>
    <e v="#VALUE!"/>
    <m/>
    <x v="1"/>
  </r>
  <r>
    <x v="376"/>
    <s v="Jose Brown"/>
    <x v="27"/>
    <x v="0"/>
    <s v="Speciality Products"/>
    <s v="Male"/>
    <x v="2"/>
    <x v="19"/>
    <x v="383"/>
    <s v="2016"/>
    <n v="67976"/>
    <n v="0"/>
    <x v="0"/>
    <s v="Seattle"/>
    <s v=""/>
    <s v=""/>
    <e v="#VALUE!"/>
    <m/>
    <x v="1"/>
  </r>
  <r>
    <x v="377"/>
    <s v="Benjamin Ford"/>
    <x v="13"/>
    <x v="1"/>
    <s v="Speciality Products"/>
    <s v="Male"/>
    <x v="2"/>
    <x v="11"/>
    <x v="384"/>
    <s v="2021"/>
    <n v="74215"/>
    <n v="0"/>
    <x v="0"/>
    <s v="Phoenix"/>
    <s v=""/>
    <s v=""/>
    <e v="#VALUE!"/>
    <m/>
    <x v="1"/>
  </r>
  <r>
    <x v="378"/>
    <s v="Henry Shah"/>
    <x v="2"/>
    <x v="3"/>
    <s v="Manufacturing"/>
    <s v="Male"/>
    <x v="1"/>
    <x v="0"/>
    <x v="385"/>
    <s v="2010"/>
    <n v="187389"/>
    <n v="0.25"/>
    <x v="1"/>
    <s v="Chengdu"/>
    <s v=""/>
    <s v=""/>
    <e v="#VALUE!"/>
    <m/>
    <x v="1"/>
  </r>
  <r>
    <x v="281"/>
    <s v="Ivy Daniels"/>
    <x v="0"/>
    <x v="4"/>
    <s v="Speciality Products"/>
    <s v="Female"/>
    <x v="2"/>
    <x v="12"/>
    <x v="386"/>
    <s v="2008"/>
    <n v="131841"/>
    <n v="0.13"/>
    <x v="0"/>
    <s v="Columbus"/>
    <s v=""/>
    <s v=""/>
    <e v="#VALUE!"/>
    <m/>
    <x v="1"/>
  </r>
  <r>
    <x v="379"/>
    <s v="Thomas Chang"/>
    <x v="4"/>
    <x v="3"/>
    <s v="Research &amp; Development"/>
    <s v="Male"/>
    <x v="1"/>
    <x v="8"/>
    <x v="387"/>
    <s v="2011"/>
    <n v="97231"/>
    <n v="0"/>
    <x v="1"/>
    <s v="Beijing"/>
    <s v=""/>
    <s v=""/>
    <e v="#VALUE!"/>
    <m/>
    <x v="1"/>
  </r>
  <r>
    <x v="380"/>
    <s v="Caroline Phan"/>
    <x v="0"/>
    <x v="1"/>
    <s v="Corporate"/>
    <s v="Female"/>
    <x v="1"/>
    <x v="12"/>
    <x v="388"/>
    <s v="2004"/>
    <n v="155004"/>
    <n v="0.12"/>
    <x v="0"/>
    <s v="Austin"/>
    <s v=""/>
    <s v=""/>
    <e v="#VALUE!"/>
    <m/>
    <x v="1"/>
  </r>
  <r>
    <x v="381"/>
    <s v="Maverick Mehta"/>
    <x v="28"/>
    <x v="0"/>
    <s v="Manufacturing"/>
    <s v="Male"/>
    <x v="1"/>
    <x v="28"/>
    <x v="389"/>
    <s v="2007"/>
    <n v="41859"/>
    <n v="0"/>
    <x v="0"/>
    <s v="Seattle"/>
    <s v=""/>
    <s v=""/>
    <e v="#VALUE!"/>
    <m/>
    <x v="1"/>
  </r>
  <r>
    <x v="382"/>
    <s v="Austin Edwards"/>
    <x v="12"/>
    <x v="0"/>
    <s v="Manufacturing"/>
    <s v="Male"/>
    <x v="0"/>
    <x v="34"/>
    <x v="390"/>
    <s v="2006"/>
    <n v="52733"/>
    <n v="0"/>
    <x v="0"/>
    <s v="Chicago"/>
    <s v=""/>
    <s v=""/>
    <e v="#VALUE!"/>
    <m/>
    <x v="1"/>
  </r>
  <r>
    <x v="383"/>
    <s v="Daniel Huang"/>
    <x v="9"/>
    <x v="4"/>
    <s v="Corporate"/>
    <s v="Male"/>
    <x v="1"/>
    <x v="11"/>
    <x v="391"/>
    <s v="2015"/>
    <n v="250953"/>
    <n v="0.34"/>
    <x v="0"/>
    <s v="Columbus"/>
    <s v=""/>
    <s v=""/>
    <e v="#VALUE!"/>
    <m/>
    <x v="1"/>
  </r>
  <r>
    <x v="384"/>
    <s v="Lucas Phan"/>
    <x v="2"/>
    <x v="6"/>
    <s v="Research &amp; Development"/>
    <s v="Male"/>
    <x v="1"/>
    <x v="37"/>
    <x v="392"/>
    <s v="1999"/>
    <n v="191807"/>
    <n v="0.21"/>
    <x v="1"/>
    <s v="Chongqing"/>
    <s v=""/>
    <s v=""/>
    <e v="#VALUE!"/>
    <m/>
    <x v="1"/>
  </r>
  <r>
    <x v="385"/>
    <s v="Gabriel Yu"/>
    <x v="1"/>
    <x v="0"/>
    <s v="Speciality Products"/>
    <s v="Male"/>
    <x v="1"/>
    <x v="34"/>
    <x v="393"/>
    <s v="2014"/>
    <n v="64677"/>
    <n v="0"/>
    <x v="1"/>
    <s v="Chongqing"/>
    <s v=""/>
    <s v=""/>
    <e v="#VALUE!"/>
    <m/>
    <x v="1"/>
  </r>
  <r>
    <x v="165"/>
    <s v="Mason Watson"/>
    <x v="0"/>
    <x v="0"/>
    <s v="Corporate"/>
    <s v="Male"/>
    <x v="2"/>
    <x v="30"/>
    <x v="394"/>
    <s v="2004"/>
    <n v="130274"/>
    <n v="0.11"/>
    <x v="0"/>
    <s v="Chicago"/>
    <s v=""/>
    <s v=""/>
    <e v="#VALUE!"/>
    <m/>
    <x v="1"/>
  </r>
  <r>
    <x v="386"/>
    <s v="Angel Chang"/>
    <x v="23"/>
    <x v="0"/>
    <s v="Research &amp; Development"/>
    <s v="Male"/>
    <x v="1"/>
    <x v="17"/>
    <x v="133"/>
    <s v="2017"/>
    <n v="96331"/>
    <n v="0"/>
    <x v="1"/>
    <s v="Shanghai"/>
    <s v=""/>
    <s v=""/>
    <e v="#VALUE!"/>
    <m/>
    <x v="1"/>
  </r>
  <r>
    <x v="387"/>
    <s v="Madeline Coleman"/>
    <x v="0"/>
    <x v="1"/>
    <s v="Research &amp; Development"/>
    <s v="Female"/>
    <x v="2"/>
    <x v="10"/>
    <x v="395"/>
    <s v="2006"/>
    <n v="150758"/>
    <n v="0.13"/>
    <x v="0"/>
    <s v="Chicago"/>
    <d v="2007-08-16T00:00:00"/>
    <s v="2007"/>
    <d v="1901-04-19T00:00:00"/>
    <m/>
    <x v="2"/>
  </r>
  <r>
    <x v="388"/>
    <s v="Thomas Vazquez"/>
    <x v="2"/>
    <x v="5"/>
    <s v="Corporate"/>
    <s v="Male"/>
    <x v="3"/>
    <x v="30"/>
    <x v="396"/>
    <s v="2014"/>
    <n v="173629"/>
    <n v="0.21"/>
    <x v="2"/>
    <s v="Sao Paulo"/>
    <s v=""/>
    <s v=""/>
    <e v="#VALUE!"/>
    <m/>
    <x v="1"/>
  </r>
  <r>
    <x v="389"/>
    <s v="Silas Hunter"/>
    <x v="29"/>
    <x v="0"/>
    <s v="Corporate"/>
    <s v="Male"/>
    <x v="0"/>
    <x v="0"/>
    <x v="397"/>
    <s v="1998"/>
    <n v="62174"/>
    <n v="0"/>
    <x v="0"/>
    <s v="Chicago"/>
    <s v=""/>
    <s v=""/>
    <e v="#VALUE!"/>
    <m/>
    <x v="1"/>
  </r>
  <r>
    <x v="390"/>
    <s v="Nicholas Brooks"/>
    <x v="13"/>
    <x v="3"/>
    <s v="Manufacturing"/>
    <s v="Male"/>
    <x v="2"/>
    <x v="19"/>
    <x v="376"/>
    <s v="2017"/>
    <n v="56555"/>
    <n v="0"/>
    <x v="0"/>
    <s v="Phoenix"/>
    <s v=""/>
    <s v=""/>
    <e v="#VALUE!"/>
    <m/>
    <x v="1"/>
  </r>
  <r>
    <x v="391"/>
    <s v="Dominic Thomas"/>
    <x v="13"/>
    <x v="6"/>
    <s v="Manufacturing"/>
    <s v="Male"/>
    <x v="2"/>
    <x v="35"/>
    <x v="398"/>
    <s v="2005"/>
    <n v="74655"/>
    <n v="0"/>
    <x v="0"/>
    <s v="Austin"/>
    <s v=""/>
    <s v=""/>
    <e v="#VALUE!"/>
    <m/>
    <x v="1"/>
  </r>
  <r>
    <x v="392"/>
    <s v="Wesley Adams"/>
    <x v="27"/>
    <x v="0"/>
    <s v="Corporate"/>
    <s v="Male"/>
    <x v="2"/>
    <x v="35"/>
    <x v="399"/>
    <s v="2003"/>
    <n v="93017"/>
    <n v="0"/>
    <x v="0"/>
    <s v="Seattle"/>
    <s v=""/>
    <s v=""/>
    <e v="#VALUE!"/>
    <m/>
    <x v="1"/>
  </r>
  <r>
    <x v="393"/>
    <s v="Ian Wu"/>
    <x v="4"/>
    <x v="6"/>
    <s v="Manufacturing"/>
    <s v="Male"/>
    <x v="1"/>
    <x v="10"/>
    <x v="400"/>
    <s v="2012"/>
    <n v="82300"/>
    <n v="0"/>
    <x v="1"/>
    <s v="Chengdu"/>
    <s v=""/>
    <s v=""/>
    <e v="#VALUE!"/>
    <m/>
    <x v="1"/>
  </r>
  <r>
    <x v="394"/>
    <s v="Alice Young"/>
    <x v="18"/>
    <x v="5"/>
    <s v="Research &amp; Development"/>
    <s v="Female"/>
    <x v="2"/>
    <x v="30"/>
    <x v="401"/>
    <s v="2008"/>
    <n v="91621"/>
    <n v="0"/>
    <x v="0"/>
    <s v="Chicago"/>
    <s v=""/>
    <s v=""/>
    <e v="#VALUE!"/>
    <m/>
    <x v="1"/>
  </r>
  <r>
    <x v="395"/>
    <s v="Logan Carrillo"/>
    <x v="4"/>
    <x v="6"/>
    <s v="Research &amp; Development"/>
    <s v="Male"/>
    <x v="3"/>
    <x v="29"/>
    <x v="402"/>
    <s v="2014"/>
    <n v="91280"/>
    <n v="0"/>
    <x v="0"/>
    <s v="Miami"/>
    <s v=""/>
    <s v=""/>
    <e v="#VALUE!"/>
    <m/>
    <x v="1"/>
  </r>
  <r>
    <x v="396"/>
    <s v="Caroline Alexander"/>
    <x v="20"/>
    <x v="4"/>
    <s v="Manufacturing"/>
    <s v="Female"/>
    <x v="0"/>
    <x v="34"/>
    <x v="403"/>
    <s v="2020"/>
    <n v="47071"/>
    <n v="0"/>
    <x v="0"/>
    <s v="Columbus"/>
    <s v=""/>
    <s v=""/>
    <e v="#VALUE!"/>
    <m/>
    <x v="1"/>
  </r>
  <r>
    <x v="397"/>
    <s v="Serenity Bailey"/>
    <x v="30"/>
    <x v="0"/>
    <s v="Manufacturing"/>
    <s v="Female"/>
    <x v="2"/>
    <x v="0"/>
    <x v="404"/>
    <s v="2011"/>
    <n v="81218"/>
    <n v="0"/>
    <x v="0"/>
    <s v="Chicago"/>
    <s v=""/>
    <s v=""/>
    <e v="#VALUE!"/>
    <m/>
    <x v="1"/>
  </r>
  <r>
    <x v="398"/>
    <s v="Elena Tan"/>
    <x v="9"/>
    <x v="5"/>
    <s v="Manufacturing"/>
    <s v="Female"/>
    <x v="1"/>
    <x v="2"/>
    <x v="405"/>
    <s v="2008"/>
    <n v="181801"/>
    <n v="0.4"/>
    <x v="1"/>
    <s v="Chongqing"/>
    <d v="2019-12-11T00:00:00"/>
    <s v="2019"/>
    <d v="1911-02-27T00:00:00"/>
    <m/>
    <x v="8"/>
  </r>
  <r>
    <x v="399"/>
    <s v="Eliza Adams"/>
    <x v="5"/>
    <x v="2"/>
    <s v="Manufacturing"/>
    <s v="Female"/>
    <x v="2"/>
    <x v="3"/>
    <x v="406"/>
    <s v="2021"/>
    <n v="63137"/>
    <n v="0"/>
    <x v="0"/>
    <s v="Chicago"/>
    <s v=""/>
    <s v=""/>
    <e v="#VALUE!"/>
    <m/>
    <x v="1"/>
  </r>
  <r>
    <x v="400"/>
    <s v="Alice Xiong"/>
    <x v="9"/>
    <x v="5"/>
    <s v="Manufacturing"/>
    <s v="Female"/>
    <x v="1"/>
    <x v="0"/>
    <x v="407"/>
    <s v="2018"/>
    <n v="221465"/>
    <n v="0.34"/>
    <x v="1"/>
    <s v="Chengdu"/>
    <s v=""/>
    <s v=""/>
    <e v="#VALUE!"/>
    <m/>
    <x v="1"/>
  </r>
  <r>
    <x v="401"/>
    <s v="Isla Yoon"/>
    <x v="10"/>
    <x v="5"/>
    <s v="Research &amp; Development"/>
    <s v="Female"/>
    <x v="1"/>
    <x v="2"/>
    <x v="408"/>
    <s v="2013"/>
    <n v="79388"/>
    <n v="0"/>
    <x v="0"/>
    <s v="Austin"/>
    <d v="2019-08-04T00:00:00"/>
    <s v="2019"/>
    <d v="1906-03-26T00:00:00"/>
    <m/>
    <x v="13"/>
  </r>
  <r>
    <x v="402"/>
    <s v="Emma Perry"/>
    <x v="29"/>
    <x v="0"/>
    <s v="Manufacturing"/>
    <s v="Female"/>
    <x v="2"/>
    <x v="21"/>
    <x v="131"/>
    <s v="2018"/>
    <n v="68176"/>
    <n v="0"/>
    <x v="0"/>
    <s v="Seattle"/>
    <s v=""/>
    <s v=""/>
    <e v="#VALUE!"/>
    <m/>
    <x v="1"/>
  </r>
  <r>
    <x v="399"/>
    <s v="Riley Marquez"/>
    <x v="0"/>
    <x v="1"/>
    <s v="Research &amp; Development"/>
    <s v="Female"/>
    <x v="3"/>
    <x v="38"/>
    <x v="409"/>
    <s v="2019"/>
    <n v="122829"/>
    <n v="0.11"/>
    <x v="0"/>
    <s v="Chicago"/>
    <s v=""/>
    <s v=""/>
    <e v="#VALUE!"/>
    <m/>
    <x v="1"/>
  </r>
  <r>
    <x v="403"/>
    <s v="Caroline Hu"/>
    <x v="0"/>
    <x v="6"/>
    <s v="Speciality Products"/>
    <s v="Female"/>
    <x v="1"/>
    <x v="11"/>
    <x v="410"/>
    <s v="2019"/>
    <n v="126353"/>
    <n v="0.12"/>
    <x v="1"/>
    <s v="Shanghai"/>
    <s v=""/>
    <s v=""/>
    <e v="#VALUE!"/>
    <m/>
    <x v="1"/>
  </r>
  <r>
    <x v="404"/>
    <s v="Madison Kumar"/>
    <x v="2"/>
    <x v="3"/>
    <s v="Speciality Products"/>
    <s v="Female"/>
    <x v="1"/>
    <x v="0"/>
    <x v="411"/>
    <s v="2010"/>
    <n v="188727"/>
    <n v="0.23"/>
    <x v="1"/>
    <s v="Chengdu"/>
    <s v=""/>
    <s v=""/>
    <e v="#VALUE!"/>
    <m/>
    <x v="1"/>
  </r>
  <r>
    <x v="255"/>
    <s v="Matthew Lim"/>
    <x v="4"/>
    <x v="2"/>
    <s v="Research &amp; Development"/>
    <s v="Male"/>
    <x v="1"/>
    <x v="27"/>
    <x v="412"/>
    <s v="1994"/>
    <n v="99624"/>
    <n v="0"/>
    <x v="0"/>
    <s v="Seattle"/>
    <s v=""/>
    <s v=""/>
    <e v="#VALUE!"/>
    <m/>
    <x v="1"/>
  </r>
  <r>
    <x v="405"/>
    <s v="Maya Ngo"/>
    <x v="6"/>
    <x v="2"/>
    <s v="Speciality Products"/>
    <s v="Female"/>
    <x v="1"/>
    <x v="0"/>
    <x v="413"/>
    <s v="2012"/>
    <n v="108686"/>
    <n v="0.06"/>
    <x v="0"/>
    <s v="Columbus"/>
    <s v=""/>
    <s v=""/>
    <e v="#VALUE!"/>
    <m/>
    <x v="1"/>
  </r>
  <r>
    <x v="406"/>
    <s v="Alice Soto"/>
    <x v="7"/>
    <x v="3"/>
    <s v="Corporate"/>
    <s v="Female"/>
    <x v="3"/>
    <x v="16"/>
    <x v="414"/>
    <s v="1995"/>
    <n v="50857"/>
    <n v="0"/>
    <x v="2"/>
    <s v="Manaus"/>
    <s v=""/>
    <s v=""/>
    <e v="#VALUE!"/>
    <m/>
    <x v="1"/>
  </r>
  <r>
    <x v="407"/>
    <s v="Andrew Moore"/>
    <x v="19"/>
    <x v="5"/>
    <s v="Manufacturing"/>
    <s v="Male"/>
    <x v="2"/>
    <x v="40"/>
    <x v="415"/>
    <s v="2001"/>
    <n v="120628"/>
    <n v="0"/>
    <x v="0"/>
    <s v="Chicago"/>
    <s v=""/>
    <s v=""/>
    <e v="#VALUE!"/>
    <m/>
    <x v="1"/>
  </r>
  <r>
    <x v="408"/>
    <s v="Olivia Harris"/>
    <x v="2"/>
    <x v="2"/>
    <s v="Speciality Products"/>
    <s v="Female"/>
    <x v="2"/>
    <x v="20"/>
    <x v="416"/>
    <s v="2020"/>
    <n v="181216"/>
    <n v="0.27"/>
    <x v="0"/>
    <s v="Columbus"/>
    <s v=""/>
    <s v=""/>
    <e v="#VALUE!"/>
    <m/>
    <x v="1"/>
  </r>
  <r>
    <x v="409"/>
    <s v="Genesis Banks"/>
    <x v="7"/>
    <x v="1"/>
    <s v="Corporate"/>
    <s v="Female"/>
    <x v="2"/>
    <x v="20"/>
    <x v="417"/>
    <s v="2012"/>
    <n v="46081"/>
    <n v="0"/>
    <x v="0"/>
    <s v="Chicago"/>
    <s v=""/>
    <s v=""/>
    <e v="#VALUE!"/>
    <m/>
    <x v="1"/>
  </r>
  <r>
    <x v="410"/>
    <s v="Victoria Johnson"/>
    <x v="0"/>
    <x v="3"/>
    <s v="Corporate"/>
    <s v="Female"/>
    <x v="2"/>
    <x v="0"/>
    <x v="418"/>
    <s v="2004"/>
    <n v="159885"/>
    <n v="0.12"/>
    <x v="0"/>
    <s v="Columbus"/>
    <s v=""/>
    <s v=""/>
    <e v="#VALUE!"/>
    <m/>
    <x v="1"/>
  </r>
  <r>
    <x v="411"/>
    <s v="Eloise Griffin"/>
    <x v="2"/>
    <x v="2"/>
    <s v="Manufacturing"/>
    <s v="Female"/>
    <x v="2"/>
    <x v="0"/>
    <x v="419"/>
    <s v="1995"/>
    <n v="153271"/>
    <n v="0.15"/>
    <x v="0"/>
    <s v="Austin"/>
    <s v=""/>
    <s v=""/>
    <e v="#VALUE!"/>
    <m/>
    <x v="1"/>
  </r>
  <r>
    <x v="412"/>
    <s v="Roman Yang"/>
    <x v="6"/>
    <x v="4"/>
    <s v="Manufacturing"/>
    <s v="Male"/>
    <x v="1"/>
    <x v="34"/>
    <x v="420"/>
    <s v="2009"/>
    <n v="114242"/>
    <n v="0.08"/>
    <x v="0"/>
    <s v="Phoenix"/>
    <s v=""/>
    <s v=""/>
    <e v="#VALUE!"/>
    <m/>
    <x v="1"/>
  </r>
  <r>
    <x v="413"/>
    <s v="Clara Huynh"/>
    <x v="12"/>
    <x v="0"/>
    <s v="Speciality Products"/>
    <s v="Female"/>
    <x v="1"/>
    <x v="38"/>
    <x v="421"/>
    <s v="2020"/>
    <n v="48415"/>
    <n v="0"/>
    <x v="1"/>
    <s v="Shanghai"/>
    <s v=""/>
    <s v=""/>
    <e v="#VALUE!"/>
    <m/>
    <x v="1"/>
  </r>
  <r>
    <x v="414"/>
    <s v="Kai Flores"/>
    <x v="25"/>
    <x v="5"/>
    <s v="Manufacturing"/>
    <s v="Male"/>
    <x v="3"/>
    <x v="25"/>
    <x v="422"/>
    <s v="2017"/>
    <n v="65566"/>
    <n v="0"/>
    <x v="0"/>
    <s v="Seattle"/>
    <s v=""/>
    <s v=""/>
    <e v="#VALUE!"/>
    <m/>
    <x v="1"/>
  </r>
  <r>
    <x v="415"/>
    <s v="Jaxson Dinh"/>
    <x v="0"/>
    <x v="6"/>
    <s v="Research &amp; Development"/>
    <s v="Male"/>
    <x v="1"/>
    <x v="15"/>
    <x v="423"/>
    <s v="2001"/>
    <n v="147752"/>
    <n v="0.12"/>
    <x v="1"/>
    <s v="Shanghai"/>
    <d v="2011-12-26T00:00:00"/>
    <s v="2011"/>
    <d v="1910-08-24T00:00:00"/>
    <m/>
    <x v="11"/>
  </r>
  <r>
    <x v="416"/>
    <s v="Sophie Vang"/>
    <x v="0"/>
    <x v="6"/>
    <s v="Manufacturing"/>
    <s v="Female"/>
    <x v="1"/>
    <x v="6"/>
    <x v="424"/>
    <s v="2021"/>
    <n v="136810"/>
    <n v="0.14000000000000001"/>
    <x v="1"/>
    <s v="Chongqing"/>
    <s v=""/>
    <s v=""/>
    <e v="#VALUE!"/>
    <m/>
    <x v="1"/>
  </r>
  <r>
    <x v="417"/>
    <s v="Axel Jordan"/>
    <x v="7"/>
    <x v="2"/>
    <s v="Corporate"/>
    <s v="Male"/>
    <x v="2"/>
    <x v="40"/>
    <x v="425"/>
    <s v="2013"/>
    <n v="54635"/>
    <n v="0"/>
    <x v="0"/>
    <s v="Chicago"/>
    <s v=""/>
    <s v=""/>
    <e v="#VALUE!"/>
    <m/>
    <x v="1"/>
  </r>
  <r>
    <x v="418"/>
    <s v="Jade Hunter"/>
    <x v="21"/>
    <x v="0"/>
    <s v="Corporate"/>
    <s v="Female"/>
    <x v="2"/>
    <x v="34"/>
    <x v="426"/>
    <s v="2020"/>
    <n v="96636"/>
    <n v="0"/>
    <x v="0"/>
    <s v="Columbus"/>
    <s v=""/>
    <s v=""/>
    <e v="#VALUE!"/>
    <m/>
    <x v="1"/>
  </r>
  <r>
    <x v="419"/>
    <s v="Lydia Williams"/>
    <x v="27"/>
    <x v="0"/>
    <s v="Manufacturing"/>
    <s v="Female"/>
    <x v="0"/>
    <x v="25"/>
    <x v="49"/>
    <s v="2014"/>
    <n v="91592"/>
    <n v="0"/>
    <x v="0"/>
    <s v="Chicago"/>
    <s v=""/>
    <s v=""/>
    <e v="#VALUE!"/>
    <m/>
    <x v="1"/>
  </r>
  <r>
    <x v="420"/>
    <s v="Emery Chang"/>
    <x v="20"/>
    <x v="4"/>
    <s v="Research &amp; Development"/>
    <s v="Female"/>
    <x v="1"/>
    <x v="15"/>
    <x v="427"/>
    <s v="2000"/>
    <n v="55563"/>
    <n v="0"/>
    <x v="1"/>
    <s v="Chengdu"/>
    <s v=""/>
    <s v=""/>
    <e v="#VALUE!"/>
    <m/>
    <x v="1"/>
  </r>
  <r>
    <x v="421"/>
    <s v="Savannah He"/>
    <x v="2"/>
    <x v="0"/>
    <s v="Research &amp; Development"/>
    <s v="Female"/>
    <x v="1"/>
    <x v="27"/>
    <x v="428"/>
    <s v="1996"/>
    <n v="159724"/>
    <n v="0.23"/>
    <x v="1"/>
    <s v="Beijing"/>
    <s v=""/>
    <s v=""/>
    <e v="#VALUE!"/>
    <m/>
    <x v="1"/>
  </r>
  <r>
    <x v="422"/>
    <s v="Elias Ahmed"/>
    <x v="9"/>
    <x v="6"/>
    <s v="Corporate"/>
    <s v="Male"/>
    <x v="1"/>
    <x v="4"/>
    <x v="186"/>
    <s v="2017"/>
    <n v="183190"/>
    <n v="0.36"/>
    <x v="0"/>
    <s v="Chicago"/>
    <s v=""/>
    <s v=""/>
    <e v="#VALUE!"/>
    <m/>
    <x v="1"/>
  </r>
  <r>
    <x v="423"/>
    <s v="Samantha Woods"/>
    <x v="7"/>
    <x v="3"/>
    <s v="Speciality Products"/>
    <s v="Female"/>
    <x v="2"/>
    <x v="16"/>
    <x v="429"/>
    <s v="2019"/>
    <n v="54829"/>
    <n v="0"/>
    <x v="0"/>
    <s v="Phoenix"/>
    <s v=""/>
    <s v=""/>
    <e v="#VALUE!"/>
    <m/>
    <x v="1"/>
  </r>
  <r>
    <x v="424"/>
    <s v="Axel Soto"/>
    <x v="10"/>
    <x v="5"/>
    <s v="Corporate"/>
    <s v="Male"/>
    <x v="3"/>
    <x v="30"/>
    <x v="430"/>
    <s v="2005"/>
    <n v="96639"/>
    <n v="0"/>
    <x v="2"/>
    <s v="Rio de Janerio"/>
    <s v=""/>
    <s v=""/>
    <e v="#VALUE!"/>
    <m/>
    <x v="1"/>
  </r>
  <r>
    <x v="425"/>
    <s v="Amelia Choi"/>
    <x v="6"/>
    <x v="6"/>
    <s v="Speciality Products"/>
    <s v="Female"/>
    <x v="1"/>
    <x v="19"/>
    <x v="431"/>
    <s v="2006"/>
    <n v="117278"/>
    <n v="0.09"/>
    <x v="0"/>
    <s v="Miami"/>
    <s v=""/>
    <s v=""/>
    <e v="#VALUE!"/>
    <m/>
    <x v="1"/>
  </r>
  <r>
    <x v="426"/>
    <s v="Jacob Khan"/>
    <x v="3"/>
    <x v="0"/>
    <s v="Speciality Products"/>
    <s v="Male"/>
    <x v="1"/>
    <x v="26"/>
    <x v="432"/>
    <s v="2008"/>
    <n v="84193"/>
    <n v="0.09"/>
    <x v="1"/>
    <s v="Shanghai"/>
    <s v=""/>
    <s v=""/>
    <e v="#VALUE!"/>
    <m/>
    <x v="1"/>
  </r>
  <r>
    <x v="427"/>
    <s v="Luna Taylor"/>
    <x v="32"/>
    <x v="0"/>
    <s v="Manufacturing"/>
    <s v="Female"/>
    <x v="2"/>
    <x v="40"/>
    <x v="433"/>
    <s v="2018"/>
    <n v="87806"/>
    <n v="0"/>
    <x v="0"/>
    <s v="Seattle"/>
    <s v=""/>
    <s v=""/>
    <e v="#VALUE!"/>
    <m/>
    <x v="1"/>
  </r>
  <r>
    <x v="428"/>
    <s v="Dominic Parker"/>
    <x v="22"/>
    <x v="5"/>
    <s v="Research &amp; Development"/>
    <s v="Male"/>
    <x v="2"/>
    <x v="39"/>
    <x v="434"/>
    <s v="2011"/>
    <n v="63959"/>
    <n v="0"/>
    <x v="0"/>
    <s v="Seattle"/>
    <s v=""/>
    <s v=""/>
    <e v="#VALUE!"/>
    <m/>
    <x v="1"/>
  </r>
  <r>
    <x v="429"/>
    <s v="Angel Xiong"/>
    <x v="9"/>
    <x v="0"/>
    <s v="Research &amp; Development"/>
    <s v="Male"/>
    <x v="1"/>
    <x v="25"/>
    <x v="435"/>
    <s v="2015"/>
    <n v="234723"/>
    <n v="0.36"/>
    <x v="1"/>
    <s v="Shanghai"/>
    <s v=""/>
    <s v=""/>
    <e v="#VALUE!"/>
    <m/>
    <x v="1"/>
  </r>
  <r>
    <x v="430"/>
    <s v="Emma Cao"/>
    <x v="7"/>
    <x v="3"/>
    <s v="Corporate"/>
    <s v="Female"/>
    <x v="1"/>
    <x v="5"/>
    <x v="436"/>
    <s v="2019"/>
    <n v="50809"/>
    <n v="0"/>
    <x v="1"/>
    <s v="Chongqing"/>
    <s v=""/>
    <s v=""/>
    <e v="#VALUE!"/>
    <m/>
    <x v="1"/>
  </r>
  <r>
    <x v="431"/>
    <s v="Ezekiel Bryant"/>
    <x v="4"/>
    <x v="1"/>
    <s v="Manufacturing"/>
    <s v="Male"/>
    <x v="2"/>
    <x v="0"/>
    <x v="437"/>
    <s v="2002"/>
    <n v="77396"/>
    <n v="0"/>
    <x v="0"/>
    <s v="Miami"/>
    <s v=""/>
    <s v=""/>
    <e v="#VALUE!"/>
    <m/>
    <x v="1"/>
  </r>
  <r>
    <x v="432"/>
    <s v="Natalie Hwang"/>
    <x v="4"/>
    <x v="1"/>
    <s v="Speciality Products"/>
    <s v="Female"/>
    <x v="1"/>
    <x v="20"/>
    <x v="438"/>
    <s v="1999"/>
    <n v="89523"/>
    <n v="0"/>
    <x v="0"/>
    <s v="Phoenix"/>
    <s v=""/>
    <s v=""/>
    <e v="#VALUE!"/>
    <m/>
    <x v="1"/>
  </r>
  <r>
    <x v="433"/>
    <s v="Adeline Yang"/>
    <x v="21"/>
    <x v="0"/>
    <s v="Corporate"/>
    <s v="Female"/>
    <x v="1"/>
    <x v="26"/>
    <x v="439"/>
    <s v="2011"/>
    <n v="86173"/>
    <n v="0"/>
    <x v="1"/>
    <s v="Chongqing"/>
    <s v=""/>
    <s v=""/>
    <e v="#VALUE!"/>
    <m/>
    <x v="1"/>
  </r>
  <r>
    <x v="434"/>
    <s v="Allison Roberts"/>
    <x v="9"/>
    <x v="2"/>
    <s v="Manufacturing"/>
    <s v="Female"/>
    <x v="0"/>
    <x v="36"/>
    <x v="440"/>
    <s v="2000"/>
    <n v="222224"/>
    <n v="0.38"/>
    <x v="0"/>
    <s v="Columbus"/>
    <s v=""/>
    <s v=""/>
    <e v="#VALUE!"/>
    <m/>
    <x v="1"/>
  </r>
  <r>
    <x v="435"/>
    <s v="Andrew Do"/>
    <x v="0"/>
    <x v="1"/>
    <s v="Research &amp; Development"/>
    <s v="Male"/>
    <x v="1"/>
    <x v="19"/>
    <x v="441"/>
    <s v="2021"/>
    <n v="146140"/>
    <n v="0.15"/>
    <x v="0"/>
    <s v="Seattle"/>
    <s v=""/>
    <s v=""/>
    <e v="#VALUE!"/>
    <m/>
    <x v="1"/>
  </r>
  <r>
    <x v="436"/>
    <s v="Eliana Grant"/>
    <x v="11"/>
    <x v="5"/>
    <s v="Speciality Products"/>
    <s v="Female"/>
    <x v="2"/>
    <x v="14"/>
    <x v="442"/>
    <s v="1994"/>
    <n v="109456"/>
    <n v="0.1"/>
    <x v="0"/>
    <s v="Chicago"/>
    <s v=""/>
    <s v=""/>
    <e v="#VALUE!"/>
    <m/>
    <x v="1"/>
  </r>
  <r>
    <x v="437"/>
    <s v="Mila Soto"/>
    <x v="2"/>
    <x v="1"/>
    <s v="Research &amp; Development"/>
    <s v="Female"/>
    <x v="3"/>
    <x v="13"/>
    <x v="443"/>
    <s v="2008"/>
    <n v="170221"/>
    <n v="0.15"/>
    <x v="2"/>
    <s v="Manaus"/>
    <s v=""/>
    <s v=""/>
    <e v="#VALUE!"/>
    <m/>
    <x v="1"/>
  </r>
  <r>
    <x v="317"/>
    <s v="Gabriella Johnson"/>
    <x v="3"/>
    <x v="0"/>
    <s v="Research &amp; Development"/>
    <s v="Female"/>
    <x v="2"/>
    <x v="34"/>
    <x v="444"/>
    <s v="2006"/>
    <n v="97433"/>
    <n v="0.05"/>
    <x v="0"/>
    <s v="Seattle"/>
    <d v="2015-08-08T00:00:00"/>
    <s v="2015"/>
    <d v="1909-06-08T00:00:00"/>
    <m/>
    <x v="10"/>
  </r>
  <r>
    <x v="438"/>
    <s v="Jonathan Khan"/>
    <x v="5"/>
    <x v="2"/>
    <s v="Manufacturing"/>
    <s v="Male"/>
    <x v="1"/>
    <x v="25"/>
    <x v="445"/>
    <s v="2013"/>
    <n v="59646"/>
    <n v="0"/>
    <x v="1"/>
    <s v="Shanghai"/>
    <s v=""/>
    <s v=""/>
    <e v="#VALUE!"/>
    <m/>
    <x v="1"/>
  </r>
  <r>
    <x v="439"/>
    <s v="Elias Dang"/>
    <x v="2"/>
    <x v="5"/>
    <s v="Speciality Products"/>
    <s v="Male"/>
    <x v="1"/>
    <x v="14"/>
    <x v="446"/>
    <s v="1995"/>
    <n v="158787"/>
    <n v="0.18"/>
    <x v="1"/>
    <s v="Chengdu"/>
    <s v=""/>
    <s v=""/>
    <e v="#VALUE!"/>
    <m/>
    <x v="1"/>
  </r>
  <r>
    <x v="440"/>
    <s v="Theodore Ngo"/>
    <x v="8"/>
    <x v="5"/>
    <s v="Research &amp; Development"/>
    <s v="Male"/>
    <x v="1"/>
    <x v="0"/>
    <x v="447"/>
    <s v="2018"/>
    <n v="83378"/>
    <n v="0"/>
    <x v="1"/>
    <s v="Beijing"/>
    <s v=""/>
    <s v=""/>
    <e v="#VALUE!"/>
    <m/>
    <x v="1"/>
  </r>
  <r>
    <x v="441"/>
    <s v="Bella Lopez"/>
    <x v="4"/>
    <x v="6"/>
    <s v="Corporate"/>
    <s v="Female"/>
    <x v="3"/>
    <x v="24"/>
    <x v="448"/>
    <s v="2013"/>
    <n v="88895"/>
    <n v="0"/>
    <x v="0"/>
    <s v="Chicago"/>
    <s v=""/>
    <s v=""/>
    <e v="#VALUE!"/>
    <m/>
    <x v="1"/>
  </r>
  <r>
    <x v="442"/>
    <s v="Luca Truong"/>
    <x v="2"/>
    <x v="6"/>
    <s v="Corporate"/>
    <s v="Male"/>
    <x v="1"/>
    <x v="15"/>
    <x v="449"/>
    <s v="2004"/>
    <n v="168846"/>
    <n v="0.24"/>
    <x v="1"/>
    <s v="Chongqing"/>
    <s v=""/>
    <s v=""/>
    <e v="#VALUE!"/>
    <m/>
    <x v="1"/>
  </r>
  <r>
    <x v="443"/>
    <s v="Nathan Lau"/>
    <x v="20"/>
    <x v="4"/>
    <s v="Research &amp; Development"/>
    <s v="Male"/>
    <x v="1"/>
    <x v="25"/>
    <x v="450"/>
    <s v="2011"/>
    <n v="43336"/>
    <n v="0"/>
    <x v="0"/>
    <s v="Austin"/>
    <d v="2020-07-12T00:00:00"/>
    <s v="2020"/>
    <d v="1909-05-20T00:00:00"/>
    <m/>
    <x v="10"/>
  </r>
  <r>
    <x v="444"/>
    <s v="Henry Campos"/>
    <x v="0"/>
    <x v="4"/>
    <s v="Corporate"/>
    <s v="Male"/>
    <x v="3"/>
    <x v="31"/>
    <x v="451"/>
    <s v="2009"/>
    <n v="127801"/>
    <n v="0.15"/>
    <x v="0"/>
    <s v="Phoenix"/>
    <s v=""/>
    <s v=""/>
    <e v="#VALUE!"/>
    <m/>
    <x v="1"/>
  </r>
  <r>
    <x v="445"/>
    <s v="Connor Bell"/>
    <x v="32"/>
    <x v="0"/>
    <s v="Corporate"/>
    <s v="Male"/>
    <x v="0"/>
    <x v="36"/>
    <x v="452"/>
    <s v="2000"/>
    <n v="76352"/>
    <n v="0"/>
    <x v="0"/>
    <s v="Austin"/>
    <s v=""/>
    <s v=""/>
    <e v="#VALUE!"/>
    <m/>
    <x v="1"/>
  </r>
  <r>
    <x v="446"/>
    <s v="Angel Stewart"/>
    <x v="9"/>
    <x v="1"/>
    <s v="Corporate"/>
    <s v="Male"/>
    <x v="2"/>
    <x v="21"/>
    <x v="453"/>
    <s v="2019"/>
    <n v="250767"/>
    <n v="0.38"/>
    <x v="0"/>
    <s v="Seattle"/>
    <s v=""/>
    <s v=""/>
    <e v="#VALUE!"/>
    <m/>
    <x v="1"/>
  </r>
  <r>
    <x v="447"/>
    <s v="Landon Brown"/>
    <x v="9"/>
    <x v="6"/>
    <s v="Corporate"/>
    <s v="Male"/>
    <x v="2"/>
    <x v="3"/>
    <x v="454"/>
    <s v="2020"/>
    <n v="223055"/>
    <n v="0.3"/>
    <x v="0"/>
    <s v="Columbus"/>
    <s v=""/>
    <s v=""/>
    <e v="#VALUE!"/>
    <m/>
    <x v="1"/>
  </r>
  <r>
    <x v="448"/>
    <s v="Nicholas Rivera"/>
    <x v="2"/>
    <x v="5"/>
    <s v="Corporate"/>
    <s v="Male"/>
    <x v="3"/>
    <x v="15"/>
    <x v="455"/>
    <s v="2007"/>
    <n v="189680"/>
    <n v="0.23"/>
    <x v="2"/>
    <s v="Sao Paulo"/>
    <s v=""/>
    <s v=""/>
    <e v="#VALUE!"/>
    <m/>
    <x v="1"/>
  </r>
  <r>
    <x v="449"/>
    <s v="Gabriel Carter"/>
    <x v="22"/>
    <x v="5"/>
    <s v="Manufacturing"/>
    <s v="Male"/>
    <x v="2"/>
    <x v="4"/>
    <x v="456"/>
    <s v="2018"/>
    <n v="71167"/>
    <n v="0"/>
    <x v="0"/>
    <s v="Columbus"/>
    <s v=""/>
    <s v=""/>
    <e v="#VALUE!"/>
    <m/>
    <x v="1"/>
  </r>
  <r>
    <x v="450"/>
    <s v="Leilani Baker"/>
    <x v="1"/>
    <x v="0"/>
    <s v="Speciality Products"/>
    <s v="Female"/>
    <x v="2"/>
    <x v="1"/>
    <x v="457"/>
    <s v="2010"/>
    <n v="76027"/>
    <n v="0"/>
    <x v="0"/>
    <s v="Seattle"/>
    <s v=""/>
    <s v=""/>
    <e v="#VALUE!"/>
    <m/>
    <x v="1"/>
  </r>
  <r>
    <x v="451"/>
    <s v="Ian Flores"/>
    <x v="2"/>
    <x v="5"/>
    <s v="Corporate"/>
    <s v="Male"/>
    <x v="3"/>
    <x v="35"/>
    <x v="458"/>
    <s v="2019"/>
    <n v="183113"/>
    <n v="0.24"/>
    <x v="2"/>
    <s v="Rio de Janerio"/>
    <s v=""/>
    <s v=""/>
    <e v="#VALUE!"/>
    <m/>
    <x v="1"/>
  </r>
  <r>
    <x v="452"/>
    <s v="Hudson Thompson"/>
    <x v="13"/>
    <x v="3"/>
    <s v="Manufacturing"/>
    <s v="Male"/>
    <x v="0"/>
    <x v="23"/>
    <x v="459"/>
    <s v="2020"/>
    <n v="67753"/>
    <n v="0"/>
    <x v="0"/>
    <s v="Phoenix"/>
    <s v=""/>
    <s v=""/>
    <e v="#VALUE!"/>
    <m/>
    <x v="1"/>
  </r>
  <r>
    <x v="453"/>
    <s v="Ian Miller"/>
    <x v="3"/>
    <x v="0"/>
    <s v="Corporate"/>
    <s v="Male"/>
    <x v="0"/>
    <x v="11"/>
    <x v="460"/>
    <s v="2016"/>
    <n v="63744"/>
    <n v="0.08"/>
    <x v="0"/>
    <s v="Austin"/>
    <s v=""/>
    <s v=""/>
    <e v="#VALUE!"/>
    <m/>
    <x v="1"/>
  </r>
  <r>
    <x v="133"/>
    <s v="Harper Chin"/>
    <x v="10"/>
    <x v="5"/>
    <s v="Manufacturing"/>
    <s v="Female"/>
    <x v="1"/>
    <x v="2"/>
    <x v="19"/>
    <s v="2002"/>
    <n v="92209"/>
    <n v="0"/>
    <x v="1"/>
    <s v="Shanghai"/>
    <s v=""/>
    <s v=""/>
    <e v="#VALUE!"/>
    <m/>
    <x v="1"/>
  </r>
  <r>
    <x v="454"/>
    <s v="Santiago f Brooks"/>
    <x v="0"/>
    <x v="2"/>
    <s v="Corporate"/>
    <s v="Male"/>
    <x v="0"/>
    <x v="10"/>
    <x v="461"/>
    <s v="2000"/>
    <n v="157487"/>
    <n v="0.12"/>
    <x v="0"/>
    <s v="Phoenix"/>
    <s v=""/>
    <s v=""/>
    <e v="#VALUE!"/>
    <m/>
    <x v="1"/>
  </r>
  <r>
    <x v="455"/>
    <s v="Dylan Dominguez"/>
    <x v="4"/>
    <x v="6"/>
    <s v="Research &amp; Development"/>
    <s v="Male"/>
    <x v="3"/>
    <x v="34"/>
    <x v="462"/>
    <s v="2015"/>
    <n v="99697"/>
    <n v="0"/>
    <x v="2"/>
    <s v="Rio de Janerio"/>
    <s v=""/>
    <s v=""/>
    <e v="#VALUE!"/>
    <m/>
    <x v="1"/>
  </r>
  <r>
    <x v="456"/>
    <s v="Everett Lee"/>
    <x v="32"/>
    <x v="0"/>
    <s v="Research &amp; Development"/>
    <s v="Male"/>
    <x v="1"/>
    <x v="15"/>
    <x v="463"/>
    <s v="2010"/>
    <n v="90770"/>
    <n v="0"/>
    <x v="0"/>
    <s v="Columbus"/>
    <s v=""/>
    <s v=""/>
    <e v="#VALUE!"/>
    <m/>
    <x v="1"/>
  </r>
  <r>
    <x v="457"/>
    <s v="Madelyn Mehta"/>
    <x v="7"/>
    <x v="2"/>
    <s v="Speciality Products"/>
    <s v="Female"/>
    <x v="1"/>
    <x v="14"/>
    <x v="464"/>
    <s v="2005"/>
    <n v="55369"/>
    <n v="0"/>
    <x v="0"/>
    <s v="Phoenix"/>
    <s v=""/>
    <s v=""/>
    <e v="#VALUE!"/>
    <m/>
    <x v="1"/>
  </r>
  <r>
    <x v="458"/>
    <s v="Athena Vasquez"/>
    <x v="17"/>
    <x v="5"/>
    <s v="Speciality Products"/>
    <s v="Female"/>
    <x v="3"/>
    <x v="1"/>
    <x v="465"/>
    <s v="2014"/>
    <n v="69578"/>
    <n v="0"/>
    <x v="2"/>
    <s v="Rio de Janerio"/>
    <s v=""/>
    <s v=""/>
    <e v="#VALUE!"/>
    <m/>
    <x v="1"/>
  </r>
  <r>
    <x v="459"/>
    <s v="William Watson"/>
    <x v="2"/>
    <x v="3"/>
    <s v="Speciality Products"/>
    <s v="Male"/>
    <x v="2"/>
    <x v="12"/>
    <x v="466"/>
    <s v="2013"/>
    <n v="167526"/>
    <n v="0.26"/>
    <x v="0"/>
    <s v="Miami"/>
    <s v=""/>
    <s v=""/>
    <e v="#VALUE!"/>
    <m/>
    <x v="1"/>
  </r>
  <r>
    <x v="460"/>
    <s v="Everleigh Nunez"/>
    <x v="17"/>
    <x v="5"/>
    <s v="Speciality Products"/>
    <s v="Female"/>
    <x v="3"/>
    <x v="34"/>
    <x v="467"/>
    <s v="2021"/>
    <n v="65507"/>
    <n v="0"/>
    <x v="2"/>
    <s v="Manaus"/>
    <s v=""/>
    <s v=""/>
    <e v="#VALUE!"/>
    <m/>
    <x v="1"/>
  </r>
  <r>
    <x v="461"/>
    <s v="Leo Fernandez"/>
    <x v="6"/>
    <x v="1"/>
    <s v="Research &amp; Development"/>
    <s v="Male"/>
    <x v="3"/>
    <x v="36"/>
    <x v="468"/>
    <s v="1998"/>
    <n v="108268"/>
    <n v="0.09"/>
    <x v="2"/>
    <s v="Sao Paulo"/>
    <d v="2004-05-15T00:00:00"/>
    <s v="2004"/>
    <d v="1906-01-17T00:00:00"/>
    <m/>
    <x v="13"/>
  </r>
  <r>
    <x v="462"/>
    <s v="Joshua Lin"/>
    <x v="1"/>
    <x v="0"/>
    <s v="Research &amp; Development"/>
    <s v="Male"/>
    <x v="1"/>
    <x v="17"/>
    <x v="469"/>
    <s v="2016"/>
    <n v="80055"/>
    <n v="0"/>
    <x v="1"/>
    <s v="Beijing"/>
    <s v=""/>
    <s v=""/>
    <e v="#VALUE!"/>
    <m/>
    <x v="1"/>
  </r>
  <r>
    <x v="463"/>
    <s v="Alexander Rivera"/>
    <x v="4"/>
    <x v="2"/>
    <s v="Research &amp; Development"/>
    <s v="Male"/>
    <x v="3"/>
    <x v="32"/>
    <x v="470"/>
    <s v="2009"/>
    <n v="76802"/>
    <n v="0"/>
    <x v="2"/>
    <s v="Manaus"/>
    <s v=""/>
    <s v=""/>
    <e v="#VALUE!"/>
    <m/>
    <x v="1"/>
  </r>
  <r>
    <x v="464"/>
    <s v="David Desai"/>
    <x v="9"/>
    <x v="2"/>
    <s v="Speciality Products"/>
    <s v="Male"/>
    <x v="1"/>
    <x v="40"/>
    <x v="471"/>
    <s v="2016"/>
    <n v="253249"/>
    <n v="0.31"/>
    <x v="0"/>
    <s v="Austin"/>
    <s v=""/>
    <s v=""/>
    <e v="#VALUE!"/>
    <m/>
    <x v="1"/>
  </r>
  <r>
    <x v="46"/>
    <s v="Aubrey Yoon"/>
    <x v="15"/>
    <x v="4"/>
    <s v="Research &amp; Development"/>
    <s v="Female"/>
    <x v="1"/>
    <x v="33"/>
    <x v="472"/>
    <s v="2005"/>
    <n v="78388"/>
    <n v="0"/>
    <x v="1"/>
    <s v="Chongqing"/>
    <s v=""/>
    <s v=""/>
    <e v="#VALUE!"/>
    <m/>
    <x v="1"/>
  </r>
  <r>
    <x v="229"/>
    <s v="Grayson Brown"/>
    <x v="9"/>
    <x v="0"/>
    <s v="Corporate"/>
    <s v="Male"/>
    <x v="2"/>
    <x v="31"/>
    <x v="473"/>
    <s v="2016"/>
    <n v="249870"/>
    <n v="0.34"/>
    <x v="0"/>
    <s v="Chicago"/>
    <s v=""/>
    <s v=""/>
    <e v="#VALUE!"/>
    <m/>
    <x v="1"/>
  </r>
  <r>
    <x v="328"/>
    <s v="Noah Chen"/>
    <x v="0"/>
    <x v="6"/>
    <s v="Manufacturing"/>
    <s v="Male"/>
    <x v="1"/>
    <x v="20"/>
    <x v="474"/>
    <s v="2015"/>
    <n v="148321"/>
    <n v="0.15"/>
    <x v="1"/>
    <s v="Beijing"/>
    <s v=""/>
    <s v=""/>
    <e v="#VALUE!"/>
    <m/>
    <x v="1"/>
  </r>
  <r>
    <x v="465"/>
    <s v="Ella Nguyen"/>
    <x v="31"/>
    <x v="0"/>
    <s v="Corporate"/>
    <s v="Female"/>
    <x v="1"/>
    <x v="33"/>
    <x v="475"/>
    <s v="2004"/>
    <n v="90258"/>
    <n v="0"/>
    <x v="1"/>
    <s v="Chongqing"/>
    <s v=""/>
    <s v=""/>
    <e v="#VALUE!"/>
    <m/>
    <x v="1"/>
  </r>
  <r>
    <x v="466"/>
    <s v="Athena Jordan"/>
    <x v="27"/>
    <x v="0"/>
    <s v="Manufacturing"/>
    <s v="Female"/>
    <x v="0"/>
    <x v="34"/>
    <x v="476"/>
    <s v="2011"/>
    <n v="72486"/>
    <n v="0"/>
    <x v="0"/>
    <s v="Seattle"/>
    <s v=""/>
    <s v=""/>
    <e v="#VALUE!"/>
    <m/>
    <x v="1"/>
  </r>
  <r>
    <x v="467"/>
    <s v="Adrian Ruiz"/>
    <x v="4"/>
    <x v="1"/>
    <s v="Corporate"/>
    <s v="Male"/>
    <x v="3"/>
    <x v="8"/>
    <x v="477"/>
    <s v="2014"/>
    <n v="95499"/>
    <n v="0"/>
    <x v="2"/>
    <s v="Sao Paulo"/>
    <d v="2017-08-11T00:00:00"/>
    <s v="2017"/>
    <d v="1902-12-07T00:00:00"/>
    <m/>
    <x v="3"/>
  </r>
  <r>
    <x v="468"/>
    <s v="Zoe Sanchez"/>
    <x v="4"/>
    <x v="3"/>
    <s v="Research &amp; Development"/>
    <s v="Female"/>
    <x v="3"/>
    <x v="26"/>
    <x v="478"/>
    <s v="2004"/>
    <n v="90212"/>
    <n v="0"/>
    <x v="2"/>
    <s v="Sao Paulo"/>
    <s v=""/>
    <s v=""/>
    <e v="#VALUE!"/>
    <m/>
    <x v="1"/>
  </r>
  <r>
    <x v="469"/>
    <s v="Jameson Chen"/>
    <x v="9"/>
    <x v="6"/>
    <s v="Research &amp; Development"/>
    <s v="Male"/>
    <x v="1"/>
    <x v="38"/>
    <x v="479"/>
    <s v="2019"/>
    <n v="254057"/>
    <n v="0.39"/>
    <x v="1"/>
    <s v="Shanghai"/>
    <s v=""/>
    <s v=""/>
    <e v="#VALUE!"/>
    <m/>
    <x v="1"/>
  </r>
  <r>
    <x v="470"/>
    <s v="Liliana Soto"/>
    <x v="20"/>
    <x v="4"/>
    <s v="Manufacturing"/>
    <s v="Female"/>
    <x v="3"/>
    <x v="32"/>
    <x v="480"/>
    <s v="2010"/>
    <n v="43001"/>
    <n v="0"/>
    <x v="0"/>
    <s v="Austin"/>
    <s v=""/>
    <s v=""/>
    <e v="#VALUE!"/>
    <m/>
    <x v="1"/>
  </r>
  <r>
    <x v="66"/>
    <s v="Lincoln Reyes"/>
    <x v="3"/>
    <x v="0"/>
    <s v="Manufacturing"/>
    <s v="Male"/>
    <x v="3"/>
    <x v="33"/>
    <x v="481"/>
    <s v="1998"/>
    <n v="85120"/>
    <n v="0.09"/>
    <x v="0"/>
    <s v="Seattle"/>
    <s v=""/>
    <s v=""/>
    <e v="#VALUE!"/>
    <m/>
    <x v="1"/>
  </r>
  <r>
    <x v="471"/>
    <s v="Grayson Soto"/>
    <x v="20"/>
    <x v="4"/>
    <s v="Manufacturing"/>
    <s v="Male"/>
    <x v="3"/>
    <x v="8"/>
    <x v="482"/>
    <s v="2015"/>
    <n v="52200"/>
    <n v="0"/>
    <x v="0"/>
    <s v="Columbus"/>
    <s v=""/>
    <s v=""/>
    <e v="#VALUE!"/>
    <m/>
    <x v="1"/>
  </r>
  <r>
    <x v="472"/>
    <s v="Julia Morris"/>
    <x v="0"/>
    <x v="4"/>
    <s v="Corporate"/>
    <s v="Female"/>
    <x v="2"/>
    <x v="33"/>
    <x v="483"/>
    <s v="2008"/>
    <n v="150855"/>
    <n v="0.11"/>
    <x v="0"/>
    <s v="Phoenix"/>
    <s v=""/>
    <s v=""/>
    <e v="#VALUE!"/>
    <m/>
    <x v="1"/>
  </r>
  <r>
    <x v="473"/>
    <s v="Ava Ortiz"/>
    <x v="14"/>
    <x v="0"/>
    <s v="Manufacturing"/>
    <s v="Female"/>
    <x v="3"/>
    <x v="26"/>
    <x v="484"/>
    <s v="2004"/>
    <n v="65702"/>
    <n v="0"/>
    <x v="0"/>
    <s v="Columbus"/>
    <s v=""/>
    <s v=""/>
    <e v="#VALUE!"/>
    <m/>
    <x v="1"/>
  </r>
  <r>
    <x v="474"/>
    <s v="Carson Chau"/>
    <x v="2"/>
    <x v="1"/>
    <s v="Corporate"/>
    <s v="Male"/>
    <x v="1"/>
    <x v="32"/>
    <x v="485"/>
    <s v="2007"/>
    <n v="162038"/>
    <n v="0.24"/>
    <x v="1"/>
    <s v="Chongqing"/>
    <s v=""/>
    <s v=""/>
    <e v="#VALUE!"/>
    <m/>
    <x v="1"/>
  </r>
  <r>
    <x v="475"/>
    <s v="Lillian Chen"/>
    <x v="0"/>
    <x v="6"/>
    <s v="Research &amp; Development"/>
    <s v="Female"/>
    <x v="1"/>
    <x v="6"/>
    <x v="486"/>
    <s v="2020"/>
    <n v="157057"/>
    <n v="0.1"/>
    <x v="0"/>
    <s v="Columbus"/>
    <s v=""/>
    <s v=""/>
    <e v="#VALUE!"/>
    <m/>
    <x v="1"/>
  </r>
  <r>
    <x v="476"/>
    <s v="Josiah Lewis"/>
    <x v="6"/>
    <x v="0"/>
    <s v="Research &amp; Development"/>
    <s v="Male"/>
    <x v="2"/>
    <x v="30"/>
    <x v="487"/>
    <s v="2021"/>
    <n v="127559"/>
    <n v="0.1"/>
    <x v="0"/>
    <s v="Austin"/>
    <s v=""/>
    <s v=""/>
    <e v="#VALUE!"/>
    <m/>
    <x v="1"/>
  </r>
  <r>
    <x v="477"/>
    <s v="Claire Jones"/>
    <x v="17"/>
    <x v="5"/>
    <s v="Corporate"/>
    <s v="Female"/>
    <x v="2"/>
    <x v="38"/>
    <x v="488"/>
    <s v="2019"/>
    <n v="62644"/>
    <n v="0"/>
    <x v="0"/>
    <s v="Seattle"/>
    <s v=""/>
    <s v=""/>
    <e v="#VALUE!"/>
    <m/>
    <x v="1"/>
  </r>
  <r>
    <x v="478"/>
    <s v="Jeremiah Lu"/>
    <x v="23"/>
    <x v="0"/>
    <s v="Manufacturing"/>
    <s v="Male"/>
    <x v="1"/>
    <x v="2"/>
    <x v="489"/>
    <s v="2001"/>
    <n v="73907"/>
    <n v="0"/>
    <x v="1"/>
    <s v="Shanghai"/>
    <s v=""/>
    <s v=""/>
    <e v="#VALUE!"/>
    <m/>
    <x v="1"/>
  </r>
  <r>
    <x v="479"/>
    <s v="Nova Hill"/>
    <x v="4"/>
    <x v="3"/>
    <s v="Manufacturing"/>
    <s v="Female"/>
    <x v="2"/>
    <x v="16"/>
    <x v="490"/>
    <s v="2018"/>
    <n v="90040"/>
    <n v="0"/>
    <x v="0"/>
    <s v="Chicago"/>
    <s v=""/>
    <s v=""/>
    <e v="#VALUE!"/>
    <m/>
    <x v="1"/>
  </r>
  <r>
    <x v="480"/>
    <s v="Peyton Cruz"/>
    <x v="25"/>
    <x v="5"/>
    <s v="Manufacturing"/>
    <s v="Female"/>
    <x v="3"/>
    <x v="23"/>
    <x v="491"/>
    <s v="2016"/>
    <n v="91134"/>
    <n v="0"/>
    <x v="2"/>
    <s v="Sao Paulo"/>
    <s v=""/>
    <s v=""/>
    <e v="#VALUE!"/>
    <m/>
    <x v="1"/>
  </r>
  <r>
    <x v="481"/>
    <s v="Naomi Zhao"/>
    <x v="9"/>
    <x v="4"/>
    <s v="Speciality Products"/>
    <s v="Female"/>
    <x v="1"/>
    <x v="15"/>
    <x v="492"/>
    <s v="2021"/>
    <n v="201396"/>
    <n v="0.32"/>
    <x v="0"/>
    <s v="Miami"/>
    <s v=""/>
    <s v=""/>
    <e v="#VALUE!"/>
    <m/>
    <x v="1"/>
  </r>
  <r>
    <x v="482"/>
    <s v="Rylee Bui"/>
    <x v="7"/>
    <x v="3"/>
    <s v="Corporate"/>
    <s v="Female"/>
    <x v="1"/>
    <x v="0"/>
    <x v="493"/>
    <s v="2011"/>
    <n v="54733"/>
    <n v="0"/>
    <x v="1"/>
    <s v="Chongqing"/>
    <s v=""/>
    <s v=""/>
    <e v="#VALUE!"/>
    <m/>
    <x v="1"/>
  </r>
  <r>
    <x v="483"/>
    <s v="Andrew Reed"/>
    <x v="27"/>
    <x v="0"/>
    <s v="Corporate"/>
    <s v="Male"/>
    <x v="0"/>
    <x v="21"/>
    <x v="494"/>
    <s v="2019"/>
    <n v="65341"/>
    <n v="0"/>
    <x v="0"/>
    <s v="Miami"/>
    <d v="2022-04-11T00:00:00"/>
    <s v="2022"/>
    <d v="1902-10-25T00:00:00"/>
    <m/>
    <x v="3"/>
  </r>
  <r>
    <x v="484"/>
    <s v="Brooklyn Collins"/>
    <x v="0"/>
    <x v="1"/>
    <s v="Corporate"/>
    <s v="Female"/>
    <x v="0"/>
    <x v="1"/>
    <x v="495"/>
    <s v="2018"/>
    <n v="139208"/>
    <n v="0.11"/>
    <x v="0"/>
    <s v="Austin"/>
    <s v=""/>
    <s v=""/>
    <e v="#VALUE!"/>
    <m/>
    <x v="1"/>
  </r>
  <r>
    <x v="485"/>
    <s v="John Jung"/>
    <x v="4"/>
    <x v="2"/>
    <s v="Speciality Products"/>
    <s v="Male"/>
    <x v="1"/>
    <x v="20"/>
    <x v="496"/>
    <s v="2018"/>
    <n v="73200"/>
    <n v="0"/>
    <x v="1"/>
    <s v="Shanghai"/>
    <s v=""/>
    <s v=""/>
    <e v="#VALUE!"/>
    <m/>
    <x v="1"/>
  </r>
  <r>
    <x v="486"/>
    <s v="Samantha Aguilar"/>
    <x v="6"/>
    <x v="3"/>
    <s v="Speciality Products"/>
    <s v="Female"/>
    <x v="3"/>
    <x v="30"/>
    <x v="497"/>
    <s v="2010"/>
    <n v="102636"/>
    <n v="0.06"/>
    <x v="0"/>
    <s v="Seattle"/>
    <s v=""/>
    <s v=""/>
    <e v="#VALUE!"/>
    <m/>
    <x v="1"/>
  </r>
  <r>
    <x v="487"/>
    <s v="Madeline Acosta"/>
    <x v="26"/>
    <x v="2"/>
    <s v="Speciality Products"/>
    <s v="Female"/>
    <x v="3"/>
    <x v="3"/>
    <x v="498"/>
    <s v="2021"/>
    <n v="87427"/>
    <n v="0"/>
    <x v="2"/>
    <s v="Sao Paulo"/>
    <s v=""/>
    <s v=""/>
    <e v="#VALUE!"/>
    <m/>
    <x v="1"/>
  </r>
  <r>
    <x v="488"/>
    <s v="Ethan Joseph"/>
    <x v="12"/>
    <x v="0"/>
    <s v="Research &amp; Development"/>
    <s v="Male"/>
    <x v="2"/>
    <x v="15"/>
    <x v="499"/>
    <s v="2018"/>
    <n v="49219"/>
    <n v="0"/>
    <x v="0"/>
    <s v="Columbus"/>
    <s v=""/>
    <s v=""/>
    <e v="#VALUE!"/>
    <m/>
    <x v="1"/>
  </r>
  <r>
    <x v="489"/>
    <s v="Miles Mehta"/>
    <x v="6"/>
    <x v="1"/>
    <s v="Manufacturing"/>
    <s v="Male"/>
    <x v="1"/>
    <x v="2"/>
    <x v="342"/>
    <s v="2018"/>
    <n v="106437"/>
    <n v="7.0000000000000007E-2"/>
    <x v="1"/>
    <s v="Chongqing"/>
    <s v=""/>
    <s v=""/>
    <e v="#VALUE!"/>
    <m/>
    <x v="1"/>
  </r>
  <r>
    <x v="490"/>
    <s v="Joshua Juarez"/>
    <x v="13"/>
    <x v="1"/>
    <s v="Manufacturing"/>
    <s v="Male"/>
    <x v="3"/>
    <x v="30"/>
    <x v="500"/>
    <s v="2015"/>
    <n v="64364"/>
    <n v="0"/>
    <x v="2"/>
    <s v="Sao Paulo"/>
    <s v=""/>
    <s v=""/>
    <e v="#VALUE!"/>
    <m/>
    <x v="1"/>
  </r>
  <r>
    <x v="491"/>
    <s v="Matthew Howard"/>
    <x v="2"/>
    <x v="4"/>
    <s v="Manufacturing"/>
    <s v="Male"/>
    <x v="2"/>
    <x v="2"/>
    <x v="501"/>
    <s v="2021"/>
    <n v="172180"/>
    <n v="0.3"/>
    <x v="0"/>
    <s v="Columbus"/>
    <s v=""/>
    <s v=""/>
    <e v="#VALUE!"/>
    <m/>
    <x v="1"/>
  </r>
  <r>
    <x v="492"/>
    <s v="Jade Figueroa"/>
    <x v="4"/>
    <x v="2"/>
    <s v="Manufacturing"/>
    <s v="Female"/>
    <x v="3"/>
    <x v="29"/>
    <x v="502"/>
    <s v="2012"/>
    <n v="88343"/>
    <n v="0"/>
    <x v="2"/>
    <s v="Rio de Janerio"/>
    <s v=""/>
    <s v=""/>
    <e v="#VALUE!"/>
    <m/>
    <x v="1"/>
  </r>
  <r>
    <x v="493"/>
    <s v="Everett Morales"/>
    <x v="29"/>
    <x v="0"/>
    <s v="Speciality Products"/>
    <s v="Male"/>
    <x v="3"/>
    <x v="4"/>
    <x v="503"/>
    <s v="2014"/>
    <n v="66649"/>
    <n v="0"/>
    <x v="2"/>
    <s v="Rio de Janerio"/>
    <s v=""/>
    <s v=""/>
    <e v="#VALUE!"/>
    <m/>
    <x v="1"/>
  </r>
  <r>
    <x v="48"/>
    <s v="Genesis Hunter"/>
    <x v="6"/>
    <x v="1"/>
    <s v="Corporate"/>
    <s v="Female"/>
    <x v="2"/>
    <x v="35"/>
    <x v="504"/>
    <s v="1999"/>
    <n v="102847"/>
    <n v="0.05"/>
    <x v="0"/>
    <s v="Chicago"/>
    <s v=""/>
    <s v=""/>
    <e v="#VALUE!"/>
    <m/>
    <x v="1"/>
  </r>
  <r>
    <x v="494"/>
    <s v="Henry Figueroa"/>
    <x v="0"/>
    <x v="1"/>
    <s v="Manufacturing"/>
    <s v="Male"/>
    <x v="3"/>
    <x v="30"/>
    <x v="505"/>
    <s v="2010"/>
    <n v="134881"/>
    <n v="0.15"/>
    <x v="2"/>
    <s v="Manaus"/>
    <s v=""/>
    <s v=""/>
    <e v="#VALUE!"/>
    <m/>
    <x v="1"/>
  </r>
  <r>
    <x v="495"/>
    <s v="Nicholas Song"/>
    <x v="13"/>
    <x v="6"/>
    <s v="Manufacturing"/>
    <s v="Male"/>
    <x v="1"/>
    <x v="27"/>
    <x v="506"/>
    <s v="1999"/>
    <n v="68807"/>
    <n v="0"/>
    <x v="1"/>
    <s v="Chengdu"/>
    <d v="2015-11-30T00:00:00"/>
    <s v="2015"/>
    <d v="1916-07-09T00:00:00"/>
    <m/>
    <x v="14"/>
  </r>
  <r>
    <x v="496"/>
    <s v="Jack Alexander"/>
    <x v="9"/>
    <x v="0"/>
    <s v="Manufacturing"/>
    <s v="Male"/>
    <x v="2"/>
    <x v="16"/>
    <x v="507"/>
    <s v="2006"/>
    <n v="228822"/>
    <n v="0.36"/>
    <x v="0"/>
    <s v="Miami"/>
    <s v=""/>
    <s v=""/>
    <e v="#VALUE!"/>
    <m/>
    <x v="1"/>
  </r>
  <r>
    <x v="497"/>
    <s v="Jameson Foster"/>
    <x v="7"/>
    <x v="6"/>
    <s v="Manufacturing"/>
    <s v="Male"/>
    <x v="2"/>
    <x v="21"/>
    <x v="508"/>
    <s v="2021"/>
    <n v="43391"/>
    <n v="0"/>
    <x v="0"/>
    <s v="Columbus"/>
    <s v=""/>
    <s v=""/>
    <e v="#VALUE!"/>
    <m/>
    <x v="1"/>
  </r>
  <r>
    <x v="498"/>
    <s v="Leonardo Lo"/>
    <x v="10"/>
    <x v="5"/>
    <s v="Speciality Products"/>
    <s v="Male"/>
    <x v="1"/>
    <x v="7"/>
    <x v="509"/>
    <s v="2021"/>
    <n v="91782"/>
    <n v="0"/>
    <x v="1"/>
    <s v="Chongqing"/>
    <s v=""/>
    <s v=""/>
    <e v="#VALUE!"/>
    <m/>
    <x v="1"/>
  </r>
  <r>
    <x v="499"/>
    <s v="Ella Huang"/>
    <x v="9"/>
    <x v="6"/>
    <s v="Corporate"/>
    <s v="Female"/>
    <x v="1"/>
    <x v="15"/>
    <x v="510"/>
    <s v="2016"/>
    <n v="211637"/>
    <n v="0.31"/>
    <x v="0"/>
    <s v="Chicago"/>
    <s v=""/>
    <s v=""/>
    <e v="#VALUE!"/>
    <m/>
    <x v="1"/>
  </r>
  <r>
    <x v="71"/>
    <s v="Liam Jordan"/>
    <x v="3"/>
    <x v="0"/>
    <s v="Manufacturing"/>
    <s v="Male"/>
    <x v="2"/>
    <x v="21"/>
    <x v="511"/>
    <s v="2020"/>
    <n v="73255"/>
    <n v="0.09"/>
    <x v="0"/>
    <s v="Phoenix"/>
    <s v=""/>
    <s v=""/>
    <e v="#VALUE!"/>
    <m/>
    <x v="1"/>
  </r>
  <r>
    <x v="500"/>
    <s v="Isaac Woods"/>
    <x v="6"/>
    <x v="2"/>
    <s v="Corporate"/>
    <s v="Male"/>
    <x v="2"/>
    <x v="21"/>
    <x v="512"/>
    <s v="2021"/>
    <n v="108826"/>
    <n v="0.1"/>
    <x v="0"/>
    <s v="Miami"/>
    <s v=""/>
    <s v=""/>
    <e v="#VALUE!"/>
    <m/>
    <x v="1"/>
  </r>
  <r>
    <x v="501"/>
    <s v="Luke Wilson"/>
    <x v="29"/>
    <x v="0"/>
    <s v="Speciality Products"/>
    <s v="Male"/>
    <x v="2"/>
    <x v="8"/>
    <x v="513"/>
    <s v="2016"/>
    <n v="94352"/>
    <n v="0"/>
    <x v="0"/>
    <s v="Miami"/>
    <s v=""/>
    <s v=""/>
    <e v="#VALUE!"/>
    <m/>
    <x v="1"/>
  </r>
  <r>
    <x v="502"/>
    <s v="Lyla Alvarez"/>
    <x v="30"/>
    <x v="0"/>
    <s v="Research &amp; Development"/>
    <s v="Female"/>
    <x v="3"/>
    <x v="0"/>
    <x v="514"/>
    <s v="1994"/>
    <n v="73955"/>
    <n v="0"/>
    <x v="0"/>
    <s v="Phoenix"/>
    <s v=""/>
    <s v=""/>
    <e v="#VALUE!"/>
    <m/>
    <x v="1"/>
  </r>
  <r>
    <x v="503"/>
    <s v="Caleb Flores"/>
    <x v="6"/>
    <x v="4"/>
    <s v="Manufacturing"/>
    <s v="Male"/>
    <x v="3"/>
    <x v="8"/>
    <x v="515"/>
    <s v="2013"/>
    <n v="113909"/>
    <n v="0.06"/>
    <x v="2"/>
    <s v="Rio de Janerio"/>
    <s v=""/>
    <s v=""/>
    <e v="#VALUE!"/>
    <m/>
    <x v="1"/>
  </r>
  <r>
    <x v="504"/>
    <s v="Angel Lin"/>
    <x v="32"/>
    <x v="0"/>
    <s v="Manufacturing"/>
    <s v="Male"/>
    <x v="1"/>
    <x v="5"/>
    <x v="516"/>
    <s v="2020"/>
    <n v="92321"/>
    <n v="0"/>
    <x v="0"/>
    <s v="Chicago"/>
    <s v=""/>
    <s v=""/>
    <e v="#VALUE!"/>
    <m/>
    <x v="1"/>
  </r>
  <r>
    <x v="474"/>
    <s v="Easton Moore"/>
    <x v="3"/>
    <x v="0"/>
    <s v="Research &amp; Development"/>
    <s v="Male"/>
    <x v="2"/>
    <x v="27"/>
    <x v="517"/>
    <s v="2013"/>
    <n v="99557"/>
    <n v="0.09"/>
    <x v="0"/>
    <s v="Seattle"/>
    <s v=""/>
    <s v=""/>
    <e v="#VALUE!"/>
    <m/>
    <x v="1"/>
  </r>
  <r>
    <x v="505"/>
    <s v="Kinsley Collins"/>
    <x v="18"/>
    <x v="5"/>
    <s v="Speciality Products"/>
    <s v="Female"/>
    <x v="2"/>
    <x v="21"/>
    <x v="518"/>
    <s v="2018"/>
    <n v="115854"/>
    <n v="0"/>
    <x v="0"/>
    <s v="Phoenix"/>
    <s v=""/>
    <s v=""/>
    <e v="#VALUE!"/>
    <m/>
    <x v="1"/>
  </r>
  <r>
    <x v="506"/>
    <s v="Brooklyn Salazar"/>
    <x v="30"/>
    <x v="0"/>
    <s v="Manufacturing"/>
    <s v="Female"/>
    <x v="3"/>
    <x v="18"/>
    <x v="519"/>
    <s v="2011"/>
    <n v="82462"/>
    <n v="0"/>
    <x v="0"/>
    <s v="Austin"/>
    <s v=""/>
    <s v=""/>
    <e v="#VALUE!"/>
    <m/>
    <x v="1"/>
  </r>
  <r>
    <x v="507"/>
    <s v="Scarlett Jenkins"/>
    <x v="9"/>
    <x v="0"/>
    <s v="Research &amp; Development"/>
    <s v="Female"/>
    <x v="2"/>
    <x v="26"/>
    <x v="520"/>
    <s v="2011"/>
    <n v="198473"/>
    <n v="0.32"/>
    <x v="0"/>
    <s v="Miami"/>
    <s v=""/>
    <s v=""/>
    <e v="#VALUE!"/>
    <m/>
    <x v="1"/>
  </r>
  <r>
    <x v="508"/>
    <s v="Melody Chin"/>
    <x v="0"/>
    <x v="1"/>
    <s v="Corporate"/>
    <s v="Female"/>
    <x v="1"/>
    <x v="19"/>
    <x v="521"/>
    <s v="2006"/>
    <n v="153492"/>
    <n v="0.11"/>
    <x v="0"/>
    <s v="Chicago"/>
    <s v=""/>
    <s v=""/>
    <e v="#VALUE!"/>
    <m/>
    <x v="1"/>
  </r>
  <r>
    <x v="509"/>
    <s v="Eloise Alexander"/>
    <x v="9"/>
    <x v="4"/>
    <s v="Corporate"/>
    <s v="Female"/>
    <x v="0"/>
    <x v="21"/>
    <x v="522"/>
    <s v="2018"/>
    <n v="208210"/>
    <n v="0.3"/>
    <x v="0"/>
    <s v="Seattle"/>
    <s v=""/>
    <s v=""/>
    <e v="#VALUE!"/>
    <m/>
    <x v="1"/>
  </r>
  <r>
    <x v="510"/>
    <s v="Carter Turner"/>
    <x v="4"/>
    <x v="6"/>
    <s v="Corporate"/>
    <s v="Male"/>
    <x v="2"/>
    <x v="29"/>
    <x v="523"/>
    <s v="2015"/>
    <n v="91632"/>
    <n v="0"/>
    <x v="0"/>
    <s v="Phoenix"/>
    <s v=""/>
    <s v=""/>
    <e v="#VALUE!"/>
    <m/>
    <x v="1"/>
  </r>
  <r>
    <x v="511"/>
    <s v="Andrew Ma"/>
    <x v="16"/>
    <x v="4"/>
    <s v="Corporate"/>
    <s v="Male"/>
    <x v="1"/>
    <x v="11"/>
    <x v="524"/>
    <s v="2017"/>
    <n v="71755"/>
    <n v="0"/>
    <x v="1"/>
    <s v="Chongqing"/>
    <s v=""/>
    <s v=""/>
    <e v="#VALUE!"/>
    <m/>
    <x v="1"/>
  </r>
  <r>
    <x v="512"/>
    <s v="Hailey Xi"/>
    <x v="6"/>
    <x v="3"/>
    <s v="Corporate"/>
    <s v="Female"/>
    <x v="1"/>
    <x v="27"/>
    <x v="525"/>
    <s v="2021"/>
    <n v="111006"/>
    <n v="0.08"/>
    <x v="1"/>
    <s v="Chongqing"/>
    <s v=""/>
    <s v=""/>
    <e v="#VALUE!"/>
    <m/>
    <x v="1"/>
  </r>
  <r>
    <x v="513"/>
    <s v="Aiden Le"/>
    <x v="21"/>
    <x v="0"/>
    <s v="Corporate"/>
    <s v="Male"/>
    <x v="1"/>
    <x v="0"/>
    <x v="526"/>
    <s v="1994"/>
    <n v="99774"/>
    <n v="0"/>
    <x v="0"/>
    <s v="Austin"/>
    <s v=""/>
    <s v=""/>
    <e v="#VALUE!"/>
    <m/>
    <x v="1"/>
  </r>
  <r>
    <x v="514"/>
    <s v="Christopher Lim"/>
    <x v="2"/>
    <x v="0"/>
    <s v="Research &amp; Development"/>
    <s v="Male"/>
    <x v="1"/>
    <x v="0"/>
    <x v="527"/>
    <s v="2007"/>
    <n v="184648"/>
    <n v="0.24"/>
    <x v="1"/>
    <s v="Shanghai"/>
    <s v=""/>
    <s v=""/>
    <e v="#VALUE!"/>
    <m/>
    <x v="1"/>
  </r>
  <r>
    <x v="515"/>
    <s v="James Castillo"/>
    <x v="9"/>
    <x v="0"/>
    <s v="Manufacturing"/>
    <s v="Male"/>
    <x v="3"/>
    <x v="10"/>
    <x v="528"/>
    <s v="2001"/>
    <n v="247874"/>
    <n v="0.33"/>
    <x v="2"/>
    <s v="Manaus"/>
    <s v=""/>
    <s v=""/>
    <e v="#VALUE!"/>
    <m/>
    <x v="1"/>
  </r>
  <r>
    <x v="516"/>
    <s v="Greyson Dang"/>
    <x v="25"/>
    <x v="5"/>
    <s v="Manufacturing"/>
    <s v="Male"/>
    <x v="1"/>
    <x v="33"/>
    <x v="529"/>
    <s v="2009"/>
    <n v="62239"/>
    <n v="0"/>
    <x v="1"/>
    <s v="Beijing"/>
    <s v=""/>
    <s v=""/>
    <e v="#VALUE!"/>
    <m/>
    <x v="1"/>
  </r>
  <r>
    <x v="517"/>
    <s v="Hannah King"/>
    <x v="6"/>
    <x v="3"/>
    <s v="Speciality Products"/>
    <s v="Female"/>
    <x v="2"/>
    <x v="11"/>
    <x v="530"/>
    <s v="2014"/>
    <n v="114911"/>
    <n v="7.0000000000000007E-2"/>
    <x v="0"/>
    <s v="Chicago"/>
    <s v=""/>
    <s v=""/>
    <e v="#VALUE!"/>
    <m/>
    <x v="1"/>
  </r>
  <r>
    <x v="518"/>
    <s v="Wesley Dominguez"/>
    <x v="11"/>
    <x v="5"/>
    <s v="Corporate"/>
    <s v="Male"/>
    <x v="3"/>
    <x v="15"/>
    <x v="531"/>
    <s v="2018"/>
    <n v="115490"/>
    <n v="0.12"/>
    <x v="0"/>
    <s v="Chicago"/>
    <s v=""/>
    <s v=""/>
    <e v="#VALUE!"/>
    <m/>
    <x v="1"/>
  </r>
  <r>
    <x v="519"/>
    <s v="Dominic Hu"/>
    <x v="6"/>
    <x v="3"/>
    <s v="Speciality Products"/>
    <s v="Male"/>
    <x v="1"/>
    <x v="8"/>
    <x v="532"/>
    <s v="2012"/>
    <n v="118708"/>
    <n v="7.0000000000000007E-2"/>
    <x v="1"/>
    <s v="Shanghai"/>
    <s v=""/>
    <s v=""/>
    <e v="#VALUE!"/>
    <m/>
    <x v="1"/>
  </r>
  <r>
    <x v="520"/>
    <s v="Nora Park"/>
    <x v="2"/>
    <x v="3"/>
    <s v="Speciality Products"/>
    <s v="Female"/>
    <x v="1"/>
    <x v="7"/>
    <x v="533"/>
    <s v="2017"/>
    <n v="197649"/>
    <n v="0.2"/>
    <x v="0"/>
    <s v="Columbus"/>
    <s v=""/>
    <s v=""/>
    <e v="#VALUE!"/>
    <m/>
    <x v="1"/>
  </r>
  <r>
    <x v="521"/>
    <s v="Audrey Hwang"/>
    <x v="4"/>
    <x v="3"/>
    <s v="Speciality Products"/>
    <s v="Female"/>
    <x v="1"/>
    <x v="15"/>
    <x v="534"/>
    <s v="2020"/>
    <n v="89841"/>
    <n v="0"/>
    <x v="1"/>
    <s v="Beijing"/>
    <s v=""/>
    <s v=""/>
    <e v="#VALUE!"/>
    <m/>
    <x v="1"/>
  </r>
  <r>
    <x v="100"/>
    <s v="Ella Jenkins"/>
    <x v="13"/>
    <x v="1"/>
    <s v="Speciality Products"/>
    <s v="Female"/>
    <x v="2"/>
    <x v="27"/>
    <x v="535"/>
    <s v="2019"/>
    <n v="61026"/>
    <n v="0"/>
    <x v="0"/>
    <s v="Phoenix"/>
    <s v=""/>
    <s v=""/>
    <e v="#VALUE!"/>
    <m/>
    <x v="1"/>
  </r>
  <r>
    <x v="522"/>
    <s v="Peyton Owens"/>
    <x v="8"/>
    <x v="5"/>
    <s v="Speciality Products"/>
    <s v="Female"/>
    <x v="2"/>
    <x v="35"/>
    <x v="536"/>
    <s v="2014"/>
    <n v="96693"/>
    <n v="0"/>
    <x v="0"/>
    <s v="Chicago"/>
    <s v=""/>
    <s v=""/>
    <e v="#VALUE!"/>
    <m/>
    <x v="1"/>
  </r>
  <r>
    <x v="523"/>
    <s v="Alice Lopez"/>
    <x v="22"/>
    <x v="5"/>
    <s v="Speciality Products"/>
    <s v="Female"/>
    <x v="3"/>
    <x v="35"/>
    <x v="537"/>
    <s v="2009"/>
    <n v="82907"/>
    <n v="0"/>
    <x v="0"/>
    <s v="Seattle"/>
    <s v=""/>
    <s v=""/>
    <e v="#VALUE!"/>
    <m/>
    <x v="1"/>
  </r>
  <r>
    <x v="524"/>
    <s v="Dominic Le"/>
    <x v="9"/>
    <x v="6"/>
    <s v="Corporate"/>
    <s v="Male"/>
    <x v="1"/>
    <x v="12"/>
    <x v="538"/>
    <s v="2014"/>
    <n v="257194"/>
    <n v="0.35"/>
    <x v="1"/>
    <s v="Chongqing"/>
    <s v=""/>
    <s v=""/>
    <e v="#VALUE!"/>
    <m/>
    <x v="1"/>
  </r>
  <r>
    <x v="525"/>
    <s v="Ezra Ortiz"/>
    <x v="10"/>
    <x v="5"/>
    <s v="Research &amp; Development"/>
    <s v="Male"/>
    <x v="3"/>
    <x v="12"/>
    <x v="539"/>
    <s v="2012"/>
    <n v="94658"/>
    <n v="0"/>
    <x v="0"/>
    <s v="Miami"/>
    <s v=""/>
    <s v=""/>
    <e v="#VALUE!"/>
    <m/>
    <x v="1"/>
  </r>
  <r>
    <x v="526"/>
    <s v="Grayson Luu"/>
    <x v="10"/>
    <x v="5"/>
    <s v="Research &amp; Development"/>
    <s v="Male"/>
    <x v="1"/>
    <x v="0"/>
    <x v="540"/>
    <s v="2011"/>
    <n v="89419"/>
    <n v="0"/>
    <x v="1"/>
    <s v="Shanghai"/>
    <s v=""/>
    <s v=""/>
    <e v="#VALUE!"/>
    <m/>
    <x v="1"/>
  </r>
  <r>
    <x v="527"/>
    <s v="Brooks Stewart"/>
    <x v="16"/>
    <x v="4"/>
    <s v="Manufacturing"/>
    <s v="Male"/>
    <x v="0"/>
    <x v="15"/>
    <x v="541"/>
    <s v="2015"/>
    <n v="51983"/>
    <n v="0"/>
    <x v="0"/>
    <s v="Columbus"/>
    <s v=""/>
    <s v=""/>
    <e v="#VALUE!"/>
    <m/>
    <x v="1"/>
  </r>
  <r>
    <x v="528"/>
    <s v="Naomi Xi"/>
    <x v="2"/>
    <x v="1"/>
    <s v="Corporate"/>
    <s v="Female"/>
    <x v="1"/>
    <x v="26"/>
    <x v="542"/>
    <s v="2002"/>
    <n v="179494"/>
    <n v="0.2"/>
    <x v="1"/>
    <s v="Chongqing"/>
    <s v=""/>
    <s v=""/>
    <e v="#VALUE!"/>
    <m/>
    <x v="1"/>
  </r>
  <r>
    <x v="529"/>
    <s v="Silas Estrada"/>
    <x v="30"/>
    <x v="0"/>
    <s v="Corporate"/>
    <s v="Male"/>
    <x v="3"/>
    <x v="37"/>
    <x v="543"/>
    <s v="2016"/>
    <n v="68426"/>
    <n v="0"/>
    <x v="2"/>
    <s v="Rio de Janerio"/>
    <s v=""/>
    <s v=""/>
    <e v="#VALUE!"/>
    <m/>
    <x v="1"/>
  </r>
  <r>
    <x v="530"/>
    <s v="Skylar Ayala"/>
    <x v="0"/>
    <x v="1"/>
    <s v="Corporate"/>
    <s v="Female"/>
    <x v="3"/>
    <x v="0"/>
    <x v="544"/>
    <s v="2017"/>
    <n v="144986"/>
    <n v="0.12"/>
    <x v="0"/>
    <s v="Phoenix"/>
    <s v=""/>
    <s v=""/>
    <e v="#VALUE!"/>
    <m/>
    <x v="1"/>
  </r>
  <r>
    <x v="531"/>
    <s v="Lydia Huynh"/>
    <x v="5"/>
    <x v="2"/>
    <s v="Speciality Products"/>
    <s v="Female"/>
    <x v="1"/>
    <x v="15"/>
    <x v="545"/>
    <s v="2000"/>
    <n v="60113"/>
    <n v="0"/>
    <x v="0"/>
    <s v="Chicago"/>
    <s v=""/>
    <s v=""/>
    <e v="#VALUE!"/>
    <m/>
    <x v="1"/>
  </r>
  <r>
    <x v="92"/>
    <s v="Hazel Cortez"/>
    <x v="16"/>
    <x v="4"/>
    <s v="Research &amp; Development"/>
    <s v="Female"/>
    <x v="3"/>
    <x v="27"/>
    <x v="546"/>
    <s v="2021"/>
    <n v="50548"/>
    <n v="0"/>
    <x v="2"/>
    <s v="Sao Paulo"/>
    <s v=""/>
    <s v=""/>
    <e v="#VALUE!"/>
    <m/>
    <x v="1"/>
  </r>
  <r>
    <x v="532"/>
    <s v="Everleigh Adams"/>
    <x v="13"/>
    <x v="6"/>
    <s v="Manufacturing"/>
    <s v="Female"/>
    <x v="2"/>
    <x v="29"/>
    <x v="547"/>
    <s v="2020"/>
    <n v="68846"/>
    <n v="0"/>
    <x v="0"/>
    <s v="Chicago"/>
    <s v=""/>
    <s v=""/>
    <e v="#VALUE!"/>
    <m/>
    <x v="1"/>
  </r>
  <r>
    <x v="230"/>
    <s v="Layla Salazar"/>
    <x v="29"/>
    <x v="0"/>
    <s v="Corporate"/>
    <s v="Female"/>
    <x v="3"/>
    <x v="1"/>
    <x v="548"/>
    <s v="2014"/>
    <n v="90901"/>
    <n v="0"/>
    <x v="0"/>
    <s v="Seattle"/>
    <s v=""/>
    <s v=""/>
    <e v="#VALUE!"/>
    <m/>
    <x v="1"/>
  </r>
  <r>
    <x v="533"/>
    <s v="Willow Chen"/>
    <x v="6"/>
    <x v="3"/>
    <s v="Corporate"/>
    <s v="Female"/>
    <x v="1"/>
    <x v="2"/>
    <x v="549"/>
    <s v="2012"/>
    <n v="102033"/>
    <n v="0.08"/>
    <x v="0"/>
    <s v="Austin"/>
    <s v=""/>
    <s v=""/>
    <e v="#VALUE!"/>
    <m/>
    <x v="1"/>
  </r>
  <r>
    <x v="534"/>
    <s v="Penelope Griffin"/>
    <x v="2"/>
    <x v="2"/>
    <s v="Manufacturing"/>
    <s v="Female"/>
    <x v="2"/>
    <x v="22"/>
    <x v="550"/>
    <s v="2021"/>
    <n v="151783"/>
    <n v="0.26"/>
    <x v="0"/>
    <s v="Seattle"/>
    <s v=""/>
    <s v=""/>
    <e v="#VALUE!"/>
    <m/>
    <x v="1"/>
  </r>
  <r>
    <x v="535"/>
    <s v="Lillian Romero"/>
    <x v="2"/>
    <x v="5"/>
    <s v="Corporate"/>
    <s v="Female"/>
    <x v="3"/>
    <x v="5"/>
    <x v="551"/>
    <s v="2018"/>
    <n v="170164"/>
    <n v="0.17"/>
    <x v="0"/>
    <s v="Austin"/>
    <s v=""/>
    <s v=""/>
    <e v="#VALUE!"/>
    <m/>
    <x v="1"/>
  </r>
  <r>
    <x v="536"/>
    <s v="Stella Wu"/>
    <x v="0"/>
    <x v="6"/>
    <s v="Speciality Products"/>
    <s v="Female"/>
    <x v="1"/>
    <x v="25"/>
    <x v="552"/>
    <s v="2014"/>
    <n v="155905"/>
    <n v="0.14000000000000001"/>
    <x v="0"/>
    <s v="Phoenix"/>
    <s v=""/>
    <s v=""/>
    <e v="#VALUE!"/>
    <m/>
    <x v="1"/>
  </r>
  <r>
    <x v="415"/>
    <s v="Parker Vang"/>
    <x v="7"/>
    <x v="2"/>
    <s v="Corporate"/>
    <s v="Male"/>
    <x v="1"/>
    <x v="28"/>
    <x v="553"/>
    <s v="2016"/>
    <n v="50733"/>
    <n v="0"/>
    <x v="0"/>
    <s v="Miami"/>
    <s v=""/>
    <s v=""/>
    <e v="#VALUE!"/>
    <m/>
    <x v="1"/>
  </r>
  <r>
    <x v="537"/>
    <s v="Mila Roberts"/>
    <x v="15"/>
    <x v="4"/>
    <s v="Corporate"/>
    <s v="Female"/>
    <x v="2"/>
    <x v="23"/>
    <x v="554"/>
    <s v="2017"/>
    <n v="88663"/>
    <n v="0"/>
    <x v="0"/>
    <s v="Phoenix"/>
    <s v=""/>
    <s v=""/>
    <e v="#VALUE!"/>
    <m/>
    <x v="1"/>
  </r>
  <r>
    <x v="538"/>
    <s v="Isaac Liu"/>
    <x v="17"/>
    <x v="5"/>
    <s v="Manufacturing"/>
    <s v="Male"/>
    <x v="1"/>
    <x v="33"/>
    <x v="555"/>
    <s v="1992"/>
    <n v="88213"/>
    <n v="0"/>
    <x v="1"/>
    <s v="Chongqing"/>
    <s v=""/>
    <s v=""/>
    <e v="#VALUE!"/>
    <m/>
    <x v="1"/>
  </r>
  <r>
    <x v="539"/>
    <s v="Jacob Doan"/>
    <x v="13"/>
    <x v="2"/>
    <s v="Speciality Products"/>
    <s v="Male"/>
    <x v="1"/>
    <x v="0"/>
    <x v="556"/>
    <s v="2021"/>
    <n v="67130"/>
    <n v="0"/>
    <x v="0"/>
    <s v="Miami"/>
    <s v=""/>
    <s v=""/>
    <e v="#VALUE!"/>
    <m/>
    <x v="1"/>
  </r>
  <r>
    <x v="124"/>
    <s v="Raelynn Ma"/>
    <x v="4"/>
    <x v="1"/>
    <s v="Speciality Products"/>
    <s v="Female"/>
    <x v="1"/>
    <x v="29"/>
    <x v="557"/>
    <s v="2015"/>
    <n v="94876"/>
    <n v="0"/>
    <x v="0"/>
    <s v="Miami"/>
    <s v=""/>
    <s v=""/>
    <e v="#VALUE!"/>
    <m/>
    <x v="1"/>
  </r>
  <r>
    <x v="540"/>
    <s v="Jameson Juarez"/>
    <x v="25"/>
    <x v="5"/>
    <s v="Speciality Products"/>
    <s v="Male"/>
    <x v="3"/>
    <x v="39"/>
    <x v="558"/>
    <s v="1994"/>
    <n v="98230"/>
    <n v="0"/>
    <x v="0"/>
    <s v="Miami"/>
    <s v=""/>
    <s v=""/>
    <e v="#VALUE!"/>
    <m/>
    <x v="1"/>
  </r>
  <r>
    <x v="541"/>
    <s v="Everleigh Shah"/>
    <x v="22"/>
    <x v="5"/>
    <s v="Research &amp; Development"/>
    <s v="Female"/>
    <x v="1"/>
    <x v="9"/>
    <x v="559"/>
    <s v="2018"/>
    <n v="96757"/>
    <n v="0"/>
    <x v="0"/>
    <s v="Columbus"/>
    <s v=""/>
    <s v=""/>
    <e v="#VALUE!"/>
    <m/>
    <x v="1"/>
  </r>
  <r>
    <x v="542"/>
    <s v="Alexander Foster"/>
    <x v="13"/>
    <x v="6"/>
    <s v="Manufacturing"/>
    <s v="Male"/>
    <x v="0"/>
    <x v="25"/>
    <x v="560"/>
    <s v="2020"/>
    <n v="51513"/>
    <n v="0"/>
    <x v="0"/>
    <s v="Columbus"/>
    <s v=""/>
    <s v=""/>
    <e v="#VALUE!"/>
    <m/>
    <x v="1"/>
  </r>
  <r>
    <x v="543"/>
    <s v="Ryan Ha"/>
    <x v="9"/>
    <x v="6"/>
    <s v="Corporate"/>
    <s v="Male"/>
    <x v="1"/>
    <x v="33"/>
    <x v="561"/>
    <s v="2007"/>
    <n v="234311"/>
    <n v="0.37"/>
    <x v="0"/>
    <s v="Miami"/>
    <s v=""/>
    <s v=""/>
    <e v="#VALUE!"/>
    <m/>
    <x v="1"/>
  </r>
  <r>
    <x v="544"/>
    <s v="Chloe Salazar"/>
    <x v="0"/>
    <x v="4"/>
    <s v="Speciality Products"/>
    <s v="Female"/>
    <x v="3"/>
    <x v="15"/>
    <x v="562"/>
    <s v="2011"/>
    <n v="152353"/>
    <n v="0.14000000000000001"/>
    <x v="0"/>
    <s v="Seattle"/>
    <s v=""/>
    <s v=""/>
    <e v="#VALUE!"/>
    <m/>
    <x v="1"/>
  </r>
  <r>
    <x v="545"/>
    <s v="Layla Scott"/>
    <x v="0"/>
    <x v="3"/>
    <s v="Speciality Products"/>
    <s v="Female"/>
    <x v="2"/>
    <x v="35"/>
    <x v="563"/>
    <s v="2010"/>
    <n v="124774"/>
    <n v="0.12"/>
    <x v="0"/>
    <s v="Phoenix"/>
    <s v=""/>
    <s v=""/>
    <e v="#VALUE!"/>
    <m/>
    <x v="1"/>
  </r>
  <r>
    <x v="410"/>
    <s v="Leah Khan"/>
    <x v="2"/>
    <x v="6"/>
    <s v="Corporate"/>
    <s v="Female"/>
    <x v="1"/>
    <x v="9"/>
    <x v="564"/>
    <s v="2010"/>
    <n v="157070"/>
    <n v="0.28000000000000003"/>
    <x v="1"/>
    <s v="Chongqing"/>
    <s v=""/>
    <s v=""/>
    <e v="#VALUE!"/>
    <m/>
    <x v="1"/>
  </r>
  <r>
    <x v="546"/>
    <s v="Mason Jimenez"/>
    <x v="0"/>
    <x v="1"/>
    <s v="Speciality Products"/>
    <s v="Male"/>
    <x v="3"/>
    <x v="18"/>
    <x v="565"/>
    <s v="2019"/>
    <n v="130133"/>
    <n v="0.15"/>
    <x v="0"/>
    <s v="Austin"/>
    <d v="2022-05-18T00:00:00"/>
    <s v="2022"/>
    <d v="1902-10-10T00:00:00"/>
    <m/>
    <x v="3"/>
  </r>
  <r>
    <x v="547"/>
    <s v="Hailey Dang"/>
    <x v="6"/>
    <x v="6"/>
    <s v="Manufacturing"/>
    <s v="Female"/>
    <x v="1"/>
    <x v="14"/>
    <x v="566"/>
    <s v="2019"/>
    <n v="108780"/>
    <n v="0.06"/>
    <x v="1"/>
    <s v="Shanghai"/>
    <s v=""/>
    <s v=""/>
    <e v="#VALUE!"/>
    <m/>
    <x v="1"/>
  </r>
  <r>
    <x v="548"/>
    <s v="Amelia Bui"/>
    <x v="2"/>
    <x v="5"/>
    <s v="Speciality Products"/>
    <s v="Female"/>
    <x v="1"/>
    <x v="30"/>
    <x v="567"/>
    <s v="2020"/>
    <n v="151853"/>
    <n v="0.16"/>
    <x v="1"/>
    <s v="Chengdu"/>
    <s v=""/>
    <s v=""/>
    <e v="#VALUE!"/>
    <m/>
    <x v="1"/>
  </r>
  <r>
    <x v="549"/>
    <s v="Elena Her"/>
    <x v="5"/>
    <x v="2"/>
    <s v="Manufacturing"/>
    <s v="Female"/>
    <x v="1"/>
    <x v="39"/>
    <x v="568"/>
    <s v="2006"/>
    <n v="64669"/>
    <n v="0"/>
    <x v="1"/>
    <s v="Chongqing"/>
    <s v=""/>
    <s v=""/>
    <e v="#VALUE!"/>
    <m/>
    <x v="1"/>
  </r>
  <r>
    <x v="550"/>
    <s v="Ian Cortez"/>
    <x v="13"/>
    <x v="6"/>
    <s v="Research &amp; Development"/>
    <s v="Male"/>
    <x v="3"/>
    <x v="22"/>
    <x v="240"/>
    <s v="2008"/>
    <n v="69352"/>
    <n v="0"/>
    <x v="2"/>
    <s v="Rio de Janerio"/>
    <s v=""/>
    <s v=""/>
    <e v="#VALUE!"/>
    <m/>
    <x v="1"/>
  </r>
  <r>
    <x v="551"/>
    <s v="Christian Ali"/>
    <x v="13"/>
    <x v="6"/>
    <s v="Research &amp; Development"/>
    <s v="Male"/>
    <x v="1"/>
    <x v="13"/>
    <x v="569"/>
    <s v="2001"/>
    <n v="74631"/>
    <n v="0"/>
    <x v="1"/>
    <s v="Chongqing"/>
    <s v=""/>
    <s v=""/>
    <e v="#VALUE!"/>
    <m/>
    <x v="1"/>
  </r>
  <r>
    <x v="552"/>
    <s v="Carter Ortiz"/>
    <x v="10"/>
    <x v="5"/>
    <s v="Speciality Products"/>
    <s v="Male"/>
    <x v="3"/>
    <x v="36"/>
    <x v="570"/>
    <s v="2012"/>
    <n v="96441"/>
    <n v="0"/>
    <x v="2"/>
    <s v="Sao Paulo"/>
    <s v=""/>
    <s v=""/>
    <e v="#VALUE!"/>
    <m/>
    <x v="1"/>
  </r>
  <r>
    <x v="553"/>
    <s v="Grayson Chan"/>
    <x v="11"/>
    <x v="5"/>
    <s v="Speciality Products"/>
    <s v="Male"/>
    <x v="1"/>
    <x v="30"/>
    <x v="571"/>
    <s v="2011"/>
    <n v="114250"/>
    <n v="0.14000000000000001"/>
    <x v="1"/>
    <s v="Chengdu"/>
    <s v=""/>
    <s v=""/>
    <e v="#VALUE!"/>
    <m/>
    <x v="1"/>
  </r>
  <r>
    <x v="554"/>
    <s v="Nolan Molina"/>
    <x v="3"/>
    <x v="0"/>
    <s v="Corporate"/>
    <s v="Male"/>
    <x v="3"/>
    <x v="9"/>
    <x v="572"/>
    <s v="2020"/>
    <n v="70165"/>
    <n v="7.0000000000000007E-2"/>
    <x v="2"/>
    <s v="Manaus"/>
    <s v=""/>
    <s v=""/>
    <e v="#VALUE!"/>
    <m/>
    <x v="1"/>
  </r>
  <r>
    <x v="555"/>
    <s v="Adam Kaur"/>
    <x v="6"/>
    <x v="0"/>
    <s v="Corporate"/>
    <s v="Male"/>
    <x v="1"/>
    <x v="33"/>
    <x v="573"/>
    <s v="2000"/>
    <n v="109059"/>
    <n v="7.0000000000000007E-2"/>
    <x v="1"/>
    <s v="Chengdu"/>
    <s v=""/>
    <s v=""/>
    <e v="#VALUE!"/>
    <m/>
    <x v="1"/>
  </r>
  <r>
    <x v="556"/>
    <s v="Amelia Kaur"/>
    <x v="19"/>
    <x v="5"/>
    <s v="Research &amp; Development"/>
    <s v="Female"/>
    <x v="1"/>
    <x v="23"/>
    <x v="574"/>
    <s v="2015"/>
    <n v="77442"/>
    <n v="0"/>
    <x v="0"/>
    <s v="Columbus"/>
    <s v=""/>
    <s v=""/>
    <e v="#VALUE!"/>
    <m/>
    <x v="1"/>
  </r>
  <r>
    <x v="557"/>
    <s v="Autumn Gonzales"/>
    <x v="13"/>
    <x v="2"/>
    <s v="Corporate"/>
    <s v="Female"/>
    <x v="3"/>
    <x v="8"/>
    <x v="575"/>
    <s v="2012"/>
    <n v="72126"/>
    <n v="0"/>
    <x v="2"/>
    <s v="Manaus"/>
    <s v=""/>
    <s v=""/>
    <e v="#VALUE!"/>
    <m/>
    <x v="1"/>
  </r>
  <r>
    <x v="558"/>
    <s v="Ezra Wilson"/>
    <x v="31"/>
    <x v="0"/>
    <s v="Manufacturing"/>
    <s v="Male"/>
    <x v="2"/>
    <x v="0"/>
    <x v="576"/>
    <s v="2013"/>
    <n v="70334"/>
    <n v="0"/>
    <x v="0"/>
    <s v="Miami"/>
    <s v=""/>
    <s v=""/>
    <e v="#VALUE!"/>
    <m/>
    <x v="1"/>
  </r>
  <r>
    <x v="559"/>
    <s v="Jacob Cheng"/>
    <x v="10"/>
    <x v="5"/>
    <s v="Research &amp; Development"/>
    <s v="Male"/>
    <x v="1"/>
    <x v="1"/>
    <x v="577"/>
    <s v="2009"/>
    <n v="78006"/>
    <n v="0"/>
    <x v="0"/>
    <s v="Miami"/>
    <s v=""/>
    <s v=""/>
    <e v="#VALUE!"/>
    <m/>
    <x v="1"/>
  </r>
  <r>
    <x v="560"/>
    <s v="Melody Valdez"/>
    <x v="2"/>
    <x v="0"/>
    <s v="Manufacturing"/>
    <s v="Female"/>
    <x v="3"/>
    <x v="21"/>
    <x v="578"/>
    <s v="2021"/>
    <n v="160385"/>
    <n v="0.23"/>
    <x v="0"/>
    <s v="Miami"/>
    <d v="2021-05-18T00:00:00"/>
    <s v="2021"/>
    <d v="1900-04-22T00:00:00"/>
    <m/>
    <x v="4"/>
  </r>
  <r>
    <x v="561"/>
    <s v="Caroline Nelson"/>
    <x v="9"/>
    <x v="1"/>
    <s v="Corporate"/>
    <s v="Female"/>
    <x v="2"/>
    <x v="9"/>
    <x v="579"/>
    <s v="2014"/>
    <n v="202323"/>
    <n v="0.39"/>
    <x v="0"/>
    <s v="Chicago"/>
    <s v=""/>
    <s v=""/>
    <e v="#VALUE!"/>
    <m/>
    <x v="1"/>
  </r>
  <r>
    <x v="562"/>
    <s v="Ellie Guerrero"/>
    <x v="0"/>
    <x v="4"/>
    <s v="Corporate"/>
    <s v="Female"/>
    <x v="3"/>
    <x v="7"/>
    <x v="580"/>
    <s v="2020"/>
    <n v="141555"/>
    <n v="0.11"/>
    <x v="2"/>
    <s v="Manaus"/>
    <s v=""/>
    <s v=""/>
    <e v="#VALUE!"/>
    <m/>
    <x v="1"/>
  </r>
  <r>
    <x v="563"/>
    <s v="Genesis Zhu"/>
    <x v="2"/>
    <x v="1"/>
    <s v="Speciality Products"/>
    <s v="Female"/>
    <x v="1"/>
    <x v="8"/>
    <x v="581"/>
    <s v="2020"/>
    <n v="184960"/>
    <n v="0.18"/>
    <x v="0"/>
    <s v="Seattle"/>
    <s v=""/>
    <s v=""/>
    <e v="#VALUE!"/>
    <m/>
    <x v="1"/>
  </r>
  <r>
    <x v="564"/>
    <s v="Jonathan Ho"/>
    <x v="9"/>
    <x v="0"/>
    <s v="Manufacturing"/>
    <s v="Male"/>
    <x v="1"/>
    <x v="17"/>
    <x v="582"/>
    <s v="2011"/>
    <n v="221592"/>
    <n v="0.31"/>
    <x v="0"/>
    <s v="Columbus"/>
    <s v=""/>
    <s v=""/>
    <e v="#VALUE!"/>
    <m/>
    <x v="1"/>
  </r>
  <r>
    <x v="565"/>
    <s v="Savannah Park"/>
    <x v="16"/>
    <x v="4"/>
    <s v="Manufacturing"/>
    <s v="Female"/>
    <x v="1"/>
    <x v="18"/>
    <x v="583"/>
    <s v="2009"/>
    <n v="53301"/>
    <n v="0"/>
    <x v="0"/>
    <s v="Seattle"/>
    <s v=""/>
    <s v=""/>
    <e v="#VALUE!"/>
    <m/>
    <x v="1"/>
  </r>
  <r>
    <x v="566"/>
    <s v="Nathan Chan"/>
    <x v="21"/>
    <x v="0"/>
    <s v="Corporate"/>
    <s v="Male"/>
    <x v="1"/>
    <x v="15"/>
    <x v="584"/>
    <s v="2000"/>
    <n v="91276"/>
    <n v="0"/>
    <x v="0"/>
    <s v="Seattle"/>
    <s v=""/>
    <s v=""/>
    <e v="#VALUE!"/>
    <m/>
    <x v="1"/>
  </r>
  <r>
    <x v="567"/>
    <s v="Sofia Vu"/>
    <x v="0"/>
    <x v="4"/>
    <s v="Research &amp; Development"/>
    <s v="Female"/>
    <x v="1"/>
    <x v="27"/>
    <x v="585"/>
    <s v="2017"/>
    <n v="140042"/>
    <n v="0.13"/>
    <x v="0"/>
    <s v="Austin"/>
    <s v=""/>
    <s v=""/>
    <e v="#VALUE!"/>
    <m/>
    <x v="1"/>
  </r>
  <r>
    <x v="118"/>
    <s v="Ruby Choi"/>
    <x v="7"/>
    <x v="3"/>
    <s v="Manufacturing"/>
    <s v="Female"/>
    <x v="1"/>
    <x v="28"/>
    <x v="586"/>
    <s v="2018"/>
    <n v="57225"/>
    <n v="0"/>
    <x v="0"/>
    <s v="Columbus"/>
    <s v=""/>
    <s v=""/>
    <e v="#VALUE!"/>
    <m/>
    <x v="1"/>
  </r>
  <r>
    <x v="568"/>
    <s v="Lily Pena"/>
    <x v="6"/>
    <x v="4"/>
    <s v="Speciality Products"/>
    <s v="Female"/>
    <x v="3"/>
    <x v="0"/>
    <x v="587"/>
    <s v="2010"/>
    <n v="102839"/>
    <n v="0.05"/>
    <x v="0"/>
    <s v="Miami"/>
    <s v=""/>
    <s v=""/>
    <e v="#VALUE!"/>
    <m/>
    <x v="1"/>
  </r>
  <r>
    <x v="569"/>
    <s v="Liam Zhang"/>
    <x v="2"/>
    <x v="6"/>
    <s v="Research &amp; Development"/>
    <s v="Male"/>
    <x v="1"/>
    <x v="7"/>
    <x v="588"/>
    <s v="2021"/>
    <n v="199783"/>
    <n v="0.21"/>
    <x v="0"/>
    <s v="Chicago"/>
    <d v="2022-04-10T00:00:00"/>
    <s v="2022"/>
    <d v="1900-07-25T00:00:00"/>
    <m/>
    <x v="2"/>
  </r>
  <r>
    <x v="570"/>
    <s v="Ian Gutierrez"/>
    <x v="15"/>
    <x v="4"/>
    <s v="Research &amp; Development"/>
    <s v="Male"/>
    <x v="3"/>
    <x v="24"/>
    <x v="589"/>
    <s v="2021"/>
    <n v="70980"/>
    <n v="0"/>
    <x v="2"/>
    <s v="Rio de Janerio"/>
    <s v=""/>
    <s v=""/>
    <e v="#VALUE!"/>
    <m/>
    <x v="1"/>
  </r>
  <r>
    <x v="571"/>
    <s v="David Simmons"/>
    <x v="6"/>
    <x v="6"/>
    <s v="Corporate"/>
    <s v="Male"/>
    <x v="2"/>
    <x v="10"/>
    <x v="590"/>
    <s v="1997"/>
    <n v="104431"/>
    <n v="7.0000000000000007E-2"/>
    <x v="0"/>
    <s v="Phoenix"/>
    <s v=""/>
    <s v=""/>
    <e v="#VALUE!"/>
    <m/>
    <x v="1"/>
  </r>
  <r>
    <x v="572"/>
    <s v="Lincoln Henderson"/>
    <x v="20"/>
    <x v="4"/>
    <s v="Speciality Products"/>
    <s v="Male"/>
    <x v="2"/>
    <x v="21"/>
    <x v="591"/>
    <s v="2021"/>
    <n v="48510"/>
    <n v="0"/>
    <x v="0"/>
    <s v="Chicago"/>
    <s v=""/>
    <s v=""/>
    <e v="#VALUE!"/>
    <m/>
    <x v="1"/>
  </r>
  <r>
    <x v="573"/>
    <s v="Nathan Miller"/>
    <x v="10"/>
    <x v="5"/>
    <s v="Speciality Products"/>
    <s v="Male"/>
    <x v="0"/>
    <x v="5"/>
    <x v="592"/>
    <s v="2019"/>
    <n v="70110"/>
    <n v="0"/>
    <x v="0"/>
    <s v="Miami"/>
    <d v="2021-01-07T00:00:00"/>
    <s v="2021"/>
    <d v="1901-08-12T00:00:00"/>
    <m/>
    <x v="15"/>
  </r>
  <r>
    <x v="574"/>
    <s v="James Singh"/>
    <x v="2"/>
    <x v="6"/>
    <s v="Corporate"/>
    <s v="Male"/>
    <x v="1"/>
    <x v="15"/>
    <x v="593"/>
    <s v="2008"/>
    <n v="186138"/>
    <n v="0.28000000000000003"/>
    <x v="1"/>
    <s v="Chongqing"/>
    <s v=""/>
    <s v=""/>
    <e v="#VALUE!"/>
    <m/>
    <x v="1"/>
  </r>
  <r>
    <x v="575"/>
    <s v="Kayden Ortega"/>
    <x v="7"/>
    <x v="3"/>
    <s v="Manufacturing"/>
    <s v="Male"/>
    <x v="3"/>
    <x v="32"/>
    <x v="594"/>
    <s v="2010"/>
    <n v="56350"/>
    <n v="0"/>
    <x v="2"/>
    <s v="Rio de Janerio"/>
    <s v=""/>
    <s v=""/>
    <e v="#VALUE!"/>
    <m/>
    <x v="1"/>
  </r>
  <r>
    <x v="139"/>
    <s v="Lucy Figueroa"/>
    <x v="0"/>
    <x v="1"/>
    <s v="Research &amp; Development"/>
    <s v="Female"/>
    <x v="3"/>
    <x v="15"/>
    <x v="595"/>
    <s v="2016"/>
    <n v="149761"/>
    <n v="0.12"/>
    <x v="0"/>
    <s v="Columbus"/>
    <s v=""/>
    <s v=""/>
    <e v="#VALUE!"/>
    <m/>
    <x v="1"/>
  </r>
  <r>
    <x v="576"/>
    <s v="Joshua Cortez"/>
    <x v="0"/>
    <x v="1"/>
    <s v="Corporate"/>
    <s v="Male"/>
    <x v="3"/>
    <x v="18"/>
    <x v="596"/>
    <s v="2007"/>
    <n v="126277"/>
    <n v="0.13"/>
    <x v="2"/>
    <s v="Manaus"/>
    <s v=""/>
    <s v=""/>
    <e v="#VALUE!"/>
    <m/>
    <x v="1"/>
  </r>
  <r>
    <x v="577"/>
    <s v="Alexander Morris"/>
    <x v="6"/>
    <x v="2"/>
    <s v="Speciality Products"/>
    <s v="Male"/>
    <x v="2"/>
    <x v="29"/>
    <x v="597"/>
    <s v="2013"/>
    <n v="119631"/>
    <n v="0.06"/>
    <x v="0"/>
    <s v="Phoenix"/>
    <s v=""/>
    <s v=""/>
    <e v="#VALUE!"/>
    <m/>
    <x v="1"/>
  </r>
  <r>
    <x v="578"/>
    <s v="Grayson Chin"/>
    <x v="9"/>
    <x v="0"/>
    <s v="Research &amp; Development"/>
    <s v="Male"/>
    <x v="1"/>
    <x v="3"/>
    <x v="598"/>
    <s v="2020"/>
    <n v="256561"/>
    <n v="0.39"/>
    <x v="0"/>
    <s v="Austin"/>
    <s v=""/>
    <s v=""/>
    <e v="#VALUE!"/>
    <m/>
    <x v="1"/>
  </r>
  <r>
    <x v="579"/>
    <s v="Allison Espinoza"/>
    <x v="29"/>
    <x v="0"/>
    <s v="Speciality Products"/>
    <s v="Female"/>
    <x v="3"/>
    <x v="15"/>
    <x v="127"/>
    <s v="2020"/>
    <n v="66958"/>
    <n v="0"/>
    <x v="0"/>
    <s v="Miami"/>
    <s v=""/>
    <s v=""/>
    <e v="#VALUE!"/>
    <m/>
    <x v="1"/>
  </r>
  <r>
    <x v="12"/>
    <s v="Naomi Chu"/>
    <x v="0"/>
    <x v="2"/>
    <s v="Manufacturing"/>
    <s v="Female"/>
    <x v="1"/>
    <x v="30"/>
    <x v="599"/>
    <s v="2004"/>
    <n v="158897"/>
    <n v="0.1"/>
    <x v="1"/>
    <s v="Chongqing"/>
    <s v=""/>
    <s v=""/>
    <e v="#VALUE!"/>
    <m/>
    <x v="1"/>
  </r>
  <r>
    <x v="64"/>
    <s v="Jameson Martin"/>
    <x v="1"/>
    <x v="0"/>
    <s v="Corporate"/>
    <s v="Male"/>
    <x v="2"/>
    <x v="17"/>
    <x v="600"/>
    <s v="2008"/>
    <n v="71695"/>
    <n v="0"/>
    <x v="0"/>
    <s v="Phoenix"/>
    <s v=""/>
    <s v=""/>
    <e v="#VALUE!"/>
    <m/>
    <x v="1"/>
  </r>
  <r>
    <x v="580"/>
    <s v="Sebastian Gupta"/>
    <x v="4"/>
    <x v="6"/>
    <s v="Corporate"/>
    <s v="Male"/>
    <x v="1"/>
    <x v="28"/>
    <x v="601"/>
    <s v="2014"/>
    <n v="73779"/>
    <n v="0"/>
    <x v="1"/>
    <s v="Chongqing"/>
    <d v="2019-05-09T00:00:00"/>
    <s v="2019"/>
    <d v="1904-08-16T00:00:00"/>
    <m/>
    <x v="0"/>
  </r>
  <r>
    <x v="581"/>
    <s v="Eloise Pham"/>
    <x v="6"/>
    <x v="2"/>
    <s v="Speciality Products"/>
    <s v="Female"/>
    <x v="1"/>
    <x v="15"/>
    <x v="571"/>
    <s v="2011"/>
    <n v="123640"/>
    <n v="7.0000000000000007E-2"/>
    <x v="1"/>
    <s v="Shanghai"/>
    <s v=""/>
    <s v=""/>
    <e v="#VALUE!"/>
    <m/>
    <x v="1"/>
  </r>
  <r>
    <x v="546"/>
    <s v="Valentina Davis"/>
    <x v="7"/>
    <x v="2"/>
    <s v="Speciality Products"/>
    <s v="Female"/>
    <x v="2"/>
    <x v="29"/>
    <x v="602"/>
    <s v="2014"/>
    <n v="46878"/>
    <n v="0"/>
    <x v="0"/>
    <s v="Miami"/>
    <s v=""/>
    <s v=""/>
    <e v="#VALUE!"/>
    <m/>
    <x v="1"/>
  </r>
  <r>
    <x v="582"/>
    <s v="Brooklyn Daniels"/>
    <x v="7"/>
    <x v="6"/>
    <s v="Speciality Products"/>
    <s v="Female"/>
    <x v="2"/>
    <x v="14"/>
    <x v="603"/>
    <s v="2003"/>
    <n v="57032"/>
    <n v="0"/>
    <x v="0"/>
    <s v="Miami"/>
    <s v=""/>
    <s v=""/>
    <e v="#VALUE!"/>
    <m/>
    <x v="1"/>
  </r>
  <r>
    <x v="583"/>
    <s v="Paisley Gomez"/>
    <x v="4"/>
    <x v="2"/>
    <s v="Manufacturing"/>
    <s v="Female"/>
    <x v="3"/>
    <x v="4"/>
    <x v="604"/>
    <s v="2007"/>
    <n v="98150"/>
    <n v="0"/>
    <x v="2"/>
    <s v="Rio de Janerio"/>
    <s v=""/>
    <s v=""/>
    <e v="#VALUE!"/>
    <m/>
    <x v="1"/>
  </r>
  <r>
    <x v="584"/>
    <s v="Madison Li"/>
    <x v="2"/>
    <x v="6"/>
    <s v="Manufacturing"/>
    <s v="Female"/>
    <x v="1"/>
    <x v="25"/>
    <x v="605"/>
    <s v="2017"/>
    <n v="171426"/>
    <n v="0.15"/>
    <x v="1"/>
    <s v="Beijing"/>
    <d v="2017-09-22T00:00:00"/>
    <s v="2017"/>
    <d v="1900-07-18T00:00:00"/>
    <m/>
    <x v="4"/>
  </r>
  <r>
    <x v="4"/>
    <s v="Everleigh Simmons"/>
    <x v="7"/>
    <x v="1"/>
    <s v="Manufacturing"/>
    <s v="Female"/>
    <x v="2"/>
    <x v="0"/>
    <x v="606"/>
    <s v="2021"/>
    <n v="48266"/>
    <n v="0"/>
    <x v="0"/>
    <s v="Chicago"/>
    <s v=""/>
    <s v=""/>
    <e v="#VALUE!"/>
    <m/>
    <x v="1"/>
  </r>
  <r>
    <x v="585"/>
    <s v="Logan Soto"/>
    <x v="9"/>
    <x v="1"/>
    <s v="Research &amp; Development"/>
    <s v="Male"/>
    <x v="3"/>
    <x v="9"/>
    <x v="607"/>
    <s v="2018"/>
    <n v="223404"/>
    <n v="0.32"/>
    <x v="0"/>
    <s v="Columbus"/>
    <s v=""/>
    <s v=""/>
    <e v="#VALUE!"/>
    <m/>
    <x v="1"/>
  </r>
  <r>
    <x v="586"/>
    <s v="Charlotte Vo"/>
    <x v="27"/>
    <x v="0"/>
    <s v="Speciality Products"/>
    <s v="Female"/>
    <x v="1"/>
    <x v="4"/>
    <x v="608"/>
    <s v="2014"/>
    <n v="74854"/>
    <n v="0"/>
    <x v="0"/>
    <s v="Seattle"/>
    <s v=""/>
    <s v=""/>
    <e v="#VALUE!"/>
    <m/>
    <x v="1"/>
  </r>
  <r>
    <x v="587"/>
    <s v="Alice Thompson"/>
    <x v="9"/>
    <x v="3"/>
    <s v="Speciality Products"/>
    <s v="Female"/>
    <x v="2"/>
    <x v="35"/>
    <x v="172"/>
    <s v="2007"/>
    <n v="217783"/>
    <n v="0.36"/>
    <x v="0"/>
    <s v="Seattle"/>
    <s v=""/>
    <s v=""/>
    <e v="#VALUE!"/>
    <m/>
    <x v="1"/>
  </r>
  <r>
    <x v="588"/>
    <s v="Peyton Garza"/>
    <x v="28"/>
    <x v="0"/>
    <s v="Manufacturing"/>
    <s v="Female"/>
    <x v="3"/>
    <x v="26"/>
    <x v="609"/>
    <s v="2004"/>
    <n v="44735"/>
    <n v="0"/>
    <x v="2"/>
    <s v="Manaus"/>
    <s v=""/>
    <s v=""/>
    <e v="#VALUE!"/>
    <m/>
    <x v="1"/>
  </r>
  <r>
    <x v="589"/>
    <s v="Nora Nelson"/>
    <x v="13"/>
    <x v="1"/>
    <s v="Manufacturing"/>
    <s v="Female"/>
    <x v="2"/>
    <x v="12"/>
    <x v="100"/>
    <s v="2007"/>
    <n v="50685"/>
    <n v="0"/>
    <x v="0"/>
    <s v="Columbus"/>
    <s v=""/>
    <s v=""/>
    <e v="#VALUE!"/>
    <m/>
    <x v="1"/>
  </r>
  <r>
    <x v="590"/>
    <s v="Maverick Li"/>
    <x v="13"/>
    <x v="2"/>
    <s v="Research &amp; Development"/>
    <s v="Male"/>
    <x v="1"/>
    <x v="8"/>
    <x v="490"/>
    <s v="2018"/>
    <n v="58993"/>
    <n v="0"/>
    <x v="0"/>
    <s v="Austin"/>
    <s v=""/>
    <s v=""/>
    <e v="#VALUE!"/>
    <m/>
    <x v="1"/>
  </r>
  <r>
    <x v="591"/>
    <s v="Ian Barnes"/>
    <x v="19"/>
    <x v="5"/>
    <s v="Corporate"/>
    <s v="Male"/>
    <x v="2"/>
    <x v="40"/>
    <x v="610"/>
    <s v="2020"/>
    <n v="115765"/>
    <n v="0"/>
    <x v="0"/>
    <s v="Miami"/>
    <d v="2021-02-02T00:00:00"/>
    <s v="2021"/>
    <d v="1900-08-26T00:00:00"/>
    <m/>
    <x v="2"/>
  </r>
  <r>
    <x v="592"/>
    <s v="Athena Vu"/>
    <x v="2"/>
    <x v="3"/>
    <s v="Manufacturing"/>
    <s v="Female"/>
    <x v="1"/>
    <x v="20"/>
    <x v="611"/>
    <s v="2007"/>
    <n v="193044"/>
    <n v="0.15"/>
    <x v="0"/>
    <s v="Miami"/>
    <s v=""/>
    <s v=""/>
    <e v="#VALUE!"/>
    <m/>
    <x v="1"/>
  </r>
  <r>
    <x v="593"/>
    <s v="Ruby Washington"/>
    <x v="7"/>
    <x v="6"/>
    <s v="Research &amp; Development"/>
    <s v="Female"/>
    <x v="0"/>
    <x v="13"/>
    <x v="612"/>
    <s v="2011"/>
    <n v="56686"/>
    <n v="0"/>
    <x v="0"/>
    <s v="Seattle"/>
    <d v="2015-06-09T00:00:00"/>
    <s v="2015"/>
    <d v="1903-12-23T00:00:00"/>
    <m/>
    <x v="7"/>
  </r>
  <r>
    <x v="594"/>
    <s v="Bella Butler"/>
    <x v="0"/>
    <x v="1"/>
    <s v="Manufacturing"/>
    <s v="Female"/>
    <x v="0"/>
    <x v="29"/>
    <x v="325"/>
    <s v="2019"/>
    <n v="131652"/>
    <n v="0.11"/>
    <x v="0"/>
    <s v="Seattle"/>
    <s v=""/>
    <s v=""/>
    <e v="#VALUE!"/>
    <m/>
    <x v="1"/>
  </r>
  <r>
    <x v="595"/>
    <s v="Kinsley Henry"/>
    <x v="2"/>
    <x v="6"/>
    <s v="Manufacturing"/>
    <s v="Female"/>
    <x v="0"/>
    <x v="15"/>
    <x v="613"/>
    <s v="2008"/>
    <n v="150577"/>
    <n v="0.25"/>
    <x v="0"/>
    <s v="Miami"/>
    <s v=""/>
    <s v=""/>
    <e v="#VALUE!"/>
    <m/>
    <x v="1"/>
  </r>
  <r>
    <x v="234"/>
    <s v="Kennedy Romero"/>
    <x v="11"/>
    <x v="5"/>
    <s v="Research &amp; Development"/>
    <s v="Female"/>
    <x v="3"/>
    <x v="17"/>
    <x v="614"/>
    <s v="2018"/>
    <n v="87359"/>
    <n v="0.11"/>
    <x v="2"/>
    <s v="Rio de Janerio"/>
    <s v=""/>
    <s v=""/>
    <e v="#VALUE!"/>
    <m/>
    <x v="1"/>
  </r>
  <r>
    <x v="596"/>
    <s v="Zoe Do"/>
    <x v="13"/>
    <x v="2"/>
    <s v="Speciality Products"/>
    <s v="Female"/>
    <x v="1"/>
    <x v="33"/>
    <x v="615"/>
    <s v="2014"/>
    <n v="51877"/>
    <n v="0"/>
    <x v="1"/>
    <s v="Beijing"/>
    <s v=""/>
    <s v=""/>
    <e v="#VALUE!"/>
    <m/>
    <x v="1"/>
  </r>
  <r>
    <x v="99"/>
    <s v="Everett Khan"/>
    <x v="29"/>
    <x v="0"/>
    <s v="Manufacturing"/>
    <s v="Male"/>
    <x v="1"/>
    <x v="19"/>
    <x v="219"/>
    <s v="2017"/>
    <n v="86417"/>
    <n v="0"/>
    <x v="0"/>
    <s v="Chicago"/>
    <s v=""/>
    <s v=""/>
    <e v="#VALUE!"/>
    <m/>
    <x v="1"/>
  </r>
  <r>
    <x v="597"/>
    <s v="Anna Han"/>
    <x v="27"/>
    <x v="0"/>
    <s v="Research &amp; Development"/>
    <s v="Female"/>
    <x v="1"/>
    <x v="13"/>
    <x v="616"/>
    <s v="2003"/>
    <n v="96548"/>
    <n v="0"/>
    <x v="0"/>
    <s v="Austin"/>
    <s v=""/>
    <s v=""/>
    <e v="#VALUE!"/>
    <m/>
    <x v="1"/>
  </r>
  <r>
    <x v="598"/>
    <s v="Leilani Sharma"/>
    <x v="4"/>
    <x v="3"/>
    <s v="Manufacturing"/>
    <s v="Female"/>
    <x v="1"/>
    <x v="19"/>
    <x v="617"/>
    <s v="2014"/>
    <n v="92940"/>
    <n v="0"/>
    <x v="1"/>
    <s v="Chengdu"/>
    <s v=""/>
    <s v=""/>
    <e v="#VALUE!"/>
    <m/>
    <x v="1"/>
  </r>
  <r>
    <x v="439"/>
    <s v="Jordan Cho"/>
    <x v="13"/>
    <x v="3"/>
    <s v="Speciality Products"/>
    <s v="Male"/>
    <x v="1"/>
    <x v="21"/>
    <x v="618"/>
    <s v="2018"/>
    <n v="61410"/>
    <n v="0"/>
    <x v="0"/>
    <s v="Phoenix"/>
    <s v=""/>
    <s v=""/>
    <e v="#VALUE!"/>
    <m/>
    <x v="1"/>
  </r>
  <r>
    <x v="599"/>
    <s v="Nova Williams"/>
    <x v="6"/>
    <x v="1"/>
    <s v="Speciality Products"/>
    <s v="Female"/>
    <x v="0"/>
    <x v="22"/>
    <x v="619"/>
    <s v="2010"/>
    <n v="110302"/>
    <n v="0.06"/>
    <x v="0"/>
    <s v="Miami"/>
    <s v=""/>
    <s v=""/>
    <e v="#VALUE!"/>
    <m/>
    <x v="1"/>
  </r>
  <r>
    <x v="600"/>
    <s v="Scarlett Hill"/>
    <x v="2"/>
    <x v="5"/>
    <s v="Speciality Products"/>
    <s v="Female"/>
    <x v="0"/>
    <x v="15"/>
    <x v="620"/>
    <s v="2018"/>
    <n v="187205"/>
    <n v="0.24"/>
    <x v="0"/>
    <s v="Columbus"/>
    <d v="2022-06-20T00:00:00"/>
    <s v="2022"/>
    <d v="1904-02-28T00:00:00"/>
    <m/>
    <x v="7"/>
  </r>
  <r>
    <x v="601"/>
    <s v="Dominic Scott"/>
    <x v="4"/>
    <x v="2"/>
    <s v="Corporate"/>
    <s v="Male"/>
    <x v="2"/>
    <x v="15"/>
    <x v="621"/>
    <s v="2011"/>
    <n v="81687"/>
    <n v="0"/>
    <x v="0"/>
    <s v="Phoenix"/>
    <s v=""/>
    <s v=""/>
    <e v="#VALUE!"/>
    <m/>
    <x v="1"/>
  </r>
  <r>
    <x v="602"/>
    <s v="Anthony Marquez"/>
    <x v="9"/>
    <x v="0"/>
    <s v="Speciality Products"/>
    <s v="Male"/>
    <x v="3"/>
    <x v="36"/>
    <x v="622"/>
    <s v="2009"/>
    <n v="241083"/>
    <n v="0.39"/>
    <x v="0"/>
    <s v="Columbus"/>
    <s v=""/>
    <s v=""/>
    <e v="#VALUE!"/>
    <m/>
    <x v="1"/>
  </r>
  <r>
    <x v="603"/>
    <s v="Elena Patterson"/>
    <x v="9"/>
    <x v="1"/>
    <s v="Speciality Products"/>
    <s v="Female"/>
    <x v="0"/>
    <x v="31"/>
    <x v="623"/>
    <s v="2018"/>
    <n v="223805"/>
    <n v="0.36"/>
    <x v="0"/>
    <s v="Chicago"/>
    <s v=""/>
    <s v=""/>
    <e v="#VALUE!"/>
    <m/>
    <x v="1"/>
  </r>
  <r>
    <x v="604"/>
    <s v="Madison Nelson"/>
    <x v="2"/>
    <x v="3"/>
    <s v="Corporate"/>
    <s v="Female"/>
    <x v="2"/>
    <x v="5"/>
    <x v="624"/>
    <s v="2021"/>
    <n v="161759"/>
    <n v="0.16"/>
    <x v="0"/>
    <s v="Miami"/>
    <s v=""/>
    <s v=""/>
    <e v="#VALUE!"/>
    <m/>
    <x v="1"/>
  </r>
  <r>
    <x v="605"/>
    <s v="William Walker"/>
    <x v="3"/>
    <x v="0"/>
    <s v="Research &amp; Development"/>
    <s v="Male"/>
    <x v="0"/>
    <x v="28"/>
    <x v="625"/>
    <s v="2019"/>
    <n v="95899"/>
    <n v="0.1"/>
    <x v="0"/>
    <s v="Columbus"/>
    <d v="2021-03-08T00:00:00"/>
    <s v="2021"/>
    <d v="1902-01-12T00:00:00"/>
    <m/>
    <x v="15"/>
  </r>
  <r>
    <x v="606"/>
    <s v="Lincoln Wong"/>
    <x v="4"/>
    <x v="1"/>
    <s v="Corporate"/>
    <s v="Male"/>
    <x v="1"/>
    <x v="37"/>
    <x v="626"/>
    <s v="2019"/>
    <n v="80700"/>
    <n v="0"/>
    <x v="0"/>
    <s v="Columbus"/>
    <s v=""/>
    <s v=""/>
    <e v="#VALUE!"/>
    <m/>
    <x v="1"/>
  </r>
  <r>
    <x v="343"/>
    <s v="James Huang"/>
    <x v="6"/>
    <x v="4"/>
    <s v="Speciality Products"/>
    <s v="Male"/>
    <x v="1"/>
    <x v="36"/>
    <x v="627"/>
    <s v="1997"/>
    <n v="128136"/>
    <n v="0.05"/>
    <x v="1"/>
    <s v="Beijing"/>
    <s v=""/>
    <s v=""/>
    <e v="#VALUE!"/>
    <m/>
    <x v="1"/>
  </r>
  <r>
    <x v="607"/>
    <s v="Emery Ford"/>
    <x v="13"/>
    <x v="6"/>
    <s v="Corporate"/>
    <s v="Female"/>
    <x v="2"/>
    <x v="38"/>
    <x v="628"/>
    <s v="2017"/>
    <n v="58745"/>
    <n v="0"/>
    <x v="0"/>
    <s v="Austin"/>
    <s v=""/>
    <s v=""/>
    <e v="#VALUE!"/>
    <m/>
    <x v="1"/>
  </r>
  <r>
    <x v="608"/>
    <s v="Paisley Trinh"/>
    <x v="1"/>
    <x v="0"/>
    <s v="Corporate"/>
    <s v="Female"/>
    <x v="1"/>
    <x v="4"/>
    <x v="629"/>
    <s v="1992"/>
    <n v="76202"/>
    <n v="0"/>
    <x v="0"/>
    <s v="Austin"/>
    <d v="1994-12-18T00:00:00"/>
    <s v="1994"/>
    <d v="1902-08-15T00:00:00"/>
    <m/>
    <x v="15"/>
  </r>
  <r>
    <x v="609"/>
    <s v="Hudson Williams"/>
    <x v="9"/>
    <x v="2"/>
    <s v="Speciality Products"/>
    <s v="Male"/>
    <x v="0"/>
    <x v="9"/>
    <x v="630"/>
    <s v="2018"/>
    <n v="195200"/>
    <n v="0.36"/>
    <x v="0"/>
    <s v="Austin"/>
    <s v=""/>
    <s v=""/>
    <e v="#VALUE!"/>
    <m/>
    <x v="1"/>
  </r>
  <r>
    <x v="610"/>
    <s v="Harper Phan"/>
    <x v="13"/>
    <x v="1"/>
    <s v="Manufacturing"/>
    <s v="Female"/>
    <x v="1"/>
    <x v="15"/>
    <x v="631"/>
    <s v="2016"/>
    <n v="71454"/>
    <n v="0"/>
    <x v="1"/>
    <s v="Shanghai"/>
    <s v=""/>
    <s v=""/>
    <e v="#VALUE!"/>
    <m/>
    <x v="1"/>
  </r>
  <r>
    <x v="611"/>
    <s v="Madeline Allen"/>
    <x v="21"/>
    <x v="0"/>
    <s v="Manufacturing"/>
    <s v="Female"/>
    <x v="2"/>
    <x v="23"/>
    <x v="632"/>
    <s v="2020"/>
    <n v="94652"/>
    <n v="0"/>
    <x v="0"/>
    <s v="Seattle"/>
    <s v=""/>
    <s v=""/>
    <e v="#VALUE!"/>
    <m/>
    <x v="1"/>
  </r>
  <r>
    <x v="612"/>
    <s v="Charles Moore"/>
    <x v="1"/>
    <x v="0"/>
    <s v="Manufacturing"/>
    <s v="Male"/>
    <x v="0"/>
    <x v="8"/>
    <x v="633"/>
    <s v="2016"/>
    <n v="63411"/>
    <n v="0"/>
    <x v="0"/>
    <s v="Miami"/>
    <s v=""/>
    <s v=""/>
    <e v="#VALUE!"/>
    <m/>
    <x v="1"/>
  </r>
  <r>
    <x v="613"/>
    <s v="Lincoln Fong"/>
    <x v="13"/>
    <x v="2"/>
    <s v="Speciality Products"/>
    <s v="Male"/>
    <x v="1"/>
    <x v="11"/>
    <x v="634"/>
    <s v="2020"/>
    <n v="67171"/>
    <n v="0"/>
    <x v="1"/>
    <s v="Chongqing"/>
    <d v="2021-05-01T00:00:00"/>
    <s v="2021"/>
    <d v="1901-03-14T00:00:00"/>
    <m/>
    <x v="2"/>
  </r>
  <r>
    <x v="614"/>
    <s v="Isla Guzman"/>
    <x v="0"/>
    <x v="3"/>
    <s v="Speciality Products"/>
    <s v="Female"/>
    <x v="3"/>
    <x v="21"/>
    <x v="635"/>
    <s v="2019"/>
    <n v="152036"/>
    <n v="0.15"/>
    <x v="2"/>
    <s v="Rio de Janerio"/>
    <s v=""/>
    <s v=""/>
    <e v="#VALUE!"/>
    <m/>
    <x v="1"/>
  </r>
  <r>
    <x v="615"/>
    <s v="Hailey Foster"/>
    <x v="8"/>
    <x v="5"/>
    <s v="Manufacturing"/>
    <s v="Female"/>
    <x v="0"/>
    <x v="0"/>
    <x v="636"/>
    <s v="2021"/>
    <n v="95562"/>
    <n v="0"/>
    <x v="0"/>
    <s v="Chicago"/>
    <s v=""/>
    <s v=""/>
    <e v="#VALUE!"/>
    <m/>
    <x v="1"/>
  </r>
  <r>
    <x v="616"/>
    <s v="Hudson Hill"/>
    <x v="4"/>
    <x v="2"/>
    <s v="Research &amp; Development"/>
    <s v="Male"/>
    <x v="2"/>
    <x v="23"/>
    <x v="637"/>
    <s v="2019"/>
    <n v="96092"/>
    <n v="0"/>
    <x v="0"/>
    <s v="Austin"/>
    <s v=""/>
    <s v=""/>
    <e v="#VALUE!"/>
    <m/>
    <x v="1"/>
  </r>
  <r>
    <x v="617"/>
    <s v="Wyatt Li"/>
    <x v="9"/>
    <x v="5"/>
    <s v="Manufacturing"/>
    <s v="Male"/>
    <x v="1"/>
    <x v="20"/>
    <x v="638"/>
    <s v="2013"/>
    <n v="254289"/>
    <n v="0.39"/>
    <x v="0"/>
    <s v="Chicago"/>
    <s v=""/>
    <s v=""/>
    <e v="#VALUE!"/>
    <m/>
    <x v="1"/>
  </r>
  <r>
    <x v="618"/>
    <s v="Maverick Henry"/>
    <x v="3"/>
    <x v="0"/>
    <s v="Research &amp; Development"/>
    <s v="Male"/>
    <x v="2"/>
    <x v="3"/>
    <x v="639"/>
    <s v="2019"/>
    <n v="69110"/>
    <n v="0.05"/>
    <x v="0"/>
    <s v="Chicago"/>
    <s v=""/>
    <s v=""/>
    <e v="#VALUE!"/>
    <m/>
    <x v="1"/>
  </r>
  <r>
    <x v="619"/>
    <s v="Xavier Jackson"/>
    <x v="9"/>
    <x v="6"/>
    <s v="Speciality Products"/>
    <s v="Male"/>
    <x v="2"/>
    <x v="27"/>
    <x v="640"/>
    <s v="2002"/>
    <n v="236314"/>
    <n v="0.34"/>
    <x v="0"/>
    <s v="Miami"/>
    <s v=""/>
    <s v=""/>
    <e v="#VALUE!"/>
    <m/>
    <x v="1"/>
  </r>
  <r>
    <x v="620"/>
    <s v="Christian Medina"/>
    <x v="7"/>
    <x v="6"/>
    <s v="Corporate"/>
    <s v="Male"/>
    <x v="3"/>
    <x v="10"/>
    <x v="641"/>
    <s v="2007"/>
    <n v="45206"/>
    <n v="0"/>
    <x v="0"/>
    <s v="Columbus"/>
    <s v=""/>
    <s v=""/>
    <e v="#VALUE!"/>
    <m/>
    <x v="1"/>
  </r>
  <r>
    <x v="621"/>
    <s v="Autumn Leung"/>
    <x v="9"/>
    <x v="1"/>
    <s v="Research &amp; Development"/>
    <s v="Female"/>
    <x v="1"/>
    <x v="6"/>
    <x v="509"/>
    <s v="2021"/>
    <n v="210708"/>
    <n v="0.33"/>
    <x v="0"/>
    <s v="Chicago"/>
    <s v=""/>
    <s v=""/>
    <e v="#VALUE!"/>
    <m/>
    <x v="1"/>
  </r>
  <r>
    <x v="622"/>
    <s v="Robert Vazquez"/>
    <x v="27"/>
    <x v="0"/>
    <s v="Corporate"/>
    <s v="Male"/>
    <x v="3"/>
    <x v="28"/>
    <x v="642"/>
    <s v="2021"/>
    <n v="87770"/>
    <n v="0"/>
    <x v="0"/>
    <s v="Austin"/>
    <s v=""/>
    <s v=""/>
    <e v="#VALUE!"/>
    <m/>
    <x v="1"/>
  </r>
  <r>
    <x v="623"/>
    <s v="Aria Roberts"/>
    <x v="6"/>
    <x v="3"/>
    <s v="Corporate"/>
    <s v="Female"/>
    <x v="2"/>
    <x v="31"/>
    <x v="643"/>
    <s v="2015"/>
    <n v="106858"/>
    <n v="0.05"/>
    <x v="0"/>
    <s v="Seattle"/>
    <s v=""/>
    <s v=""/>
    <e v="#VALUE!"/>
    <m/>
    <x v="1"/>
  </r>
  <r>
    <x v="624"/>
    <s v="Axel Johnson"/>
    <x v="2"/>
    <x v="4"/>
    <s v="Corporate"/>
    <s v="Male"/>
    <x v="2"/>
    <x v="33"/>
    <x v="644"/>
    <s v="2015"/>
    <n v="155788"/>
    <n v="0.17"/>
    <x v="0"/>
    <s v="Seattle"/>
    <s v=""/>
    <s v=""/>
    <e v="#VALUE!"/>
    <m/>
    <x v="1"/>
  </r>
  <r>
    <x v="625"/>
    <s v="Madeline Garcia"/>
    <x v="15"/>
    <x v="4"/>
    <s v="Speciality Products"/>
    <s v="Female"/>
    <x v="3"/>
    <x v="15"/>
    <x v="645"/>
    <s v="2019"/>
    <n v="74891"/>
    <n v="0"/>
    <x v="2"/>
    <s v="Rio de Janerio"/>
    <s v=""/>
    <s v=""/>
    <e v="#VALUE!"/>
    <m/>
    <x v="1"/>
  </r>
  <r>
    <x v="626"/>
    <s v="Christopher Chung"/>
    <x v="8"/>
    <x v="5"/>
    <s v="Corporate"/>
    <s v="Male"/>
    <x v="1"/>
    <x v="21"/>
    <x v="646"/>
    <s v="2021"/>
    <n v="95670"/>
    <n v="0"/>
    <x v="0"/>
    <s v="Phoenix"/>
    <s v=""/>
    <s v=""/>
    <e v="#VALUE!"/>
    <m/>
    <x v="1"/>
  </r>
  <r>
    <x v="627"/>
    <s v="Eliana Turner"/>
    <x v="5"/>
    <x v="2"/>
    <s v="Research &amp; Development"/>
    <s v="Female"/>
    <x v="0"/>
    <x v="13"/>
    <x v="647"/>
    <s v="2000"/>
    <n v="67837"/>
    <n v="0"/>
    <x v="0"/>
    <s v="Austin"/>
    <s v=""/>
    <s v=""/>
    <e v="#VALUE!"/>
    <m/>
    <x v="1"/>
  </r>
  <r>
    <x v="628"/>
    <s v="Daniel Shah"/>
    <x v="13"/>
    <x v="2"/>
    <s v="Research &amp; Development"/>
    <s v="Male"/>
    <x v="1"/>
    <x v="12"/>
    <x v="648"/>
    <s v="2010"/>
    <n v="72425"/>
    <n v="0"/>
    <x v="1"/>
    <s v="Beijing"/>
    <s v=""/>
    <s v=""/>
    <e v="#VALUE!"/>
    <m/>
    <x v="1"/>
  </r>
  <r>
    <x v="629"/>
    <s v="Penelope Gonzalez"/>
    <x v="4"/>
    <x v="2"/>
    <s v="Corporate"/>
    <s v="Female"/>
    <x v="3"/>
    <x v="27"/>
    <x v="649"/>
    <s v="1994"/>
    <n v="93103"/>
    <n v="0"/>
    <x v="0"/>
    <s v="Phoenix"/>
    <s v=""/>
    <s v=""/>
    <e v="#VALUE!"/>
    <m/>
    <x v="1"/>
  </r>
  <r>
    <x v="630"/>
    <s v="Mila Allen"/>
    <x v="8"/>
    <x v="5"/>
    <s v="Corporate"/>
    <s v="Female"/>
    <x v="2"/>
    <x v="16"/>
    <x v="650"/>
    <s v="2015"/>
    <n v="76272"/>
    <n v="0"/>
    <x v="0"/>
    <s v="Miami"/>
    <d v="2021-10-22T00:00:00"/>
    <s v="2021"/>
    <d v="1906-01-08T00:00:00"/>
    <m/>
    <x v="13"/>
  </r>
  <r>
    <x v="631"/>
    <s v="Emilia Chu"/>
    <x v="13"/>
    <x v="1"/>
    <s v="Manufacturing"/>
    <s v="Female"/>
    <x v="1"/>
    <x v="35"/>
    <x v="651"/>
    <s v="2003"/>
    <n v="55760"/>
    <n v="0"/>
    <x v="0"/>
    <s v="Austin"/>
    <s v=""/>
    <s v=""/>
    <e v="#VALUE!"/>
    <m/>
    <x v="1"/>
  </r>
  <r>
    <x v="632"/>
    <s v="Emily Clark"/>
    <x v="9"/>
    <x v="3"/>
    <s v="Corporate"/>
    <s v="Female"/>
    <x v="2"/>
    <x v="9"/>
    <x v="652"/>
    <s v="2020"/>
    <n v="253294"/>
    <n v="0.4"/>
    <x v="0"/>
    <s v="Miami"/>
    <s v=""/>
    <s v=""/>
    <e v="#VALUE!"/>
    <m/>
    <x v="1"/>
  </r>
  <r>
    <x v="633"/>
    <s v="Roman King"/>
    <x v="13"/>
    <x v="1"/>
    <s v="Corporate"/>
    <s v="Male"/>
    <x v="2"/>
    <x v="33"/>
    <x v="653"/>
    <s v="2007"/>
    <n v="58671"/>
    <n v="0"/>
    <x v="0"/>
    <s v="Columbus"/>
    <s v=""/>
    <s v=""/>
    <e v="#VALUE!"/>
    <m/>
    <x v="1"/>
  </r>
  <r>
    <x v="634"/>
    <s v="Emery Do"/>
    <x v="5"/>
    <x v="2"/>
    <s v="Research &amp; Development"/>
    <s v="Female"/>
    <x v="1"/>
    <x v="28"/>
    <x v="654"/>
    <s v="2018"/>
    <n v="55457"/>
    <n v="0"/>
    <x v="0"/>
    <s v="Columbus"/>
    <s v=""/>
    <s v=""/>
    <e v="#VALUE!"/>
    <m/>
    <x v="1"/>
  </r>
  <r>
    <x v="635"/>
    <s v="Autumn Thao"/>
    <x v="5"/>
    <x v="2"/>
    <s v="Manufacturing"/>
    <s v="Female"/>
    <x v="1"/>
    <x v="20"/>
    <x v="655"/>
    <s v="2017"/>
    <n v="72340"/>
    <n v="0"/>
    <x v="0"/>
    <s v="Phoenix"/>
    <d v="2019-04-03T00:00:00"/>
    <s v="2019"/>
    <d v="1901-07-07T00:00:00"/>
    <m/>
    <x v="15"/>
  </r>
  <r>
    <x v="636"/>
    <s v="Naomi Coleman"/>
    <x v="6"/>
    <x v="6"/>
    <s v="Corporate"/>
    <s v="Female"/>
    <x v="2"/>
    <x v="7"/>
    <x v="656"/>
    <s v="2016"/>
    <n v="122054"/>
    <n v="0.06"/>
    <x v="0"/>
    <s v="Phoenix"/>
    <s v=""/>
    <s v=""/>
    <e v="#VALUE!"/>
    <m/>
    <x v="1"/>
  </r>
  <r>
    <x v="637"/>
    <s v="Cora Zheng"/>
    <x v="2"/>
    <x v="0"/>
    <s v="Manufacturing"/>
    <s v="Female"/>
    <x v="1"/>
    <x v="5"/>
    <x v="657"/>
    <s v="2018"/>
    <n v="167100"/>
    <n v="0.2"/>
    <x v="1"/>
    <s v="Chengdu"/>
    <s v=""/>
    <s v=""/>
    <e v="#VALUE!"/>
    <m/>
    <x v="1"/>
  </r>
  <r>
    <x v="638"/>
    <s v="Ayla Daniels"/>
    <x v="1"/>
    <x v="0"/>
    <s v="Corporate"/>
    <s v="Female"/>
    <x v="2"/>
    <x v="26"/>
    <x v="658"/>
    <s v="1997"/>
    <n v="78153"/>
    <n v="0"/>
    <x v="0"/>
    <s v="Miami"/>
    <s v=""/>
    <s v=""/>
    <e v="#VALUE!"/>
    <m/>
    <x v="1"/>
  </r>
  <r>
    <x v="639"/>
    <s v="Allison Daniels"/>
    <x v="6"/>
    <x v="1"/>
    <s v="Manufacturing"/>
    <s v="Female"/>
    <x v="2"/>
    <x v="17"/>
    <x v="659"/>
    <s v="2020"/>
    <n v="103524"/>
    <n v="0.09"/>
    <x v="0"/>
    <s v="Phoenix"/>
    <s v=""/>
    <s v=""/>
    <e v="#VALUE!"/>
    <m/>
    <x v="1"/>
  </r>
  <r>
    <x v="640"/>
    <s v="Mateo Harris"/>
    <x v="6"/>
    <x v="0"/>
    <s v="Corporate"/>
    <s v="Male"/>
    <x v="2"/>
    <x v="23"/>
    <x v="660"/>
    <s v="2017"/>
    <n v="119906"/>
    <n v="0.05"/>
    <x v="0"/>
    <s v="Columbus"/>
    <s v=""/>
    <s v=""/>
    <e v="#VALUE!"/>
    <m/>
    <x v="1"/>
  </r>
  <r>
    <x v="641"/>
    <s v="Samantha Rogers"/>
    <x v="7"/>
    <x v="6"/>
    <s v="Speciality Products"/>
    <s v="Female"/>
    <x v="2"/>
    <x v="21"/>
    <x v="661"/>
    <s v="2020"/>
    <n v="45061"/>
    <n v="0"/>
    <x v="0"/>
    <s v="Miami"/>
    <s v=""/>
    <s v=""/>
    <e v="#VALUE!"/>
    <m/>
    <x v="1"/>
  </r>
  <r>
    <x v="642"/>
    <s v="Julian Lee"/>
    <x v="30"/>
    <x v="0"/>
    <s v="Corporate"/>
    <s v="Male"/>
    <x v="1"/>
    <x v="10"/>
    <x v="662"/>
    <s v="2003"/>
    <n v="91399"/>
    <n v="0"/>
    <x v="0"/>
    <s v="Seattle"/>
    <s v=""/>
    <s v=""/>
    <e v="#VALUE!"/>
    <m/>
    <x v="1"/>
  </r>
  <r>
    <x v="643"/>
    <s v="Nicholas Avila"/>
    <x v="14"/>
    <x v="0"/>
    <s v="Research &amp; Development"/>
    <s v="Male"/>
    <x v="3"/>
    <x v="21"/>
    <x v="663"/>
    <s v="2017"/>
    <n v="97336"/>
    <n v="0"/>
    <x v="0"/>
    <s v="Austin"/>
    <s v=""/>
    <s v=""/>
    <e v="#VALUE!"/>
    <m/>
    <x v="1"/>
  </r>
  <r>
    <x v="603"/>
    <s v="Hailey Watson"/>
    <x v="0"/>
    <x v="3"/>
    <s v="Corporate"/>
    <s v="Female"/>
    <x v="0"/>
    <x v="11"/>
    <x v="664"/>
    <s v="2017"/>
    <n v="124629"/>
    <n v="0.1"/>
    <x v="0"/>
    <s v="Columbus"/>
    <s v=""/>
    <s v=""/>
    <e v="#VALUE!"/>
    <m/>
    <x v="1"/>
  </r>
  <r>
    <x v="644"/>
    <s v="Willow Woods"/>
    <x v="9"/>
    <x v="4"/>
    <s v="Speciality Products"/>
    <s v="Female"/>
    <x v="2"/>
    <x v="21"/>
    <x v="665"/>
    <s v="2021"/>
    <n v="231850"/>
    <n v="0.39"/>
    <x v="0"/>
    <s v="Miami"/>
    <s v=""/>
    <s v=""/>
    <e v="#VALUE!"/>
    <m/>
    <x v="1"/>
  </r>
  <r>
    <x v="645"/>
    <s v="Alexander Gonzales"/>
    <x v="6"/>
    <x v="3"/>
    <s v="Research &amp; Development"/>
    <s v="Male"/>
    <x v="3"/>
    <x v="8"/>
    <x v="666"/>
    <s v="2018"/>
    <n v="128329"/>
    <n v="0.08"/>
    <x v="0"/>
    <s v="Phoenix"/>
    <s v=""/>
    <s v=""/>
    <e v="#VALUE!"/>
    <m/>
    <x v="1"/>
  </r>
  <r>
    <x v="646"/>
    <s v="Aiden Gonzales"/>
    <x v="9"/>
    <x v="6"/>
    <s v="Speciality Products"/>
    <s v="Male"/>
    <x v="3"/>
    <x v="18"/>
    <x v="223"/>
    <s v="2021"/>
    <n v="186033"/>
    <n v="0.34"/>
    <x v="2"/>
    <s v="Sao Paulo"/>
    <s v=""/>
    <s v=""/>
    <e v="#VALUE!"/>
    <m/>
    <x v="1"/>
  </r>
  <r>
    <x v="647"/>
    <s v="Joshua Chin"/>
    <x v="0"/>
    <x v="6"/>
    <s v="Manufacturing"/>
    <s v="Male"/>
    <x v="1"/>
    <x v="33"/>
    <x v="332"/>
    <s v="2021"/>
    <n v="121480"/>
    <n v="0.14000000000000001"/>
    <x v="0"/>
    <s v="Phoenix"/>
    <s v=""/>
    <s v=""/>
    <e v="#VALUE!"/>
    <m/>
    <x v="1"/>
  </r>
  <r>
    <x v="648"/>
    <s v="Paisley Hall"/>
    <x v="2"/>
    <x v="4"/>
    <s v="Speciality Products"/>
    <s v="Female"/>
    <x v="2"/>
    <x v="12"/>
    <x v="667"/>
    <s v="2010"/>
    <n v="153275"/>
    <n v="0.24"/>
    <x v="0"/>
    <s v="Columbus"/>
    <s v=""/>
    <s v=""/>
    <e v="#VALUE!"/>
    <m/>
    <x v="1"/>
  </r>
  <r>
    <x v="649"/>
    <s v="Allison Leung"/>
    <x v="4"/>
    <x v="2"/>
    <s v="Research &amp; Development"/>
    <s v="Female"/>
    <x v="1"/>
    <x v="39"/>
    <x v="668"/>
    <s v="2020"/>
    <n v="97830"/>
    <n v="0"/>
    <x v="0"/>
    <s v="Austin"/>
    <s v=""/>
    <s v=""/>
    <e v="#VALUE!"/>
    <m/>
    <x v="1"/>
  </r>
  <r>
    <x v="650"/>
    <s v="Hannah Mejia"/>
    <x v="9"/>
    <x v="6"/>
    <s v="Corporate"/>
    <s v="Female"/>
    <x v="3"/>
    <x v="40"/>
    <x v="669"/>
    <s v="1999"/>
    <n v="239394"/>
    <n v="0.32"/>
    <x v="0"/>
    <s v="Austin"/>
    <s v=""/>
    <s v=""/>
    <e v="#VALUE!"/>
    <m/>
    <x v="1"/>
  </r>
  <r>
    <x v="291"/>
    <s v="Elizabeth Huang"/>
    <x v="7"/>
    <x v="1"/>
    <s v="Speciality Products"/>
    <s v="Female"/>
    <x v="1"/>
    <x v="39"/>
    <x v="670"/>
    <s v="2002"/>
    <n v="49738"/>
    <n v="0"/>
    <x v="1"/>
    <s v="Beijing"/>
    <s v=""/>
    <s v=""/>
    <e v="#VALUE!"/>
    <m/>
    <x v="1"/>
  </r>
  <r>
    <x v="651"/>
    <s v="Abigail Garza"/>
    <x v="7"/>
    <x v="3"/>
    <s v="Manufacturing"/>
    <s v="Female"/>
    <x v="3"/>
    <x v="29"/>
    <x v="671"/>
    <s v="2018"/>
    <n v="45049"/>
    <n v="0"/>
    <x v="0"/>
    <s v="Seattle"/>
    <s v=""/>
    <s v=""/>
    <e v="#VALUE!"/>
    <m/>
    <x v="1"/>
  </r>
  <r>
    <x v="652"/>
    <s v="Raelynn Lu"/>
    <x v="2"/>
    <x v="1"/>
    <s v="Research &amp; Development"/>
    <s v="Female"/>
    <x v="1"/>
    <x v="5"/>
    <x v="97"/>
    <s v="2020"/>
    <n v="153628"/>
    <n v="0.28999999999999998"/>
    <x v="1"/>
    <s v="Chongqing"/>
    <d v="2020-12-12T00:00:00"/>
    <s v="2020"/>
    <d v="1900-07-18T00:00:00"/>
    <m/>
    <x v="4"/>
  </r>
  <r>
    <x v="653"/>
    <s v="Charles Luu"/>
    <x v="0"/>
    <x v="2"/>
    <s v="Manufacturing"/>
    <s v="Male"/>
    <x v="1"/>
    <x v="6"/>
    <x v="672"/>
    <s v="2021"/>
    <n v="142731"/>
    <n v="0.11"/>
    <x v="1"/>
    <s v="Shanghai"/>
    <d v="2022-06-03T00:00:00"/>
    <s v="2022"/>
    <d v="1900-12-18T00:00:00"/>
    <m/>
    <x v="2"/>
  </r>
  <r>
    <x v="654"/>
    <s v="Lydia Espinoza"/>
    <x v="0"/>
    <x v="6"/>
    <s v="Speciality Products"/>
    <s v="Female"/>
    <x v="3"/>
    <x v="7"/>
    <x v="673"/>
    <s v="2020"/>
    <n v="137106"/>
    <n v="0.12"/>
    <x v="2"/>
    <s v="Sao Paulo"/>
    <s v=""/>
    <s v=""/>
    <e v="#VALUE!"/>
    <m/>
    <x v="1"/>
  </r>
  <r>
    <x v="90"/>
    <s v="Adeline Thao"/>
    <x v="9"/>
    <x v="1"/>
    <s v="Corporate"/>
    <s v="Female"/>
    <x v="1"/>
    <x v="36"/>
    <x v="674"/>
    <s v="2007"/>
    <n v="183239"/>
    <n v="0.32"/>
    <x v="0"/>
    <s v="Seattle"/>
    <s v=""/>
    <s v=""/>
    <e v="#VALUE!"/>
    <m/>
    <x v="1"/>
  </r>
  <r>
    <x v="463"/>
    <s v="Kinsley Dixon"/>
    <x v="7"/>
    <x v="3"/>
    <s v="Manufacturing"/>
    <s v="Female"/>
    <x v="2"/>
    <x v="21"/>
    <x v="675"/>
    <s v="2019"/>
    <n v="45819"/>
    <n v="0"/>
    <x v="0"/>
    <s v="Miami"/>
    <s v=""/>
    <s v=""/>
    <e v="#VALUE!"/>
    <m/>
    <x v="1"/>
  </r>
  <r>
    <x v="655"/>
    <s v="Natalia Vu"/>
    <x v="7"/>
    <x v="3"/>
    <s v="Research &amp; Development"/>
    <s v="Female"/>
    <x v="1"/>
    <x v="36"/>
    <x v="676"/>
    <s v="2006"/>
    <n v="55518"/>
    <n v="0"/>
    <x v="0"/>
    <s v="Columbus"/>
    <s v=""/>
    <s v=""/>
    <e v="#VALUE!"/>
    <m/>
    <x v="1"/>
  </r>
  <r>
    <x v="656"/>
    <s v="Julia Mai"/>
    <x v="6"/>
    <x v="6"/>
    <s v="Manufacturing"/>
    <s v="Female"/>
    <x v="1"/>
    <x v="2"/>
    <x v="677"/>
    <s v="2012"/>
    <n v="108134"/>
    <n v="0.1"/>
    <x v="1"/>
    <s v="Shanghai"/>
    <s v=""/>
    <s v=""/>
    <e v="#VALUE!"/>
    <m/>
    <x v="1"/>
  </r>
  <r>
    <x v="657"/>
    <s v="Camila Evans"/>
    <x v="6"/>
    <x v="6"/>
    <s v="Research &amp; Development"/>
    <s v="Female"/>
    <x v="0"/>
    <x v="0"/>
    <x v="678"/>
    <s v="1992"/>
    <n v="113950"/>
    <n v="0.09"/>
    <x v="0"/>
    <s v="Miami"/>
    <s v=""/>
    <s v=""/>
    <e v="#VALUE!"/>
    <m/>
    <x v="1"/>
  </r>
  <r>
    <x v="485"/>
    <s v="Everly Lai"/>
    <x v="9"/>
    <x v="6"/>
    <s v="Speciality Products"/>
    <s v="Female"/>
    <x v="1"/>
    <x v="27"/>
    <x v="679"/>
    <s v="1998"/>
    <n v="182035"/>
    <n v="0.3"/>
    <x v="0"/>
    <s v="Chicago"/>
    <s v=""/>
    <s v=""/>
    <e v="#VALUE!"/>
    <m/>
    <x v="1"/>
  </r>
  <r>
    <x v="69"/>
    <s v="Adam He"/>
    <x v="2"/>
    <x v="3"/>
    <s v="Speciality Products"/>
    <s v="Male"/>
    <x v="1"/>
    <x v="25"/>
    <x v="680"/>
    <s v="2017"/>
    <n v="181356"/>
    <n v="0.23"/>
    <x v="1"/>
    <s v="Beijing"/>
    <s v=""/>
    <s v=""/>
    <e v="#VALUE!"/>
    <m/>
    <x v="1"/>
  </r>
  <r>
    <x v="658"/>
    <s v="Vivian Hunter"/>
    <x v="5"/>
    <x v="2"/>
    <s v="Corporate"/>
    <s v="Female"/>
    <x v="0"/>
    <x v="3"/>
    <x v="681"/>
    <s v="2019"/>
    <n v="66084"/>
    <n v="0"/>
    <x v="0"/>
    <s v="Seattle"/>
    <s v=""/>
    <s v=""/>
    <e v="#VALUE!"/>
    <m/>
    <x v="1"/>
  </r>
  <r>
    <x v="659"/>
    <s v="Lucy Avila"/>
    <x v="29"/>
    <x v="0"/>
    <s v="Speciality Products"/>
    <s v="Female"/>
    <x v="3"/>
    <x v="19"/>
    <x v="682"/>
    <s v="2010"/>
    <n v="76912"/>
    <n v="0"/>
    <x v="2"/>
    <s v="Sao Paulo"/>
    <s v=""/>
    <s v=""/>
    <e v="#VALUE!"/>
    <m/>
    <x v="1"/>
  </r>
  <r>
    <x v="660"/>
    <s v="Eliana Li"/>
    <x v="22"/>
    <x v="5"/>
    <s v="Research &amp; Development"/>
    <s v="Female"/>
    <x v="1"/>
    <x v="20"/>
    <x v="683"/>
    <s v="2018"/>
    <n v="67987"/>
    <n v="0"/>
    <x v="0"/>
    <s v="Miami"/>
    <s v=""/>
    <s v=""/>
    <e v="#VALUE!"/>
    <m/>
    <x v="1"/>
  </r>
  <r>
    <x v="661"/>
    <s v="Logan Mitchell"/>
    <x v="13"/>
    <x v="6"/>
    <s v="Manufacturing"/>
    <s v="Male"/>
    <x v="2"/>
    <x v="13"/>
    <x v="684"/>
    <s v="2005"/>
    <n v="59833"/>
    <n v="0"/>
    <x v="0"/>
    <s v="Columbus"/>
    <s v=""/>
    <s v=""/>
    <e v="#VALUE!"/>
    <m/>
    <x v="1"/>
  </r>
  <r>
    <x v="662"/>
    <s v="Dominic Dinh"/>
    <x v="0"/>
    <x v="6"/>
    <s v="Speciality Products"/>
    <s v="Male"/>
    <x v="1"/>
    <x v="15"/>
    <x v="685"/>
    <s v="2005"/>
    <n v="128468"/>
    <n v="0.11"/>
    <x v="0"/>
    <s v="Chicago"/>
    <s v=""/>
    <s v=""/>
    <e v="#VALUE!"/>
    <m/>
    <x v="1"/>
  </r>
  <r>
    <x v="252"/>
    <s v="Lucas Daniels"/>
    <x v="6"/>
    <x v="2"/>
    <s v="Corporate"/>
    <s v="Male"/>
    <x v="0"/>
    <x v="34"/>
    <x v="686"/>
    <s v="2011"/>
    <n v="102440"/>
    <n v="0.06"/>
    <x v="0"/>
    <s v="Chicago"/>
    <s v=""/>
    <s v=""/>
    <e v="#VALUE!"/>
    <m/>
    <x v="1"/>
  </r>
  <r>
    <x v="663"/>
    <s v="Andrew Holmes"/>
    <x v="9"/>
    <x v="0"/>
    <s v="Speciality Products"/>
    <s v="Male"/>
    <x v="0"/>
    <x v="1"/>
    <x v="687"/>
    <s v="2010"/>
    <n v="246619"/>
    <n v="0.36"/>
    <x v="0"/>
    <s v="Miami"/>
    <s v=""/>
    <s v=""/>
    <e v="#VALUE!"/>
    <m/>
    <x v="1"/>
  </r>
  <r>
    <x v="664"/>
    <s v="Julia Sandoval"/>
    <x v="6"/>
    <x v="4"/>
    <s v="Corporate"/>
    <s v="Female"/>
    <x v="3"/>
    <x v="34"/>
    <x v="688"/>
    <s v="2017"/>
    <n v="101143"/>
    <n v="0.06"/>
    <x v="0"/>
    <s v="Miami"/>
    <s v=""/>
    <s v=""/>
    <e v="#VALUE!"/>
    <m/>
    <x v="1"/>
  </r>
  <r>
    <x v="665"/>
    <s v="Kennedy Vargas"/>
    <x v="20"/>
    <x v="4"/>
    <s v="Manufacturing"/>
    <s v="Female"/>
    <x v="3"/>
    <x v="15"/>
    <x v="689"/>
    <s v="2005"/>
    <n v="51404"/>
    <n v="0"/>
    <x v="2"/>
    <s v="Manaus"/>
    <d v="2009-12-06T00:00:00"/>
    <s v="2009"/>
    <d v="1904-02-22T00:00:00"/>
    <m/>
    <x v="7"/>
  </r>
  <r>
    <x v="666"/>
    <s v="Thomas Williams"/>
    <x v="17"/>
    <x v="5"/>
    <s v="Speciality Products"/>
    <s v="Male"/>
    <x v="2"/>
    <x v="15"/>
    <x v="690"/>
    <s v="2015"/>
    <n v="87292"/>
    <n v="0"/>
    <x v="0"/>
    <s v="Columbus"/>
    <s v=""/>
    <s v=""/>
    <e v="#VALUE!"/>
    <m/>
    <x v="1"/>
  </r>
  <r>
    <x v="667"/>
    <s v="Raelynn Hong"/>
    <x v="2"/>
    <x v="6"/>
    <s v="Speciality Products"/>
    <s v="Female"/>
    <x v="1"/>
    <x v="21"/>
    <x v="691"/>
    <s v="2019"/>
    <n v="182321"/>
    <n v="0.28000000000000003"/>
    <x v="1"/>
    <s v="Beijing"/>
    <s v=""/>
    <s v=""/>
    <e v="#VALUE!"/>
    <m/>
    <x v="1"/>
  </r>
  <r>
    <x v="603"/>
    <s v="Eli Reed"/>
    <x v="28"/>
    <x v="0"/>
    <s v="Corporate"/>
    <s v="Male"/>
    <x v="2"/>
    <x v="10"/>
    <x v="692"/>
    <s v="2014"/>
    <n v="53929"/>
    <n v="0"/>
    <x v="0"/>
    <s v="Miami"/>
    <d v="2017-12-22T00:00:00"/>
    <s v="2017"/>
    <d v="1903-10-25T00:00:00"/>
    <m/>
    <x v="3"/>
  </r>
  <r>
    <x v="668"/>
    <s v="Lyla Yoon"/>
    <x v="9"/>
    <x v="3"/>
    <s v="Manufacturing"/>
    <s v="Female"/>
    <x v="1"/>
    <x v="31"/>
    <x v="693"/>
    <s v="2012"/>
    <n v="191571"/>
    <n v="0.32"/>
    <x v="0"/>
    <s v="Austin"/>
    <s v=""/>
    <s v=""/>
    <e v="#VALUE!"/>
    <m/>
    <x v="1"/>
  </r>
  <r>
    <x v="669"/>
    <s v="Hannah White"/>
    <x v="0"/>
    <x v="3"/>
    <s v="Corporate"/>
    <s v="Female"/>
    <x v="2"/>
    <x v="39"/>
    <x v="694"/>
    <s v="2009"/>
    <n v="150555"/>
    <n v="0.13"/>
    <x v="0"/>
    <s v="Phoenix"/>
    <s v=""/>
    <s v=""/>
    <e v="#VALUE!"/>
    <m/>
    <x v="1"/>
  </r>
  <r>
    <x v="670"/>
    <s v="Theodore Xi"/>
    <x v="6"/>
    <x v="1"/>
    <s v="Corporate"/>
    <s v="Male"/>
    <x v="1"/>
    <x v="27"/>
    <x v="695"/>
    <s v="2009"/>
    <n v="122890"/>
    <n v="7.0000000000000007E-2"/>
    <x v="1"/>
    <s v="Shanghai"/>
    <s v=""/>
    <s v=""/>
    <e v="#VALUE!"/>
    <m/>
    <x v="1"/>
  </r>
  <r>
    <x v="671"/>
    <s v="Ezra Liang"/>
    <x v="9"/>
    <x v="1"/>
    <s v="Research &amp; Development"/>
    <s v="Male"/>
    <x v="1"/>
    <x v="27"/>
    <x v="696"/>
    <s v="1997"/>
    <n v="216999"/>
    <n v="0.37"/>
    <x v="0"/>
    <s v="Miami"/>
    <s v=""/>
    <s v=""/>
    <e v="#VALUE!"/>
    <m/>
    <x v="1"/>
  </r>
  <r>
    <x v="672"/>
    <s v="Grayson Yee"/>
    <x v="6"/>
    <x v="4"/>
    <s v="Corporate"/>
    <s v="Male"/>
    <x v="1"/>
    <x v="35"/>
    <x v="697"/>
    <s v="2015"/>
    <n v="110565"/>
    <n v="0.09"/>
    <x v="1"/>
    <s v="Beijing"/>
    <s v=""/>
    <s v=""/>
    <e v="#VALUE!"/>
    <m/>
    <x v="1"/>
  </r>
  <r>
    <x v="673"/>
    <s v="Eli Richardson"/>
    <x v="12"/>
    <x v="0"/>
    <s v="Speciality Products"/>
    <s v="Male"/>
    <x v="2"/>
    <x v="31"/>
    <x v="698"/>
    <s v="2015"/>
    <n v="48762"/>
    <n v="0"/>
    <x v="0"/>
    <s v="Seattle"/>
    <s v=""/>
    <s v=""/>
    <e v="#VALUE!"/>
    <m/>
    <x v="1"/>
  </r>
  <r>
    <x v="674"/>
    <s v="Audrey Lee"/>
    <x v="25"/>
    <x v="5"/>
    <s v="Speciality Products"/>
    <s v="Female"/>
    <x v="1"/>
    <x v="10"/>
    <x v="699"/>
    <s v="2017"/>
    <n v="87036"/>
    <n v="0"/>
    <x v="1"/>
    <s v="Chongqing"/>
    <s v=""/>
    <s v=""/>
    <e v="#VALUE!"/>
    <m/>
    <x v="1"/>
  </r>
  <r>
    <x v="675"/>
    <s v="Jameson Allen"/>
    <x v="2"/>
    <x v="6"/>
    <s v="Speciality Products"/>
    <s v="Male"/>
    <x v="2"/>
    <x v="24"/>
    <x v="700"/>
    <s v="2016"/>
    <n v="177443"/>
    <n v="0.16"/>
    <x v="0"/>
    <s v="Seattle"/>
    <s v=""/>
    <s v=""/>
    <e v="#VALUE!"/>
    <m/>
    <x v="1"/>
  </r>
  <r>
    <x v="676"/>
    <s v="Eliza Chen"/>
    <x v="14"/>
    <x v="0"/>
    <s v="Research &amp; Development"/>
    <s v="Female"/>
    <x v="1"/>
    <x v="9"/>
    <x v="701"/>
    <s v="2016"/>
    <n v="75862"/>
    <n v="0"/>
    <x v="0"/>
    <s v="Austin"/>
    <s v=""/>
    <s v=""/>
    <e v="#VALUE!"/>
    <m/>
    <x v="1"/>
  </r>
  <r>
    <x v="677"/>
    <s v="Lyla Chen"/>
    <x v="15"/>
    <x v="4"/>
    <s v="Research &amp; Development"/>
    <s v="Female"/>
    <x v="1"/>
    <x v="15"/>
    <x v="645"/>
    <s v="2019"/>
    <n v="90870"/>
    <n v="0"/>
    <x v="0"/>
    <s v="Chicago"/>
    <s v=""/>
    <s v=""/>
    <e v="#VALUE!"/>
    <m/>
    <x v="1"/>
  </r>
  <r>
    <x v="678"/>
    <s v="Emily Doan"/>
    <x v="11"/>
    <x v="5"/>
    <s v="Corporate"/>
    <s v="Female"/>
    <x v="1"/>
    <x v="24"/>
    <x v="702"/>
    <s v="2014"/>
    <n v="99202"/>
    <n v="0.11"/>
    <x v="0"/>
    <s v="Phoenix"/>
    <s v=""/>
    <s v=""/>
    <e v="#VALUE!"/>
    <m/>
    <x v="1"/>
  </r>
  <r>
    <x v="679"/>
    <s v="Jack Mai"/>
    <x v="4"/>
    <x v="6"/>
    <s v="Corporate"/>
    <s v="Male"/>
    <x v="1"/>
    <x v="15"/>
    <x v="703"/>
    <s v="2007"/>
    <n v="92293"/>
    <n v="0"/>
    <x v="1"/>
    <s v="Chengdu"/>
    <s v=""/>
    <s v=""/>
    <e v="#VALUE!"/>
    <m/>
    <x v="1"/>
  </r>
  <r>
    <x v="680"/>
    <s v="Grayson Turner"/>
    <x v="29"/>
    <x v="0"/>
    <s v="Corporate"/>
    <s v="Male"/>
    <x v="2"/>
    <x v="36"/>
    <x v="704"/>
    <s v="1992"/>
    <n v="63196"/>
    <n v="0"/>
    <x v="0"/>
    <s v="Chicago"/>
    <d v="2014-10-26T00:00:00"/>
    <s v="2014"/>
    <d v="1922-04-27T00:00:00"/>
    <m/>
    <x v="12"/>
  </r>
  <r>
    <x v="681"/>
    <s v="Ivy Tang"/>
    <x v="25"/>
    <x v="5"/>
    <s v="Speciality Products"/>
    <s v="Female"/>
    <x v="1"/>
    <x v="35"/>
    <x v="705"/>
    <s v="2012"/>
    <n v="65340"/>
    <n v="0"/>
    <x v="1"/>
    <s v="Shanghai"/>
    <d v="2018-05-09T00:00:00"/>
    <s v="2018"/>
    <d v="1906-01-05T00:00:00"/>
    <m/>
    <x v="13"/>
  </r>
  <r>
    <x v="682"/>
    <s v="Robert Zhang"/>
    <x v="9"/>
    <x v="6"/>
    <s v="Corporate"/>
    <s v="Male"/>
    <x v="1"/>
    <x v="15"/>
    <x v="706"/>
    <s v="2015"/>
    <n v="202680"/>
    <n v="0.32"/>
    <x v="0"/>
    <s v="Phoenix"/>
    <d v="2022-08-17T00:00:00"/>
    <s v="2022"/>
    <d v="1906-11-23T00:00:00"/>
    <m/>
    <x v="9"/>
  </r>
  <r>
    <x v="683"/>
    <s v="Eva Alvarado"/>
    <x v="3"/>
    <x v="0"/>
    <s v="Manufacturing"/>
    <s v="Female"/>
    <x v="3"/>
    <x v="30"/>
    <x v="707"/>
    <s v="2017"/>
    <n v="77461"/>
    <n v="0.09"/>
    <x v="2"/>
    <s v="Sao Paulo"/>
    <s v=""/>
    <s v=""/>
    <e v="#VALUE!"/>
    <m/>
    <x v="1"/>
  </r>
  <r>
    <x v="684"/>
    <s v="Abigail Vang"/>
    <x v="19"/>
    <x v="5"/>
    <s v="Research &amp; Development"/>
    <s v="Female"/>
    <x v="1"/>
    <x v="28"/>
    <x v="708"/>
    <s v="2016"/>
    <n v="109680"/>
    <n v="0"/>
    <x v="1"/>
    <s v="Chengdu"/>
    <s v=""/>
    <s v=""/>
    <e v="#VALUE!"/>
    <m/>
    <x v="1"/>
  </r>
  <r>
    <x v="140"/>
    <s v="Claire Adams"/>
    <x v="2"/>
    <x v="2"/>
    <s v="Manufacturing"/>
    <s v="Female"/>
    <x v="0"/>
    <x v="22"/>
    <x v="709"/>
    <s v="1997"/>
    <n v="159567"/>
    <n v="0.28000000000000003"/>
    <x v="0"/>
    <s v="Phoenix"/>
    <s v=""/>
    <s v=""/>
    <e v="#VALUE!"/>
    <m/>
    <x v="1"/>
  </r>
  <r>
    <x v="685"/>
    <s v="Theodore Marquez"/>
    <x v="25"/>
    <x v="5"/>
    <s v="Speciality Products"/>
    <s v="Male"/>
    <x v="3"/>
    <x v="36"/>
    <x v="710"/>
    <s v="2012"/>
    <n v="94407"/>
    <n v="0"/>
    <x v="2"/>
    <s v="Sao Paulo"/>
    <s v=""/>
    <s v=""/>
    <e v="#VALUE!"/>
    <m/>
    <x v="1"/>
  </r>
  <r>
    <x v="686"/>
    <s v="Hunter Nunez"/>
    <x v="9"/>
    <x v="4"/>
    <s v="Corporate"/>
    <s v="Male"/>
    <x v="3"/>
    <x v="39"/>
    <x v="711"/>
    <s v="2002"/>
    <n v="234594"/>
    <n v="0.33"/>
    <x v="0"/>
    <s v="Seattle"/>
    <s v=""/>
    <s v=""/>
    <e v="#VALUE!"/>
    <m/>
    <x v="1"/>
  </r>
  <r>
    <x v="687"/>
    <s v="Charles Henderson"/>
    <x v="28"/>
    <x v="0"/>
    <s v="Speciality Products"/>
    <s v="Male"/>
    <x v="2"/>
    <x v="35"/>
    <x v="712"/>
    <s v="2002"/>
    <n v="43080"/>
    <n v="0"/>
    <x v="0"/>
    <s v="Austin"/>
    <s v=""/>
    <s v=""/>
    <e v="#VALUE!"/>
    <m/>
    <x v="1"/>
  </r>
  <r>
    <x v="688"/>
    <s v="Camila Cortez"/>
    <x v="6"/>
    <x v="6"/>
    <s v="Manufacturing"/>
    <s v="Female"/>
    <x v="3"/>
    <x v="7"/>
    <x v="713"/>
    <s v="2021"/>
    <n v="129541"/>
    <n v="0.08"/>
    <x v="0"/>
    <s v="Phoenix"/>
    <d v="2021-05-24T00:00:00"/>
    <s v="2021"/>
    <d v="1900-01-14T00:00:00"/>
    <m/>
    <x v="4"/>
  </r>
  <r>
    <x v="689"/>
    <s v="Aaron Garza"/>
    <x v="2"/>
    <x v="2"/>
    <s v="Research &amp; Development"/>
    <s v="Male"/>
    <x v="3"/>
    <x v="38"/>
    <x v="714"/>
    <s v="2013"/>
    <n v="165756"/>
    <n v="0.28000000000000003"/>
    <x v="0"/>
    <s v="Columbus"/>
    <d v="2020-06-09T00:00:00"/>
    <s v="2020"/>
    <d v="1906-06-13T00:00:00"/>
    <m/>
    <x v="9"/>
  </r>
  <r>
    <x v="690"/>
    <s v="Jose Singh"/>
    <x v="0"/>
    <x v="1"/>
    <s v="Speciality Products"/>
    <s v="Male"/>
    <x v="1"/>
    <x v="18"/>
    <x v="715"/>
    <s v="2010"/>
    <n v="142878"/>
    <n v="0.12"/>
    <x v="0"/>
    <s v="Columbus"/>
    <s v=""/>
    <s v=""/>
    <e v="#VALUE!"/>
    <m/>
    <x v="1"/>
  </r>
  <r>
    <x v="691"/>
    <s v="Gabriel Joseph"/>
    <x v="2"/>
    <x v="5"/>
    <s v="Manufacturing"/>
    <s v="Male"/>
    <x v="2"/>
    <x v="27"/>
    <x v="716"/>
    <s v="2006"/>
    <n v="187992"/>
    <n v="0.28000000000000003"/>
    <x v="0"/>
    <s v="Miami"/>
    <s v=""/>
    <s v=""/>
    <e v="#VALUE!"/>
    <m/>
    <x v="1"/>
  </r>
  <r>
    <x v="692"/>
    <s v="Natalia Santos"/>
    <x v="9"/>
    <x v="4"/>
    <s v="Speciality Products"/>
    <s v="Female"/>
    <x v="3"/>
    <x v="15"/>
    <x v="717"/>
    <s v="2019"/>
    <n v="249801"/>
    <n v="0.39"/>
    <x v="2"/>
    <s v="Sao Paulo"/>
    <s v=""/>
    <s v=""/>
    <e v="#VALUE!"/>
    <m/>
    <x v="1"/>
  </r>
  <r>
    <x v="693"/>
    <s v="Dylan Wilson"/>
    <x v="32"/>
    <x v="0"/>
    <s v="Research &amp; Development"/>
    <s v="Male"/>
    <x v="2"/>
    <x v="35"/>
    <x v="718"/>
    <s v="2006"/>
    <n v="76505"/>
    <n v="0"/>
    <x v="0"/>
    <s v="Seattle"/>
    <d v="2007-04-08T00:00:00"/>
    <s v="2007"/>
    <d v="1900-07-11T00:00:00"/>
    <m/>
    <x v="2"/>
  </r>
  <r>
    <x v="694"/>
    <s v="Robert Alvarez"/>
    <x v="31"/>
    <x v="0"/>
    <s v="Corporate"/>
    <s v="Male"/>
    <x v="3"/>
    <x v="38"/>
    <x v="324"/>
    <s v="2016"/>
    <n v="84297"/>
    <n v="0"/>
    <x v="2"/>
    <s v="Manaus"/>
    <s v=""/>
    <s v=""/>
    <e v="#VALUE!"/>
    <m/>
    <x v="1"/>
  </r>
  <r>
    <x v="695"/>
    <s v="Samantha Chavez"/>
    <x v="4"/>
    <x v="2"/>
    <s v="Speciality Products"/>
    <s v="Female"/>
    <x v="3"/>
    <x v="26"/>
    <x v="719"/>
    <s v="2017"/>
    <n v="75769"/>
    <n v="0"/>
    <x v="2"/>
    <s v="Manaus"/>
    <d v="2020-07-17T00:00:00"/>
    <s v="2020"/>
    <d v="1903-07-08T00:00:00"/>
    <m/>
    <x v="3"/>
  </r>
  <r>
    <x v="68"/>
    <s v="Samuel Bailey"/>
    <x v="9"/>
    <x v="3"/>
    <s v="Speciality Products"/>
    <s v="Male"/>
    <x v="2"/>
    <x v="12"/>
    <x v="720"/>
    <s v="2013"/>
    <n v="235619"/>
    <n v="0.3"/>
    <x v="0"/>
    <s v="Seattle"/>
    <s v=""/>
    <s v=""/>
    <e v="#VALUE!"/>
    <m/>
    <x v="1"/>
  </r>
  <r>
    <x v="696"/>
    <s v="Ezekiel Delgado"/>
    <x v="2"/>
    <x v="5"/>
    <s v="Speciality Products"/>
    <s v="Male"/>
    <x v="3"/>
    <x v="28"/>
    <x v="721"/>
    <s v="2020"/>
    <n v="187187"/>
    <n v="0.18"/>
    <x v="2"/>
    <s v="Manaus"/>
    <s v=""/>
    <s v=""/>
    <e v="#VALUE!"/>
    <m/>
    <x v="1"/>
  </r>
  <r>
    <x v="21"/>
    <s v="Benjamin Ramirez"/>
    <x v="24"/>
    <x v="0"/>
    <s v="Research &amp; Development"/>
    <s v="Male"/>
    <x v="3"/>
    <x v="35"/>
    <x v="722"/>
    <s v="2005"/>
    <n v="68987"/>
    <n v="0"/>
    <x v="0"/>
    <s v="Chicago"/>
    <d v="2006-04-22T00:00:00"/>
    <s v="2006"/>
    <d v="1900-09-25T00:00:00"/>
    <m/>
    <x v="2"/>
  </r>
  <r>
    <x v="697"/>
    <s v="Anthony Carter"/>
    <x v="2"/>
    <x v="5"/>
    <s v="Speciality Products"/>
    <s v="Male"/>
    <x v="2"/>
    <x v="12"/>
    <x v="723"/>
    <s v="2007"/>
    <n v="155926"/>
    <n v="0.24"/>
    <x v="0"/>
    <s v="Columbus"/>
    <d v="2008-05-30T00:00:00"/>
    <s v="2008"/>
    <d v="1901-03-17T00:00:00"/>
    <m/>
    <x v="2"/>
  </r>
  <r>
    <x v="698"/>
    <s v="Ethan Tang"/>
    <x v="4"/>
    <x v="3"/>
    <s v="Speciality Products"/>
    <s v="Male"/>
    <x v="1"/>
    <x v="36"/>
    <x v="724"/>
    <s v="2016"/>
    <n v="93668"/>
    <n v="0"/>
    <x v="0"/>
    <s v="Chicago"/>
    <s v=""/>
    <s v=""/>
    <e v="#VALUE!"/>
    <m/>
    <x v="1"/>
  </r>
  <r>
    <x v="699"/>
    <s v="Sebastian Rogers"/>
    <x v="16"/>
    <x v="4"/>
    <s v="Research &amp; Development"/>
    <s v="Male"/>
    <x v="2"/>
    <x v="31"/>
    <x v="725"/>
    <s v="2019"/>
    <n v="69647"/>
    <n v="0"/>
    <x v="0"/>
    <s v="Miami"/>
    <d v="2022-04-20T00:00:00"/>
    <s v="2022"/>
    <d v="1902-05-22T00:00:00"/>
    <m/>
    <x v="3"/>
  </r>
  <r>
    <x v="700"/>
    <s v="Miles Thao"/>
    <x v="27"/>
    <x v="0"/>
    <s v="Corporate"/>
    <s v="Male"/>
    <x v="1"/>
    <x v="4"/>
    <x v="726"/>
    <s v="2003"/>
    <n v="63318"/>
    <n v="0"/>
    <x v="0"/>
    <s v="Columbus"/>
    <s v=""/>
    <s v=""/>
    <e v="#VALUE!"/>
    <m/>
    <x v="1"/>
  </r>
  <r>
    <x v="701"/>
    <s v="William Cao"/>
    <x v="4"/>
    <x v="6"/>
    <s v="Manufacturing"/>
    <s v="Male"/>
    <x v="1"/>
    <x v="20"/>
    <x v="727"/>
    <s v="2017"/>
    <n v="77629"/>
    <n v="0"/>
    <x v="1"/>
    <s v="Beijing"/>
    <s v=""/>
    <s v=""/>
    <e v="#VALUE!"/>
    <m/>
    <x v="1"/>
  </r>
  <r>
    <x v="702"/>
    <s v="Leo Hsu"/>
    <x v="0"/>
    <x v="4"/>
    <s v="Manufacturing"/>
    <s v="Male"/>
    <x v="1"/>
    <x v="39"/>
    <x v="728"/>
    <s v="2017"/>
    <n v="138808"/>
    <n v="0.15"/>
    <x v="1"/>
    <s v="Chongqing"/>
    <s v=""/>
    <s v=""/>
    <e v="#VALUE!"/>
    <m/>
    <x v="1"/>
  </r>
  <r>
    <x v="703"/>
    <s v="Avery Grant"/>
    <x v="14"/>
    <x v="0"/>
    <s v="Research &amp; Development"/>
    <s v="Female"/>
    <x v="2"/>
    <x v="37"/>
    <x v="729"/>
    <s v="2014"/>
    <n v="88777"/>
    <n v="0"/>
    <x v="0"/>
    <s v="Chicago"/>
    <s v=""/>
    <s v=""/>
    <e v="#VALUE!"/>
    <m/>
    <x v="1"/>
  </r>
  <r>
    <x v="704"/>
    <s v="Penelope Fong"/>
    <x v="2"/>
    <x v="3"/>
    <s v="Corporate"/>
    <s v="Female"/>
    <x v="1"/>
    <x v="33"/>
    <x v="730"/>
    <s v="2004"/>
    <n v="186378"/>
    <n v="0.26"/>
    <x v="1"/>
    <s v="Chongqing"/>
    <s v=""/>
    <s v=""/>
    <e v="#VALUE!"/>
    <m/>
    <x v="1"/>
  </r>
  <r>
    <x v="705"/>
    <s v="Vivian Thao"/>
    <x v="10"/>
    <x v="5"/>
    <s v="Research &amp; Development"/>
    <s v="Female"/>
    <x v="1"/>
    <x v="15"/>
    <x v="731"/>
    <s v="2015"/>
    <n v="60017"/>
    <n v="0"/>
    <x v="0"/>
    <s v="Chicago"/>
    <s v=""/>
    <s v=""/>
    <e v="#VALUE!"/>
    <m/>
    <x v="1"/>
  </r>
  <r>
    <x v="706"/>
    <s v="Eva Estrada"/>
    <x v="0"/>
    <x v="2"/>
    <s v="Speciality Products"/>
    <s v="Female"/>
    <x v="3"/>
    <x v="15"/>
    <x v="732"/>
    <s v="2018"/>
    <n v="148991"/>
    <n v="0.12"/>
    <x v="2"/>
    <s v="Sao Paulo"/>
    <s v=""/>
    <s v=""/>
    <e v="#VALUE!"/>
    <m/>
    <x v="1"/>
  </r>
  <r>
    <x v="707"/>
    <s v="Emma Luna"/>
    <x v="17"/>
    <x v="5"/>
    <s v="Speciality Products"/>
    <s v="Female"/>
    <x v="3"/>
    <x v="27"/>
    <x v="733"/>
    <s v="2008"/>
    <n v="97398"/>
    <n v="0"/>
    <x v="2"/>
    <s v="Manaus"/>
    <s v=""/>
    <s v=""/>
    <e v="#VALUE!"/>
    <m/>
    <x v="1"/>
  </r>
  <r>
    <x v="708"/>
    <s v="Charlotte Wu"/>
    <x v="15"/>
    <x v="4"/>
    <s v="Manufacturing"/>
    <s v="Female"/>
    <x v="1"/>
    <x v="20"/>
    <x v="734"/>
    <s v="2007"/>
    <n v="72805"/>
    <n v="0"/>
    <x v="1"/>
    <s v="Shanghai"/>
    <s v=""/>
    <s v=""/>
    <e v="#VALUE!"/>
    <m/>
    <x v="1"/>
  </r>
  <r>
    <x v="709"/>
    <s v="Vivian Chu"/>
    <x v="26"/>
    <x v="2"/>
    <s v="Research &amp; Development"/>
    <s v="Female"/>
    <x v="1"/>
    <x v="30"/>
    <x v="735"/>
    <s v="2021"/>
    <n v="72131"/>
    <n v="0"/>
    <x v="1"/>
    <s v="Shanghai"/>
    <s v=""/>
    <s v=""/>
    <e v="#VALUE!"/>
    <m/>
    <x v="1"/>
  </r>
  <r>
    <x v="710"/>
    <s v="Jayden Williams"/>
    <x v="6"/>
    <x v="4"/>
    <s v="Manufacturing"/>
    <s v="Male"/>
    <x v="2"/>
    <x v="14"/>
    <x v="736"/>
    <s v="1992"/>
    <n v="104668"/>
    <n v="0.08"/>
    <x v="0"/>
    <s v="Columbus"/>
    <s v=""/>
    <s v=""/>
    <e v="#VALUE!"/>
    <m/>
    <x v="1"/>
  </r>
  <r>
    <x v="711"/>
    <s v="Amelia Bell"/>
    <x v="4"/>
    <x v="2"/>
    <s v="Manufacturing"/>
    <s v="Female"/>
    <x v="2"/>
    <x v="26"/>
    <x v="660"/>
    <s v="2017"/>
    <n v="89769"/>
    <n v="0"/>
    <x v="0"/>
    <s v="Seattle"/>
    <s v=""/>
    <s v=""/>
    <e v="#VALUE!"/>
    <m/>
    <x v="1"/>
  </r>
  <r>
    <x v="712"/>
    <s v="Addison Mehta"/>
    <x v="6"/>
    <x v="2"/>
    <s v="Corporate"/>
    <s v="Female"/>
    <x v="1"/>
    <x v="5"/>
    <x v="737"/>
    <s v="2018"/>
    <n v="127616"/>
    <n v="7.0000000000000007E-2"/>
    <x v="0"/>
    <s v="Columbus"/>
    <s v=""/>
    <s v=""/>
    <e v="#VALUE!"/>
    <m/>
    <x v="1"/>
  </r>
  <r>
    <x v="234"/>
    <s v="Alexander Jackson"/>
    <x v="6"/>
    <x v="4"/>
    <s v="Corporate"/>
    <s v="Male"/>
    <x v="2"/>
    <x v="15"/>
    <x v="738"/>
    <s v="2012"/>
    <n v="109883"/>
    <n v="7.0000000000000007E-2"/>
    <x v="0"/>
    <s v="Columbus"/>
    <s v=""/>
    <s v=""/>
    <e v="#VALUE!"/>
    <m/>
    <x v="1"/>
  </r>
  <r>
    <x v="713"/>
    <s v="Everly Lin"/>
    <x v="20"/>
    <x v="4"/>
    <s v="Manufacturing"/>
    <s v="Female"/>
    <x v="1"/>
    <x v="6"/>
    <x v="739"/>
    <s v="2021"/>
    <n v="47974"/>
    <n v="0"/>
    <x v="1"/>
    <s v="Chongqing"/>
    <s v=""/>
    <s v=""/>
    <e v="#VALUE!"/>
    <m/>
    <x v="1"/>
  </r>
  <r>
    <x v="714"/>
    <s v="Lyla Stewart"/>
    <x v="0"/>
    <x v="0"/>
    <s v="Speciality Products"/>
    <s v="Female"/>
    <x v="2"/>
    <x v="19"/>
    <x v="740"/>
    <s v="2015"/>
    <n v="120321"/>
    <n v="0.12"/>
    <x v="0"/>
    <s v="Austin"/>
    <s v=""/>
    <s v=""/>
    <e v="#VALUE!"/>
    <m/>
    <x v="1"/>
  </r>
  <r>
    <x v="715"/>
    <s v="Brooklyn Ruiz"/>
    <x v="12"/>
    <x v="0"/>
    <s v="Manufacturing"/>
    <s v="Female"/>
    <x v="3"/>
    <x v="22"/>
    <x v="741"/>
    <s v="2014"/>
    <n v="57446"/>
    <n v="0"/>
    <x v="0"/>
    <s v="Phoenix"/>
    <s v=""/>
    <s v=""/>
    <e v="#VALUE!"/>
    <m/>
    <x v="1"/>
  </r>
  <r>
    <x v="716"/>
    <s v="Skylar Evans"/>
    <x v="2"/>
    <x v="3"/>
    <s v="Research &amp; Development"/>
    <s v="Female"/>
    <x v="2"/>
    <x v="34"/>
    <x v="742"/>
    <s v="2009"/>
    <n v="174099"/>
    <n v="0.26"/>
    <x v="0"/>
    <s v="Austin"/>
    <s v=""/>
    <s v=""/>
    <e v="#VALUE!"/>
    <m/>
    <x v="1"/>
  </r>
  <r>
    <x v="717"/>
    <s v="Lincoln Huynh"/>
    <x v="0"/>
    <x v="1"/>
    <s v="Manufacturing"/>
    <s v="Male"/>
    <x v="1"/>
    <x v="20"/>
    <x v="743"/>
    <s v="2002"/>
    <n v="128703"/>
    <n v="0.13"/>
    <x v="0"/>
    <s v="Austin"/>
    <s v=""/>
    <s v=""/>
    <e v="#VALUE!"/>
    <m/>
    <x v="1"/>
  </r>
  <r>
    <x v="718"/>
    <s v="Hazel Griffin"/>
    <x v="17"/>
    <x v="5"/>
    <s v="Corporate"/>
    <s v="Female"/>
    <x v="2"/>
    <x v="24"/>
    <x v="744"/>
    <s v="2015"/>
    <n v="65247"/>
    <n v="0"/>
    <x v="0"/>
    <s v="Phoenix"/>
    <s v=""/>
    <s v=""/>
    <e v="#VALUE!"/>
    <m/>
    <x v="1"/>
  </r>
  <r>
    <x v="719"/>
    <s v="Charles Gonzalez"/>
    <x v="10"/>
    <x v="5"/>
    <s v="Research &amp; Development"/>
    <s v="Male"/>
    <x v="3"/>
    <x v="5"/>
    <x v="745"/>
    <s v="2018"/>
    <n v="64247"/>
    <n v="0"/>
    <x v="2"/>
    <s v="Rio de Janerio"/>
    <s v=""/>
    <s v=""/>
    <e v="#VALUE!"/>
    <m/>
    <x v="1"/>
  </r>
  <r>
    <x v="720"/>
    <s v="Leah Patterson"/>
    <x v="6"/>
    <x v="4"/>
    <s v="Research &amp; Development"/>
    <s v="Female"/>
    <x v="2"/>
    <x v="29"/>
    <x v="280"/>
    <s v="2012"/>
    <n v="118253"/>
    <n v="0.08"/>
    <x v="0"/>
    <s v="Austin"/>
    <s v=""/>
    <s v=""/>
    <e v="#VALUE!"/>
    <m/>
    <x v="1"/>
  </r>
  <r>
    <x v="721"/>
    <s v="Avery Sun"/>
    <x v="19"/>
    <x v="5"/>
    <s v="Manufacturing"/>
    <s v="Female"/>
    <x v="1"/>
    <x v="15"/>
    <x v="746"/>
    <s v="2004"/>
    <n v="109422"/>
    <n v="0"/>
    <x v="1"/>
    <s v="Chongqing"/>
    <s v=""/>
    <s v=""/>
    <e v="#VALUE!"/>
    <m/>
    <x v="1"/>
  </r>
  <r>
    <x v="722"/>
    <s v="Isaac Yoon"/>
    <x v="6"/>
    <x v="4"/>
    <s v="Corporate"/>
    <s v="Male"/>
    <x v="1"/>
    <x v="12"/>
    <x v="747"/>
    <s v="2019"/>
    <n v="126950"/>
    <n v="0.1"/>
    <x v="0"/>
    <s v="Chicago"/>
    <s v=""/>
    <s v=""/>
    <e v="#VALUE!"/>
    <m/>
    <x v="1"/>
  </r>
  <r>
    <x v="723"/>
    <s v="Isabella Bui"/>
    <x v="14"/>
    <x v="0"/>
    <s v="Manufacturing"/>
    <s v="Female"/>
    <x v="1"/>
    <x v="9"/>
    <x v="748"/>
    <s v="2014"/>
    <n v="97500"/>
    <n v="0"/>
    <x v="0"/>
    <s v="Miami"/>
    <s v=""/>
    <s v=""/>
    <e v="#VALUE!"/>
    <m/>
    <x v="1"/>
  </r>
  <r>
    <x v="724"/>
    <s v="Gabriel Zhou"/>
    <x v="12"/>
    <x v="0"/>
    <s v="Manufacturing"/>
    <s v="Male"/>
    <x v="1"/>
    <x v="6"/>
    <x v="735"/>
    <s v="2021"/>
    <n v="41844"/>
    <n v="0"/>
    <x v="1"/>
    <s v="Chongqing"/>
    <s v=""/>
    <s v=""/>
    <e v="#VALUE!"/>
    <m/>
    <x v="1"/>
  </r>
  <r>
    <x v="725"/>
    <s v="Jack Vu"/>
    <x v="13"/>
    <x v="3"/>
    <s v="Research &amp; Development"/>
    <s v="Male"/>
    <x v="1"/>
    <x v="19"/>
    <x v="749"/>
    <s v="2014"/>
    <n v="58875"/>
    <n v="0"/>
    <x v="1"/>
    <s v="Chengdu"/>
    <s v=""/>
    <s v=""/>
    <e v="#VALUE!"/>
    <m/>
    <x v="1"/>
  </r>
  <r>
    <x v="726"/>
    <s v="Valentina Moua"/>
    <x v="5"/>
    <x v="2"/>
    <s v="Manufacturing"/>
    <s v="Female"/>
    <x v="1"/>
    <x v="17"/>
    <x v="750"/>
    <s v="2015"/>
    <n v="64204"/>
    <n v="0"/>
    <x v="0"/>
    <s v="Columbus"/>
    <d v="2021-04-20T00:00:00"/>
    <s v="2021"/>
    <d v="1905-06-10T00:00:00"/>
    <m/>
    <x v="13"/>
  </r>
  <r>
    <x v="727"/>
    <s v="Quinn Trinh"/>
    <x v="13"/>
    <x v="2"/>
    <s v="Corporate"/>
    <s v="Female"/>
    <x v="1"/>
    <x v="34"/>
    <x v="751"/>
    <s v="2010"/>
    <n v="67743"/>
    <n v="0"/>
    <x v="1"/>
    <s v="Beijing"/>
    <d v="2014-12-25T00:00:00"/>
    <s v="2014"/>
    <d v="1904-08-17T00:00:00"/>
    <m/>
    <x v="7"/>
  </r>
  <r>
    <x v="728"/>
    <s v="Caroline Nelson"/>
    <x v="26"/>
    <x v="2"/>
    <s v="Speciality Products"/>
    <s v="Female"/>
    <x v="0"/>
    <x v="33"/>
    <x v="752"/>
    <s v="1997"/>
    <n v="71677"/>
    <n v="0"/>
    <x v="0"/>
    <s v="Columbus"/>
    <s v=""/>
    <s v=""/>
    <e v="#VALUE!"/>
    <m/>
    <x v="1"/>
  </r>
  <r>
    <x v="729"/>
    <s v="Miles Dang"/>
    <x v="12"/>
    <x v="0"/>
    <s v="Speciality Products"/>
    <s v="Male"/>
    <x v="1"/>
    <x v="22"/>
    <x v="753"/>
    <s v="2000"/>
    <n v="40063"/>
    <n v="0"/>
    <x v="0"/>
    <s v="Miami"/>
    <s v=""/>
    <s v=""/>
    <e v="#VALUE!"/>
    <m/>
    <x v="1"/>
  </r>
  <r>
    <x v="730"/>
    <s v="Leah Bryant"/>
    <x v="12"/>
    <x v="0"/>
    <s v="Manufacturing"/>
    <s v="Female"/>
    <x v="2"/>
    <x v="0"/>
    <x v="754"/>
    <s v="2004"/>
    <n v="40124"/>
    <n v="0"/>
    <x v="0"/>
    <s v="Austin"/>
    <s v=""/>
    <s v=""/>
    <e v="#VALUE!"/>
    <m/>
    <x v="1"/>
  </r>
  <r>
    <x v="731"/>
    <s v="Henry Jung"/>
    <x v="18"/>
    <x v="5"/>
    <s v="Manufacturing"/>
    <s v="Male"/>
    <x v="1"/>
    <x v="4"/>
    <x v="755"/>
    <s v="2018"/>
    <n v="103183"/>
    <n v="0"/>
    <x v="0"/>
    <s v="Austin"/>
    <d v="2021-07-09T00:00:00"/>
    <s v="2021"/>
    <d v="1903-05-13T00:00:00"/>
    <m/>
    <x v="3"/>
  </r>
  <r>
    <x v="732"/>
    <s v="Benjamin Mai"/>
    <x v="27"/>
    <x v="0"/>
    <s v="Corporate"/>
    <s v="Male"/>
    <x v="1"/>
    <x v="36"/>
    <x v="756"/>
    <s v="1998"/>
    <n v="95239"/>
    <n v="0"/>
    <x v="0"/>
    <s v="Phoenix"/>
    <s v=""/>
    <s v=""/>
    <e v="#VALUE!"/>
    <m/>
    <x v="1"/>
  </r>
  <r>
    <x v="733"/>
    <s v="Anna Han"/>
    <x v="25"/>
    <x v="5"/>
    <s v="Manufacturing"/>
    <s v="Female"/>
    <x v="1"/>
    <x v="7"/>
    <x v="757"/>
    <s v="2019"/>
    <n v="75012"/>
    <n v="0"/>
    <x v="0"/>
    <s v="Chicago"/>
    <s v=""/>
    <s v=""/>
    <e v="#VALUE!"/>
    <m/>
    <x v="1"/>
  </r>
  <r>
    <x v="734"/>
    <s v="Ariana Kim"/>
    <x v="23"/>
    <x v="0"/>
    <s v="Manufacturing"/>
    <s v="Female"/>
    <x v="1"/>
    <x v="29"/>
    <x v="758"/>
    <s v="2014"/>
    <n v="96366"/>
    <n v="0"/>
    <x v="1"/>
    <s v="Chengdu"/>
    <s v=""/>
    <s v=""/>
    <e v="#VALUE!"/>
    <m/>
    <x v="1"/>
  </r>
  <r>
    <x v="735"/>
    <s v="Alice Tran"/>
    <x v="7"/>
    <x v="6"/>
    <s v="Corporate"/>
    <s v="Female"/>
    <x v="1"/>
    <x v="38"/>
    <x v="759"/>
    <s v="2014"/>
    <n v="40897"/>
    <n v="0"/>
    <x v="0"/>
    <s v="Seattle"/>
    <s v=""/>
    <s v=""/>
    <e v="#VALUE!"/>
    <m/>
    <x v="1"/>
  </r>
  <r>
    <x v="736"/>
    <s v="Hailey Song"/>
    <x v="6"/>
    <x v="1"/>
    <s v="Research &amp; Development"/>
    <s v="Female"/>
    <x v="1"/>
    <x v="17"/>
    <x v="760"/>
    <s v="2016"/>
    <n v="124928"/>
    <n v="0.06"/>
    <x v="1"/>
    <s v="Chongqing"/>
    <s v=""/>
    <s v=""/>
    <e v="#VALUE!"/>
    <m/>
    <x v="1"/>
  </r>
  <r>
    <x v="737"/>
    <s v="Lydia Morales"/>
    <x v="6"/>
    <x v="1"/>
    <s v="Speciality Products"/>
    <s v="Female"/>
    <x v="3"/>
    <x v="10"/>
    <x v="761"/>
    <s v="2013"/>
    <n v="108221"/>
    <n v="0.05"/>
    <x v="2"/>
    <s v="Manaus"/>
    <s v=""/>
    <s v=""/>
    <e v="#VALUE!"/>
    <m/>
    <x v="1"/>
  </r>
  <r>
    <x v="210"/>
    <s v="Liam Sanders"/>
    <x v="15"/>
    <x v="4"/>
    <s v="Corporate"/>
    <s v="Male"/>
    <x v="2"/>
    <x v="30"/>
    <x v="762"/>
    <s v="2007"/>
    <n v="75579"/>
    <n v="0"/>
    <x v="0"/>
    <s v="Seattle"/>
    <s v=""/>
    <s v=""/>
    <e v="#VALUE!"/>
    <m/>
    <x v="1"/>
  </r>
  <r>
    <x v="738"/>
    <s v="Luke Sanchez"/>
    <x v="0"/>
    <x v="4"/>
    <s v="Manufacturing"/>
    <s v="Male"/>
    <x v="3"/>
    <x v="12"/>
    <x v="763"/>
    <s v="2015"/>
    <n v="129903"/>
    <n v="0.13"/>
    <x v="2"/>
    <s v="Sao Paulo"/>
    <s v=""/>
    <s v=""/>
    <e v="#VALUE!"/>
    <m/>
    <x v="1"/>
  </r>
  <r>
    <x v="739"/>
    <s v="Grace Sun"/>
    <x v="2"/>
    <x v="1"/>
    <s v="Research &amp; Development"/>
    <s v="Female"/>
    <x v="1"/>
    <x v="6"/>
    <x v="441"/>
    <s v="2021"/>
    <n v="186870"/>
    <n v="0.2"/>
    <x v="1"/>
    <s v="Shanghai"/>
    <s v=""/>
    <s v=""/>
    <e v="#VALUE!"/>
    <m/>
    <x v="1"/>
  </r>
  <r>
    <x v="740"/>
    <s v="Ezra Banks"/>
    <x v="13"/>
    <x v="2"/>
    <s v="Research &amp; Development"/>
    <s v="Male"/>
    <x v="2"/>
    <x v="17"/>
    <x v="764"/>
    <s v="2010"/>
    <n v="57531"/>
    <n v="0"/>
    <x v="0"/>
    <s v="Chicago"/>
    <s v=""/>
    <s v=""/>
    <e v="#VALUE!"/>
    <m/>
    <x v="1"/>
  </r>
  <r>
    <x v="741"/>
    <s v="Jayden Kang"/>
    <x v="7"/>
    <x v="1"/>
    <s v="Research &amp; Development"/>
    <s v="Male"/>
    <x v="1"/>
    <x v="30"/>
    <x v="765"/>
    <s v="2011"/>
    <n v="55894"/>
    <n v="0"/>
    <x v="0"/>
    <s v="Seattle"/>
    <s v=""/>
    <s v=""/>
    <e v="#VALUE!"/>
    <m/>
    <x v="1"/>
  </r>
  <r>
    <x v="742"/>
    <s v="Skylar Shah"/>
    <x v="17"/>
    <x v="5"/>
    <s v="Manufacturing"/>
    <s v="Female"/>
    <x v="1"/>
    <x v="34"/>
    <x v="766"/>
    <s v="2012"/>
    <n v="72903"/>
    <n v="0"/>
    <x v="0"/>
    <s v="Phoenix"/>
    <s v=""/>
    <s v=""/>
    <e v="#VALUE!"/>
    <m/>
    <x v="1"/>
  </r>
  <r>
    <x v="195"/>
    <s v="Sebastian Le"/>
    <x v="7"/>
    <x v="1"/>
    <s v="Corporate"/>
    <s v="Male"/>
    <x v="1"/>
    <x v="17"/>
    <x v="744"/>
    <s v="2015"/>
    <n v="45369"/>
    <n v="0"/>
    <x v="1"/>
    <s v="Beijing"/>
    <s v=""/>
    <s v=""/>
    <e v="#VALUE!"/>
    <m/>
    <x v="1"/>
  </r>
  <r>
    <x v="743"/>
    <s v="Luca Nelson"/>
    <x v="6"/>
    <x v="1"/>
    <s v="Speciality Products"/>
    <s v="Male"/>
    <x v="2"/>
    <x v="33"/>
    <x v="767"/>
    <s v="2010"/>
    <n v="106578"/>
    <n v="0.09"/>
    <x v="0"/>
    <s v="Miami"/>
    <s v=""/>
    <s v=""/>
    <e v="#VALUE!"/>
    <m/>
    <x v="1"/>
  </r>
  <r>
    <x v="744"/>
    <s v="Riley Ramirez"/>
    <x v="15"/>
    <x v="4"/>
    <s v="Research &amp; Development"/>
    <s v="Female"/>
    <x v="3"/>
    <x v="27"/>
    <x v="768"/>
    <s v="1999"/>
    <n v="92994"/>
    <n v="0"/>
    <x v="0"/>
    <s v="Chicago"/>
    <s v=""/>
    <s v=""/>
    <e v="#VALUE!"/>
    <m/>
    <x v="1"/>
  </r>
  <r>
    <x v="745"/>
    <s v="Jaxon Fong"/>
    <x v="4"/>
    <x v="2"/>
    <s v="Speciality Products"/>
    <s v="Male"/>
    <x v="1"/>
    <x v="1"/>
    <x v="769"/>
    <s v="1997"/>
    <n v="83685"/>
    <n v="0"/>
    <x v="1"/>
    <s v="Beijing"/>
    <s v=""/>
    <s v=""/>
    <e v="#VALUE!"/>
    <m/>
    <x v="1"/>
  </r>
  <r>
    <x v="114"/>
    <s v="Kayden Jordan"/>
    <x v="21"/>
    <x v="0"/>
    <s v="Research &amp; Development"/>
    <s v="Male"/>
    <x v="2"/>
    <x v="35"/>
    <x v="770"/>
    <s v="2010"/>
    <n v="99335"/>
    <n v="0"/>
    <x v="0"/>
    <s v="Phoenix"/>
    <s v=""/>
    <s v=""/>
    <e v="#VALUE!"/>
    <m/>
    <x v="1"/>
  </r>
  <r>
    <x v="746"/>
    <s v="Alexander James"/>
    <x v="0"/>
    <x v="4"/>
    <s v="Manufacturing"/>
    <s v="Male"/>
    <x v="2"/>
    <x v="34"/>
    <x v="771"/>
    <s v="2013"/>
    <n v="131179"/>
    <n v="0.15"/>
    <x v="0"/>
    <s v="Columbus"/>
    <s v=""/>
    <s v=""/>
    <e v="#VALUE!"/>
    <m/>
    <x v="1"/>
  </r>
  <r>
    <x v="747"/>
    <s v="Connor Luu"/>
    <x v="3"/>
    <x v="0"/>
    <s v="Speciality Products"/>
    <s v="Male"/>
    <x v="1"/>
    <x v="25"/>
    <x v="772"/>
    <s v="2016"/>
    <n v="73899"/>
    <n v="0.05"/>
    <x v="1"/>
    <s v="Chengdu"/>
    <s v=""/>
    <s v=""/>
    <e v="#VALUE!"/>
    <m/>
    <x v="1"/>
  </r>
  <r>
    <x v="748"/>
    <s v="Christopher Lam"/>
    <x v="9"/>
    <x v="3"/>
    <s v="Manufacturing"/>
    <s v="Male"/>
    <x v="1"/>
    <x v="14"/>
    <x v="773"/>
    <s v="2013"/>
    <n v="252325"/>
    <n v="0.4"/>
    <x v="0"/>
    <s v="Columbus"/>
    <s v=""/>
    <s v=""/>
    <e v="#VALUE!"/>
    <m/>
    <x v="1"/>
  </r>
  <r>
    <x v="749"/>
    <s v="Sophie Owens"/>
    <x v="13"/>
    <x v="1"/>
    <s v="Research &amp; Development"/>
    <s v="Female"/>
    <x v="2"/>
    <x v="23"/>
    <x v="774"/>
    <s v="2015"/>
    <n v="52697"/>
    <n v="0"/>
    <x v="0"/>
    <s v="Seattle"/>
    <s v=""/>
    <s v=""/>
    <e v="#VALUE!"/>
    <m/>
    <x v="1"/>
  </r>
  <r>
    <x v="711"/>
    <s v="Addison Perez"/>
    <x v="19"/>
    <x v="5"/>
    <s v="Speciality Products"/>
    <s v="Female"/>
    <x v="3"/>
    <x v="7"/>
    <x v="775"/>
    <s v="2020"/>
    <n v="123588"/>
    <n v="0"/>
    <x v="2"/>
    <s v="Sao Paulo"/>
    <s v=""/>
    <s v=""/>
    <e v="#VALUE!"/>
    <m/>
    <x v="1"/>
  </r>
  <r>
    <x v="750"/>
    <s v="Hadley Dang"/>
    <x v="9"/>
    <x v="3"/>
    <s v="Corporate"/>
    <s v="Female"/>
    <x v="1"/>
    <x v="40"/>
    <x v="205"/>
    <s v="2021"/>
    <n v="243568"/>
    <n v="0.33"/>
    <x v="0"/>
    <s v="Austin"/>
    <s v=""/>
    <s v=""/>
    <e v="#VALUE!"/>
    <m/>
    <x v="1"/>
  </r>
  <r>
    <x v="559"/>
    <s v="Ethan Mehta"/>
    <x v="2"/>
    <x v="2"/>
    <s v="Research &amp; Development"/>
    <s v="Male"/>
    <x v="1"/>
    <x v="37"/>
    <x v="776"/>
    <s v="2001"/>
    <n v="199176"/>
    <n v="0.24"/>
    <x v="0"/>
    <s v="Phoenix"/>
    <s v=""/>
    <s v=""/>
    <e v="#VALUE!"/>
    <m/>
    <x v="1"/>
  </r>
  <r>
    <x v="47"/>
    <s v="Madison Her"/>
    <x v="1"/>
    <x v="0"/>
    <s v="Speciality Products"/>
    <s v="Female"/>
    <x v="1"/>
    <x v="16"/>
    <x v="777"/>
    <s v="1996"/>
    <n v="82806"/>
    <n v="0"/>
    <x v="0"/>
    <s v="Seattle"/>
    <s v=""/>
    <s v=""/>
    <e v="#VALUE!"/>
    <m/>
    <x v="1"/>
  </r>
  <r>
    <x v="751"/>
    <s v="Savannah Singh"/>
    <x v="2"/>
    <x v="6"/>
    <s v="Speciality Products"/>
    <s v="Female"/>
    <x v="1"/>
    <x v="26"/>
    <x v="778"/>
    <s v="1997"/>
    <n v="164399"/>
    <n v="0.25"/>
    <x v="0"/>
    <s v="Seattle"/>
    <s v=""/>
    <s v=""/>
    <e v="#VALUE!"/>
    <m/>
    <x v="1"/>
  </r>
  <r>
    <x v="752"/>
    <s v="Nevaeh Hsu"/>
    <x v="0"/>
    <x v="4"/>
    <s v="Manufacturing"/>
    <s v="Female"/>
    <x v="1"/>
    <x v="24"/>
    <x v="779"/>
    <s v="2017"/>
    <n v="154956"/>
    <n v="0.13"/>
    <x v="0"/>
    <s v="Phoenix"/>
    <s v=""/>
    <s v=""/>
    <e v="#VALUE!"/>
    <m/>
    <x v="1"/>
  </r>
  <r>
    <x v="753"/>
    <s v="Jordan Zhu"/>
    <x v="0"/>
    <x v="6"/>
    <s v="Manufacturing"/>
    <s v="Male"/>
    <x v="1"/>
    <x v="24"/>
    <x v="780"/>
    <s v="2017"/>
    <n v="143970"/>
    <n v="0.12"/>
    <x v="0"/>
    <s v="Seattle"/>
    <d v="2017-12-09T00:00:00"/>
    <s v="2017"/>
    <d v="1900-11-09T00:00:00"/>
    <m/>
    <x v="4"/>
  </r>
  <r>
    <x v="754"/>
    <s v="Jackson Navarro"/>
    <x v="2"/>
    <x v="2"/>
    <s v="Corporate"/>
    <s v="Male"/>
    <x v="3"/>
    <x v="27"/>
    <x v="775"/>
    <s v="2020"/>
    <n v="163143"/>
    <n v="0.28000000000000003"/>
    <x v="2"/>
    <s v="Sao Paulo"/>
    <s v=""/>
    <s v=""/>
    <e v="#VALUE!"/>
    <m/>
    <x v="1"/>
  </r>
  <r>
    <x v="755"/>
    <s v="Sadie Patterson"/>
    <x v="4"/>
    <x v="3"/>
    <s v="Speciality Products"/>
    <s v="Female"/>
    <x v="2"/>
    <x v="31"/>
    <x v="154"/>
    <s v="2020"/>
    <n v="89390"/>
    <n v="0"/>
    <x v="0"/>
    <s v="Seattle"/>
    <s v=""/>
    <s v=""/>
    <e v="#VALUE!"/>
    <m/>
    <x v="1"/>
  </r>
  <r>
    <x v="756"/>
    <s v="Christopher Butler"/>
    <x v="23"/>
    <x v="0"/>
    <s v="Manufacturing"/>
    <s v="Male"/>
    <x v="2"/>
    <x v="12"/>
    <x v="781"/>
    <s v="2017"/>
    <n v="67468"/>
    <n v="0"/>
    <x v="0"/>
    <s v="Miami"/>
    <s v=""/>
    <s v=""/>
    <e v="#VALUE!"/>
    <m/>
    <x v="1"/>
  </r>
  <r>
    <x v="757"/>
    <s v="Penelope Rodriguez"/>
    <x v="11"/>
    <x v="5"/>
    <s v="Manufacturing"/>
    <s v="Female"/>
    <x v="3"/>
    <x v="37"/>
    <x v="782"/>
    <s v="2016"/>
    <n v="100810"/>
    <n v="0.12"/>
    <x v="2"/>
    <s v="Rio de Janerio"/>
    <s v=""/>
    <s v=""/>
    <e v="#VALUE!"/>
    <m/>
    <x v="1"/>
  </r>
  <r>
    <x v="758"/>
    <s v="Emily Lau"/>
    <x v="4"/>
    <x v="1"/>
    <s v="Manufacturing"/>
    <s v="Female"/>
    <x v="1"/>
    <x v="25"/>
    <x v="363"/>
    <s v="2019"/>
    <n v="74779"/>
    <n v="0"/>
    <x v="0"/>
    <s v="Phoenix"/>
    <s v=""/>
    <s v=""/>
    <e v="#VALUE!"/>
    <m/>
    <x v="1"/>
  </r>
  <r>
    <x v="281"/>
    <s v="Sophie Oh"/>
    <x v="24"/>
    <x v="0"/>
    <s v="Corporate"/>
    <s v="Female"/>
    <x v="1"/>
    <x v="7"/>
    <x v="783"/>
    <s v="2017"/>
    <n v="63985"/>
    <n v="0"/>
    <x v="0"/>
    <s v="Miami"/>
    <s v=""/>
    <s v=""/>
    <e v="#VALUE!"/>
    <m/>
    <x v="1"/>
  </r>
  <r>
    <x v="759"/>
    <s v="Chloe Allen"/>
    <x v="29"/>
    <x v="0"/>
    <s v="Manufacturing"/>
    <s v="Female"/>
    <x v="2"/>
    <x v="14"/>
    <x v="784"/>
    <s v="2004"/>
    <n v="77903"/>
    <n v="0"/>
    <x v="0"/>
    <s v="Seattle"/>
    <s v=""/>
    <s v=""/>
    <e v="#VALUE!"/>
    <m/>
    <x v="1"/>
  </r>
  <r>
    <x v="760"/>
    <s v="Caleb Nelson"/>
    <x v="2"/>
    <x v="6"/>
    <s v="Corporate"/>
    <s v="Male"/>
    <x v="2"/>
    <x v="29"/>
    <x v="785"/>
    <s v="2017"/>
    <n v="164396"/>
    <n v="0.28999999999999998"/>
    <x v="0"/>
    <s v="Columbus"/>
    <s v=""/>
    <s v=""/>
    <e v="#VALUE!"/>
    <m/>
    <x v="1"/>
  </r>
  <r>
    <x v="761"/>
    <s v="Oliver Moua"/>
    <x v="30"/>
    <x v="0"/>
    <s v="Corporate"/>
    <s v="Male"/>
    <x v="1"/>
    <x v="7"/>
    <x v="786"/>
    <s v="2021"/>
    <n v="71234"/>
    <n v="0"/>
    <x v="0"/>
    <s v="Seattle"/>
    <s v=""/>
    <s v=""/>
    <e v="#VALUE!"/>
    <m/>
    <x v="1"/>
  </r>
  <r>
    <x v="762"/>
    <s v="Wesley Doan"/>
    <x v="6"/>
    <x v="1"/>
    <s v="Corporate"/>
    <s v="Male"/>
    <x v="1"/>
    <x v="20"/>
    <x v="787"/>
    <s v="2004"/>
    <n v="122487"/>
    <n v="0.08"/>
    <x v="1"/>
    <s v="Shanghai"/>
    <s v=""/>
    <s v=""/>
    <e v="#VALUE!"/>
    <m/>
    <x v="1"/>
  </r>
  <r>
    <x v="763"/>
    <s v="Nova Hsu"/>
    <x v="6"/>
    <x v="4"/>
    <s v="Speciality Products"/>
    <s v="Female"/>
    <x v="1"/>
    <x v="24"/>
    <x v="788"/>
    <s v="2017"/>
    <n v="101870"/>
    <n v="0.1"/>
    <x v="0"/>
    <s v="Phoenix"/>
    <s v=""/>
    <s v=""/>
    <e v="#VALUE!"/>
    <m/>
    <x v="1"/>
  </r>
  <r>
    <x v="764"/>
    <s v="Levi Moreno"/>
    <x v="28"/>
    <x v="0"/>
    <s v="Research &amp; Development"/>
    <s v="Male"/>
    <x v="3"/>
    <x v="14"/>
    <x v="789"/>
    <s v="2020"/>
    <n v="40316"/>
    <n v="0"/>
    <x v="2"/>
    <s v="Manaus"/>
    <s v=""/>
    <s v=""/>
    <e v="#VALUE!"/>
    <m/>
    <x v="1"/>
  </r>
  <r>
    <x v="765"/>
    <s v="Gianna Ha"/>
    <x v="6"/>
    <x v="0"/>
    <s v="Research &amp; Development"/>
    <s v="Female"/>
    <x v="1"/>
    <x v="0"/>
    <x v="790"/>
    <s v="2005"/>
    <n v="115145"/>
    <n v="0.05"/>
    <x v="1"/>
    <s v="Chongqing"/>
    <s v=""/>
    <s v=""/>
    <e v="#VALUE!"/>
    <m/>
    <x v="1"/>
  </r>
  <r>
    <x v="766"/>
    <s v="Lillian Gonzales"/>
    <x v="21"/>
    <x v="0"/>
    <s v="Manufacturing"/>
    <s v="Female"/>
    <x v="3"/>
    <x v="19"/>
    <x v="791"/>
    <s v="2009"/>
    <n v="62335"/>
    <n v="0"/>
    <x v="2"/>
    <s v="Manaus"/>
    <s v=""/>
    <s v=""/>
    <e v="#VALUE!"/>
    <m/>
    <x v="1"/>
  </r>
  <r>
    <x v="767"/>
    <s v="Ezra Singh"/>
    <x v="7"/>
    <x v="1"/>
    <s v="Manufacturing"/>
    <s v="Male"/>
    <x v="1"/>
    <x v="16"/>
    <x v="792"/>
    <s v="2006"/>
    <n v="41561"/>
    <n v="0"/>
    <x v="0"/>
    <s v="Austin"/>
    <s v=""/>
    <s v=""/>
    <e v="#VALUE!"/>
    <m/>
    <x v="1"/>
  </r>
  <r>
    <x v="768"/>
    <s v="Audrey Patel"/>
    <x v="0"/>
    <x v="1"/>
    <s v="Speciality Products"/>
    <s v="Female"/>
    <x v="1"/>
    <x v="17"/>
    <x v="765"/>
    <s v="2011"/>
    <n v="131183"/>
    <n v="0.14000000000000001"/>
    <x v="1"/>
    <s v="Shanghai"/>
    <d v="2016-03-16T00:00:00"/>
    <s v="2016"/>
    <d v="1904-11-22T00:00:00"/>
    <m/>
    <x v="0"/>
  </r>
  <r>
    <x v="428"/>
    <s v="Brooklyn Cho"/>
    <x v="1"/>
    <x v="0"/>
    <s v="Manufacturing"/>
    <s v="Female"/>
    <x v="1"/>
    <x v="15"/>
    <x v="793"/>
    <s v="2002"/>
    <n v="92655"/>
    <n v="0"/>
    <x v="1"/>
    <s v="Chengdu"/>
    <s v=""/>
    <s v=""/>
    <e v="#VALUE!"/>
    <m/>
    <x v="1"/>
  </r>
  <r>
    <x v="692"/>
    <s v="Piper Ramos"/>
    <x v="0"/>
    <x v="2"/>
    <s v="Manufacturing"/>
    <s v="Female"/>
    <x v="3"/>
    <x v="37"/>
    <x v="794"/>
    <s v="1996"/>
    <n v="157057"/>
    <n v="0.12"/>
    <x v="0"/>
    <s v="Miami"/>
    <s v=""/>
    <s v=""/>
    <e v="#VALUE!"/>
    <m/>
    <x v="1"/>
  </r>
  <r>
    <x v="769"/>
    <s v="Eleanor Williams"/>
    <x v="14"/>
    <x v="0"/>
    <s v="Speciality Products"/>
    <s v="Female"/>
    <x v="2"/>
    <x v="22"/>
    <x v="795"/>
    <s v="2005"/>
    <n v="64462"/>
    <n v="0"/>
    <x v="0"/>
    <s v="Chicago"/>
    <s v=""/>
    <s v=""/>
    <e v="#VALUE!"/>
    <m/>
    <x v="1"/>
  </r>
  <r>
    <x v="770"/>
    <s v="Melody Grant"/>
    <x v="10"/>
    <x v="5"/>
    <s v="Corporate"/>
    <s v="Female"/>
    <x v="2"/>
    <x v="12"/>
    <x v="796"/>
    <s v="2005"/>
    <n v="79352"/>
    <n v="0"/>
    <x v="0"/>
    <s v="Seattle"/>
    <s v=""/>
    <s v=""/>
    <e v="#VALUE!"/>
    <m/>
    <x v="1"/>
  </r>
  <r>
    <x v="771"/>
    <s v="Paisley Sanders"/>
    <x v="0"/>
    <x v="6"/>
    <s v="Speciality Products"/>
    <s v="Female"/>
    <x v="2"/>
    <x v="0"/>
    <x v="797"/>
    <s v="2001"/>
    <n v="157812"/>
    <n v="0.11"/>
    <x v="0"/>
    <s v="Miami"/>
    <s v=""/>
    <s v=""/>
    <e v="#VALUE!"/>
    <m/>
    <x v="1"/>
  </r>
  <r>
    <x v="772"/>
    <s v="Santiago f Gray"/>
    <x v="10"/>
    <x v="5"/>
    <s v="Corporate"/>
    <s v="Male"/>
    <x v="2"/>
    <x v="5"/>
    <x v="798"/>
    <s v="2018"/>
    <n v="80745"/>
    <n v="0"/>
    <x v="0"/>
    <s v="Chicago"/>
    <s v=""/>
    <s v=""/>
    <e v="#VALUE!"/>
    <m/>
    <x v="1"/>
  </r>
  <r>
    <x v="773"/>
    <s v="Josephine Richardson"/>
    <x v="27"/>
    <x v="0"/>
    <s v="Manufacturing"/>
    <s v="Female"/>
    <x v="2"/>
    <x v="4"/>
    <x v="799"/>
    <s v="1996"/>
    <n v="75354"/>
    <n v="0"/>
    <x v="0"/>
    <s v="Austin"/>
    <d v="1996-12-14T00:00:00"/>
    <s v="1996"/>
    <d v="1900-10-26T00:00:00"/>
    <m/>
    <x v="4"/>
  </r>
  <r>
    <x v="774"/>
    <s v="Jaxson Santiago"/>
    <x v="11"/>
    <x v="5"/>
    <s v="Research &amp; Development"/>
    <s v="Male"/>
    <x v="3"/>
    <x v="16"/>
    <x v="800"/>
    <s v="2018"/>
    <n v="78938"/>
    <n v="0.14000000000000001"/>
    <x v="0"/>
    <s v="Phoenix"/>
    <s v=""/>
    <s v=""/>
    <e v="#VALUE!"/>
    <m/>
    <x v="1"/>
  </r>
  <r>
    <x v="775"/>
    <s v="Lincoln Ramos"/>
    <x v="19"/>
    <x v="5"/>
    <s v="Corporate"/>
    <s v="Male"/>
    <x v="3"/>
    <x v="1"/>
    <x v="801"/>
    <s v="2008"/>
    <n v="96313"/>
    <n v="0"/>
    <x v="0"/>
    <s v="Austin"/>
    <s v=""/>
    <s v=""/>
    <e v="#VALUE!"/>
    <m/>
    <x v="1"/>
  </r>
  <r>
    <x v="776"/>
    <s v="Dylan Campbell"/>
    <x v="2"/>
    <x v="5"/>
    <s v="Speciality Products"/>
    <s v="Male"/>
    <x v="2"/>
    <x v="15"/>
    <x v="802"/>
    <s v="2010"/>
    <n v="153767"/>
    <n v="0.27"/>
    <x v="0"/>
    <s v="Phoenix"/>
    <s v=""/>
    <s v=""/>
    <e v="#VALUE!"/>
    <m/>
    <x v="1"/>
  </r>
  <r>
    <x v="614"/>
    <s v="Olivia Gray"/>
    <x v="6"/>
    <x v="6"/>
    <s v="Research &amp; Development"/>
    <s v="Female"/>
    <x v="0"/>
    <x v="34"/>
    <x v="301"/>
    <s v="2015"/>
    <n v="103423"/>
    <n v="0.06"/>
    <x v="0"/>
    <s v="Columbus"/>
    <s v=""/>
    <s v=""/>
    <e v="#VALUE!"/>
    <m/>
    <x v="1"/>
  </r>
  <r>
    <x v="777"/>
    <s v="Emery Doan"/>
    <x v="8"/>
    <x v="5"/>
    <s v="Corporate"/>
    <s v="Female"/>
    <x v="1"/>
    <x v="6"/>
    <x v="803"/>
    <s v="2021"/>
    <n v="86464"/>
    <n v="0"/>
    <x v="1"/>
    <s v="Shanghai"/>
    <s v=""/>
    <s v=""/>
    <e v="#VALUE!"/>
    <m/>
    <x v="1"/>
  </r>
  <r>
    <x v="778"/>
    <s v="Caroline Perez"/>
    <x v="8"/>
    <x v="5"/>
    <s v="Corporate"/>
    <s v="Female"/>
    <x v="3"/>
    <x v="7"/>
    <x v="804"/>
    <s v="2018"/>
    <n v="80516"/>
    <n v="0"/>
    <x v="2"/>
    <s v="Sao Paulo"/>
    <s v=""/>
    <s v=""/>
    <e v="#VALUE!"/>
    <m/>
    <x v="1"/>
  </r>
  <r>
    <x v="779"/>
    <s v="Genesis Woods"/>
    <x v="6"/>
    <x v="4"/>
    <s v="Speciality Products"/>
    <s v="Female"/>
    <x v="0"/>
    <x v="29"/>
    <x v="805"/>
    <s v="2013"/>
    <n v="105390"/>
    <n v="0.06"/>
    <x v="0"/>
    <s v="Columbus"/>
    <s v=""/>
    <s v=""/>
    <e v="#VALUE!"/>
    <m/>
    <x v="1"/>
  </r>
  <r>
    <x v="780"/>
    <s v="Ruby Sun"/>
    <x v="21"/>
    <x v="0"/>
    <s v="Manufacturing"/>
    <s v="Female"/>
    <x v="1"/>
    <x v="2"/>
    <x v="806"/>
    <s v="2021"/>
    <n v="83418"/>
    <n v="0"/>
    <x v="1"/>
    <s v="Shanghai"/>
    <s v=""/>
    <s v=""/>
    <e v="#VALUE!"/>
    <m/>
    <x v="1"/>
  </r>
  <r>
    <x v="781"/>
    <s v="Nevaeh James"/>
    <x v="29"/>
    <x v="0"/>
    <s v="Speciality Products"/>
    <s v="Female"/>
    <x v="2"/>
    <x v="15"/>
    <x v="807"/>
    <s v="2017"/>
    <n v="66660"/>
    <n v="0"/>
    <x v="0"/>
    <s v="Austin"/>
    <s v=""/>
    <s v=""/>
    <e v="#VALUE!"/>
    <m/>
    <x v="1"/>
  </r>
  <r>
    <x v="580"/>
    <s v="Parker Sandoval"/>
    <x v="6"/>
    <x v="4"/>
    <s v="Speciality Products"/>
    <s v="Male"/>
    <x v="3"/>
    <x v="1"/>
    <x v="808"/>
    <s v="2015"/>
    <n v="101985"/>
    <n v="7.0000000000000007E-2"/>
    <x v="0"/>
    <s v="Miami"/>
    <s v=""/>
    <s v=""/>
    <e v="#VALUE!"/>
    <m/>
    <x v="1"/>
  </r>
  <r>
    <x v="782"/>
    <s v="Austin Rojas"/>
    <x v="9"/>
    <x v="1"/>
    <s v="Corporate"/>
    <s v="Male"/>
    <x v="3"/>
    <x v="7"/>
    <x v="809"/>
    <s v="2018"/>
    <n v="199504"/>
    <n v="0.3"/>
    <x v="0"/>
    <s v="Austin"/>
    <s v=""/>
    <s v=""/>
    <e v="#VALUE!"/>
    <m/>
    <x v="1"/>
  </r>
  <r>
    <x v="783"/>
    <s v="Vivian Espinoza"/>
    <x v="0"/>
    <x v="2"/>
    <s v="Corporate"/>
    <s v="Female"/>
    <x v="3"/>
    <x v="27"/>
    <x v="810"/>
    <s v="2006"/>
    <n v="147966"/>
    <n v="0.11"/>
    <x v="2"/>
    <s v="Rio de Janerio"/>
    <d v="2019-05-23T00:00:00"/>
    <s v="2019"/>
    <d v="1912-08-17T00:00:00"/>
    <m/>
    <x v="5"/>
  </r>
  <r>
    <x v="106"/>
    <s v="Cooper Gupta"/>
    <x v="20"/>
    <x v="4"/>
    <s v="Speciality Products"/>
    <s v="Male"/>
    <x v="1"/>
    <x v="32"/>
    <x v="811"/>
    <s v="2014"/>
    <n v="41728"/>
    <n v="0"/>
    <x v="1"/>
    <s v="Chongqing"/>
    <s v=""/>
    <s v=""/>
    <e v="#VALUE!"/>
    <m/>
    <x v="1"/>
  </r>
  <r>
    <x v="665"/>
    <s v="Axel Santos"/>
    <x v="4"/>
    <x v="3"/>
    <s v="Speciality Products"/>
    <s v="Male"/>
    <x v="3"/>
    <x v="39"/>
    <x v="812"/>
    <s v="2011"/>
    <n v="94422"/>
    <n v="0"/>
    <x v="0"/>
    <s v="Phoenix"/>
    <s v=""/>
    <s v=""/>
    <e v="#VALUE!"/>
    <m/>
    <x v="1"/>
  </r>
  <r>
    <x v="784"/>
    <s v="Samuel Song"/>
    <x v="2"/>
    <x v="2"/>
    <s v="Corporate"/>
    <s v="Male"/>
    <x v="1"/>
    <x v="11"/>
    <x v="813"/>
    <s v="2015"/>
    <n v="191026"/>
    <n v="0.16"/>
    <x v="0"/>
    <s v="Columbus"/>
    <s v=""/>
    <s v=""/>
    <e v="#VALUE!"/>
    <m/>
    <x v="1"/>
  </r>
  <r>
    <x v="785"/>
    <s v="Aiden Silva"/>
    <x v="9"/>
    <x v="0"/>
    <s v="Research &amp; Development"/>
    <s v="Male"/>
    <x v="3"/>
    <x v="34"/>
    <x v="802"/>
    <s v="2010"/>
    <n v="186725"/>
    <n v="0.32"/>
    <x v="2"/>
    <s v="Manaus"/>
    <s v=""/>
    <s v=""/>
    <e v="#VALUE!"/>
    <m/>
    <x v="1"/>
  </r>
  <r>
    <x v="786"/>
    <s v="Eliana Allen"/>
    <x v="20"/>
    <x v="4"/>
    <s v="Research &amp; Development"/>
    <s v="Female"/>
    <x v="2"/>
    <x v="16"/>
    <x v="814"/>
    <s v="2009"/>
    <n v="52800"/>
    <n v="0"/>
    <x v="0"/>
    <s v="Phoenix"/>
    <s v=""/>
    <s v=""/>
    <e v="#VALUE!"/>
    <m/>
    <x v="1"/>
  </r>
  <r>
    <x v="787"/>
    <s v="Grayson James"/>
    <x v="19"/>
    <x v="5"/>
    <s v="Speciality Products"/>
    <s v="Male"/>
    <x v="2"/>
    <x v="36"/>
    <x v="815"/>
    <s v="2010"/>
    <n v="113982"/>
    <n v="0"/>
    <x v="0"/>
    <s v="Seattle"/>
    <s v=""/>
    <s v=""/>
    <e v="#VALUE!"/>
    <m/>
    <x v="1"/>
  </r>
  <r>
    <x v="788"/>
    <s v="Hailey Yee"/>
    <x v="5"/>
    <x v="2"/>
    <s v="Research &amp; Development"/>
    <s v="Female"/>
    <x v="1"/>
    <x v="36"/>
    <x v="816"/>
    <s v="2021"/>
    <n v="56239"/>
    <n v="0"/>
    <x v="1"/>
    <s v="Chongqing"/>
    <s v=""/>
    <s v=""/>
    <e v="#VALUE!"/>
    <m/>
    <x v="1"/>
  </r>
  <r>
    <x v="170"/>
    <s v="Ian Vargas"/>
    <x v="7"/>
    <x v="2"/>
    <s v="Manufacturing"/>
    <s v="Male"/>
    <x v="3"/>
    <x v="3"/>
    <x v="817"/>
    <s v="2021"/>
    <n v="44732"/>
    <n v="0"/>
    <x v="2"/>
    <s v="Rio de Janerio"/>
    <s v=""/>
    <s v=""/>
    <e v="#VALUE!"/>
    <m/>
    <x v="1"/>
  </r>
  <r>
    <x v="789"/>
    <s v="John Trinh"/>
    <x v="2"/>
    <x v="6"/>
    <s v="Corporate"/>
    <s v="Male"/>
    <x v="1"/>
    <x v="37"/>
    <x v="818"/>
    <s v="2014"/>
    <n v="153961"/>
    <n v="0.25"/>
    <x v="1"/>
    <s v="Shanghai"/>
    <s v=""/>
    <s v=""/>
    <e v="#VALUE!"/>
    <m/>
    <x v="1"/>
  </r>
  <r>
    <x v="551"/>
    <s v="Sofia Trinh"/>
    <x v="23"/>
    <x v="0"/>
    <s v="Speciality Products"/>
    <s v="Female"/>
    <x v="1"/>
    <x v="15"/>
    <x v="819"/>
    <s v="2006"/>
    <n v="68337"/>
    <n v="0"/>
    <x v="1"/>
    <s v="Chongqing"/>
    <s v=""/>
    <s v=""/>
    <e v="#VALUE!"/>
    <m/>
    <x v="1"/>
  </r>
  <r>
    <x v="790"/>
    <s v="Santiago f Moua"/>
    <x v="0"/>
    <x v="4"/>
    <s v="Corporate"/>
    <s v="Male"/>
    <x v="1"/>
    <x v="15"/>
    <x v="820"/>
    <s v="2010"/>
    <n v="145093"/>
    <n v="0.12"/>
    <x v="0"/>
    <s v="Chicago"/>
    <s v=""/>
    <s v=""/>
    <e v="#VALUE!"/>
    <m/>
    <x v="1"/>
  </r>
  <r>
    <x v="791"/>
    <s v="Layla Collins"/>
    <x v="30"/>
    <x v="0"/>
    <s v="Speciality Products"/>
    <s v="Female"/>
    <x v="2"/>
    <x v="3"/>
    <x v="59"/>
    <s v="2021"/>
    <n v="74170"/>
    <n v="0"/>
    <x v="0"/>
    <s v="Austin"/>
    <s v=""/>
    <s v=""/>
    <e v="#VALUE!"/>
    <m/>
    <x v="1"/>
  </r>
  <r>
    <x v="792"/>
    <s v="Jaxon Powell"/>
    <x v="17"/>
    <x v="5"/>
    <s v="Research &amp; Development"/>
    <s v="Male"/>
    <x v="2"/>
    <x v="1"/>
    <x v="821"/>
    <s v="1996"/>
    <n v="62605"/>
    <n v="0"/>
    <x v="0"/>
    <s v="Austin"/>
    <s v=""/>
    <s v=""/>
    <e v="#VALUE!"/>
    <m/>
    <x v="1"/>
  </r>
  <r>
    <x v="793"/>
    <s v="Naomi Washington"/>
    <x v="6"/>
    <x v="0"/>
    <s v="Speciality Products"/>
    <s v="Female"/>
    <x v="2"/>
    <x v="10"/>
    <x v="822"/>
    <s v="2020"/>
    <n v="107195"/>
    <n v="0.09"/>
    <x v="0"/>
    <s v="Austin"/>
    <s v=""/>
    <s v=""/>
    <e v="#VALUE!"/>
    <m/>
    <x v="1"/>
  </r>
  <r>
    <x v="755"/>
    <s v="Ryan Holmes"/>
    <x v="0"/>
    <x v="6"/>
    <s v="Speciality Products"/>
    <s v="Male"/>
    <x v="2"/>
    <x v="15"/>
    <x v="823"/>
    <s v="2018"/>
    <n v="127422"/>
    <n v="0.15"/>
    <x v="0"/>
    <s v="Columbus"/>
    <s v=""/>
    <s v=""/>
    <e v="#VALUE!"/>
    <m/>
    <x v="1"/>
  </r>
  <r>
    <x v="794"/>
    <s v="Bella Holmes"/>
    <x v="2"/>
    <x v="3"/>
    <s v="Research &amp; Development"/>
    <s v="Female"/>
    <x v="2"/>
    <x v="25"/>
    <x v="824"/>
    <s v="2017"/>
    <n v="161269"/>
    <n v="0.27"/>
    <x v="0"/>
    <s v="Miami"/>
    <s v=""/>
    <s v=""/>
    <e v="#VALUE!"/>
    <m/>
    <x v="1"/>
  </r>
  <r>
    <x v="795"/>
    <s v="Hailey Sanchez"/>
    <x v="9"/>
    <x v="6"/>
    <s v="Corporate"/>
    <s v="Female"/>
    <x v="3"/>
    <x v="24"/>
    <x v="825"/>
    <s v="2014"/>
    <n v="203445"/>
    <n v="0.34"/>
    <x v="2"/>
    <s v="Manaus"/>
    <s v=""/>
    <s v=""/>
    <e v="#VALUE!"/>
    <m/>
    <x v="1"/>
  </r>
  <r>
    <x v="796"/>
    <s v="Sofia Yoon"/>
    <x v="0"/>
    <x v="4"/>
    <s v="Research &amp; Development"/>
    <s v="Female"/>
    <x v="1"/>
    <x v="17"/>
    <x v="826"/>
    <s v="2011"/>
    <n v="131353"/>
    <n v="0.11"/>
    <x v="1"/>
    <s v="Shanghai"/>
    <s v=""/>
    <s v=""/>
    <e v="#VALUE!"/>
    <m/>
    <x v="1"/>
  </r>
  <r>
    <x v="797"/>
    <s v="Eli Rahman"/>
    <x v="31"/>
    <x v="0"/>
    <s v="Manufacturing"/>
    <s v="Male"/>
    <x v="1"/>
    <x v="15"/>
    <x v="827"/>
    <s v="2010"/>
    <n v="88182"/>
    <n v="0"/>
    <x v="1"/>
    <s v="Chengdu"/>
    <s v=""/>
    <s v=""/>
    <e v="#VALUE!"/>
    <m/>
    <x v="1"/>
  </r>
  <r>
    <x v="798"/>
    <s v="Christopher Howard"/>
    <x v="14"/>
    <x v="0"/>
    <s v="Speciality Products"/>
    <s v="Male"/>
    <x v="2"/>
    <x v="22"/>
    <x v="828"/>
    <s v="2019"/>
    <n v="75780"/>
    <n v="0"/>
    <x v="0"/>
    <s v="Seattle"/>
    <s v=""/>
    <s v=""/>
    <e v="#VALUE!"/>
    <m/>
    <x v="1"/>
  </r>
  <r>
    <x v="799"/>
    <s v="Alice Mehta"/>
    <x v="13"/>
    <x v="2"/>
    <s v="Research &amp; Development"/>
    <s v="Female"/>
    <x v="1"/>
    <x v="15"/>
    <x v="829"/>
    <s v="2019"/>
    <n v="52621"/>
    <n v="0"/>
    <x v="1"/>
    <s v="Beijing"/>
    <s v=""/>
    <s v=""/>
    <e v="#VALUE!"/>
    <m/>
    <x v="1"/>
  </r>
  <r>
    <x v="800"/>
    <s v="Cooper Yoon"/>
    <x v="11"/>
    <x v="5"/>
    <s v="Research &amp; Development"/>
    <s v="Male"/>
    <x v="1"/>
    <x v="33"/>
    <x v="830"/>
    <s v="2018"/>
    <n v="106079"/>
    <n v="0.14000000000000001"/>
    <x v="0"/>
    <s v="Austin"/>
    <d v="2021-04-09T00:00:00"/>
    <s v="2021"/>
    <d v="1903-02-22T00:00:00"/>
    <m/>
    <x v="3"/>
  </r>
  <r>
    <x v="801"/>
    <s v="John Delgado"/>
    <x v="21"/>
    <x v="0"/>
    <s v="Corporate"/>
    <s v="Male"/>
    <x v="3"/>
    <x v="23"/>
    <x v="699"/>
    <s v="2017"/>
    <n v="92058"/>
    <n v="0"/>
    <x v="0"/>
    <s v="Austin"/>
    <s v=""/>
    <s v=""/>
    <e v="#VALUE!"/>
    <m/>
    <x v="1"/>
  </r>
  <r>
    <x v="802"/>
    <s v="Jaxson Liang"/>
    <x v="17"/>
    <x v="5"/>
    <s v="Manufacturing"/>
    <s v="Male"/>
    <x v="1"/>
    <x v="14"/>
    <x v="831"/>
    <s v="2019"/>
    <n v="67114"/>
    <n v="0"/>
    <x v="0"/>
    <s v="Phoenix"/>
    <s v=""/>
    <s v=""/>
    <e v="#VALUE!"/>
    <m/>
    <x v="1"/>
  </r>
  <r>
    <x v="803"/>
    <s v="Caroline Santos"/>
    <x v="13"/>
    <x v="1"/>
    <s v="Research &amp; Development"/>
    <s v="Female"/>
    <x v="3"/>
    <x v="6"/>
    <x v="832"/>
    <s v="2020"/>
    <n v="56565"/>
    <n v="0"/>
    <x v="2"/>
    <s v="Sao Paulo"/>
    <s v=""/>
    <s v=""/>
    <e v="#VALUE!"/>
    <m/>
    <x v="1"/>
  </r>
  <r>
    <x v="804"/>
    <s v="Lily Henderson"/>
    <x v="16"/>
    <x v="4"/>
    <s v="Manufacturing"/>
    <s v="Female"/>
    <x v="2"/>
    <x v="22"/>
    <x v="833"/>
    <s v="2011"/>
    <n v="64937"/>
    <n v="0"/>
    <x v="0"/>
    <s v="Phoenix"/>
    <s v=""/>
    <s v=""/>
    <e v="#VALUE!"/>
    <m/>
    <x v="1"/>
  </r>
  <r>
    <x v="805"/>
    <s v="Hannah Martinez"/>
    <x v="6"/>
    <x v="6"/>
    <s v="Manufacturing"/>
    <s v="Female"/>
    <x v="3"/>
    <x v="13"/>
    <x v="834"/>
    <s v="2006"/>
    <n v="127626"/>
    <n v="0.1"/>
    <x v="0"/>
    <s v="Miami"/>
    <s v=""/>
    <s v=""/>
    <e v="#VALUE!"/>
    <m/>
    <x v="1"/>
  </r>
  <r>
    <x v="806"/>
    <s v="William Phillips"/>
    <x v="23"/>
    <x v="0"/>
    <s v="Corporate"/>
    <s v="Male"/>
    <x v="0"/>
    <x v="22"/>
    <x v="835"/>
    <s v="2004"/>
    <n v="88478"/>
    <n v="0"/>
    <x v="0"/>
    <s v="Austin"/>
    <s v=""/>
    <s v=""/>
    <e v="#VALUE!"/>
    <m/>
    <x v="1"/>
  </r>
  <r>
    <x v="807"/>
    <s v="Eliza Zheng"/>
    <x v="3"/>
    <x v="0"/>
    <s v="Speciality Products"/>
    <s v="Female"/>
    <x v="1"/>
    <x v="35"/>
    <x v="836"/>
    <s v="2014"/>
    <n v="91679"/>
    <n v="7.0000000000000007E-2"/>
    <x v="1"/>
    <s v="Chongqing"/>
    <s v=""/>
    <s v=""/>
    <e v="#VALUE!"/>
    <m/>
    <x v="1"/>
  </r>
  <r>
    <x v="808"/>
    <s v="John Dang"/>
    <x v="2"/>
    <x v="2"/>
    <s v="Corporate"/>
    <s v="Male"/>
    <x v="1"/>
    <x v="32"/>
    <x v="837"/>
    <s v="1992"/>
    <n v="199848"/>
    <n v="0.16"/>
    <x v="1"/>
    <s v="Chongqing"/>
    <s v=""/>
    <s v=""/>
    <e v="#VALUE!"/>
    <m/>
    <x v="1"/>
  </r>
  <r>
    <x v="809"/>
    <s v="Joshua Yang"/>
    <x v="24"/>
    <x v="0"/>
    <s v="Manufacturing"/>
    <s v="Male"/>
    <x v="1"/>
    <x v="8"/>
    <x v="838"/>
    <s v="2018"/>
    <n v="61944"/>
    <n v="0"/>
    <x v="1"/>
    <s v="Shanghai"/>
    <s v=""/>
    <s v=""/>
    <e v="#VALUE!"/>
    <m/>
    <x v="1"/>
  </r>
  <r>
    <x v="810"/>
    <s v="Hazel Young"/>
    <x v="0"/>
    <x v="2"/>
    <s v="Speciality Products"/>
    <s v="Female"/>
    <x v="0"/>
    <x v="23"/>
    <x v="839"/>
    <s v="2017"/>
    <n v="154624"/>
    <n v="0.15"/>
    <x v="0"/>
    <s v="Austin"/>
    <s v=""/>
    <s v=""/>
    <e v="#VALUE!"/>
    <m/>
    <x v="1"/>
  </r>
  <r>
    <x v="811"/>
    <s v="Thomas Jung"/>
    <x v="4"/>
    <x v="3"/>
    <s v="Research &amp; Development"/>
    <s v="Male"/>
    <x v="1"/>
    <x v="2"/>
    <x v="66"/>
    <s v="2009"/>
    <n v="79447"/>
    <n v="0"/>
    <x v="1"/>
    <s v="Shanghai"/>
    <s v=""/>
    <s v=""/>
    <e v="#VALUE!"/>
    <m/>
    <x v="1"/>
  </r>
  <r>
    <x v="812"/>
    <s v="Xavier Perez"/>
    <x v="4"/>
    <x v="2"/>
    <s v="Manufacturing"/>
    <s v="Male"/>
    <x v="3"/>
    <x v="10"/>
    <x v="840"/>
    <s v="1998"/>
    <n v="71111"/>
    <n v="0"/>
    <x v="2"/>
    <s v="Rio de Janerio"/>
    <s v=""/>
    <s v=""/>
    <e v="#VALUE!"/>
    <m/>
    <x v="1"/>
  </r>
  <r>
    <x v="813"/>
    <s v="Elijah Coleman"/>
    <x v="0"/>
    <x v="2"/>
    <s v="Research &amp; Development"/>
    <s v="Male"/>
    <x v="2"/>
    <x v="26"/>
    <x v="841"/>
    <s v="2014"/>
    <n v="159538"/>
    <n v="0.11"/>
    <x v="0"/>
    <s v="Miami"/>
    <s v=""/>
    <s v=""/>
    <e v="#VALUE!"/>
    <m/>
    <x v="1"/>
  </r>
  <r>
    <x v="632"/>
    <s v="Clara Sanchez"/>
    <x v="8"/>
    <x v="5"/>
    <s v="Corporate"/>
    <s v="Female"/>
    <x v="3"/>
    <x v="40"/>
    <x v="842"/>
    <s v="2018"/>
    <n v="111404"/>
    <n v="0"/>
    <x v="2"/>
    <s v="Rio de Janerio"/>
    <s v=""/>
    <s v=""/>
    <e v="#VALUE!"/>
    <m/>
    <x v="1"/>
  </r>
  <r>
    <x v="814"/>
    <s v="Isaac Stewart"/>
    <x v="2"/>
    <x v="6"/>
    <s v="Speciality Products"/>
    <s v="Male"/>
    <x v="2"/>
    <x v="6"/>
    <x v="843"/>
    <s v="2020"/>
    <n v="172007"/>
    <n v="0.26"/>
    <x v="0"/>
    <s v="Miami"/>
    <s v=""/>
    <s v=""/>
    <e v="#VALUE!"/>
    <m/>
    <x v="1"/>
  </r>
  <r>
    <x v="815"/>
    <s v="Claire Romero"/>
    <x v="9"/>
    <x v="6"/>
    <s v="Manufacturing"/>
    <s v="Female"/>
    <x v="3"/>
    <x v="17"/>
    <x v="844"/>
    <s v="2011"/>
    <n v="219474"/>
    <n v="0.36"/>
    <x v="2"/>
    <s v="Manaus"/>
    <s v=""/>
    <s v=""/>
    <e v="#VALUE!"/>
    <m/>
    <x v="1"/>
  </r>
  <r>
    <x v="816"/>
    <s v="Andrew Coleman"/>
    <x v="2"/>
    <x v="1"/>
    <s v="Corporate"/>
    <s v="Male"/>
    <x v="2"/>
    <x v="12"/>
    <x v="845"/>
    <s v="2019"/>
    <n v="174415"/>
    <n v="0.23"/>
    <x v="0"/>
    <s v="Miami"/>
    <s v=""/>
    <s v=""/>
    <e v="#VALUE!"/>
    <m/>
    <x v="1"/>
  </r>
  <r>
    <x v="817"/>
    <s v="Riley Rojas"/>
    <x v="23"/>
    <x v="0"/>
    <s v="Speciality Products"/>
    <s v="Female"/>
    <x v="3"/>
    <x v="9"/>
    <x v="846"/>
    <s v="2021"/>
    <n v="90333"/>
    <n v="0"/>
    <x v="2"/>
    <s v="Rio de Janerio"/>
    <s v=""/>
    <s v=""/>
    <e v="#VALUE!"/>
    <m/>
    <x v="1"/>
  </r>
  <r>
    <x v="818"/>
    <s v="Landon Thao"/>
    <x v="16"/>
    <x v="4"/>
    <s v="Speciality Products"/>
    <s v="Male"/>
    <x v="1"/>
    <x v="6"/>
    <x v="846"/>
    <s v="2021"/>
    <n v="67299"/>
    <n v="0"/>
    <x v="0"/>
    <s v="Phoenix"/>
    <s v=""/>
    <s v=""/>
    <e v="#VALUE!"/>
    <m/>
    <x v="1"/>
  </r>
  <r>
    <x v="819"/>
    <s v="Hadley Ford"/>
    <x v="28"/>
    <x v="0"/>
    <s v="Research &amp; Development"/>
    <s v="Female"/>
    <x v="2"/>
    <x v="27"/>
    <x v="847"/>
    <s v="2005"/>
    <n v="45286"/>
    <n v="0"/>
    <x v="0"/>
    <s v="Chicago"/>
    <s v=""/>
    <s v=""/>
    <e v="#VALUE!"/>
    <m/>
    <x v="1"/>
  </r>
  <r>
    <x v="529"/>
    <s v="Austin Brown"/>
    <x v="2"/>
    <x v="6"/>
    <s v="Research &amp; Development"/>
    <s v="Male"/>
    <x v="2"/>
    <x v="35"/>
    <x v="848"/>
    <s v="2007"/>
    <n v="194723"/>
    <n v="0.25"/>
    <x v="0"/>
    <s v="Phoenix"/>
    <s v=""/>
    <s v=""/>
    <e v="#VALUE!"/>
    <m/>
    <x v="1"/>
  </r>
  <r>
    <x v="820"/>
    <s v="Christian Fong"/>
    <x v="6"/>
    <x v="2"/>
    <s v="Research &amp; Development"/>
    <s v="Male"/>
    <x v="1"/>
    <x v="37"/>
    <x v="849"/>
    <s v="2012"/>
    <n v="109850"/>
    <n v="7.0000000000000007E-2"/>
    <x v="1"/>
    <s v="Beijing"/>
    <d v="2020-02-04T00:00:00"/>
    <s v="2020"/>
    <d v="1907-06-26T00:00:00"/>
    <m/>
    <x v="16"/>
  </r>
  <r>
    <x v="821"/>
    <s v="Hazel Alvarez"/>
    <x v="20"/>
    <x v="4"/>
    <s v="Research &amp; Development"/>
    <s v="Female"/>
    <x v="3"/>
    <x v="39"/>
    <x v="850"/>
    <s v="2014"/>
    <n v="45295"/>
    <n v="0"/>
    <x v="2"/>
    <s v="Sao Paulo"/>
    <s v=""/>
    <s v=""/>
    <e v="#VALUE!"/>
    <m/>
    <x v="1"/>
  </r>
  <r>
    <x v="822"/>
    <s v="Isabella Bailey"/>
    <x v="32"/>
    <x v="0"/>
    <s v="Manufacturing"/>
    <s v="Female"/>
    <x v="2"/>
    <x v="9"/>
    <x v="851"/>
    <s v="2010"/>
    <n v="61310"/>
    <n v="0"/>
    <x v="0"/>
    <s v="Phoenix"/>
    <s v=""/>
    <s v=""/>
    <e v="#VALUE!"/>
    <m/>
    <x v="1"/>
  </r>
  <r>
    <x v="164"/>
    <s v="Lincoln Huynh"/>
    <x v="27"/>
    <x v="0"/>
    <s v="Research &amp; Development"/>
    <s v="Male"/>
    <x v="1"/>
    <x v="0"/>
    <x v="852"/>
    <s v="2016"/>
    <n v="87851"/>
    <n v="0"/>
    <x v="1"/>
    <s v="Chongqing"/>
    <s v=""/>
    <s v=""/>
    <e v="#VALUE!"/>
    <m/>
    <x v="1"/>
  </r>
  <r>
    <x v="823"/>
    <s v="Hadley Yee"/>
    <x v="20"/>
    <x v="4"/>
    <s v="Speciality Products"/>
    <s v="Female"/>
    <x v="1"/>
    <x v="11"/>
    <x v="496"/>
    <s v="2018"/>
    <n v="47913"/>
    <n v="0"/>
    <x v="0"/>
    <s v="Seattle"/>
    <s v=""/>
    <s v=""/>
    <e v="#VALUE!"/>
    <m/>
    <x v="1"/>
  </r>
  <r>
    <x v="824"/>
    <s v="Julia Doan"/>
    <x v="20"/>
    <x v="4"/>
    <s v="Speciality Products"/>
    <s v="Female"/>
    <x v="1"/>
    <x v="26"/>
    <x v="853"/>
    <s v="2017"/>
    <n v="46727"/>
    <n v="0"/>
    <x v="0"/>
    <s v="Columbus"/>
    <d v="2018-05-31T00:00:00"/>
    <s v="2018"/>
    <d v="1900-09-22T00:00:00"/>
    <m/>
    <x v="2"/>
  </r>
  <r>
    <x v="825"/>
    <s v="Dylan Ali"/>
    <x v="0"/>
    <x v="4"/>
    <s v="Speciality Products"/>
    <s v="Male"/>
    <x v="1"/>
    <x v="5"/>
    <x v="606"/>
    <s v="2021"/>
    <n v="133400"/>
    <n v="0.11"/>
    <x v="0"/>
    <s v="Phoenix"/>
    <s v=""/>
    <s v=""/>
    <e v="#VALUE!"/>
    <m/>
    <x v="1"/>
  </r>
  <r>
    <x v="826"/>
    <s v="Eloise Trinh"/>
    <x v="29"/>
    <x v="0"/>
    <s v="Speciality Products"/>
    <s v="Female"/>
    <x v="1"/>
    <x v="38"/>
    <x v="854"/>
    <s v="2020"/>
    <n v="90535"/>
    <n v="0"/>
    <x v="0"/>
    <s v="Miami"/>
    <s v=""/>
    <s v=""/>
    <e v="#VALUE!"/>
    <m/>
    <x v="1"/>
  </r>
  <r>
    <x v="827"/>
    <s v="Dylan Kumar"/>
    <x v="4"/>
    <x v="6"/>
    <s v="Speciality Products"/>
    <s v="Male"/>
    <x v="1"/>
    <x v="0"/>
    <x v="855"/>
    <s v="2006"/>
    <n v="93343"/>
    <n v="0"/>
    <x v="1"/>
    <s v="Chongqing"/>
    <s v=""/>
    <s v=""/>
    <e v="#VALUE!"/>
    <m/>
    <x v="1"/>
  </r>
  <r>
    <x v="825"/>
    <s v="Emily Gupta"/>
    <x v="16"/>
    <x v="4"/>
    <s v="Corporate"/>
    <s v="Female"/>
    <x v="1"/>
    <x v="18"/>
    <x v="856"/>
    <s v="2006"/>
    <n v="63705"/>
    <n v="0"/>
    <x v="0"/>
    <s v="Miami"/>
    <s v=""/>
    <s v=""/>
    <e v="#VALUE!"/>
    <m/>
    <x v="1"/>
  </r>
  <r>
    <x v="828"/>
    <s v="Silas Rivera"/>
    <x v="9"/>
    <x v="2"/>
    <s v="Corporate"/>
    <s v="Male"/>
    <x v="3"/>
    <x v="35"/>
    <x v="857"/>
    <s v="2000"/>
    <n v="258081"/>
    <n v="0.3"/>
    <x v="0"/>
    <s v="Chicago"/>
    <s v=""/>
    <s v=""/>
    <e v="#VALUE!"/>
    <m/>
    <x v="1"/>
  </r>
  <r>
    <x v="829"/>
    <s v="Jackson Jordan"/>
    <x v="20"/>
    <x v="4"/>
    <s v="Research &amp; Development"/>
    <s v="Male"/>
    <x v="0"/>
    <x v="35"/>
    <x v="858"/>
    <s v="2020"/>
    <n v="54654"/>
    <n v="0"/>
    <x v="0"/>
    <s v="Phoenix"/>
    <s v=""/>
    <s v=""/>
    <e v="#VALUE!"/>
    <m/>
    <x v="1"/>
  </r>
  <r>
    <x v="830"/>
    <s v="Isaac Joseph"/>
    <x v="7"/>
    <x v="2"/>
    <s v="Manufacturing"/>
    <s v="Male"/>
    <x v="2"/>
    <x v="36"/>
    <x v="859"/>
    <s v="1998"/>
    <n v="58006"/>
    <n v="0"/>
    <x v="0"/>
    <s v="Seattle"/>
    <s v=""/>
    <s v=""/>
    <e v="#VALUE!"/>
    <m/>
    <x v="1"/>
  </r>
  <r>
    <x v="232"/>
    <s v="Hailey Lai"/>
    <x v="0"/>
    <x v="1"/>
    <s v="Manufacturing"/>
    <s v="Female"/>
    <x v="1"/>
    <x v="34"/>
    <x v="860"/>
    <s v="2011"/>
    <n v="150034"/>
    <n v="0.12"/>
    <x v="1"/>
    <s v="Beijing"/>
    <s v=""/>
    <s v=""/>
    <e v="#VALUE!"/>
    <m/>
    <x v="1"/>
  </r>
  <r>
    <x v="792"/>
    <s v="Leilani Thao"/>
    <x v="2"/>
    <x v="4"/>
    <s v="Speciality Products"/>
    <s v="Female"/>
    <x v="1"/>
    <x v="31"/>
    <x v="861"/>
    <s v="2007"/>
    <n v="198562"/>
    <n v="0.22"/>
    <x v="0"/>
    <s v="Seattle"/>
    <s v=""/>
    <s v=""/>
    <e v="#VALUE!"/>
    <m/>
    <x v="1"/>
  </r>
  <r>
    <x v="831"/>
    <s v="Madeline Watson"/>
    <x v="5"/>
    <x v="2"/>
    <s v="Research &amp; Development"/>
    <s v="Female"/>
    <x v="0"/>
    <x v="28"/>
    <x v="862"/>
    <s v="2009"/>
    <n v="62411"/>
    <n v="0"/>
    <x v="0"/>
    <s v="Miami"/>
    <d v="2021-08-14T00:00:00"/>
    <s v="2021"/>
    <d v="1912-03-19T00:00:00"/>
    <m/>
    <x v="17"/>
  </r>
  <r>
    <x v="832"/>
    <s v="Silas Huang"/>
    <x v="11"/>
    <x v="5"/>
    <s v="Research &amp; Development"/>
    <s v="Male"/>
    <x v="1"/>
    <x v="4"/>
    <x v="863"/>
    <s v="1992"/>
    <n v="111299"/>
    <n v="0.12"/>
    <x v="0"/>
    <s v="Miami"/>
    <s v=""/>
    <s v=""/>
    <e v="#VALUE!"/>
    <m/>
    <x v="1"/>
  </r>
  <r>
    <x v="724"/>
    <s v="Peyton Walker"/>
    <x v="7"/>
    <x v="6"/>
    <s v="Research &amp; Development"/>
    <s v="Female"/>
    <x v="2"/>
    <x v="19"/>
    <x v="864"/>
    <s v="2019"/>
    <n v="41545"/>
    <n v="0"/>
    <x v="0"/>
    <s v="Miami"/>
    <s v=""/>
    <s v=""/>
    <e v="#VALUE!"/>
    <m/>
    <x v="1"/>
  </r>
  <r>
    <x v="833"/>
    <s v="Jeremiah Hernandez"/>
    <x v="24"/>
    <x v="0"/>
    <s v="Manufacturing"/>
    <s v="Male"/>
    <x v="3"/>
    <x v="3"/>
    <x v="865"/>
    <s v="2019"/>
    <n v="74467"/>
    <n v="0"/>
    <x v="0"/>
    <s v="Columbus"/>
    <d v="2021-01-15T00:00:00"/>
    <s v="2021"/>
    <d v="1901-10-03T00:00:00"/>
    <m/>
    <x v="15"/>
  </r>
  <r>
    <x v="789"/>
    <s v="Jace Washington"/>
    <x v="6"/>
    <x v="3"/>
    <s v="Research &amp; Development"/>
    <s v="Male"/>
    <x v="2"/>
    <x v="18"/>
    <x v="358"/>
    <s v="2002"/>
    <n v="117545"/>
    <n v="0.06"/>
    <x v="0"/>
    <s v="Phoenix"/>
    <s v=""/>
    <s v=""/>
    <e v="#VALUE!"/>
    <m/>
    <x v="1"/>
  </r>
  <r>
    <x v="834"/>
    <s v="Landon Kim"/>
    <x v="6"/>
    <x v="4"/>
    <s v="Speciality Products"/>
    <s v="Male"/>
    <x v="1"/>
    <x v="2"/>
    <x v="866"/>
    <s v="2012"/>
    <n v="117226"/>
    <n v="0.08"/>
    <x v="0"/>
    <s v="Phoenix"/>
    <s v=""/>
    <s v=""/>
    <e v="#VALUE!"/>
    <m/>
    <x v="1"/>
  </r>
  <r>
    <x v="835"/>
    <s v="Peyton Vasquez"/>
    <x v="7"/>
    <x v="3"/>
    <s v="Corporate"/>
    <s v="Female"/>
    <x v="3"/>
    <x v="3"/>
    <x v="867"/>
    <s v="2019"/>
    <n v="55767"/>
    <n v="0"/>
    <x v="0"/>
    <s v="Phoenix"/>
    <s v=""/>
    <s v=""/>
    <e v="#VALUE!"/>
    <m/>
    <x v="1"/>
  </r>
  <r>
    <x v="836"/>
    <s v="Charlotte Baker"/>
    <x v="13"/>
    <x v="2"/>
    <s v="Manufacturing"/>
    <s v="Female"/>
    <x v="2"/>
    <x v="7"/>
    <x v="868"/>
    <s v="2016"/>
    <n v="60930"/>
    <n v="0"/>
    <x v="0"/>
    <s v="Austin"/>
    <s v=""/>
    <s v=""/>
    <e v="#VALUE!"/>
    <m/>
    <x v="1"/>
  </r>
  <r>
    <x v="837"/>
    <s v="Elena Mendoza"/>
    <x v="2"/>
    <x v="2"/>
    <s v="Speciality Products"/>
    <s v="Female"/>
    <x v="3"/>
    <x v="5"/>
    <x v="869"/>
    <s v="2018"/>
    <n v="154973"/>
    <n v="0.28999999999999998"/>
    <x v="2"/>
    <s v="Sao Paulo"/>
    <s v=""/>
    <s v=""/>
    <e v="#VALUE!"/>
    <m/>
    <x v="1"/>
  </r>
  <r>
    <x v="838"/>
    <s v="Nova Lin"/>
    <x v="21"/>
    <x v="0"/>
    <s v="Manufacturing"/>
    <s v="Female"/>
    <x v="1"/>
    <x v="29"/>
    <x v="870"/>
    <s v="2017"/>
    <n v="69332"/>
    <n v="0"/>
    <x v="0"/>
    <s v="Columbus"/>
    <s v=""/>
    <s v=""/>
    <e v="#VALUE!"/>
    <m/>
    <x v="1"/>
  </r>
  <r>
    <x v="839"/>
    <s v="Ivy Desai"/>
    <x v="8"/>
    <x v="5"/>
    <s v="Research &amp; Development"/>
    <s v="Female"/>
    <x v="1"/>
    <x v="1"/>
    <x v="871"/>
    <s v="2001"/>
    <n v="119699"/>
    <n v="0"/>
    <x v="1"/>
    <s v="Shanghai"/>
    <s v=""/>
    <s v=""/>
    <e v="#VALUE!"/>
    <m/>
    <x v="1"/>
  </r>
  <r>
    <x v="840"/>
    <s v="Josephine Acosta"/>
    <x v="2"/>
    <x v="4"/>
    <s v="Speciality Products"/>
    <s v="Female"/>
    <x v="3"/>
    <x v="28"/>
    <x v="872"/>
    <s v="2020"/>
    <n v="198176"/>
    <n v="0.17"/>
    <x v="2"/>
    <s v="Manaus"/>
    <s v=""/>
    <s v=""/>
    <e v="#VALUE!"/>
    <m/>
    <x v="1"/>
  </r>
  <r>
    <x v="841"/>
    <s v="Nora Nunez"/>
    <x v="13"/>
    <x v="1"/>
    <s v="Research &amp; Development"/>
    <s v="Female"/>
    <x v="3"/>
    <x v="15"/>
    <x v="873"/>
    <s v="2012"/>
    <n v="58586"/>
    <n v="0"/>
    <x v="2"/>
    <s v="Sao Paulo"/>
    <s v=""/>
    <s v=""/>
    <e v="#VALUE!"/>
    <m/>
    <x v="1"/>
  </r>
  <r>
    <x v="842"/>
    <s v="Caleb Xiong"/>
    <x v="26"/>
    <x v="2"/>
    <s v="Corporate"/>
    <s v="Male"/>
    <x v="1"/>
    <x v="31"/>
    <x v="874"/>
    <s v="2011"/>
    <n v="74010"/>
    <n v="0"/>
    <x v="0"/>
    <s v="Chicago"/>
    <s v=""/>
    <s v=""/>
    <e v="#VALUE!"/>
    <m/>
    <x v="1"/>
  </r>
  <r>
    <x v="843"/>
    <s v="Henry Green"/>
    <x v="26"/>
    <x v="2"/>
    <s v="Speciality Products"/>
    <s v="Male"/>
    <x v="2"/>
    <x v="24"/>
    <x v="632"/>
    <s v="2020"/>
    <n v="96598"/>
    <n v="0"/>
    <x v="0"/>
    <s v="Phoenix"/>
    <s v=""/>
    <s v=""/>
    <e v="#VALUE!"/>
    <m/>
    <x v="1"/>
  </r>
  <r>
    <x v="665"/>
    <s v="Madelyn Chan"/>
    <x v="6"/>
    <x v="2"/>
    <s v="Speciality Products"/>
    <s v="Female"/>
    <x v="1"/>
    <x v="14"/>
    <x v="875"/>
    <s v="2003"/>
    <n v="106444"/>
    <n v="0.05"/>
    <x v="0"/>
    <s v="Phoenix"/>
    <s v=""/>
    <s v=""/>
    <e v="#VALUE!"/>
    <m/>
    <x v="1"/>
  </r>
  <r>
    <x v="844"/>
    <s v="Angel Delgado"/>
    <x v="2"/>
    <x v="1"/>
    <s v="Corporate"/>
    <s v="Male"/>
    <x v="3"/>
    <x v="11"/>
    <x v="876"/>
    <s v="2017"/>
    <n v="156931"/>
    <n v="0.28000000000000003"/>
    <x v="0"/>
    <s v="Seattle"/>
    <s v=""/>
    <s v=""/>
    <e v="#VALUE!"/>
    <m/>
    <x v="1"/>
  </r>
  <r>
    <x v="845"/>
    <s v="Mia Herrera"/>
    <x v="2"/>
    <x v="6"/>
    <s v="Research &amp; Development"/>
    <s v="Female"/>
    <x v="3"/>
    <x v="19"/>
    <x v="877"/>
    <s v="2014"/>
    <n v="171360"/>
    <n v="0.23"/>
    <x v="2"/>
    <s v="Manaus"/>
    <s v=""/>
    <s v=""/>
    <e v="#VALUE!"/>
    <m/>
    <x v="1"/>
  </r>
  <r>
    <x v="846"/>
    <s v="Peyton Harris"/>
    <x v="14"/>
    <x v="0"/>
    <s v="Research &amp; Development"/>
    <s v="Female"/>
    <x v="2"/>
    <x v="15"/>
    <x v="878"/>
    <s v="2009"/>
    <n v="64505"/>
    <n v="0"/>
    <x v="0"/>
    <s v="Miami"/>
    <s v=""/>
    <s v=""/>
    <e v="#VALUE!"/>
    <m/>
    <x v="1"/>
  </r>
  <r>
    <x v="847"/>
    <s v="David Herrera"/>
    <x v="11"/>
    <x v="5"/>
    <s v="Speciality Products"/>
    <s v="Male"/>
    <x v="3"/>
    <x v="24"/>
    <x v="879"/>
    <s v="2021"/>
    <n v="102298"/>
    <n v="0.13"/>
    <x v="2"/>
    <s v="Rio de Janerio"/>
    <s v=""/>
    <s v=""/>
    <e v="#VALUE!"/>
    <m/>
    <x v="1"/>
  </r>
  <r>
    <x v="848"/>
    <s v="Avery Dominguez"/>
    <x v="0"/>
    <x v="2"/>
    <s v="Corporate"/>
    <s v="Female"/>
    <x v="3"/>
    <x v="5"/>
    <x v="880"/>
    <s v="2019"/>
    <n v="133297"/>
    <n v="0.13"/>
    <x v="2"/>
    <s v="Rio de Janerio"/>
    <s v=""/>
    <s v=""/>
    <e v="#VALUE!"/>
    <m/>
    <x v="1"/>
  </r>
  <r>
    <x v="849"/>
    <s v="Grace Carter"/>
    <x v="0"/>
    <x v="4"/>
    <s v="Speciality Products"/>
    <s v="Female"/>
    <x v="0"/>
    <x v="6"/>
    <x v="881"/>
    <s v="2021"/>
    <n v="155080"/>
    <n v="0.1"/>
    <x v="0"/>
    <s v="Austin"/>
    <s v=""/>
    <s v=""/>
    <e v="#VALUE!"/>
    <m/>
    <x v="1"/>
  </r>
  <r>
    <x v="850"/>
    <s v="Parker Allen"/>
    <x v="4"/>
    <x v="2"/>
    <s v="Speciality Products"/>
    <s v="Male"/>
    <x v="2"/>
    <x v="11"/>
    <x v="882"/>
    <s v="2018"/>
    <n v="81828"/>
    <n v="0"/>
    <x v="0"/>
    <s v="Miami"/>
    <s v=""/>
    <s v=""/>
    <e v="#VALUE!"/>
    <m/>
    <x v="1"/>
  </r>
  <r>
    <x v="851"/>
    <s v="Sadie Lee"/>
    <x v="0"/>
    <x v="6"/>
    <s v="Corporate"/>
    <s v="Female"/>
    <x v="1"/>
    <x v="13"/>
    <x v="883"/>
    <s v="2000"/>
    <n v="149417"/>
    <n v="0.13"/>
    <x v="1"/>
    <s v="Chengdu"/>
    <s v=""/>
    <s v=""/>
    <e v="#VALUE!"/>
    <m/>
    <x v="1"/>
  </r>
  <r>
    <x v="852"/>
    <s v="Cooper Valdez"/>
    <x v="6"/>
    <x v="2"/>
    <s v="Corporate"/>
    <s v="Male"/>
    <x v="3"/>
    <x v="2"/>
    <x v="884"/>
    <s v="2012"/>
    <n v="113269"/>
    <n v="0.09"/>
    <x v="2"/>
    <s v="Sao Paulo"/>
    <s v=""/>
    <s v=""/>
    <e v="#VALUE!"/>
    <m/>
    <x v="1"/>
  </r>
  <r>
    <x v="853"/>
    <s v="Sebastian Fong"/>
    <x v="0"/>
    <x v="0"/>
    <s v="Manufacturing"/>
    <s v="Male"/>
    <x v="1"/>
    <x v="30"/>
    <x v="885"/>
    <s v="2017"/>
    <n v="136716"/>
    <n v="0.12"/>
    <x v="0"/>
    <s v="Austin"/>
    <s v=""/>
    <s v=""/>
    <e v="#VALUE!"/>
    <m/>
    <x v="1"/>
  </r>
  <r>
    <x v="854"/>
    <s v="Roman Munoz"/>
    <x v="0"/>
    <x v="2"/>
    <s v="Speciality Products"/>
    <s v="Male"/>
    <x v="3"/>
    <x v="36"/>
    <x v="571"/>
    <s v="2011"/>
    <n v="122644"/>
    <n v="0.12"/>
    <x v="0"/>
    <s v="Austin"/>
    <s v=""/>
    <s v=""/>
    <e v="#VALUE!"/>
    <m/>
    <x v="1"/>
  </r>
  <r>
    <x v="855"/>
    <s v="Charlotte Chang"/>
    <x v="6"/>
    <x v="2"/>
    <s v="Research &amp; Development"/>
    <s v="Female"/>
    <x v="1"/>
    <x v="2"/>
    <x v="886"/>
    <s v="2000"/>
    <n v="106428"/>
    <n v="7.0000000000000007E-2"/>
    <x v="0"/>
    <s v="Chicago"/>
    <s v=""/>
    <s v=""/>
    <e v="#VALUE!"/>
    <m/>
    <x v="1"/>
  </r>
  <r>
    <x v="856"/>
    <s v="Xavier Davis"/>
    <x v="9"/>
    <x v="1"/>
    <s v="Corporate"/>
    <s v="Male"/>
    <x v="2"/>
    <x v="9"/>
    <x v="887"/>
    <s v="2009"/>
    <n v="238236"/>
    <n v="0.31"/>
    <x v="0"/>
    <s v="Seattle"/>
    <s v=""/>
    <s v=""/>
    <e v="#VALUE!"/>
    <m/>
    <x v="1"/>
  </r>
  <r>
    <x v="857"/>
    <s v="Natalie Carter"/>
    <x v="2"/>
    <x v="1"/>
    <s v="Corporate"/>
    <s v="Female"/>
    <x v="2"/>
    <x v="14"/>
    <x v="888"/>
    <s v="2012"/>
    <n v="153253"/>
    <n v="0.24"/>
    <x v="0"/>
    <s v="Austin"/>
    <s v=""/>
    <s v=""/>
    <e v="#VALUE!"/>
    <m/>
    <x v="1"/>
  </r>
  <r>
    <x v="858"/>
    <s v="Elena Richardson"/>
    <x v="6"/>
    <x v="3"/>
    <s v="Manufacturing"/>
    <s v="Female"/>
    <x v="2"/>
    <x v="8"/>
    <x v="889"/>
    <s v="2014"/>
    <n v="103707"/>
    <n v="0.09"/>
    <x v="0"/>
    <s v="Columbus"/>
    <s v=""/>
    <s v=""/>
    <e v="#VALUE!"/>
    <m/>
    <x v="1"/>
  </r>
  <r>
    <x v="859"/>
    <s v="Emilia Bailey"/>
    <x v="9"/>
    <x v="3"/>
    <s v="Speciality Products"/>
    <s v="Female"/>
    <x v="2"/>
    <x v="12"/>
    <x v="890"/>
    <s v="2012"/>
    <n v="245360"/>
    <n v="0.37"/>
    <x v="0"/>
    <s v="Austin"/>
    <s v=""/>
    <s v=""/>
    <e v="#VALUE!"/>
    <m/>
    <x v="1"/>
  </r>
  <r>
    <x v="860"/>
    <s v="Ryan Lu"/>
    <x v="25"/>
    <x v="5"/>
    <s v="Speciality Products"/>
    <s v="Male"/>
    <x v="1"/>
    <x v="6"/>
    <x v="891"/>
    <s v="2021"/>
    <n v="67275"/>
    <n v="0"/>
    <x v="0"/>
    <s v="Columbus"/>
    <s v=""/>
    <s v=""/>
    <e v="#VALUE!"/>
    <m/>
    <x v="1"/>
  </r>
  <r>
    <x v="861"/>
    <s v="Asher Huynh"/>
    <x v="6"/>
    <x v="0"/>
    <s v="Manufacturing"/>
    <s v="Male"/>
    <x v="1"/>
    <x v="15"/>
    <x v="892"/>
    <s v="2015"/>
    <n v="101288"/>
    <n v="0.1"/>
    <x v="0"/>
    <s v="Phoenix"/>
    <s v=""/>
    <s v=""/>
    <e v="#VALUE!"/>
    <m/>
    <x v="1"/>
  </r>
  <r>
    <x v="93"/>
    <s v="Kinsley Martinez"/>
    <x v="2"/>
    <x v="4"/>
    <s v="Speciality Products"/>
    <s v="Female"/>
    <x v="3"/>
    <x v="27"/>
    <x v="893"/>
    <s v="1993"/>
    <n v="177443"/>
    <n v="0.25"/>
    <x v="2"/>
    <s v="Sao Paulo"/>
    <s v=""/>
    <s v=""/>
    <e v="#VALUE!"/>
    <m/>
    <x v="1"/>
  </r>
  <r>
    <x v="862"/>
    <s v="Paisley Bryant"/>
    <x v="21"/>
    <x v="0"/>
    <s v="Manufacturing"/>
    <s v="Female"/>
    <x v="0"/>
    <x v="17"/>
    <x v="894"/>
    <s v="2016"/>
    <n v="91400"/>
    <n v="0"/>
    <x v="0"/>
    <s v="Chicago"/>
    <s v=""/>
    <s v=""/>
    <e v="#VALUE!"/>
    <m/>
    <x v="1"/>
  </r>
  <r>
    <x v="863"/>
    <s v="Joshua Ramirez"/>
    <x v="9"/>
    <x v="4"/>
    <s v="Corporate"/>
    <s v="Male"/>
    <x v="3"/>
    <x v="18"/>
    <x v="895"/>
    <s v="2007"/>
    <n v="181247"/>
    <n v="0.33"/>
    <x v="2"/>
    <s v="Sao Paulo"/>
    <s v=""/>
    <s v=""/>
    <e v="#VALUE!"/>
    <m/>
    <x v="1"/>
  </r>
  <r>
    <x v="864"/>
    <s v="Joshua Martin"/>
    <x v="0"/>
    <x v="4"/>
    <s v="Research &amp; Development"/>
    <s v="Male"/>
    <x v="0"/>
    <x v="34"/>
    <x v="896"/>
    <s v="2003"/>
    <n v="135558"/>
    <n v="0.14000000000000001"/>
    <x v="0"/>
    <s v="Phoenix"/>
    <s v=""/>
    <s v=""/>
    <e v="#VALUE!"/>
    <m/>
    <x v="1"/>
  </r>
  <r>
    <x v="865"/>
    <s v="Charles Moore"/>
    <x v="7"/>
    <x v="3"/>
    <s v="Speciality Products"/>
    <s v="Male"/>
    <x v="2"/>
    <x v="37"/>
    <x v="897"/>
    <s v="2011"/>
    <n v="56878"/>
    <n v="0"/>
    <x v="0"/>
    <s v="Seattle"/>
    <s v=""/>
    <s v=""/>
    <e v="#VALUE!"/>
    <m/>
    <x v="1"/>
  </r>
  <r>
    <x v="866"/>
    <s v="Angel Do"/>
    <x v="30"/>
    <x v="0"/>
    <s v="Speciality Products"/>
    <s v="Male"/>
    <x v="1"/>
    <x v="8"/>
    <x v="898"/>
    <s v="2019"/>
    <n v="94735"/>
    <n v="0"/>
    <x v="1"/>
    <s v="Beijing"/>
    <s v=""/>
    <s v=""/>
    <e v="#VALUE!"/>
    <m/>
    <x v="1"/>
  </r>
  <r>
    <x v="867"/>
    <s v="Maverick Medina"/>
    <x v="13"/>
    <x v="2"/>
    <s v="Manufacturing"/>
    <s v="Male"/>
    <x v="3"/>
    <x v="38"/>
    <x v="899"/>
    <s v="2007"/>
    <n v="51234"/>
    <n v="0"/>
    <x v="0"/>
    <s v="Seattle"/>
    <s v=""/>
    <s v=""/>
    <e v="#VALUE!"/>
    <m/>
    <x v="1"/>
  </r>
  <r>
    <x v="616"/>
    <s v="Isaac Han"/>
    <x v="9"/>
    <x v="4"/>
    <s v="Speciality Products"/>
    <s v="Male"/>
    <x v="1"/>
    <x v="11"/>
    <x v="900"/>
    <s v="2015"/>
    <n v="230025"/>
    <n v="0.34"/>
    <x v="0"/>
    <s v="Phoenix"/>
    <s v=""/>
    <s v=""/>
    <e v="#VALUE!"/>
    <m/>
    <x v="1"/>
  </r>
  <r>
    <x v="868"/>
    <s v="Eliza Liang"/>
    <x v="0"/>
    <x v="4"/>
    <s v="Speciality Products"/>
    <s v="Female"/>
    <x v="1"/>
    <x v="9"/>
    <x v="901"/>
    <s v="2010"/>
    <n v="134006"/>
    <n v="0.13"/>
    <x v="1"/>
    <s v="Beijing"/>
    <s v=""/>
    <s v=""/>
    <e v="#VALUE!"/>
    <m/>
    <x v="1"/>
  </r>
  <r>
    <x v="869"/>
    <s v="Zoe Zhou"/>
    <x v="6"/>
    <x v="1"/>
    <s v="Corporate"/>
    <s v="Female"/>
    <x v="1"/>
    <x v="22"/>
    <x v="902"/>
    <s v="2009"/>
    <n v="103096"/>
    <n v="7.0000000000000007E-2"/>
    <x v="1"/>
    <s v="Beijing"/>
    <s v=""/>
    <s v=""/>
    <e v="#VALUE!"/>
    <m/>
    <x v="1"/>
  </r>
  <r>
    <x v="870"/>
    <s v="Nathan Lee"/>
    <x v="7"/>
    <x v="3"/>
    <s v="Manufacturing"/>
    <s v="Male"/>
    <x v="1"/>
    <x v="7"/>
    <x v="903"/>
    <s v="2016"/>
    <n v="58703"/>
    <n v="0"/>
    <x v="0"/>
    <s v="Columbus"/>
    <s v=""/>
    <s v=""/>
    <e v="#VALUE!"/>
    <m/>
    <x v="1"/>
  </r>
  <r>
    <x v="871"/>
    <s v="Elijah Ramos"/>
    <x v="0"/>
    <x v="0"/>
    <s v="Speciality Products"/>
    <s v="Male"/>
    <x v="3"/>
    <x v="29"/>
    <x v="904"/>
    <s v="2012"/>
    <n v="132544"/>
    <n v="0.1"/>
    <x v="2"/>
    <s v="Rio de Janerio"/>
    <s v=""/>
    <s v=""/>
    <e v="#VALUE!"/>
    <m/>
    <x v="1"/>
  </r>
  <r>
    <x v="872"/>
    <s v="Jaxson Coleman"/>
    <x v="6"/>
    <x v="1"/>
    <s v="Manufacturing"/>
    <s v="Male"/>
    <x v="2"/>
    <x v="24"/>
    <x v="905"/>
    <s v="2020"/>
    <n v="126671"/>
    <n v="0.09"/>
    <x v="0"/>
    <s v="Miami"/>
    <s v=""/>
    <s v=""/>
    <e v="#VALUE!"/>
    <m/>
    <x v="1"/>
  </r>
  <r>
    <x v="873"/>
    <s v="Hailey Hong"/>
    <x v="5"/>
    <x v="2"/>
    <s v="Research &amp; Development"/>
    <s v="Female"/>
    <x v="1"/>
    <x v="29"/>
    <x v="906"/>
    <s v="2021"/>
    <n v="56405"/>
    <n v="0"/>
    <x v="0"/>
    <s v="Chicago"/>
    <s v=""/>
    <s v=""/>
    <e v="#VALUE!"/>
    <m/>
    <x v="1"/>
  </r>
  <r>
    <x v="874"/>
    <s v="Gabriella Zhu"/>
    <x v="3"/>
    <x v="0"/>
    <s v="Speciality Products"/>
    <s v="Female"/>
    <x v="1"/>
    <x v="9"/>
    <x v="907"/>
    <s v="2014"/>
    <n v="88730"/>
    <n v="0.08"/>
    <x v="1"/>
    <s v="Chongqing"/>
    <s v=""/>
    <s v=""/>
    <e v="#VALUE!"/>
    <m/>
    <x v="1"/>
  </r>
  <r>
    <x v="875"/>
    <s v="Aaron Maldonado"/>
    <x v="13"/>
    <x v="1"/>
    <s v="Manufacturing"/>
    <s v="Male"/>
    <x v="3"/>
    <x v="38"/>
    <x v="908"/>
    <s v="2008"/>
    <n v="62861"/>
    <n v="0"/>
    <x v="0"/>
    <s v="Seattle"/>
    <s v=""/>
    <s v=""/>
    <e v="#VALUE!"/>
    <m/>
    <x v="1"/>
  </r>
  <r>
    <x v="876"/>
    <s v="Samantha Vargas"/>
    <x v="2"/>
    <x v="4"/>
    <s v="Corporate"/>
    <s v="Female"/>
    <x v="3"/>
    <x v="26"/>
    <x v="909"/>
    <s v="2006"/>
    <n v="151246"/>
    <n v="0.21"/>
    <x v="2"/>
    <s v="Sao Paulo"/>
    <s v=""/>
    <s v=""/>
    <e v="#VALUE!"/>
    <m/>
    <x v="1"/>
  </r>
  <r>
    <x v="877"/>
    <s v="Nora Le"/>
    <x v="0"/>
    <x v="0"/>
    <s v="Manufacturing"/>
    <s v="Female"/>
    <x v="1"/>
    <x v="26"/>
    <x v="910"/>
    <s v="1997"/>
    <n v="154388"/>
    <n v="0.1"/>
    <x v="0"/>
    <s v="Seattle"/>
    <s v=""/>
    <s v=""/>
    <e v="#VALUE!"/>
    <m/>
    <x v="1"/>
  </r>
  <r>
    <x v="438"/>
    <s v="Alice Roberts"/>
    <x v="2"/>
    <x v="4"/>
    <s v="Manufacturing"/>
    <s v="Female"/>
    <x v="2"/>
    <x v="36"/>
    <x v="911"/>
    <s v="1994"/>
    <n v="162978"/>
    <n v="0.17"/>
    <x v="0"/>
    <s v="Miami"/>
    <d v="2004-05-24T00:00:00"/>
    <s v="2004"/>
    <d v="1909-08-28T00:00:00"/>
    <m/>
    <x v="11"/>
  </r>
  <r>
    <x v="878"/>
    <s v="Colton Garcia"/>
    <x v="29"/>
    <x v="0"/>
    <s v="Speciality Products"/>
    <s v="Male"/>
    <x v="3"/>
    <x v="0"/>
    <x v="912"/>
    <s v="1993"/>
    <n v="80170"/>
    <n v="0"/>
    <x v="0"/>
    <s v="Miami"/>
    <s v=""/>
    <s v=""/>
    <e v="#VALUE!"/>
    <m/>
    <x v="1"/>
  </r>
  <r>
    <x v="534"/>
    <s v="Stella Lai"/>
    <x v="4"/>
    <x v="3"/>
    <s v="Manufacturing"/>
    <s v="Female"/>
    <x v="1"/>
    <x v="18"/>
    <x v="913"/>
    <s v="2021"/>
    <n v="98520"/>
    <n v="0"/>
    <x v="0"/>
    <s v="Miami"/>
    <s v=""/>
    <s v=""/>
    <e v="#VALUE!"/>
    <m/>
    <x v="1"/>
  </r>
  <r>
    <x v="704"/>
    <s v="Leonardo Luong"/>
    <x v="6"/>
    <x v="1"/>
    <s v="Manufacturing"/>
    <s v="Male"/>
    <x v="1"/>
    <x v="27"/>
    <x v="914"/>
    <s v="1999"/>
    <n v="116527"/>
    <n v="7.0000000000000007E-2"/>
    <x v="0"/>
    <s v="Phoenix"/>
    <s v=""/>
    <s v=""/>
    <e v="#VALUE!"/>
    <m/>
    <x v="1"/>
  </r>
  <r>
    <x v="781"/>
    <s v="Nicholas Wong"/>
    <x v="2"/>
    <x v="2"/>
    <s v="Research &amp; Development"/>
    <s v="Male"/>
    <x v="1"/>
    <x v="5"/>
    <x v="915"/>
    <s v="2019"/>
    <n v="174607"/>
    <n v="0.28999999999999998"/>
    <x v="0"/>
    <s v="Columbus"/>
    <s v=""/>
    <s v=""/>
    <e v="#VALUE!"/>
    <m/>
    <x v="1"/>
  </r>
  <r>
    <x v="879"/>
    <s v="Jeremiah Castillo"/>
    <x v="13"/>
    <x v="3"/>
    <s v="Research &amp; Development"/>
    <s v="Male"/>
    <x v="3"/>
    <x v="32"/>
    <x v="916"/>
    <s v="2006"/>
    <n v="64202"/>
    <n v="0"/>
    <x v="0"/>
    <s v="Columbus"/>
    <s v=""/>
    <s v=""/>
    <e v="#VALUE!"/>
    <m/>
    <x v="1"/>
  </r>
  <r>
    <x v="517"/>
    <s v="Cooper Jiang"/>
    <x v="13"/>
    <x v="3"/>
    <s v="Corporate"/>
    <s v="Male"/>
    <x v="1"/>
    <x v="37"/>
    <x v="917"/>
    <s v="2019"/>
    <n v="50883"/>
    <n v="0"/>
    <x v="1"/>
    <s v="Chongqing"/>
    <d v="2021-03-02T00:00:00"/>
    <s v="2021"/>
    <d v="1901-08-08T00:00:00"/>
    <m/>
    <x v="15"/>
  </r>
  <r>
    <x v="880"/>
    <s v="Penelope Silva"/>
    <x v="23"/>
    <x v="0"/>
    <s v="Speciality Products"/>
    <s v="Female"/>
    <x v="3"/>
    <x v="9"/>
    <x v="918"/>
    <s v="2016"/>
    <n v="94618"/>
    <n v="0"/>
    <x v="0"/>
    <s v="Columbus"/>
    <s v=""/>
    <s v=""/>
    <e v="#VALUE!"/>
    <m/>
    <x v="1"/>
  </r>
  <r>
    <x v="881"/>
    <s v="Jose Richardson"/>
    <x v="2"/>
    <x v="6"/>
    <s v="Research &amp; Development"/>
    <s v="Male"/>
    <x v="2"/>
    <x v="3"/>
    <x v="183"/>
    <s v="2019"/>
    <n v="151556"/>
    <n v="0.2"/>
    <x v="0"/>
    <s v="Miami"/>
    <s v=""/>
    <s v=""/>
    <e v="#VALUE!"/>
    <m/>
    <x v="1"/>
  </r>
  <r>
    <x v="882"/>
    <s v="Eleanor Chau"/>
    <x v="25"/>
    <x v="5"/>
    <s v="Research &amp; Development"/>
    <s v="Female"/>
    <x v="1"/>
    <x v="17"/>
    <x v="919"/>
    <s v="2020"/>
    <n v="80659"/>
    <n v="0"/>
    <x v="0"/>
    <s v="Phoenix"/>
    <s v=""/>
    <s v=""/>
    <e v="#VALUE!"/>
    <m/>
    <x v="1"/>
  </r>
  <r>
    <x v="883"/>
    <s v="John Cho"/>
    <x v="2"/>
    <x v="4"/>
    <s v="Speciality Products"/>
    <s v="Male"/>
    <x v="1"/>
    <x v="40"/>
    <x v="920"/>
    <s v="2019"/>
    <n v="195385"/>
    <n v="0.21"/>
    <x v="1"/>
    <s v="Chengdu"/>
    <s v=""/>
    <s v=""/>
    <e v="#VALUE!"/>
    <m/>
    <x v="1"/>
  </r>
  <r>
    <x v="884"/>
    <s v="Julian Delgado"/>
    <x v="28"/>
    <x v="0"/>
    <s v="Speciality Products"/>
    <s v="Male"/>
    <x v="3"/>
    <x v="7"/>
    <x v="921"/>
    <s v="2016"/>
    <n v="52693"/>
    <n v="0"/>
    <x v="2"/>
    <s v="Rio de Janerio"/>
    <s v=""/>
    <s v=""/>
    <e v="#VALUE!"/>
    <m/>
    <x v="1"/>
  </r>
  <r>
    <x v="885"/>
    <s v="Isabella Scott"/>
    <x v="32"/>
    <x v="0"/>
    <s v="Research &amp; Development"/>
    <s v="Female"/>
    <x v="2"/>
    <x v="32"/>
    <x v="922"/>
    <s v="2016"/>
    <n v="72045"/>
    <n v="0"/>
    <x v="0"/>
    <s v="Phoenix"/>
    <s v=""/>
    <s v=""/>
    <e v="#VALUE!"/>
    <m/>
    <x v="1"/>
  </r>
  <r>
    <x v="886"/>
    <s v="Parker Avila"/>
    <x v="13"/>
    <x v="6"/>
    <s v="Manufacturing"/>
    <s v="Male"/>
    <x v="3"/>
    <x v="40"/>
    <x v="923"/>
    <s v="2005"/>
    <n v="62749"/>
    <n v="0"/>
    <x v="2"/>
    <s v="Manaus"/>
    <s v=""/>
    <s v=""/>
    <e v="#VALUE!"/>
    <m/>
    <x v="1"/>
  </r>
  <r>
    <x v="887"/>
    <s v="Luke Vu"/>
    <x v="0"/>
    <x v="6"/>
    <s v="Speciality Products"/>
    <s v="Male"/>
    <x v="1"/>
    <x v="27"/>
    <x v="666"/>
    <s v="2018"/>
    <n v="154884"/>
    <n v="0.1"/>
    <x v="1"/>
    <s v="Shanghai"/>
    <s v=""/>
    <s v=""/>
    <e v="#VALUE!"/>
    <m/>
    <x v="1"/>
  </r>
  <r>
    <x v="888"/>
    <s v="Jameson Nelson"/>
    <x v="23"/>
    <x v="0"/>
    <s v="Research &amp; Development"/>
    <s v="Male"/>
    <x v="2"/>
    <x v="22"/>
    <x v="924"/>
    <s v="2016"/>
    <n v="96566"/>
    <n v="0"/>
    <x v="0"/>
    <s v="Columbus"/>
    <s v=""/>
    <s v=""/>
    <e v="#VALUE!"/>
    <m/>
    <x v="1"/>
  </r>
  <r>
    <x v="889"/>
    <s v="Adrian Fernandez"/>
    <x v="28"/>
    <x v="0"/>
    <s v="Research &amp; Development"/>
    <s v="Male"/>
    <x v="3"/>
    <x v="15"/>
    <x v="925"/>
    <s v="2001"/>
    <n v="54994"/>
    <n v="0"/>
    <x v="0"/>
    <s v="Columbus"/>
    <s v=""/>
    <s v=""/>
    <e v="#VALUE!"/>
    <m/>
    <x v="1"/>
  </r>
  <r>
    <x v="890"/>
    <s v="Madison Hunter"/>
    <x v="32"/>
    <x v="0"/>
    <s v="Corporate"/>
    <s v="Female"/>
    <x v="2"/>
    <x v="28"/>
    <x v="926"/>
    <s v="2012"/>
    <n v="61523"/>
    <n v="0"/>
    <x v="0"/>
    <s v="Columbus"/>
    <s v=""/>
    <s v=""/>
    <e v="#VALUE!"/>
    <m/>
    <x v="1"/>
  </r>
  <r>
    <x v="891"/>
    <s v="Jordan Phillips"/>
    <x v="9"/>
    <x v="4"/>
    <s v="Corporate"/>
    <s v="Male"/>
    <x v="0"/>
    <x v="15"/>
    <x v="927"/>
    <s v="2010"/>
    <n v="190512"/>
    <n v="0.32"/>
    <x v="0"/>
    <s v="Columbus"/>
    <s v=""/>
    <s v=""/>
    <e v="#VALUE!"/>
    <m/>
    <x v="1"/>
  </r>
  <r>
    <x v="892"/>
    <s v="Maya Chan"/>
    <x v="8"/>
    <x v="5"/>
    <s v="Speciality Products"/>
    <s v="Female"/>
    <x v="1"/>
    <x v="17"/>
    <x v="928"/>
    <s v="2013"/>
    <n v="124827"/>
    <n v="0"/>
    <x v="1"/>
    <s v="Beijing"/>
    <s v=""/>
    <s v=""/>
    <e v="#VALUE!"/>
    <m/>
    <x v="1"/>
  </r>
  <r>
    <x v="360"/>
    <s v="Wesley King"/>
    <x v="6"/>
    <x v="3"/>
    <s v="Manufacturing"/>
    <s v="Male"/>
    <x v="2"/>
    <x v="4"/>
    <x v="929"/>
    <s v="2019"/>
    <n v="101577"/>
    <n v="0.05"/>
    <x v="0"/>
    <s v="Chicago"/>
    <s v=""/>
    <s v=""/>
    <e v="#VALUE!"/>
    <m/>
    <x v="1"/>
  </r>
  <r>
    <x v="893"/>
    <s v="Sofia Fernandez"/>
    <x v="6"/>
    <x v="3"/>
    <s v="Manufacturing"/>
    <s v="Female"/>
    <x v="3"/>
    <x v="18"/>
    <x v="930"/>
    <s v="2005"/>
    <n v="105223"/>
    <n v="0.1"/>
    <x v="0"/>
    <s v="Phoenix"/>
    <s v=""/>
    <s v=""/>
    <e v="#VALUE!"/>
    <m/>
    <x v="1"/>
  </r>
  <r>
    <x v="743"/>
    <s v="Maverick Figueroa"/>
    <x v="30"/>
    <x v="0"/>
    <s v="Corporate"/>
    <s v="Male"/>
    <x v="3"/>
    <x v="35"/>
    <x v="931"/>
    <s v="2008"/>
    <n v="94815"/>
    <n v="0"/>
    <x v="0"/>
    <s v="Chicago"/>
    <s v=""/>
    <s v=""/>
    <e v="#VALUE!"/>
    <m/>
    <x v="1"/>
  </r>
  <r>
    <x v="894"/>
    <s v="Hannah Hoang"/>
    <x v="6"/>
    <x v="3"/>
    <s v="Speciality Products"/>
    <s v="Female"/>
    <x v="1"/>
    <x v="6"/>
    <x v="257"/>
    <s v="2021"/>
    <n v="114893"/>
    <n v="0.06"/>
    <x v="1"/>
    <s v="Chengdu"/>
    <s v=""/>
    <s v=""/>
    <e v="#VALUE!"/>
    <m/>
    <x v="1"/>
  </r>
  <r>
    <x v="895"/>
    <s v="Violet Garcia"/>
    <x v="4"/>
    <x v="6"/>
    <s v="Speciality Products"/>
    <s v="Female"/>
    <x v="3"/>
    <x v="25"/>
    <x v="932"/>
    <s v="2017"/>
    <n v="80622"/>
    <n v="0"/>
    <x v="0"/>
    <s v="Austin"/>
    <s v=""/>
    <s v=""/>
    <e v="#VALUE!"/>
    <m/>
    <x v="1"/>
  </r>
  <r>
    <x v="34"/>
    <s v="Aaliyah Mai"/>
    <x v="9"/>
    <x v="0"/>
    <s v="Speciality Products"/>
    <s v="Female"/>
    <x v="1"/>
    <x v="4"/>
    <x v="933"/>
    <s v="2016"/>
    <n v="246589"/>
    <n v="0.33"/>
    <x v="0"/>
    <s v="Phoenix"/>
    <d v="2017-03-26T00:00:00"/>
    <s v="2017"/>
    <d v="1900-05-14T00:00:00"/>
    <m/>
    <x v="2"/>
  </r>
  <r>
    <x v="896"/>
    <s v="Austin Vang"/>
    <x v="6"/>
    <x v="6"/>
    <s v="Speciality Products"/>
    <s v="Male"/>
    <x v="1"/>
    <x v="37"/>
    <x v="163"/>
    <s v="2018"/>
    <n v="119397"/>
    <n v="0.09"/>
    <x v="1"/>
    <s v="Beijing"/>
    <d v="2019-03-14T00:00:00"/>
    <s v="2019"/>
    <d v="1900-10-24T00:00:00"/>
    <m/>
    <x v="2"/>
  </r>
  <r>
    <x v="897"/>
    <s v="Maria Sun"/>
    <x v="2"/>
    <x v="2"/>
    <s v="Corporate"/>
    <s v="Female"/>
    <x v="1"/>
    <x v="6"/>
    <x v="934"/>
    <s v="2021"/>
    <n v="150666"/>
    <n v="0.23"/>
    <x v="1"/>
    <s v="Chengdu"/>
    <s v=""/>
    <s v=""/>
    <e v="#VALUE!"/>
    <m/>
    <x v="1"/>
  </r>
  <r>
    <x v="898"/>
    <s v="Madelyn Scott"/>
    <x v="0"/>
    <x v="0"/>
    <s v="Research &amp; Development"/>
    <s v="Female"/>
    <x v="2"/>
    <x v="30"/>
    <x v="935"/>
    <s v="2002"/>
    <n v="148035"/>
    <n v="0.14000000000000001"/>
    <x v="0"/>
    <s v="Phoenix"/>
    <s v=""/>
    <s v=""/>
    <e v="#VALUE!"/>
    <m/>
    <x v="1"/>
  </r>
  <r>
    <x v="69"/>
    <s v="Dylan Chin"/>
    <x v="2"/>
    <x v="1"/>
    <s v="Corporate"/>
    <s v="Male"/>
    <x v="1"/>
    <x v="33"/>
    <x v="936"/>
    <s v="2017"/>
    <n v="158898"/>
    <n v="0.18"/>
    <x v="0"/>
    <s v="Miami"/>
    <s v=""/>
    <s v=""/>
    <e v="#VALUE!"/>
    <m/>
    <x v="1"/>
  </r>
  <r>
    <x v="899"/>
    <s v="Emery Zhang"/>
    <x v="17"/>
    <x v="5"/>
    <s v="Corporate"/>
    <s v="Female"/>
    <x v="1"/>
    <x v="15"/>
    <x v="937"/>
    <s v="2012"/>
    <n v="89659"/>
    <n v="0"/>
    <x v="1"/>
    <s v="Beijing"/>
    <s v=""/>
    <s v=""/>
    <e v="#VALUE!"/>
    <m/>
    <x v="1"/>
  </r>
  <r>
    <x v="900"/>
    <s v="Riley Washington"/>
    <x v="2"/>
    <x v="2"/>
    <s v="Speciality Products"/>
    <s v="Female"/>
    <x v="2"/>
    <x v="38"/>
    <x v="938"/>
    <s v="2007"/>
    <n v="171487"/>
    <n v="0.23"/>
    <x v="0"/>
    <s v="Phoenix"/>
    <s v=""/>
    <s v=""/>
    <e v="#VALUE!"/>
    <m/>
    <x v="1"/>
  </r>
  <r>
    <x v="901"/>
    <s v="Raelynn Rios"/>
    <x v="9"/>
    <x v="2"/>
    <s v="Manufacturing"/>
    <s v="Female"/>
    <x v="3"/>
    <x v="19"/>
    <x v="939"/>
    <s v="2016"/>
    <n v="258498"/>
    <n v="0.35"/>
    <x v="0"/>
    <s v="Columbus"/>
    <s v=""/>
    <s v=""/>
    <e v="#VALUE!"/>
    <m/>
    <x v="1"/>
  </r>
  <r>
    <x v="902"/>
    <s v="Anthony Hong"/>
    <x v="0"/>
    <x v="0"/>
    <s v="Research &amp; Development"/>
    <s v="Male"/>
    <x v="1"/>
    <x v="17"/>
    <x v="802"/>
    <s v="2010"/>
    <n v="146961"/>
    <n v="0.11"/>
    <x v="0"/>
    <s v="Columbus"/>
    <s v=""/>
    <s v=""/>
    <e v="#VALUE!"/>
    <m/>
    <x v="1"/>
  </r>
  <r>
    <x v="903"/>
    <s v="Leo Herrera"/>
    <x v="15"/>
    <x v="4"/>
    <s v="Research &amp; Development"/>
    <s v="Male"/>
    <x v="3"/>
    <x v="35"/>
    <x v="940"/>
    <s v="1998"/>
    <n v="85369"/>
    <n v="0"/>
    <x v="2"/>
    <s v="Manaus"/>
    <d v="2004-11-27T00:00:00"/>
    <s v="2004"/>
    <d v="1906-08-07T00:00:00"/>
    <m/>
    <x v="13"/>
  </r>
  <r>
    <x v="429"/>
    <s v="Robert Wright"/>
    <x v="1"/>
    <x v="0"/>
    <s v="Manufacturing"/>
    <s v="Male"/>
    <x v="2"/>
    <x v="23"/>
    <x v="941"/>
    <s v="2015"/>
    <n v="67489"/>
    <n v="0"/>
    <x v="0"/>
    <s v="Chicago"/>
    <s v=""/>
    <s v=""/>
    <e v="#VALUE!"/>
    <m/>
    <x v="1"/>
  </r>
  <r>
    <x v="904"/>
    <s v="Audrey Richardson"/>
    <x v="2"/>
    <x v="0"/>
    <s v="Manufacturing"/>
    <s v="Female"/>
    <x v="2"/>
    <x v="30"/>
    <x v="942"/>
    <s v="2018"/>
    <n v="166259"/>
    <n v="0.17"/>
    <x v="0"/>
    <s v="Chicago"/>
    <s v=""/>
    <s v=""/>
    <e v="#VALUE!"/>
    <m/>
    <x v="1"/>
  </r>
  <r>
    <x v="905"/>
    <s v="Scarlett Kumar"/>
    <x v="28"/>
    <x v="0"/>
    <s v="Corporate"/>
    <s v="Female"/>
    <x v="1"/>
    <x v="0"/>
    <x v="943"/>
    <s v="2009"/>
    <n v="47032"/>
    <n v="0"/>
    <x v="0"/>
    <s v="Columbus"/>
    <s v=""/>
    <s v=""/>
    <e v="#VALUE!"/>
    <m/>
    <x v="1"/>
  </r>
  <r>
    <x v="906"/>
    <s v="Wesley Young"/>
    <x v="4"/>
    <x v="6"/>
    <s v="Speciality Products"/>
    <s v="Male"/>
    <x v="2"/>
    <x v="29"/>
    <x v="944"/>
    <s v="2016"/>
    <n v="98427"/>
    <n v="0"/>
    <x v="0"/>
    <s v="Columbus"/>
    <s v=""/>
    <s v=""/>
    <e v="#VALUE!"/>
    <m/>
    <x v="1"/>
  </r>
  <r>
    <x v="907"/>
    <s v="Lillian Khan"/>
    <x v="7"/>
    <x v="1"/>
    <s v="Speciality Products"/>
    <s v="Female"/>
    <x v="1"/>
    <x v="18"/>
    <x v="945"/>
    <s v="2010"/>
    <n v="47387"/>
    <n v="0"/>
    <x v="1"/>
    <s v="Chengdu"/>
    <d v="2018-01-08T00:00:00"/>
    <s v="2018"/>
    <d v="1907-08-10T00:00:00"/>
    <m/>
    <x v="16"/>
  </r>
  <r>
    <x v="908"/>
    <s v="Oliver Yang"/>
    <x v="2"/>
    <x v="6"/>
    <s v="Speciality Products"/>
    <s v="Male"/>
    <x v="1"/>
    <x v="11"/>
    <x v="946"/>
    <s v="2019"/>
    <n v="176710"/>
    <n v="0.15"/>
    <x v="0"/>
    <s v="Miami"/>
    <s v=""/>
    <s v=""/>
    <e v="#VALUE!"/>
    <m/>
    <x v="1"/>
  </r>
  <r>
    <x v="909"/>
    <s v="Lily Nguyen"/>
    <x v="4"/>
    <x v="1"/>
    <s v="Speciality Products"/>
    <s v="Female"/>
    <x v="1"/>
    <x v="29"/>
    <x v="947"/>
    <s v="2012"/>
    <n v="95960"/>
    <n v="0"/>
    <x v="1"/>
    <s v="Chengdu"/>
    <s v=""/>
    <s v=""/>
    <e v="#VALUE!"/>
    <m/>
    <x v="1"/>
  </r>
  <r>
    <x v="910"/>
    <s v="Sofia Cheng"/>
    <x v="9"/>
    <x v="3"/>
    <s v="Corporate"/>
    <s v="Female"/>
    <x v="1"/>
    <x v="20"/>
    <x v="948"/>
    <s v="2020"/>
    <n v="216195"/>
    <n v="0.31"/>
    <x v="0"/>
    <s v="Miami"/>
    <s v=""/>
    <s v=""/>
    <e v="#VALUE!"/>
    <m/>
    <x v="1"/>
  </r>
  <r>
    <x v="911"/>
    <m/>
    <x v="33"/>
    <x v="7"/>
    <m/>
    <m/>
    <x v="4"/>
    <x v="41"/>
    <x v="949"/>
    <m/>
    <m/>
    <m/>
    <x v="3"/>
    <m/>
    <m/>
    <m/>
    <m/>
    <m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3063C-7C09-4156-B52C-852D82361A41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2FE15-2477-4630-9E54-570FCD543645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9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6">
        <item x="59"/>
        <item x="19"/>
        <item x="4"/>
        <item x="40"/>
        <item x="80"/>
        <item x="10"/>
        <item x="61"/>
        <item x="44"/>
        <item x="41"/>
        <item x="45"/>
        <item x="21"/>
        <item x="75"/>
        <item x="63"/>
        <item x="81"/>
        <item x="71"/>
        <item x="69"/>
        <item x="17"/>
        <item x="28"/>
        <item x="53"/>
        <item x="2"/>
        <item x="50"/>
        <item x="64"/>
        <item x="12"/>
        <item x="29"/>
        <item x="27"/>
        <item x="5"/>
        <item x="52"/>
        <item x="23"/>
        <item x="79"/>
        <item x="42"/>
        <item x="77"/>
        <item x="48"/>
        <item x="3"/>
        <item x="65"/>
        <item x="49"/>
        <item x="39"/>
        <item x="37"/>
        <item x="36"/>
        <item x="73"/>
        <item x="25"/>
        <item x="9"/>
        <item x="68"/>
        <item x="62"/>
        <item x="55"/>
        <item x="20"/>
        <item x="46"/>
        <item x="54"/>
        <item x="47"/>
        <item x="7"/>
        <item x="11"/>
        <item x="43"/>
        <item x="67"/>
        <item x="70"/>
        <item x="66"/>
        <item x="57"/>
        <item x="51"/>
        <item x="35"/>
        <item x="31"/>
        <item x="60"/>
        <item x="82"/>
        <item x="58"/>
        <item x="14"/>
        <item x="18"/>
        <item x="74"/>
        <item x="83"/>
        <item x="16"/>
        <item x="34"/>
        <item x="33"/>
        <item x="78"/>
        <item x="24"/>
        <item x="22"/>
        <item x="32"/>
        <item x="30"/>
        <item x="13"/>
        <item x="76"/>
        <item x="6"/>
        <item x="72"/>
        <item x="38"/>
        <item x="15"/>
        <item x="8"/>
        <item x="26"/>
        <item x="56"/>
        <item x="1"/>
        <item x="0"/>
        <item x="84"/>
        <item t="default"/>
      </items>
    </pivotField>
    <pivotField showAll="0"/>
  </pivotFields>
  <rowFields count="1">
    <field x="14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Items count="1">
    <i/>
  </colItems>
  <dataFields count="1">
    <dataField name="Average of Column1" fld="14" subtotal="average" baseField="14" baseItem="0" numFmtId="168"/>
  </dataFields>
  <formats count="7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field="14" type="button" dataOnly="0" labelOnly="1" outline="0" axis="axisRow" fieldPosition="0"/>
    </format>
    <format dxfId="7">
      <pivotArea dataOnly="0" labelOnly="1" fieldPosition="0">
        <references count="1">
          <reference field="1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fieldPosition="0">
        <references count="1">
          <reference field="14" count="3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</reference>
        </references>
      </pivotArea>
    </format>
    <format dxfId="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936B4-0AE0-4321-AF78-4BFD052A85BB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2E89C-6F70-4492-83E2-DE349C5F5E3E}" name="PivotTable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0">
        <item x="4"/>
        <item x="2"/>
        <item x="15"/>
        <item x="3"/>
        <item x="7"/>
        <item x="0"/>
        <item x="13"/>
        <item x="9"/>
        <item x="16"/>
        <item x="10"/>
        <item x="11"/>
        <item x="8"/>
        <item x="17"/>
        <item x="5"/>
        <item x="14"/>
        <item x="6"/>
        <item x="12"/>
        <item x="1"/>
        <item x="18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8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Average of Column22" fld="18" subtotal="average" baseField="1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F621D-35F1-4796-BE88-4C55BFEA2F2C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22">
    <pivotField showAll="0"/>
    <pivotField showAll="0"/>
    <pivotField showAll="0"/>
    <pivotField axis="axisRow" showAll="0">
      <items count="9">
        <item x="3"/>
        <item x="5"/>
        <item x="1"/>
        <item x="4"/>
        <item x="0"/>
        <item x="6"/>
        <item x="2"/>
        <item x="7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Annual Salary" fld="10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E1ECA-F0A1-481C-94BB-FF1E3EBE4EFC}" name="PivotTable8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22"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Items count="1">
    <i/>
  </rowItems>
  <colItems count="1">
    <i/>
  </colItems>
  <dataFields count="1">
    <dataField name="Average of Bonus %" fld="11" subtotal="average" baseField="0" baseItem="1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FD3E1-61B5-4E9C-BCBC-0CA5B3EAB2AC}" name="PivotTable9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38" firstHeaderRow="1" firstDataRow="1" firstDataCol="1"/>
  <pivotFields count="22">
    <pivotField dataField="1" compact="0" outline="0" showAll="0">
      <items count="913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x="911"/>
        <item t="default"/>
      </items>
    </pivotField>
    <pivotField compact="0" outline="0" showAll="0"/>
    <pivotField axis="axisRow" compact="0" outline="0" showAll="0" sortType="descending">
      <items count="35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35">
    <i>
      <x v="9"/>
    </i>
    <i>
      <x v="27"/>
    </i>
    <i>
      <x v="32"/>
    </i>
    <i>
      <x v="16"/>
    </i>
    <i>
      <x v="25"/>
    </i>
    <i>
      <x v="2"/>
    </i>
    <i>
      <x v="1"/>
    </i>
    <i>
      <x v="12"/>
    </i>
    <i>
      <x/>
    </i>
    <i>
      <x v="6"/>
    </i>
    <i>
      <x v="21"/>
    </i>
    <i>
      <x v="10"/>
    </i>
    <i>
      <x v="8"/>
    </i>
    <i>
      <x v="4"/>
    </i>
    <i>
      <x v="11"/>
    </i>
    <i>
      <x v="18"/>
    </i>
    <i>
      <x v="30"/>
    </i>
    <i>
      <x v="26"/>
    </i>
    <i>
      <x v="13"/>
    </i>
    <i>
      <x v="5"/>
    </i>
    <i>
      <x v="28"/>
    </i>
    <i>
      <x v="29"/>
    </i>
    <i>
      <x v="7"/>
    </i>
    <i>
      <x v="23"/>
    </i>
    <i>
      <x v="31"/>
    </i>
    <i>
      <x v="20"/>
    </i>
    <i>
      <x v="15"/>
    </i>
    <i>
      <x v="14"/>
    </i>
    <i>
      <x v="22"/>
    </i>
    <i>
      <x v="17"/>
    </i>
    <i>
      <x v="24"/>
    </i>
    <i>
      <x v="19"/>
    </i>
    <i>
      <x v="3"/>
    </i>
    <i>
      <x v="33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7FDBF-0662-47D5-87F4-E9455301AC20}" name="PivotTable10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41" firstHeaderRow="1" firstDataRow="1" firstDataCol="2"/>
  <pivotFields count="22">
    <pivotField compact="0" outline="0" showAll="0"/>
    <pivotField compact="0" outline="0" showAll="0"/>
    <pivotField compact="0" outline="0" showAll="0"/>
    <pivotField axis="axisRow" compact="0" outline="0" showAll="0">
      <items count="9">
        <item x="3"/>
        <item x="5"/>
        <item x="1"/>
        <item x="4"/>
        <item x="0"/>
        <item x="6"/>
        <item x="2"/>
        <item x="7"/>
        <item t="default"/>
      </items>
    </pivotField>
    <pivotField compact="0" outline="0" showAll="0"/>
    <pivotField compact="0" outline="0" showAll="0"/>
    <pivotField axis="axisRow" dataField="1" compact="0" outline="0" showAll="0" sortType="descending">
      <items count="6">
        <item x="1"/>
        <item x="0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3"/>
    <field x="6"/>
  </rowFields>
  <rowItems count="38">
    <i>
      <x/>
      <x/>
    </i>
    <i r="1">
      <x v="2"/>
    </i>
    <i r="1">
      <x v="3"/>
    </i>
    <i r="1">
      <x v="1"/>
    </i>
    <i t="default">
      <x/>
    </i>
    <i>
      <x v="1"/>
      <x/>
    </i>
    <i r="1">
      <x v="3"/>
    </i>
    <i r="1">
      <x v="2"/>
    </i>
    <i r="1">
      <x v="1"/>
    </i>
    <i t="default">
      <x v="1"/>
    </i>
    <i>
      <x v="2"/>
      <x/>
    </i>
    <i r="1">
      <x v="3"/>
    </i>
    <i r="1">
      <x v="2"/>
    </i>
    <i r="1">
      <x v="1"/>
    </i>
    <i t="default">
      <x v="2"/>
    </i>
    <i>
      <x v="3"/>
      <x/>
    </i>
    <i r="1">
      <x v="3"/>
    </i>
    <i r="1">
      <x v="2"/>
    </i>
    <i r="1">
      <x v="1"/>
    </i>
    <i t="default">
      <x v="3"/>
    </i>
    <i>
      <x v="4"/>
      <x/>
    </i>
    <i r="1">
      <x v="2"/>
    </i>
    <i r="1">
      <x v="3"/>
    </i>
    <i r="1">
      <x v="1"/>
    </i>
    <i t="default">
      <x v="4"/>
    </i>
    <i>
      <x v="5"/>
      <x/>
    </i>
    <i r="1">
      <x v="2"/>
    </i>
    <i r="1">
      <x v="3"/>
    </i>
    <i r="1">
      <x v="1"/>
    </i>
    <i t="default">
      <x v="5"/>
    </i>
    <i>
      <x v="6"/>
      <x/>
    </i>
    <i r="1">
      <x v="3"/>
    </i>
    <i r="1">
      <x v="2"/>
    </i>
    <i r="1">
      <x v="1"/>
    </i>
    <i t="default">
      <x v="6"/>
    </i>
    <i>
      <x v="7"/>
      <x v="4"/>
    </i>
    <i t="default">
      <x v="7"/>
    </i>
    <i t="grand">
      <x/>
    </i>
  </rowItems>
  <colItems count="1">
    <i/>
  </colItems>
  <dataFields count="1">
    <dataField name="Count of Ethnic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72F38-8198-422A-9EDA-AF1702499B3E}" name="PivotTable1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5" firstHeaderRow="1" firstDataRow="1" firstDataCol="1"/>
  <pivotFields count="22">
    <pivotField dataField="1" showAll="0">
      <items count="913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x="9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ascending">
      <items count="33">
        <item sd="0" x="0"/>
        <item sd="0" x="31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t="default"/>
      </items>
    </pivotField>
  </pivotFields>
  <rowFields count="1">
    <field x="21"/>
  </rowFields>
  <rowItems count="3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S1001" totalsRowShown="0" headerRowDxfId="15">
  <autoFilter ref="A1:S1001" xr:uid="{D7CA8898-8363-4905-AB67-C7A42F7FDBFA}">
    <filterColumn colId="15">
      <customFilters>
        <customFilter operator="notEqual" val=" "/>
      </customFilters>
    </filterColumn>
  </autoFilter>
  <tableColumns count="19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14"/>
    <tableColumn id="18" xr3:uid="{995209EF-3738-4498-A6F3-7F213999FA01}" name="Column4" dataDxfId="1">
      <calculatedColumnFormula>TEXT(TBL_Employees[[#This Row],[Hire Date]],"YYYY")</calculatedColumnFormula>
    </tableColumn>
    <tableColumn id="10" xr3:uid="{CA3B0D4F-FCC2-4967-BC8E-979F23AA32F2}" name="Annual Salary" dataDxfId="13"/>
    <tableColumn id="11" xr3:uid="{84DC6F9B-C840-4378-9E1C-BEB4EB18E284}" name="Bonus %" dataDxfId="12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4"/>
    <tableColumn id="17" xr3:uid="{F418DBB6-CAFA-48F8-B11A-C7B5CD59ACEE}" name="Column3" dataDxfId="2">
      <calculatedColumnFormula>TEXT(TBL_Employees[[#This Row],[Exit Date]],"YYYY")</calculatedColumnFormula>
    </tableColumn>
    <tableColumn id="15" xr3:uid="{73645372-A7EE-43C4-A48A-AA9C13256C9F}" name="Column1" dataDxfId="3">
      <calculatedColumnFormula>(TBL_Employees[[#This Row],[Exit Date]]-TBL_Employees[[#This Row],[Hire Date]])</calculatedColumnFormula>
    </tableColumn>
    <tableColumn id="16" xr3:uid="{CD8BC99D-F736-412C-A6F6-B4EEBAAE1F03}" name="Column2"/>
    <tableColumn id="19" xr3:uid="{F1D641A6-5397-4582-ACC1-C3EEB3A35FC6}" name="Column22" dataDxfId="0">
      <calculatedColumnFormula>TBL_Employees[[#This Row],[Column3]]-TBL_Employees[[#This Row],[Column4]]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B40D3-BC48-4AF8-B7F4-C545FA01AE34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8"/>
      <c r="B3" s="9"/>
      <c r="C3" s="10"/>
    </row>
    <row r="4" spans="1:3" x14ac:dyDescent="0.35">
      <c r="A4" s="11"/>
      <c r="B4" s="12"/>
      <c r="C4" s="13"/>
    </row>
    <row r="5" spans="1:3" x14ac:dyDescent="0.35">
      <c r="A5" s="11"/>
      <c r="B5" s="12"/>
      <c r="C5" s="13"/>
    </row>
    <row r="6" spans="1:3" x14ac:dyDescent="0.35">
      <c r="A6" s="11"/>
      <c r="B6" s="12"/>
      <c r="C6" s="13"/>
    </row>
    <row r="7" spans="1:3" x14ac:dyDescent="0.35">
      <c r="A7" s="11"/>
      <c r="B7" s="12"/>
      <c r="C7" s="13"/>
    </row>
    <row r="8" spans="1:3" x14ac:dyDescent="0.35">
      <c r="A8" s="11"/>
      <c r="B8" s="12"/>
      <c r="C8" s="13"/>
    </row>
    <row r="9" spans="1:3" x14ac:dyDescent="0.35">
      <c r="A9" s="11"/>
      <c r="B9" s="12"/>
      <c r="C9" s="13"/>
    </row>
    <row r="10" spans="1:3" x14ac:dyDescent="0.35">
      <c r="A10" s="11"/>
      <c r="B10" s="12"/>
      <c r="C10" s="13"/>
    </row>
    <row r="11" spans="1:3" x14ac:dyDescent="0.35">
      <c r="A11" s="11"/>
      <c r="B11" s="12"/>
      <c r="C11" s="13"/>
    </row>
    <row r="12" spans="1:3" x14ac:dyDescent="0.35">
      <c r="A12" s="11"/>
      <c r="B12" s="12"/>
      <c r="C12" s="13"/>
    </row>
    <row r="13" spans="1:3" x14ac:dyDescent="0.35">
      <c r="A13" s="11"/>
      <c r="B13" s="12"/>
      <c r="C13" s="13"/>
    </row>
    <row r="14" spans="1:3" x14ac:dyDescent="0.35">
      <c r="A14" s="11"/>
      <c r="B14" s="12"/>
      <c r="C14" s="13"/>
    </row>
    <row r="15" spans="1:3" x14ac:dyDescent="0.35">
      <c r="A15" s="11"/>
      <c r="B15" s="12"/>
      <c r="C15" s="13"/>
    </row>
    <row r="16" spans="1:3" x14ac:dyDescent="0.35">
      <c r="A16" s="11"/>
      <c r="B16" s="12"/>
      <c r="C16" s="13"/>
    </row>
    <row r="17" spans="1:3" x14ac:dyDescent="0.35">
      <c r="A17" s="11"/>
      <c r="B17" s="12"/>
      <c r="C17" s="13"/>
    </row>
    <row r="18" spans="1:3" x14ac:dyDescent="0.35">
      <c r="A18" s="11"/>
      <c r="B18" s="12"/>
      <c r="C18" s="13"/>
    </row>
    <row r="19" spans="1:3" x14ac:dyDescent="0.35">
      <c r="A19" s="11"/>
      <c r="B19" s="12"/>
      <c r="C19" s="13"/>
    </row>
    <row r="20" spans="1:3" x14ac:dyDescent="0.35">
      <c r="A20" s="14"/>
      <c r="B20" s="15"/>
      <c r="C20" s="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U1001"/>
  <sheetViews>
    <sheetView tabSelected="1" topLeftCell="J1" workbookViewId="0">
      <selection activeCell="V2" sqref="V2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1.54296875" customWidth="1"/>
    <col min="11" max="11" width="15.453125" bestFit="1" customWidth="1"/>
    <col min="12" max="12" width="10.7265625" bestFit="1" customWidth="1"/>
    <col min="13" max="13" width="12.81640625" bestFit="1" customWidth="1"/>
    <col min="14" max="14" width="13.54296875" bestFit="1" customWidth="1"/>
    <col min="15" max="15" width="11.1796875" bestFit="1" customWidth="1"/>
    <col min="16" max="16" width="11.1796875" customWidth="1"/>
    <col min="17" max="17" width="10.08984375" style="1" bestFit="1" customWidth="1"/>
    <col min="19" max="19" width="17.54296875" customWidth="1"/>
  </cols>
  <sheetData>
    <row r="1" spans="1:21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2023</v>
      </c>
      <c r="K1" s="5" t="s">
        <v>9</v>
      </c>
      <c r="L1" s="5" t="s">
        <v>10</v>
      </c>
      <c r="M1" s="5" t="s">
        <v>11</v>
      </c>
      <c r="N1" s="5" t="s">
        <v>12</v>
      </c>
      <c r="O1" s="6" t="s">
        <v>13</v>
      </c>
      <c r="P1" s="6" t="s">
        <v>2022</v>
      </c>
      <c r="Q1" s="18" t="s">
        <v>2018</v>
      </c>
      <c r="R1" s="5" t="s">
        <v>2019</v>
      </c>
      <c r="S1" s="5" t="s">
        <v>2024</v>
      </c>
    </row>
    <row r="2" spans="1:21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1" t="str">
        <f>TEXT(TBL_Employees[[#This Row],[Hire Date]],"YYYY")</f>
        <v>2016</v>
      </c>
      <c r="K2" s="2">
        <v>141604</v>
      </c>
      <c r="L2" s="3">
        <v>0.15</v>
      </c>
      <c r="M2" t="s">
        <v>19</v>
      </c>
      <c r="N2" t="s">
        <v>63</v>
      </c>
      <c r="O2" s="1">
        <v>44485</v>
      </c>
      <c r="P2" s="1" t="str">
        <f>TEXT(TBL_Employees[[#This Row],[Exit Date]],"YYYY")</f>
        <v>2021</v>
      </c>
      <c r="Q2" s="1">
        <f>(TBL_Employees[[#This Row],[Exit Date]]-TBL_Employees[[#This Row],[Hire Date]])</f>
        <v>2017</v>
      </c>
      <c r="R2" t="e">
        <f>AVERAGE(Q:Q)</f>
        <v>#VALUE!</v>
      </c>
      <c r="S2">
        <f>TBL_Employees[[#This Row],[Column3]]-TBL_Employees[[#This Row],[Column4]]</f>
        <v>5</v>
      </c>
      <c r="U2" t="str">
        <f>TEXT(TBL_Employees[[#This Row],[Column3]],"YYYY")</f>
        <v>1905</v>
      </c>
    </row>
    <row r="3" spans="1:21" hidden="1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1" t="str">
        <f>TEXT(TBL_Employees[[#This Row],[Hire Date]],"YYYY")</f>
        <v>1997</v>
      </c>
      <c r="K3" s="2">
        <v>99975</v>
      </c>
      <c r="L3" s="3">
        <v>0</v>
      </c>
      <c r="M3" t="s">
        <v>33</v>
      </c>
      <c r="N3" t="s">
        <v>80</v>
      </c>
      <c r="O3" s="1" t="s">
        <v>21</v>
      </c>
      <c r="P3" s="1" t="str">
        <f>TEXT(TBL_Employees[[#This Row],[Exit Date]],"YYYY")</f>
        <v/>
      </c>
      <c r="Q3" s="1" t="e">
        <f>(TBL_Employees[[#This Row],[Exit Date]]-TBL_Employees[[#This Row],[Hire Date]])</f>
        <v>#VALUE!</v>
      </c>
      <c r="S3" t="e">
        <f>TBL_Employees[[#This Row],[Column3]]-TBL_Employees[[#This Row],[Column4]]</f>
        <v>#VALUE!</v>
      </c>
      <c r="U3" t="str">
        <f>TEXT(TBL_Employees[[#This Row],[Column3]],"YYYY")</f>
        <v/>
      </c>
    </row>
    <row r="4" spans="1:21" hidden="1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1" t="str">
        <f>TEXT(TBL_Employees[[#This Row],[Hire Date]],"YYYY")</f>
        <v>2006</v>
      </c>
      <c r="K4" s="2">
        <v>163099</v>
      </c>
      <c r="L4" s="3">
        <v>0.2</v>
      </c>
      <c r="M4" t="s">
        <v>19</v>
      </c>
      <c r="N4" t="s">
        <v>20</v>
      </c>
      <c r="O4" s="1" t="s">
        <v>21</v>
      </c>
      <c r="P4" s="1" t="str">
        <f>TEXT(TBL_Employees[[#This Row],[Exit Date]],"YYYY")</f>
        <v/>
      </c>
      <c r="Q4" s="1" t="e">
        <f>(TBL_Employees[[#This Row],[Exit Date]]-TBL_Employees[[#This Row],[Hire Date]])</f>
        <v>#VALUE!</v>
      </c>
      <c r="S4" t="e">
        <f>TBL_Employees[[#This Row],[Column3]]-TBL_Employees[[#This Row],[Column4]]</f>
        <v>#VALUE!</v>
      </c>
      <c r="U4" t="str">
        <f>TEXT(TBL_Employees[[#This Row],[Column3]],"YYYY")</f>
        <v/>
      </c>
    </row>
    <row r="5" spans="1:21" hidden="1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1" t="str">
        <f>TEXT(TBL_Employees[[#This Row],[Hire Date]],"YYYY")</f>
        <v>2019</v>
      </c>
      <c r="K5" s="2">
        <v>84913</v>
      </c>
      <c r="L5" s="3">
        <v>7.0000000000000007E-2</v>
      </c>
      <c r="M5" t="s">
        <v>19</v>
      </c>
      <c r="N5" t="s">
        <v>20</v>
      </c>
      <c r="O5" s="1" t="s">
        <v>21</v>
      </c>
      <c r="P5" s="1" t="str">
        <f>TEXT(TBL_Employees[[#This Row],[Exit Date]],"YYYY")</f>
        <v/>
      </c>
      <c r="Q5" s="1" t="e">
        <f>(TBL_Employees[[#This Row],[Exit Date]]-TBL_Employees[[#This Row],[Hire Date]])</f>
        <v>#VALUE!</v>
      </c>
      <c r="S5" t="e">
        <f>TBL_Employees[[#This Row],[Column3]]-TBL_Employees[[#This Row],[Column4]]</f>
        <v>#VALUE!</v>
      </c>
      <c r="U5" t="str">
        <f>TEXT(TBL_Employees[[#This Row],[Column3]],"YYYY")</f>
        <v/>
      </c>
    </row>
    <row r="6" spans="1:21" hidden="1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1" t="str">
        <f>TEXT(TBL_Employees[[#This Row],[Hire Date]],"YYYY")</f>
        <v>1995</v>
      </c>
      <c r="K6" s="2">
        <v>95409</v>
      </c>
      <c r="L6" s="3">
        <v>0</v>
      </c>
      <c r="M6" t="s">
        <v>19</v>
      </c>
      <c r="N6" t="s">
        <v>39</v>
      </c>
      <c r="O6" s="1" t="s">
        <v>21</v>
      </c>
      <c r="P6" s="1" t="str">
        <f>TEXT(TBL_Employees[[#This Row],[Exit Date]],"YYYY")</f>
        <v/>
      </c>
      <c r="Q6" s="1" t="e">
        <f>(TBL_Employees[[#This Row],[Exit Date]]-TBL_Employees[[#This Row],[Hire Date]])</f>
        <v>#VALUE!</v>
      </c>
      <c r="S6" t="e">
        <f>TBL_Employees[[#This Row],[Column3]]-TBL_Employees[[#This Row],[Column4]]</f>
        <v>#VALUE!</v>
      </c>
      <c r="U6" t="str">
        <f>TEXT(TBL_Employees[[#This Row],[Column3]],"YYYY")</f>
        <v/>
      </c>
    </row>
    <row r="7" spans="1:21" hidden="1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1" t="str">
        <f>TEXT(TBL_Employees[[#This Row],[Hire Date]],"YYYY")</f>
        <v>2017</v>
      </c>
      <c r="K7" s="2">
        <v>50994</v>
      </c>
      <c r="L7" s="3">
        <v>0</v>
      </c>
      <c r="M7" t="s">
        <v>33</v>
      </c>
      <c r="N7" t="s">
        <v>80</v>
      </c>
      <c r="O7" s="1" t="s">
        <v>21</v>
      </c>
      <c r="P7" s="1" t="str">
        <f>TEXT(TBL_Employees[[#This Row],[Exit Date]],"YYYY")</f>
        <v/>
      </c>
      <c r="Q7" s="1" t="e">
        <f>(TBL_Employees[[#This Row],[Exit Date]]-TBL_Employees[[#This Row],[Hire Date]])</f>
        <v>#VALUE!</v>
      </c>
      <c r="S7" t="e">
        <f>TBL_Employees[[#This Row],[Column3]]-TBL_Employees[[#This Row],[Column4]]</f>
        <v>#VALUE!</v>
      </c>
      <c r="U7" t="str">
        <f>TEXT(TBL_Employees[[#This Row],[Column3]],"YYYY")</f>
        <v/>
      </c>
    </row>
    <row r="8" spans="1:21" hidden="1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1" t="str">
        <f>TEXT(TBL_Employees[[#This Row],[Hire Date]],"YYYY")</f>
        <v>2020</v>
      </c>
      <c r="K8" s="2">
        <v>119746</v>
      </c>
      <c r="L8" s="3">
        <v>0.1</v>
      </c>
      <c r="M8" t="s">
        <v>19</v>
      </c>
      <c r="N8" t="s">
        <v>39</v>
      </c>
      <c r="O8" s="1" t="s">
        <v>21</v>
      </c>
      <c r="P8" s="1" t="str">
        <f>TEXT(TBL_Employees[[#This Row],[Exit Date]],"YYYY")</f>
        <v/>
      </c>
      <c r="Q8" s="1" t="e">
        <f>(TBL_Employees[[#This Row],[Exit Date]]-TBL_Employees[[#This Row],[Hire Date]])</f>
        <v>#VALUE!</v>
      </c>
      <c r="S8" t="e">
        <f>TBL_Employees[[#This Row],[Column3]]-TBL_Employees[[#This Row],[Column4]]</f>
        <v>#VALUE!</v>
      </c>
    </row>
    <row r="9" spans="1:21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1" t="str">
        <f>TEXT(TBL_Employees[[#This Row],[Hire Date]],"YYYY")</f>
        <v>2020</v>
      </c>
      <c r="K9" s="2">
        <v>41336</v>
      </c>
      <c r="L9" s="3">
        <v>0</v>
      </c>
      <c r="M9" t="s">
        <v>19</v>
      </c>
      <c r="N9" t="s">
        <v>45</v>
      </c>
      <c r="O9" s="1">
        <v>44336</v>
      </c>
      <c r="P9" s="1" t="str">
        <f>TEXT(TBL_Employees[[#This Row],[Exit Date]],"YYYY")</f>
        <v>2021</v>
      </c>
      <c r="Q9" s="1">
        <f>(TBL_Employees[[#This Row],[Exit Date]]-TBL_Employees[[#This Row],[Hire Date]])</f>
        <v>369</v>
      </c>
      <c r="S9">
        <f>TBL_Employees[[#This Row],[Column3]]-TBL_Employees[[#This Row],[Column4]]</f>
        <v>1</v>
      </c>
      <c r="U9" t="str">
        <f>TEXT(TBL_Employees[[#This Row],[Column3]],"YYYY")</f>
        <v>1905</v>
      </c>
    </row>
    <row r="10" spans="1:21" hidden="1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1" t="str">
        <f>TEXT(TBL_Employees[[#This Row],[Hire Date]],"YYYY")</f>
        <v>2019</v>
      </c>
      <c r="K10" s="2">
        <v>113527</v>
      </c>
      <c r="L10" s="3">
        <v>0.06</v>
      </c>
      <c r="M10" t="s">
        <v>19</v>
      </c>
      <c r="N10" t="s">
        <v>25</v>
      </c>
      <c r="O10" s="1" t="s">
        <v>21</v>
      </c>
      <c r="P10" s="1" t="str">
        <f>TEXT(TBL_Employees[[#This Row],[Exit Date]],"YYYY")</f>
        <v/>
      </c>
      <c r="Q10" s="1" t="e">
        <f>(TBL_Employees[[#This Row],[Exit Date]]-TBL_Employees[[#This Row],[Hire Date]])</f>
        <v>#VALUE!</v>
      </c>
      <c r="S10" t="e">
        <f>TBL_Employees[[#This Row],[Column3]]-TBL_Employees[[#This Row],[Column4]]</f>
        <v>#VALUE!</v>
      </c>
    </row>
    <row r="11" spans="1:21" hidden="1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1" t="str">
        <f>TEXT(TBL_Employees[[#This Row],[Hire Date]],"YYYY")</f>
        <v>2018</v>
      </c>
      <c r="K11" s="2">
        <v>77203</v>
      </c>
      <c r="L11" s="3">
        <v>0</v>
      </c>
      <c r="M11" t="s">
        <v>19</v>
      </c>
      <c r="N11" t="s">
        <v>20</v>
      </c>
      <c r="O11" s="1" t="s">
        <v>21</v>
      </c>
      <c r="P11" s="1" t="str">
        <f>TEXT(TBL_Employees[[#This Row],[Exit Date]],"YYYY")</f>
        <v/>
      </c>
      <c r="Q11" s="1" t="e">
        <f>(TBL_Employees[[#This Row],[Exit Date]]-TBL_Employees[[#This Row],[Hire Date]])</f>
        <v>#VALUE!</v>
      </c>
      <c r="S11" t="e">
        <f>TBL_Employees[[#This Row],[Column3]]-TBL_Employees[[#This Row],[Column4]]</f>
        <v>#VALUE!</v>
      </c>
    </row>
    <row r="12" spans="1:21" hidden="1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1" t="str">
        <f>TEXT(TBL_Employees[[#This Row],[Hire Date]],"YYYY")</f>
        <v>2009</v>
      </c>
      <c r="K12" s="2">
        <v>157333</v>
      </c>
      <c r="L12" s="3">
        <v>0.15</v>
      </c>
      <c r="M12" t="s">
        <v>19</v>
      </c>
      <c r="N12" t="s">
        <v>45</v>
      </c>
      <c r="O12" s="1" t="s">
        <v>21</v>
      </c>
      <c r="P12" s="1" t="str">
        <f>TEXT(TBL_Employees[[#This Row],[Exit Date]],"YYYY")</f>
        <v/>
      </c>
      <c r="Q12" s="1" t="e">
        <f>(TBL_Employees[[#This Row],[Exit Date]]-TBL_Employees[[#This Row],[Hire Date]])</f>
        <v>#VALUE!</v>
      </c>
      <c r="S12" t="e">
        <f>TBL_Employees[[#This Row],[Column3]]-TBL_Employees[[#This Row],[Column4]]</f>
        <v>#VALUE!</v>
      </c>
    </row>
    <row r="13" spans="1:21" hidden="1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1" t="str">
        <f>TEXT(TBL_Employees[[#This Row],[Hire Date]],"YYYY")</f>
        <v>2021</v>
      </c>
      <c r="K13" s="2">
        <v>109851</v>
      </c>
      <c r="L13" s="3">
        <v>0</v>
      </c>
      <c r="M13" t="s">
        <v>19</v>
      </c>
      <c r="N13" t="s">
        <v>63</v>
      </c>
      <c r="O13" s="1" t="s">
        <v>21</v>
      </c>
      <c r="P13" s="1" t="str">
        <f>TEXT(TBL_Employees[[#This Row],[Exit Date]],"YYYY")</f>
        <v/>
      </c>
      <c r="Q13" s="1" t="e">
        <f>(TBL_Employees[[#This Row],[Exit Date]]-TBL_Employees[[#This Row],[Hire Date]])</f>
        <v>#VALUE!</v>
      </c>
      <c r="S13" t="e">
        <f>TBL_Employees[[#This Row],[Column3]]-TBL_Employees[[#This Row],[Column4]]</f>
        <v>#VALUE!</v>
      </c>
    </row>
    <row r="14" spans="1:21" hidden="1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1" t="str">
        <f>TEXT(TBL_Employees[[#This Row],[Hire Date]],"YYYY")</f>
        <v>1999</v>
      </c>
      <c r="K14" s="2">
        <v>105086</v>
      </c>
      <c r="L14" s="3">
        <v>0.09</v>
      </c>
      <c r="M14" t="s">
        <v>19</v>
      </c>
      <c r="N14" t="s">
        <v>25</v>
      </c>
      <c r="O14" s="1" t="s">
        <v>21</v>
      </c>
      <c r="P14" s="1" t="str">
        <f>TEXT(TBL_Employees[[#This Row],[Exit Date]],"YYYY")</f>
        <v/>
      </c>
      <c r="Q14" s="1" t="e">
        <f>(TBL_Employees[[#This Row],[Exit Date]]-TBL_Employees[[#This Row],[Hire Date]])</f>
        <v>#VALUE!</v>
      </c>
      <c r="S14" t="e">
        <f>TBL_Employees[[#This Row],[Column3]]-TBL_Employees[[#This Row],[Column4]]</f>
        <v>#VALUE!</v>
      </c>
    </row>
    <row r="15" spans="1:21" hidden="1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1" t="str">
        <f>TEXT(TBL_Employees[[#This Row],[Hire Date]],"YYYY")</f>
        <v>2021</v>
      </c>
      <c r="K15" s="2">
        <v>146742</v>
      </c>
      <c r="L15" s="3">
        <v>0.1</v>
      </c>
      <c r="M15" t="s">
        <v>33</v>
      </c>
      <c r="N15" t="s">
        <v>74</v>
      </c>
      <c r="O15" s="1" t="s">
        <v>21</v>
      </c>
      <c r="P15" s="1" t="str">
        <f>TEXT(TBL_Employees[[#This Row],[Exit Date]],"YYYY")</f>
        <v/>
      </c>
      <c r="Q15" s="1" t="e">
        <f>(TBL_Employees[[#This Row],[Exit Date]]-TBL_Employees[[#This Row],[Hire Date]])</f>
        <v>#VALUE!</v>
      </c>
      <c r="S15" t="e">
        <f>TBL_Employees[[#This Row],[Column3]]-TBL_Employees[[#This Row],[Column4]]</f>
        <v>#VALUE!</v>
      </c>
    </row>
    <row r="16" spans="1:21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1" t="str">
        <f>TEXT(TBL_Employees[[#This Row],[Hire Date]],"YYYY")</f>
        <v>2017</v>
      </c>
      <c r="K16" s="2">
        <v>97078</v>
      </c>
      <c r="L16" s="3">
        <v>0</v>
      </c>
      <c r="M16" t="s">
        <v>19</v>
      </c>
      <c r="N16" t="s">
        <v>25</v>
      </c>
      <c r="O16" s="1">
        <v>43899</v>
      </c>
      <c r="P16" s="1" t="str">
        <f>TEXT(TBL_Employees[[#This Row],[Exit Date]],"YYYY")</f>
        <v>2020</v>
      </c>
      <c r="Q16" s="1">
        <f>(TBL_Employees[[#This Row],[Exit Date]]-TBL_Employees[[#This Row],[Hire Date]])</f>
        <v>856</v>
      </c>
      <c r="S16">
        <f>TBL_Employees[[#This Row],[Column3]]-TBL_Employees[[#This Row],[Column4]]</f>
        <v>3</v>
      </c>
    </row>
    <row r="17" spans="1:19" hidden="1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1" t="str">
        <f>TEXT(TBL_Employees[[#This Row],[Hire Date]],"YYYY")</f>
        <v>2013</v>
      </c>
      <c r="K17" s="2">
        <v>249270</v>
      </c>
      <c r="L17" s="3">
        <v>0.3</v>
      </c>
      <c r="M17" t="s">
        <v>19</v>
      </c>
      <c r="N17" t="s">
        <v>63</v>
      </c>
      <c r="O17" s="1" t="s">
        <v>21</v>
      </c>
      <c r="P17" s="1" t="str">
        <f>TEXT(TBL_Employees[[#This Row],[Exit Date]],"YYYY")</f>
        <v/>
      </c>
      <c r="Q17" s="1" t="e">
        <f>(TBL_Employees[[#This Row],[Exit Date]]-TBL_Employees[[#This Row],[Hire Date]])</f>
        <v>#VALUE!</v>
      </c>
      <c r="S17" t="e">
        <f>TBL_Employees[[#This Row],[Column3]]-TBL_Employees[[#This Row],[Column4]]</f>
        <v>#VALUE!</v>
      </c>
    </row>
    <row r="18" spans="1:19" hidden="1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1" t="str">
        <f>TEXT(TBL_Employees[[#This Row],[Hire Date]],"YYYY")</f>
        <v>2002</v>
      </c>
      <c r="K18" s="2">
        <v>175837</v>
      </c>
      <c r="L18" s="3">
        <v>0.2</v>
      </c>
      <c r="M18" t="s">
        <v>19</v>
      </c>
      <c r="N18" t="s">
        <v>39</v>
      </c>
      <c r="O18" s="1" t="s">
        <v>21</v>
      </c>
      <c r="P18" s="1" t="str">
        <f>TEXT(TBL_Employees[[#This Row],[Exit Date]],"YYYY")</f>
        <v/>
      </c>
      <c r="Q18" s="1" t="e">
        <f>(TBL_Employees[[#This Row],[Exit Date]]-TBL_Employees[[#This Row],[Hire Date]])</f>
        <v>#VALUE!</v>
      </c>
      <c r="S18" t="e">
        <f>TBL_Employees[[#This Row],[Column3]]-TBL_Employees[[#This Row],[Column4]]</f>
        <v>#VALUE!</v>
      </c>
    </row>
    <row r="19" spans="1:19" hidden="1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1" t="str">
        <f>TEXT(TBL_Employees[[#This Row],[Hire Date]],"YYYY")</f>
        <v>2003</v>
      </c>
      <c r="K19" s="2">
        <v>154828</v>
      </c>
      <c r="L19" s="3">
        <v>0.13</v>
      </c>
      <c r="M19" t="s">
        <v>19</v>
      </c>
      <c r="N19" t="s">
        <v>63</v>
      </c>
      <c r="O19" s="1" t="s">
        <v>21</v>
      </c>
      <c r="P19" s="1" t="str">
        <f>TEXT(TBL_Employees[[#This Row],[Exit Date]],"YYYY")</f>
        <v/>
      </c>
      <c r="Q19" s="1" t="e">
        <f>(TBL_Employees[[#This Row],[Exit Date]]-TBL_Employees[[#This Row],[Hire Date]])</f>
        <v>#VALUE!</v>
      </c>
      <c r="S19" t="e">
        <f>TBL_Employees[[#This Row],[Column3]]-TBL_Employees[[#This Row],[Column4]]</f>
        <v>#VALUE!</v>
      </c>
    </row>
    <row r="20" spans="1:19" hidden="1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1" t="str">
        <f>TEXT(TBL_Employees[[#This Row],[Hire Date]],"YYYY")</f>
        <v>2013</v>
      </c>
      <c r="K20" s="2">
        <v>186503</v>
      </c>
      <c r="L20" s="3">
        <v>0.24</v>
      </c>
      <c r="M20" t="s">
        <v>19</v>
      </c>
      <c r="N20" t="s">
        <v>29</v>
      </c>
      <c r="O20" s="1" t="s">
        <v>21</v>
      </c>
      <c r="P20" s="1" t="str">
        <f>TEXT(TBL_Employees[[#This Row],[Exit Date]],"YYYY")</f>
        <v/>
      </c>
      <c r="Q20" s="1" t="e">
        <f>(TBL_Employees[[#This Row],[Exit Date]]-TBL_Employees[[#This Row],[Hire Date]])</f>
        <v>#VALUE!</v>
      </c>
      <c r="S20" t="e">
        <f>TBL_Employees[[#This Row],[Column3]]-TBL_Employees[[#This Row],[Column4]]</f>
        <v>#VALUE!</v>
      </c>
    </row>
    <row r="21" spans="1:19" hidden="1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1" t="str">
        <f>TEXT(TBL_Employees[[#This Row],[Hire Date]],"YYYY")</f>
        <v>2002</v>
      </c>
      <c r="K21" s="2">
        <v>166331</v>
      </c>
      <c r="L21" s="3">
        <v>0.18</v>
      </c>
      <c r="M21" t="s">
        <v>33</v>
      </c>
      <c r="N21" t="s">
        <v>80</v>
      </c>
      <c r="O21" s="1" t="s">
        <v>21</v>
      </c>
      <c r="P21" s="1" t="str">
        <f>TEXT(TBL_Employees[[#This Row],[Exit Date]],"YYYY")</f>
        <v/>
      </c>
      <c r="Q21" s="1" t="e">
        <f>(TBL_Employees[[#This Row],[Exit Date]]-TBL_Employees[[#This Row],[Hire Date]])</f>
        <v>#VALUE!</v>
      </c>
      <c r="S21" t="e">
        <f>TBL_Employees[[#This Row],[Column3]]-TBL_Employees[[#This Row],[Column4]]</f>
        <v>#VALUE!</v>
      </c>
    </row>
    <row r="22" spans="1:19" hidden="1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1" t="str">
        <f>TEXT(TBL_Employees[[#This Row],[Hire Date]],"YYYY")</f>
        <v>2012</v>
      </c>
      <c r="K22" s="2">
        <v>146140</v>
      </c>
      <c r="L22" s="3">
        <v>0.1</v>
      </c>
      <c r="M22" t="s">
        <v>52</v>
      </c>
      <c r="N22" t="s">
        <v>81</v>
      </c>
      <c r="O22" s="1" t="s">
        <v>21</v>
      </c>
      <c r="P22" s="1" t="str">
        <f>TEXT(TBL_Employees[[#This Row],[Exit Date]],"YYYY")</f>
        <v/>
      </c>
      <c r="Q22" s="1" t="e">
        <f>(TBL_Employees[[#This Row],[Exit Date]]-TBL_Employees[[#This Row],[Hire Date]])</f>
        <v>#VALUE!</v>
      </c>
      <c r="S22" t="e">
        <f>TBL_Employees[[#This Row],[Column3]]-TBL_Employees[[#This Row],[Column4]]</f>
        <v>#VALUE!</v>
      </c>
    </row>
    <row r="23" spans="1:19" hidden="1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1" t="str">
        <f>TEXT(TBL_Employees[[#This Row],[Hire Date]],"YYYY")</f>
        <v>2021</v>
      </c>
      <c r="K23" s="2">
        <v>151703</v>
      </c>
      <c r="L23" s="3">
        <v>0.21</v>
      </c>
      <c r="M23" t="s">
        <v>19</v>
      </c>
      <c r="N23" t="s">
        <v>45</v>
      </c>
      <c r="O23" s="1" t="s">
        <v>21</v>
      </c>
      <c r="P23" s="1" t="str">
        <f>TEXT(TBL_Employees[[#This Row],[Exit Date]],"YYYY")</f>
        <v/>
      </c>
      <c r="Q23" s="1" t="e">
        <f>(TBL_Employees[[#This Row],[Exit Date]]-TBL_Employees[[#This Row],[Hire Date]])</f>
        <v>#VALUE!</v>
      </c>
      <c r="S23" t="e">
        <f>TBL_Employees[[#This Row],[Column3]]-TBL_Employees[[#This Row],[Column4]]</f>
        <v>#VALUE!</v>
      </c>
    </row>
    <row r="24" spans="1:19" hidden="1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1" t="str">
        <f>TEXT(TBL_Employees[[#This Row],[Hire Date]],"YYYY")</f>
        <v>2002</v>
      </c>
      <c r="K24" s="2">
        <v>172787</v>
      </c>
      <c r="L24" s="3">
        <v>0.28000000000000003</v>
      </c>
      <c r="M24" t="s">
        <v>52</v>
      </c>
      <c r="N24" t="s">
        <v>66</v>
      </c>
      <c r="O24" s="1" t="s">
        <v>21</v>
      </c>
      <c r="P24" s="1" t="str">
        <f>TEXT(TBL_Employees[[#This Row],[Exit Date]],"YYYY")</f>
        <v/>
      </c>
      <c r="Q24" s="1" t="e">
        <f>(TBL_Employees[[#This Row],[Exit Date]]-TBL_Employees[[#This Row],[Hire Date]])</f>
        <v>#VALUE!</v>
      </c>
      <c r="S24" t="e">
        <f>TBL_Employees[[#This Row],[Column3]]-TBL_Employees[[#This Row],[Column4]]</f>
        <v>#VALUE!</v>
      </c>
    </row>
    <row r="25" spans="1:19" hidden="1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1" t="str">
        <f>TEXT(TBL_Employees[[#This Row],[Hire Date]],"YYYY")</f>
        <v>2019</v>
      </c>
      <c r="K25" s="2">
        <v>49998</v>
      </c>
      <c r="L25" s="3">
        <v>0</v>
      </c>
      <c r="M25" t="s">
        <v>19</v>
      </c>
      <c r="N25" t="s">
        <v>63</v>
      </c>
      <c r="O25" s="1" t="s">
        <v>21</v>
      </c>
      <c r="P25" s="1" t="str">
        <f>TEXT(TBL_Employees[[#This Row],[Exit Date]],"YYYY")</f>
        <v/>
      </c>
      <c r="Q25" s="1" t="e">
        <f>(TBL_Employees[[#This Row],[Exit Date]]-TBL_Employees[[#This Row],[Hire Date]])</f>
        <v>#VALUE!</v>
      </c>
      <c r="S25" t="e">
        <f>TBL_Employees[[#This Row],[Column3]]-TBL_Employees[[#This Row],[Column4]]</f>
        <v>#VALUE!</v>
      </c>
    </row>
    <row r="26" spans="1:19" hidden="1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1" t="str">
        <f>TEXT(TBL_Employees[[#This Row],[Hire Date]],"YYYY")</f>
        <v>2014</v>
      </c>
      <c r="K26" s="2">
        <v>207172</v>
      </c>
      <c r="L26" s="3">
        <v>0.31</v>
      </c>
      <c r="M26" t="s">
        <v>33</v>
      </c>
      <c r="N26" t="s">
        <v>80</v>
      </c>
      <c r="O26" s="1" t="s">
        <v>21</v>
      </c>
      <c r="P26" s="1" t="str">
        <f>TEXT(TBL_Employees[[#This Row],[Exit Date]],"YYYY")</f>
        <v/>
      </c>
      <c r="Q26" s="1" t="e">
        <f>(TBL_Employees[[#This Row],[Exit Date]]-TBL_Employees[[#This Row],[Hire Date]])</f>
        <v>#VALUE!</v>
      </c>
      <c r="S26" t="e">
        <f>TBL_Employees[[#This Row],[Column3]]-TBL_Employees[[#This Row],[Column4]]</f>
        <v>#VALUE!</v>
      </c>
    </row>
    <row r="27" spans="1:19" hidden="1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1" t="str">
        <f>TEXT(TBL_Employees[[#This Row],[Hire Date]],"YYYY")</f>
        <v>2015</v>
      </c>
      <c r="K27" s="2">
        <v>152239</v>
      </c>
      <c r="L27" s="3">
        <v>0.23</v>
      </c>
      <c r="M27" t="s">
        <v>19</v>
      </c>
      <c r="N27" t="s">
        <v>29</v>
      </c>
      <c r="O27" s="1" t="s">
        <v>21</v>
      </c>
      <c r="P27" s="1" t="str">
        <f>TEXT(TBL_Employees[[#This Row],[Exit Date]],"YYYY")</f>
        <v/>
      </c>
      <c r="Q27" s="1" t="e">
        <f>(TBL_Employees[[#This Row],[Exit Date]]-TBL_Employees[[#This Row],[Hire Date]])</f>
        <v>#VALUE!</v>
      </c>
      <c r="S27" t="e">
        <f>TBL_Employees[[#This Row],[Column3]]-TBL_Employees[[#This Row],[Column4]]</f>
        <v>#VALUE!</v>
      </c>
    </row>
    <row r="28" spans="1:19" hidden="1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1" t="str">
        <f>TEXT(TBL_Employees[[#This Row],[Hire Date]],"YYYY")</f>
        <v>2005</v>
      </c>
      <c r="K28" s="2">
        <v>98581</v>
      </c>
      <c r="L28" s="3">
        <v>0</v>
      </c>
      <c r="M28" t="s">
        <v>52</v>
      </c>
      <c r="N28" t="s">
        <v>66</v>
      </c>
      <c r="O28" s="1" t="s">
        <v>21</v>
      </c>
      <c r="P28" s="1" t="str">
        <f>TEXT(TBL_Employees[[#This Row],[Exit Date]],"YYYY")</f>
        <v/>
      </c>
      <c r="Q28" s="1" t="e">
        <f>(TBL_Employees[[#This Row],[Exit Date]]-TBL_Employees[[#This Row],[Hire Date]])</f>
        <v>#VALUE!</v>
      </c>
      <c r="S28" t="e">
        <f>TBL_Employees[[#This Row],[Column3]]-TBL_Employees[[#This Row],[Column4]]</f>
        <v>#VALUE!</v>
      </c>
    </row>
    <row r="29" spans="1:19" hidden="1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1" t="str">
        <f>TEXT(TBL_Employees[[#This Row],[Hire Date]],"YYYY")</f>
        <v>2004</v>
      </c>
      <c r="K29" s="2">
        <v>246231</v>
      </c>
      <c r="L29" s="3">
        <v>0.31</v>
      </c>
      <c r="M29" t="s">
        <v>19</v>
      </c>
      <c r="N29" t="s">
        <v>63</v>
      </c>
      <c r="O29" s="1" t="s">
        <v>21</v>
      </c>
      <c r="P29" s="1" t="str">
        <f>TEXT(TBL_Employees[[#This Row],[Exit Date]],"YYYY")</f>
        <v/>
      </c>
      <c r="Q29" s="1" t="e">
        <f>(TBL_Employees[[#This Row],[Exit Date]]-TBL_Employees[[#This Row],[Hire Date]])</f>
        <v>#VALUE!</v>
      </c>
      <c r="S29" t="e">
        <f>TBL_Employees[[#This Row],[Column3]]-TBL_Employees[[#This Row],[Column4]]</f>
        <v>#VALUE!</v>
      </c>
    </row>
    <row r="30" spans="1:19" hidden="1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1" t="str">
        <f>TEXT(TBL_Employees[[#This Row],[Hire Date]],"YYYY")</f>
        <v>1996</v>
      </c>
      <c r="K30" s="2">
        <v>99354</v>
      </c>
      <c r="L30" s="3">
        <v>0.12</v>
      </c>
      <c r="M30" t="s">
        <v>33</v>
      </c>
      <c r="N30" t="s">
        <v>60</v>
      </c>
      <c r="O30" s="1" t="s">
        <v>21</v>
      </c>
      <c r="P30" s="1" t="str">
        <f>TEXT(TBL_Employees[[#This Row],[Exit Date]],"YYYY")</f>
        <v/>
      </c>
      <c r="Q30" s="1" t="e">
        <f>(TBL_Employees[[#This Row],[Exit Date]]-TBL_Employees[[#This Row],[Hire Date]])</f>
        <v>#VALUE!</v>
      </c>
      <c r="S30" t="e">
        <f>TBL_Employees[[#This Row],[Column3]]-TBL_Employees[[#This Row],[Column4]]</f>
        <v>#VALUE!</v>
      </c>
    </row>
    <row r="31" spans="1:19" hidden="1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1" t="str">
        <f>TEXT(TBL_Employees[[#This Row],[Hire Date]],"YYYY")</f>
        <v>2012</v>
      </c>
      <c r="K31" s="2">
        <v>231141</v>
      </c>
      <c r="L31" s="3">
        <v>0.34</v>
      </c>
      <c r="M31" t="s">
        <v>33</v>
      </c>
      <c r="N31" t="s">
        <v>60</v>
      </c>
      <c r="O31" s="1" t="s">
        <v>21</v>
      </c>
      <c r="P31" s="1" t="str">
        <f>TEXT(TBL_Employees[[#This Row],[Exit Date]],"YYYY")</f>
        <v/>
      </c>
      <c r="Q31" s="1" t="e">
        <f>(TBL_Employees[[#This Row],[Exit Date]]-TBL_Employees[[#This Row],[Hire Date]])</f>
        <v>#VALUE!</v>
      </c>
      <c r="S31" t="e">
        <f>TBL_Employees[[#This Row],[Column3]]-TBL_Employees[[#This Row],[Column4]]</f>
        <v>#VALUE!</v>
      </c>
    </row>
    <row r="32" spans="1:19" hidden="1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1" t="str">
        <f>TEXT(TBL_Employees[[#This Row],[Hire Date]],"YYYY")</f>
        <v>2017</v>
      </c>
      <c r="K32" s="2">
        <v>54775</v>
      </c>
      <c r="L32" s="3">
        <v>0</v>
      </c>
      <c r="M32" t="s">
        <v>19</v>
      </c>
      <c r="N32" t="s">
        <v>29</v>
      </c>
      <c r="O32" s="1" t="s">
        <v>21</v>
      </c>
      <c r="P32" s="1" t="str">
        <f>TEXT(TBL_Employees[[#This Row],[Exit Date]],"YYYY")</f>
        <v/>
      </c>
      <c r="Q32" s="1" t="e">
        <f>(TBL_Employees[[#This Row],[Exit Date]]-TBL_Employees[[#This Row],[Hire Date]])</f>
        <v>#VALUE!</v>
      </c>
      <c r="S32" t="e">
        <f>TBL_Employees[[#This Row],[Column3]]-TBL_Employees[[#This Row],[Column4]]</f>
        <v>#VALUE!</v>
      </c>
    </row>
    <row r="33" spans="1:19" hidden="1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1" t="str">
        <f>TEXT(TBL_Employees[[#This Row],[Hire Date]],"YYYY")</f>
        <v>2004</v>
      </c>
      <c r="K33" s="2">
        <v>55499</v>
      </c>
      <c r="L33" s="3">
        <v>0</v>
      </c>
      <c r="M33" t="s">
        <v>52</v>
      </c>
      <c r="N33" t="s">
        <v>81</v>
      </c>
      <c r="O33" s="1" t="s">
        <v>21</v>
      </c>
      <c r="P33" s="1" t="str">
        <f>TEXT(TBL_Employees[[#This Row],[Exit Date]],"YYYY")</f>
        <v/>
      </c>
      <c r="Q33" s="1" t="e">
        <f>(TBL_Employees[[#This Row],[Exit Date]]-TBL_Employees[[#This Row],[Hire Date]])</f>
        <v>#VALUE!</v>
      </c>
      <c r="S33" t="e">
        <f>TBL_Employees[[#This Row],[Column3]]-TBL_Employees[[#This Row],[Column4]]</f>
        <v>#VALUE!</v>
      </c>
    </row>
    <row r="34" spans="1:19" hidden="1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1" t="str">
        <f>TEXT(TBL_Employees[[#This Row],[Hire Date]],"YYYY")</f>
        <v>2008</v>
      </c>
      <c r="K34" s="2">
        <v>66521</v>
      </c>
      <c r="L34" s="3">
        <v>0</v>
      </c>
      <c r="M34" t="s">
        <v>19</v>
      </c>
      <c r="N34" t="s">
        <v>63</v>
      </c>
      <c r="O34" s="1" t="s">
        <v>21</v>
      </c>
      <c r="P34" s="1" t="str">
        <f>TEXT(TBL_Employees[[#This Row],[Exit Date]],"YYYY")</f>
        <v/>
      </c>
      <c r="Q34" s="1" t="e">
        <f>(TBL_Employees[[#This Row],[Exit Date]]-TBL_Employees[[#This Row],[Hire Date]])</f>
        <v>#VALUE!</v>
      </c>
      <c r="S34" t="e">
        <f>TBL_Employees[[#This Row],[Column3]]-TBL_Employees[[#This Row],[Column4]]</f>
        <v>#VALUE!</v>
      </c>
    </row>
    <row r="35" spans="1:19" hidden="1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1" t="str">
        <f>TEXT(TBL_Employees[[#This Row],[Hire Date]],"YYYY")</f>
        <v>2016</v>
      </c>
      <c r="K35" s="2">
        <v>59100</v>
      </c>
      <c r="L35" s="3">
        <v>0</v>
      </c>
      <c r="M35" t="s">
        <v>33</v>
      </c>
      <c r="N35" t="s">
        <v>80</v>
      </c>
      <c r="O35" s="1" t="s">
        <v>21</v>
      </c>
      <c r="P35" s="1" t="str">
        <f>TEXT(TBL_Employees[[#This Row],[Exit Date]],"YYYY")</f>
        <v/>
      </c>
      <c r="Q35" s="1" t="e">
        <f>(TBL_Employees[[#This Row],[Exit Date]]-TBL_Employees[[#This Row],[Hire Date]])</f>
        <v>#VALUE!</v>
      </c>
      <c r="S35" t="e">
        <f>TBL_Employees[[#This Row],[Column3]]-TBL_Employees[[#This Row],[Column4]]</f>
        <v>#VALUE!</v>
      </c>
    </row>
    <row r="36" spans="1:19" hidden="1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1" t="str">
        <f>TEXT(TBL_Employees[[#This Row],[Hire Date]],"YYYY")</f>
        <v>2018</v>
      </c>
      <c r="K36" s="2">
        <v>49011</v>
      </c>
      <c r="L36" s="3">
        <v>0</v>
      </c>
      <c r="M36" t="s">
        <v>19</v>
      </c>
      <c r="N36" t="s">
        <v>20</v>
      </c>
      <c r="O36" s="1" t="s">
        <v>21</v>
      </c>
      <c r="P36" s="1" t="str">
        <f>TEXT(TBL_Employees[[#This Row],[Exit Date]],"YYYY")</f>
        <v/>
      </c>
      <c r="Q36" s="1" t="e">
        <f>(TBL_Employees[[#This Row],[Exit Date]]-TBL_Employees[[#This Row],[Hire Date]])</f>
        <v>#VALUE!</v>
      </c>
      <c r="S36" t="e">
        <f>TBL_Employees[[#This Row],[Column3]]-TBL_Employees[[#This Row],[Column4]]</f>
        <v>#VALUE!</v>
      </c>
    </row>
    <row r="37" spans="1:19" hidden="1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1" t="str">
        <f>TEXT(TBL_Employees[[#This Row],[Hire Date]],"YYYY")</f>
        <v>2014</v>
      </c>
      <c r="K37" s="2">
        <v>99575</v>
      </c>
      <c r="L37" s="3">
        <v>0</v>
      </c>
      <c r="M37" t="s">
        <v>19</v>
      </c>
      <c r="N37" t="s">
        <v>25</v>
      </c>
      <c r="O37" s="1" t="s">
        <v>21</v>
      </c>
      <c r="P37" s="1" t="str">
        <f>TEXT(TBL_Employees[[#This Row],[Exit Date]],"YYYY")</f>
        <v/>
      </c>
      <c r="Q37" s="1" t="e">
        <f>(TBL_Employees[[#This Row],[Exit Date]]-TBL_Employees[[#This Row],[Hire Date]])</f>
        <v>#VALUE!</v>
      </c>
      <c r="S37" t="e">
        <f>TBL_Employees[[#This Row],[Column3]]-TBL_Employees[[#This Row],[Column4]]</f>
        <v>#VALUE!</v>
      </c>
    </row>
    <row r="38" spans="1:19" hidden="1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1" t="str">
        <f>TEXT(TBL_Employees[[#This Row],[Hire Date]],"YYYY")</f>
        <v>2019</v>
      </c>
      <c r="K38" s="2">
        <v>99989</v>
      </c>
      <c r="L38" s="3">
        <v>0</v>
      </c>
      <c r="M38" t="s">
        <v>33</v>
      </c>
      <c r="N38" t="s">
        <v>34</v>
      </c>
      <c r="O38" s="1" t="s">
        <v>21</v>
      </c>
      <c r="P38" s="1" t="str">
        <f>TEXT(TBL_Employees[[#This Row],[Exit Date]],"YYYY")</f>
        <v/>
      </c>
      <c r="Q38" s="1" t="e">
        <f>(TBL_Employees[[#This Row],[Exit Date]]-TBL_Employees[[#This Row],[Hire Date]])</f>
        <v>#VALUE!</v>
      </c>
      <c r="S38" t="e">
        <f>TBL_Employees[[#This Row],[Column3]]-TBL_Employees[[#This Row],[Column4]]</f>
        <v>#VALUE!</v>
      </c>
    </row>
    <row r="39" spans="1:19" hidden="1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1" t="str">
        <f>TEXT(TBL_Employees[[#This Row],[Hire Date]],"YYYY")</f>
        <v>2019</v>
      </c>
      <c r="K39" s="2">
        <v>256420</v>
      </c>
      <c r="L39" s="3">
        <v>0.3</v>
      </c>
      <c r="M39" t="s">
        <v>19</v>
      </c>
      <c r="N39" t="s">
        <v>39</v>
      </c>
      <c r="O39" s="1" t="s">
        <v>21</v>
      </c>
      <c r="P39" s="1" t="str">
        <f>TEXT(TBL_Employees[[#This Row],[Exit Date]],"YYYY")</f>
        <v/>
      </c>
      <c r="Q39" s="1" t="e">
        <f>(TBL_Employees[[#This Row],[Exit Date]]-TBL_Employees[[#This Row],[Hire Date]])</f>
        <v>#VALUE!</v>
      </c>
      <c r="S39" t="e">
        <f>TBL_Employees[[#This Row],[Column3]]-TBL_Employees[[#This Row],[Column4]]</f>
        <v>#VALUE!</v>
      </c>
    </row>
    <row r="40" spans="1:19" hidden="1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1" t="str">
        <f>TEXT(TBL_Employees[[#This Row],[Hire Date]],"YYYY")</f>
        <v>2013</v>
      </c>
      <c r="K40" s="2">
        <v>78940</v>
      </c>
      <c r="L40" s="3">
        <v>0</v>
      </c>
      <c r="M40" t="s">
        <v>19</v>
      </c>
      <c r="N40" t="s">
        <v>45</v>
      </c>
      <c r="O40" s="1" t="s">
        <v>21</v>
      </c>
      <c r="P40" s="1" t="str">
        <f>TEXT(TBL_Employees[[#This Row],[Exit Date]],"YYYY")</f>
        <v/>
      </c>
      <c r="Q40" s="1" t="e">
        <f>(TBL_Employees[[#This Row],[Exit Date]]-TBL_Employees[[#This Row],[Hire Date]])</f>
        <v>#VALUE!</v>
      </c>
      <c r="S40" t="e">
        <f>TBL_Employees[[#This Row],[Column3]]-TBL_Employees[[#This Row],[Column4]]</f>
        <v>#VALUE!</v>
      </c>
    </row>
    <row r="41" spans="1:19" hidden="1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1" t="str">
        <f>TEXT(TBL_Employees[[#This Row],[Hire Date]],"YYYY")</f>
        <v>1994</v>
      </c>
      <c r="K41" s="2">
        <v>82872</v>
      </c>
      <c r="L41" s="3">
        <v>0</v>
      </c>
      <c r="M41" t="s">
        <v>52</v>
      </c>
      <c r="N41" t="s">
        <v>81</v>
      </c>
      <c r="O41" s="1" t="s">
        <v>21</v>
      </c>
      <c r="P41" s="1" t="str">
        <f>TEXT(TBL_Employees[[#This Row],[Exit Date]],"YYYY")</f>
        <v/>
      </c>
      <c r="Q41" s="1" t="e">
        <f>(TBL_Employees[[#This Row],[Exit Date]]-TBL_Employees[[#This Row],[Hire Date]])</f>
        <v>#VALUE!</v>
      </c>
      <c r="S41" t="e">
        <f>TBL_Employees[[#This Row],[Column3]]-TBL_Employees[[#This Row],[Column4]]</f>
        <v>#VALUE!</v>
      </c>
    </row>
    <row r="42" spans="1:19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1" t="str">
        <f>TEXT(TBL_Employees[[#This Row],[Hire Date]],"YYYY")</f>
        <v>2017</v>
      </c>
      <c r="K42" s="2">
        <v>86317</v>
      </c>
      <c r="L42" s="3">
        <v>0</v>
      </c>
      <c r="M42" t="s">
        <v>33</v>
      </c>
      <c r="N42" t="s">
        <v>34</v>
      </c>
      <c r="O42" s="1">
        <v>42932</v>
      </c>
      <c r="P42" s="1" t="str">
        <f>TEXT(TBL_Employees[[#This Row],[Exit Date]],"YYYY")</f>
        <v>2017</v>
      </c>
      <c r="Q42" s="1">
        <f>(TBL_Employees[[#This Row],[Exit Date]]-TBL_Employees[[#This Row],[Hire Date]])</f>
        <v>48</v>
      </c>
      <c r="S42">
        <f>TBL_Employees[[#This Row],[Column3]]-TBL_Employees[[#This Row],[Column4]]</f>
        <v>0</v>
      </c>
    </row>
    <row r="43" spans="1:19" hidden="1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1" t="str">
        <f>TEXT(TBL_Employees[[#This Row],[Hire Date]],"YYYY")</f>
        <v>2013</v>
      </c>
      <c r="K43" s="2">
        <v>113135</v>
      </c>
      <c r="L43" s="3">
        <v>0.05</v>
      </c>
      <c r="M43" t="s">
        <v>19</v>
      </c>
      <c r="N43" t="s">
        <v>25</v>
      </c>
      <c r="O43" s="1" t="s">
        <v>21</v>
      </c>
      <c r="P43" s="1" t="str">
        <f>TEXT(TBL_Employees[[#This Row],[Exit Date]],"YYYY")</f>
        <v/>
      </c>
      <c r="Q43" s="1" t="e">
        <f>(TBL_Employees[[#This Row],[Exit Date]]-TBL_Employees[[#This Row],[Hire Date]])</f>
        <v>#VALUE!</v>
      </c>
      <c r="S43" t="e">
        <f>TBL_Employees[[#This Row],[Column3]]-TBL_Employees[[#This Row],[Column4]]</f>
        <v>#VALUE!</v>
      </c>
    </row>
    <row r="44" spans="1:19" hidden="1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1" t="str">
        <f>TEXT(TBL_Employees[[#This Row],[Hire Date]],"YYYY")</f>
        <v>2005</v>
      </c>
      <c r="K44" s="2">
        <v>199808</v>
      </c>
      <c r="L44" s="3">
        <v>0.32</v>
      </c>
      <c r="M44" t="s">
        <v>19</v>
      </c>
      <c r="N44" t="s">
        <v>63</v>
      </c>
      <c r="O44" s="1" t="s">
        <v>21</v>
      </c>
      <c r="P44" s="1" t="str">
        <f>TEXT(TBL_Employees[[#This Row],[Exit Date]],"YYYY")</f>
        <v/>
      </c>
      <c r="Q44" s="1" t="e">
        <f>(TBL_Employees[[#This Row],[Exit Date]]-TBL_Employees[[#This Row],[Hire Date]])</f>
        <v>#VALUE!</v>
      </c>
      <c r="S44" t="e">
        <f>TBL_Employees[[#This Row],[Column3]]-TBL_Employees[[#This Row],[Column4]]</f>
        <v>#VALUE!</v>
      </c>
    </row>
    <row r="45" spans="1:19" hidden="1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1" t="str">
        <f>TEXT(TBL_Employees[[#This Row],[Hire Date]],"YYYY")</f>
        <v>2013</v>
      </c>
      <c r="K45" s="2">
        <v>56037</v>
      </c>
      <c r="L45" s="3">
        <v>0</v>
      </c>
      <c r="M45" t="s">
        <v>33</v>
      </c>
      <c r="N45" t="s">
        <v>74</v>
      </c>
      <c r="O45" s="1" t="s">
        <v>21</v>
      </c>
      <c r="P45" s="1" t="str">
        <f>TEXT(TBL_Employees[[#This Row],[Exit Date]],"YYYY")</f>
        <v/>
      </c>
      <c r="Q45" s="1" t="e">
        <f>(TBL_Employees[[#This Row],[Exit Date]]-TBL_Employees[[#This Row],[Hire Date]])</f>
        <v>#VALUE!</v>
      </c>
      <c r="S45" t="e">
        <f>TBL_Employees[[#This Row],[Column3]]-TBL_Employees[[#This Row],[Column4]]</f>
        <v>#VALUE!</v>
      </c>
    </row>
    <row r="46" spans="1:19" hidden="1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1" t="str">
        <f>TEXT(TBL_Employees[[#This Row],[Hire Date]],"YYYY")</f>
        <v>2019</v>
      </c>
      <c r="K46" s="2">
        <v>122350</v>
      </c>
      <c r="L46" s="3">
        <v>0.12</v>
      </c>
      <c r="M46" t="s">
        <v>19</v>
      </c>
      <c r="N46" t="s">
        <v>39</v>
      </c>
      <c r="O46" s="1" t="s">
        <v>21</v>
      </c>
      <c r="P46" s="1" t="str">
        <f>TEXT(TBL_Employees[[#This Row],[Exit Date]],"YYYY")</f>
        <v/>
      </c>
      <c r="Q46" s="1" t="e">
        <f>(TBL_Employees[[#This Row],[Exit Date]]-TBL_Employees[[#This Row],[Hire Date]])</f>
        <v>#VALUE!</v>
      </c>
      <c r="S46" t="e">
        <f>TBL_Employees[[#This Row],[Column3]]-TBL_Employees[[#This Row],[Column4]]</f>
        <v>#VALUE!</v>
      </c>
    </row>
    <row r="47" spans="1:19" hidden="1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1" t="str">
        <f>TEXT(TBL_Employees[[#This Row],[Hire Date]],"YYYY")</f>
        <v>2010</v>
      </c>
      <c r="K47" s="2">
        <v>92952</v>
      </c>
      <c r="L47" s="3">
        <v>0</v>
      </c>
      <c r="M47" t="s">
        <v>19</v>
      </c>
      <c r="N47" t="s">
        <v>63</v>
      </c>
      <c r="O47" s="1" t="s">
        <v>21</v>
      </c>
      <c r="P47" s="1" t="str">
        <f>TEXT(TBL_Employees[[#This Row],[Exit Date]],"YYYY")</f>
        <v/>
      </c>
      <c r="Q47" s="1" t="e">
        <f>(TBL_Employees[[#This Row],[Exit Date]]-TBL_Employees[[#This Row],[Hire Date]])</f>
        <v>#VALUE!</v>
      </c>
      <c r="S47" t="e">
        <f>TBL_Employees[[#This Row],[Column3]]-TBL_Employees[[#This Row],[Column4]]</f>
        <v>#VALUE!</v>
      </c>
    </row>
    <row r="48" spans="1:19" hidden="1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1" t="str">
        <f>TEXT(TBL_Employees[[#This Row],[Hire Date]],"YYYY")</f>
        <v>2013</v>
      </c>
      <c r="K48" s="2">
        <v>79921</v>
      </c>
      <c r="L48" s="3">
        <v>0.05</v>
      </c>
      <c r="M48" t="s">
        <v>19</v>
      </c>
      <c r="N48" t="s">
        <v>25</v>
      </c>
      <c r="O48" s="1" t="s">
        <v>21</v>
      </c>
      <c r="P48" s="1" t="str">
        <f>TEXT(TBL_Employees[[#This Row],[Exit Date]],"YYYY")</f>
        <v/>
      </c>
      <c r="Q48" s="1" t="e">
        <f>(TBL_Employees[[#This Row],[Exit Date]]-TBL_Employees[[#This Row],[Hire Date]])</f>
        <v>#VALUE!</v>
      </c>
      <c r="S48" t="e">
        <f>TBL_Employees[[#This Row],[Column3]]-TBL_Employees[[#This Row],[Column4]]</f>
        <v>#VALUE!</v>
      </c>
    </row>
    <row r="49" spans="1:19" hidden="1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1" t="str">
        <f>TEXT(TBL_Employees[[#This Row],[Hire Date]],"YYYY")</f>
        <v>2009</v>
      </c>
      <c r="K49" s="2">
        <v>167199</v>
      </c>
      <c r="L49" s="3">
        <v>0.2</v>
      </c>
      <c r="M49" t="s">
        <v>19</v>
      </c>
      <c r="N49" t="s">
        <v>63</v>
      </c>
      <c r="O49" s="1" t="s">
        <v>21</v>
      </c>
      <c r="P49" s="1" t="str">
        <f>TEXT(TBL_Employees[[#This Row],[Exit Date]],"YYYY")</f>
        <v/>
      </c>
      <c r="Q49" s="1" t="e">
        <f>(TBL_Employees[[#This Row],[Exit Date]]-TBL_Employees[[#This Row],[Hire Date]])</f>
        <v>#VALUE!</v>
      </c>
      <c r="S49" t="e">
        <f>TBL_Employees[[#This Row],[Column3]]-TBL_Employees[[#This Row],[Column4]]</f>
        <v>#VALUE!</v>
      </c>
    </row>
    <row r="50" spans="1:19" hidden="1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1" t="str">
        <f>TEXT(TBL_Employees[[#This Row],[Hire Date]],"YYYY")</f>
        <v>2012</v>
      </c>
      <c r="K50" s="2">
        <v>71476</v>
      </c>
      <c r="L50" s="3">
        <v>0</v>
      </c>
      <c r="M50" t="s">
        <v>19</v>
      </c>
      <c r="N50" t="s">
        <v>39</v>
      </c>
      <c r="O50" s="1" t="s">
        <v>21</v>
      </c>
      <c r="P50" s="1" t="str">
        <f>TEXT(TBL_Employees[[#This Row],[Exit Date]],"YYYY")</f>
        <v/>
      </c>
      <c r="Q50" s="1" t="e">
        <f>(TBL_Employees[[#This Row],[Exit Date]]-TBL_Employees[[#This Row],[Hire Date]])</f>
        <v>#VALUE!</v>
      </c>
      <c r="S50" t="e">
        <f>TBL_Employees[[#This Row],[Column3]]-TBL_Employees[[#This Row],[Column4]]</f>
        <v>#VALUE!</v>
      </c>
    </row>
    <row r="51" spans="1:19" hidden="1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1" t="str">
        <f>TEXT(TBL_Employees[[#This Row],[Hire Date]],"YYYY")</f>
        <v>2014</v>
      </c>
      <c r="K51" s="2">
        <v>189420</v>
      </c>
      <c r="L51" s="3">
        <v>0.2</v>
      </c>
      <c r="M51" t="s">
        <v>19</v>
      </c>
      <c r="N51" t="s">
        <v>63</v>
      </c>
      <c r="O51" s="1" t="s">
        <v>21</v>
      </c>
      <c r="P51" s="1" t="str">
        <f>TEXT(TBL_Employees[[#This Row],[Exit Date]],"YYYY")</f>
        <v/>
      </c>
      <c r="Q51" s="1" t="e">
        <f>(TBL_Employees[[#This Row],[Exit Date]]-TBL_Employees[[#This Row],[Hire Date]])</f>
        <v>#VALUE!</v>
      </c>
      <c r="S51" t="e">
        <f>TBL_Employees[[#This Row],[Column3]]-TBL_Employees[[#This Row],[Column4]]</f>
        <v>#VALUE!</v>
      </c>
    </row>
    <row r="52" spans="1:19" hidden="1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1" t="str">
        <f>TEXT(TBL_Employees[[#This Row],[Hire Date]],"YYYY")</f>
        <v>2001</v>
      </c>
      <c r="K52" s="2">
        <v>64057</v>
      </c>
      <c r="L52" s="3">
        <v>0</v>
      </c>
      <c r="M52" t="s">
        <v>19</v>
      </c>
      <c r="N52" t="s">
        <v>39</v>
      </c>
      <c r="O52" s="1" t="s">
        <v>21</v>
      </c>
      <c r="P52" s="1" t="str">
        <f>TEXT(TBL_Employees[[#This Row],[Exit Date]],"YYYY")</f>
        <v/>
      </c>
      <c r="Q52" s="1" t="e">
        <f>(TBL_Employees[[#This Row],[Exit Date]]-TBL_Employees[[#This Row],[Hire Date]])</f>
        <v>#VALUE!</v>
      </c>
      <c r="S52" t="e">
        <f>TBL_Employees[[#This Row],[Column3]]-TBL_Employees[[#This Row],[Column4]]</f>
        <v>#VALUE!</v>
      </c>
    </row>
    <row r="53" spans="1:19" hidden="1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1" t="str">
        <f>TEXT(TBL_Employees[[#This Row],[Hire Date]],"YYYY")</f>
        <v>2021</v>
      </c>
      <c r="K53" s="2">
        <v>68728</v>
      </c>
      <c r="L53" s="3">
        <v>0</v>
      </c>
      <c r="M53" t="s">
        <v>19</v>
      </c>
      <c r="N53" t="s">
        <v>39</v>
      </c>
      <c r="O53" s="1" t="s">
        <v>21</v>
      </c>
      <c r="P53" s="1" t="str">
        <f>TEXT(TBL_Employees[[#This Row],[Exit Date]],"YYYY")</f>
        <v/>
      </c>
      <c r="Q53" s="1" t="e">
        <f>(TBL_Employees[[#This Row],[Exit Date]]-TBL_Employees[[#This Row],[Hire Date]])</f>
        <v>#VALUE!</v>
      </c>
      <c r="S53" t="e">
        <f>TBL_Employees[[#This Row],[Column3]]-TBL_Employees[[#This Row],[Column4]]</f>
        <v>#VALUE!</v>
      </c>
    </row>
    <row r="54" spans="1:19" hidden="1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1" t="str">
        <f>TEXT(TBL_Employees[[#This Row],[Hire Date]],"YYYY")</f>
        <v>2021</v>
      </c>
      <c r="K54" s="2">
        <v>125633</v>
      </c>
      <c r="L54" s="3">
        <v>0.11</v>
      </c>
      <c r="M54" t="s">
        <v>33</v>
      </c>
      <c r="N54" t="s">
        <v>60</v>
      </c>
      <c r="O54" s="1" t="s">
        <v>21</v>
      </c>
      <c r="P54" s="1" t="str">
        <f>TEXT(TBL_Employees[[#This Row],[Exit Date]],"YYYY")</f>
        <v/>
      </c>
      <c r="Q54" s="1" t="e">
        <f>(TBL_Employees[[#This Row],[Exit Date]]-TBL_Employees[[#This Row],[Hire Date]])</f>
        <v>#VALUE!</v>
      </c>
      <c r="S54" t="e">
        <f>TBL_Employees[[#This Row],[Column3]]-TBL_Employees[[#This Row],[Column4]]</f>
        <v>#VALUE!</v>
      </c>
    </row>
    <row r="55" spans="1:19" hidden="1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1" t="str">
        <f>TEXT(TBL_Employees[[#This Row],[Hire Date]],"YYYY")</f>
        <v>2011</v>
      </c>
      <c r="K55" s="2">
        <v>66889</v>
      </c>
      <c r="L55" s="3">
        <v>0</v>
      </c>
      <c r="M55" t="s">
        <v>19</v>
      </c>
      <c r="N55" t="s">
        <v>29</v>
      </c>
      <c r="O55" s="1" t="s">
        <v>21</v>
      </c>
      <c r="P55" s="1" t="str">
        <f>TEXT(TBL_Employees[[#This Row],[Exit Date]],"YYYY")</f>
        <v/>
      </c>
      <c r="Q55" s="1" t="e">
        <f>(TBL_Employees[[#This Row],[Exit Date]]-TBL_Employees[[#This Row],[Hire Date]])</f>
        <v>#VALUE!</v>
      </c>
      <c r="S55" t="e">
        <f>TBL_Employees[[#This Row],[Column3]]-TBL_Employees[[#This Row],[Column4]]</f>
        <v>#VALUE!</v>
      </c>
    </row>
    <row r="56" spans="1:19" hidden="1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1" t="str">
        <f>TEXT(TBL_Employees[[#This Row],[Hire Date]],"YYYY")</f>
        <v>2015</v>
      </c>
      <c r="K56" s="2">
        <v>178700</v>
      </c>
      <c r="L56" s="3">
        <v>0.28999999999999998</v>
      </c>
      <c r="M56" t="s">
        <v>19</v>
      </c>
      <c r="N56" t="s">
        <v>63</v>
      </c>
      <c r="O56" s="1" t="s">
        <v>21</v>
      </c>
      <c r="P56" s="1" t="str">
        <f>TEXT(TBL_Employees[[#This Row],[Exit Date]],"YYYY")</f>
        <v/>
      </c>
      <c r="Q56" s="1" t="e">
        <f>(TBL_Employees[[#This Row],[Exit Date]]-TBL_Employees[[#This Row],[Hire Date]])</f>
        <v>#VALUE!</v>
      </c>
      <c r="S56" t="e">
        <f>TBL_Employees[[#This Row],[Column3]]-TBL_Employees[[#This Row],[Column4]]</f>
        <v>#VALUE!</v>
      </c>
    </row>
    <row r="57" spans="1:19" hidden="1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1" t="str">
        <f>TEXT(TBL_Employees[[#This Row],[Hire Date]],"YYYY")</f>
        <v>2018</v>
      </c>
      <c r="K57" s="2">
        <v>83990</v>
      </c>
      <c r="L57" s="3">
        <v>0</v>
      </c>
      <c r="M57" t="s">
        <v>19</v>
      </c>
      <c r="N57" t="s">
        <v>20</v>
      </c>
      <c r="O57" s="1" t="s">
        <v>21</v>
      </c>
      <c r="P57" s="1" t="str">
        <f>TEXT(TBL_Employees[[#This Row],[Exit Date]],"YYYY")</f>
        <v/>
      </c>
      <c r="Q57" s="1" t="e">
        <f>(TBL_Employees[[#This Row],[Exit Date]]-TBL_Employees[[#This Row],[Hire Date]])</f>
        <v>#VALUE!</v>
      </c>
      <c r="S57" t="e">
        <f>TBL_Employees[[#This Row],[Column3]]-TBL_Employees[[#This Row],[Column4]]</f>
        <v>#VALUE!</v>
      </c>
    </row>
    <row r="58" spans="1:19" hidden="1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1" t="str">
        <f>TEXT(TBL_Employees[[#This Row],[Hire Date]],"YYYY")</f>
        <v>2005</v>
      </c>
      <c r="K58" s="2">
        <v>102043</v>
      </c>
      <c r="L58" s="3">
        <v>0</v>
      </c>
      <c r="M58" t="s">
        <v>19</v>
      </c>
      <c r="N58" t="s">
        <v>20</v>
      </c>
      <c r="O58" s="1" t="s">
        <v>21</v>
      </c>
      <c r="P58" s="1" t="str">
        <f>TEXT(TBL_Employees[[#This Row],[Exit Date]],"YYYY")</f>
        <v/>
      </c>
      <c r="Q58" s="1" t="e">
        <f>(TBL_Employees[[#This Row],[Exit Date]]-TBL_Employees[[#This Row],[Hire Date]])</f>
        <v>#VALUE!</v>
      </c>
      <c r="S58" t="e">
        <f>TBL_Employees[[#This Row],[Column3]]-TBL_Employees[[#This Row],[Column4]]</f>
        <v>#VALUE!</v>
      </c>
    </row>
    <row r="59" spans="1:19" hidden="1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1" t="str">
        <f>TEXT(TBL_Employees[[#This Row],[Hire Date]],"YYYY")</f>
        <v>2001</v>
      </c>
      <c r="K59" s="2">
        <v>90678</v>
      </c>
      <c r="L59" s="3">
        <v>0</v>
      </c>
      <c r="M59" t="s">
        <v>19</v>
      </c>
      <c r="N59" t="s">
        <v>29</v>
      </c>
      <c r="O59" s="1" t="s">
        <v>21</v>
      </c>
      <c r="P59" s="1" t="str">
        <f>TEXT(TBL_Employees[[#This Row],[Exit Date]],"YYYY")</f>
        <v/>
      </c>
      <c r="Q59" s="1" t="e">
        <f>(TBL_Employees[[#This Row],[Exit Date]]-TBL_Employees[[#This Row],[Hire Date]])</f>
        <v>#VALUE!</v>
      </c>
      <c r="S59" t="e">
        <f>TBL_Employees[[#This Row],[Column3]]-TBL_Employees[[#This Row],[Column4]]</f>
        <v>#VALUE!</v>
      </c>
    </row>
    <row r="60" spans="1:19" hidden="1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1" t="str">
        <f>TEXT(TBL_Employees[[#This Row],[Hire Date]],"YYYY")</f>
        <v>2008</v>
      </c>
      <c r="K60" s="2">
        <v>59067</v>
      </c>
      <c r="L60" s="3">
        <v>0</v>
      </c>
      <c r="M60" t="s">
        <v>19</v>
      </c>
      <c r="N60" t="s">
        <v>45</v>
      </c>
      <c r="O60" s="1" t="s">
        <v>21</v>
      </c>
      <c r="P60" s="1" t="str">
        <f>TEXT(TBL_Employees[[#This Row],[Exit Date]],"YYYY")</f>
        <v/>
      </c>
      <c r="Q60" s="1" t="e">
        <f>(TBL_Employees[[#This Row],[Exit Date]]-TBL_Employees[[#This Row],[Hire Date]])</f>
        <v>#VALUE!</v>
      </c>
      <c r="S60" t="e">
        <f>TBL_Employees[[#This Row],[Column3]]-TBL_Employees[[#This Row],[Column4]]</f>
        <v>#VALUE!</v>
      </c>
    </row>
    <row r="61" spans="1:19" hidden="1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1" t="str">
        <f>TEXT(TBL_Employees[[#This Row],[Hire Date]],"YYYY")</f>
        <v>2021</v>
      </c>
      <c r="K61" s="2">
        <v>135062</v>
      </c>
      <c r="L61" s="3">
        <v>0.15</v>
      </c>
      <c r="M61" t="s">
        <v>33</v>
      </c>
      <c r="N61" t="s">
        <v>34</v>
      </c>
      <c r="O61" s="1" t="s">
        <v>21</v>
      </c>
      <c r="P61" s="1" t="str">
        <f>TEXT(TBL_Employees[[#This Row],[Exit Date]],"YYYY")</f>
        <v/>
      </c>
      <c r="Q61" s="1" t="e">
        <f>(TBL_Employees[[#This Row],[Exit Date]]-TBL_Employees[[#This Row],[Hire Date]])</f>
        <v>#VALUE!</v>
      </c>
      <c r="S61" t="e">
        <f>TBL_Employees[[#This Row],[Column3]]-TBL_Employees[[#This Row],[Column4]]</f>
        <v>#VALUE!</v>
      </c>
    </row>
    <row r="62" spans="1:19" hidden="1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1" t="str">
        <f>TEXT(TBL_Employees[[#This Row],[Hire Date]],"YYYY")</f>
        <v>2006</v>
      </c>
      <c r="K62" s="2">
        <v>159044</v>
      </c>
      <c r="L62" s="3">
        <v>0.1</v>
      </c>
      <c r="M62" t="s">
        <v>52</v>
      </c>
      <c r="N62" t="s">
        <v>81</v>
      </c>
      <c r="O62" s="1" t="s">
        <v>21</v>
      </c>
      <c r="P62" s="1" t="str">
        <f>TEXT(TBL_Employees[[#This Row],[Exit Date]],"YYYY")</f>
        <v/>
      </c>
      <c r="Q62" s="1" t="e">
        <f>(TBL_Employees[[#This Row],[Exit Date]]-TBL_Employees[[#This Row],[Hire Date]])</f>
        <v>#VALUE!</v>
      </c>
      <c r="S62" t="e">
        <f>TBL_Employees[[#This Row],[Column3]]-TBL_Employees[[#This Row],[Column4]]</f>
        <v>#VALUE!</v>
      </c>
    </row>
    <row r="63" spans="1:19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1" t="str">
        <f>TEXT(TBL_Employees[[#This Row],[Hire Date]],"YYYY")</f>
        <v>2019</v>
      </c>
      <c r="K63" s="2">
        <v>74691</v>
      </c>
      <c r="L63" s="3">
        <v>0</v>
      </c>
      <c r="M63" t="s">
        <v>52</v>
      </c>
      <c r="N63" t="s">
        <v>81</v>
      </c>
      <c r="O63" s="1">
        <v>44020</v>
      </c>
      <c r="P63" s="1" t="str">
        <f>TEXT(TBL_Employees[[#This Row],[Exit Date]],"YYYY")</f>
        <v>2020</v>
      </c>
      <c r="Q63" s="1">
        <f>(TBL_Employees[[#This Row],[Exit Date]]-TBL_Employees[[#This Row],[Hire Date]])</f>
        <v>553</v>
      </c>
      <c r="S63">
        <f>TBL_Employees[[#This Row],[Column3]]-TBL_Employees[[#This Row],[Column4]]</f>
        <v>1</v>
      </c>
    </row>
    <row r="64" spans="1:19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1" t="str">
        <f>TEXT(TBL_Employees[[#This Row],[Hire Date]],"YYYY")</f>
        <v>2008</v>
      </c>
      <c r="K64" s="2">
        <v>92753</v>
      </c>
      <c r="L64" s="3">
        <v>0.13</v>
      </c>
      <c r="M64" t="s">
        <v>19</v>
      </c>
      <c r="N64" t="s">
        <v>25</v>
      </c>
      <c r="O64" s="1">
        <v>44371</v>
      </c>
      <c r="P64" s="1" t="str">
        <f>TEXT(TBL_Employees[[#This Row],[Exit Date]],"YYYY")</f>
        <v>2021</v>
      </c>
      <c r="Q64" s="1">
        <f>(TBL_Employees[[#This Row],[Exit Date]]-TBL_Employees[[#This Row],[Hire Date]])</f>
        <v>4571</v>
      </c>
      <c r="S64">
        <f>TBL_Employees[[#This Row],[Column3]]-TBL_Employees[[#This Row],[Column4]]</f>
        <v>13</v>
      </c>
    </row>
    <row r="65" spans="1:19" hidden="1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1" t="str">
        <f>TEXT(TBL_Employees[[#This Row],[Hire Date]],"YYYY")</f>
        <v>2013</v>
      </c>
      <c r="K65" s="2">
        <v>236946</v>
      </c>
      <c r="L65" s="3">
        <v>0.37</v>
      </c>
      <c r="M65" t="s">
        <v>19</v>
      </c>
      <c r="N65" t="s">
        <v>63</v>
      </c>
      <c r="O65" s="1" t="s">
        <v>21</v>
      </c>
      <c r="P65" s="1" t="str">
        <f>TEXT(TBL_Employees[[#This Row],[Exit Date]],"YYYY")</f>
        <v/>
      </c>
      <c r="Q65" s="1" t="e">
        <f>(TBL_Employees[[#This Row],[Exit Date]]-TBL_Employees[[#This Row],[Hire Date]])</f>
        <v>#VALUE!</v>
      </c>
      <c r="S65" t="e">
        <f>TBL_Employees[[#This Row],[Column3]]-TBL_Employees[[#This Row],[Column4]]</f>
        <v>#VALUE!</v>
      </c>
    </row>
    <row r="66" spans="1:19" hidden="1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1" t="str">
        <f>TEXT(TBL_Employees[[#This Row],[Hire Date]],"YYYY")</f>
        <v>2021</v>
      </c>
      <c r="K66" s="2">
        <v>48906</v>
      </c>
      <c r="L66" s="3">
        <v>0</v>
      </c>
      <c r="M66" t="s">
        <v>19</v>
      </c>
      <c r="N66" t="s">
        <v>45</v>
      </c>
      <c r="O66" s="1" t="s">
        <v>21</v>
      </c>
      <c r="P66" s="1" t="str">
        <f>TEXT(TBL_Employees[[#This Row],[Exit Date]],"YYYY")</f>
        <v/>
      </c>
      <c r="Q66" s="1" t="e">
        <f>(TBL_Employees[[#This Row],[Exit Date]]-TBL_Employees[[#This Row],[Hire Date]])</f>
        <v>#VALUE!</v>
      </c>
      <c r="S66" t="e">
        <f>TBL_Employees[[#This Row],[Column3]]-TBL_Employees[[#This Row],[Column4]]</f>
        <v>#VALUE!</v>
      </c>
    </row>
    <row r="67" spans="1:19" hidden="1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1" t="str">
        <f>TEXT(TBL_Employees[[#This Row],[Hire Date]],"YYYY")</f>
        <v>2008</v>
      </c>
      <c r="K67" s="2">
        <v>80024</v>
      </c>
      <c r="L67" s="3">
        <v>0</v>
      </c>
      <c r="M67" t="s">
        <v>19</v>
      </c>
      <c r="N67" t="s">
        <v>29</v>
      </c>
      <c r="O67" s="1" t="s">
        <v>21</v>
      </c>
      <c r="P67" s="1" t="str">
        <f>TEXT(TBL_Employees[[#This Row],[Exit Date]],"YYYY")</f>
        <v/>
      </c>
      <c r="Q67" s="1" t="e">
        <f>(TBL_Employees[[#This Row],[Exit Date]]-TBL_Employees[[#This Row],[Hire Date]])</f>
        <v>#VALUE!</v>
      </c>
      <c r="S67" t="e">
        <f>TBL_Employees[[#This Row],[Column3]]-TBL_Employees[[#This Row],[Column4]]</f>
        <v>#VALUE!</v>
      </c>
    </row>
    <row r="68" spans="1:19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1" t="str">
        <f>TEXT(TBL_Employees[[#This Row],[Hire Date]],"YYYY")</f>
        <v>2009</v>
      </c>
      <c r="K68" s="2">
        <v>54415</v>
      </c>
      <c r="L68" s="3">
        <v>0</v>
      </c>
      <c r="M68" t="s">
        <v>19</v>
      </c>
      <c r="N68" t="s">
        <v>63</v>
      </c>
      <c r="O68" s="1">
        <v>41661</v>
      </c>
      <c r="P68" s="1" t="str">
        <f>TEXT(TBL_Employees[[#This Row],[Exit Date]],"YYYY")</f>
        <v>2014</v>
      </c>
      <c r="Q68" s="1">
        <f>(TBL_Employees[[#This Row],[Exit Date]]-TBL_Employees[[#This Row],[Hire Date]])</f>
        <v>1552</v>
      </c>
      <c r="S68">
        <f>TBL_Employees[[#This Row],[Column3]]-TBL_Employees[[#This Row],[Column4]]</f>
        <v>5</v>
      </c>
    </row>
    <row r="69" spans="1:19" hidden="1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1" t="str">
        <f>TEXT(TBL_Employees[[#This Row],[Hire Date]],"YYYY")</f>
        <v>2016</v>
      </c>
      <c r="K69" s="2">
        <v>120341</v>
      </c>
      <c r="L69" s="3">
        <v>7.0000000000000007E-2</v>
      </c>
      <c r="M69" t="s">
        <v>19</v>
      </c>
      <c r="N69" t="s">
        <v>63</v>
      </c>
      <c r="O69" s="1" t="s">
        <v>21</v>
      </c>
      <c r="P69" s="1" t="str">
        <f>TEXT(TBL_Employees[[#This Row],[Exit Date]],"YYYY")</f>
        <v/>
      </c>
      <c r="Q69" s="1" t="e">
        <f>(TBL_Employees[[#This Row],[Exit Date]]-TBL_Employees[[#This Row],[Hire Date]])</f>
        <v>#VALUE!</v>
      </c>
      <c r="S69" t="e">
        <f>TBL_Employees[[#This Row],[Column3]]-TBL_Employees[[#This Row],[Column4]]</f>
        <v>#VALUE!</v>
      </c>
    </row>
    <row r="70" spans="1:19" hidden="1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1" t="str">
        <f>TEXT(TBL_Employees[[#This Row],[Hire Date]],"YYYY")</f>
        <v>2009</v>
      </c>
      <c r="K70" s="2">
        <v>208415</v>
      </c>
      <c r="L70" s="3">
        <v>0.35</v>
      </c>
      <c r="M70" t="s">
        <v>19</v>
      </c>
      <c r="N70" t="s">
        <v>63</v>
      </c>
      <c r="O70" s="1" t="s">
        <v>21</v>
      </c>
      <c r="P70" s="1" t="str">
        <f>TEXT(TBL_Employees[[#This Row],[Exit Date]],"YYYY")</f>
        <v/>
      </c>
      <c r="Q70" s="1" t="e">
        <f>(TBL_Employees[[#This Row],[Exit Date]]-TBL_Employees[[#This Row],[Hire Date]])</f>
        <v>#VALUE!</v>
      </c>
      <c r="S70" t="e">
        <f>TBL_Employees[[#This Row],[Column3]]-TBL_Employees[[#This Row],[Column4]]</f>
        <v>#VALUE!</v>
      </c>
    </row>
    <row r="71" spans="1:19" hidden="1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1" t="str">
        <f>TEXT(TBL_Employees[[#This Row],[Hire Date]],"YYYY")</f>
        <v>2020</v>
      </c>
      <c r="K71" s="2">
        <v>78844</v>
      </c>
      <c r="L71" s="3">
        <v>0</v>
      </c>
      <c r="M71" t="s">
        <v>19</v>
      </c>
      <c r="N71" t="s">
        <v>63</v>
      </c>
      <c r="O71" s="1" t="s">
        <v>21</v>
      </c>
      <c r="P71" s="1" t="str">
        <f>TEXT(TBL_Employees[[#This Row],[Exit Date]],"YYYY")</f>
        <v/>
      </c>
      <c r="Q71" s="1" t="e">
        <f>(TBL_Employees[[#This Row],[Exit Date]]-TBL_Employees[[#This Row],[Hire Date]])</f>
        <v>#VALUE!</v>
      </c>
      <c r="S71" t="e">
        <f>TBL_Employees[[#This Row],[Column3]]-TBL_Employees[[#This Row],[Column4]]</f>
        <v>#VALUE!</v>
      </c>
    </row>
    <row r="72" spans="1:19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1" t="str">
        <f>TEXT(TBL_Employees[[#This Row],[Hire Date]],"YYYY")</f>
        <v>2002</v>
      </c>
      <c r="K72" s="2">
        <v>76354</v>
      </c>
      <c r="L72" s="3">
        <v>0</v>
      </c>
      <c r="M72" t="s">
        <v>19</v>
      </c>
      <c r="N72" t="s">
        <v>39</v>
      </c>
      <c r="O72" s="1">
        <v>44465</v>
      </c>
      <c r="P72" s="1" t="str">
        <f>TEXT(TBL_Employees[[#This Row],[Exit Date]],"YYYY")</f>
        <v>2021</v>
      </c>
      <c r="Q72" s="1">
        <f>(TBL_Employees[[#This Row],[Exit Date]]-TBL_Employees[[#This Row],[Hire Date]])</f>
        <v>7066</v>
      </c>
      <c r="S72">
        <f>TBL_Employees[[#This Row],[Column3]]-TBL_Employees[[#This Row],[Column4]]</f>
        <v>19</v>
      </c>
    </row>
    <row r="73" spans="1:19" hidden="1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1" t="str">
        <f>TEXT(TBL_Employees[[#This Row],[Hire Date]],"YYYY")</f>
        <v>2019</v>
      </c>
      <c r="K73" s="2">
        <v>165927</v>
      </c>
      <c r="L73" s="3">
        <v>0.2</v>
      </c>
      <c r="M73" t="s">
        <v>19</v>
      </c>
      <c r="N73" t="s">
        <v>39</v>
      </c>
      <c r="O73" s="1" t="s">
        <v>21</v>
      </c>
      <c r="P73" s="1" t="str">
        <f>TEXT(TBL_Employees[[#This Row],[Exit Date]],"YYYY")</f>
        <v/>
      </c>
      <c r="Q73" s="1" t="e">
        <f>(TBL_Employees[[#This Row],[Exit Date]]-TBL_Employees[[#This Row],[Hire Date]])</f>
        <v>#VALUE!</v>
      </c>
      <c r="S73" t="e">
        <f>TBL_Employees[[#This Row],[Column3]]-TBL_Employees[[#This Row],[Column4]]</f>
        <v>#VALUE!</v>
      </c>
    </row>
    <row r="74" spans="1:19" hidden="1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1" t="str">
        <f>TEXT(TBL_Employees[[#This Row],[Hire Date]],"YYYY")</f>
        <v>2021</v>
      </c>
      <c r="K74" s="2">
        <v>109812</v>
      </c>
      <c r="L74" s="3">
        <v>0.09</v>
      </c>
      <c r="M74" t="s">
        <v>52</v>
      </c>
      <c r="N74" t="s">
        <v>81</v>
      </c>
      <c r="O74" s="1" t="s">
        <v>21</v>
      </c>
      <c r="P74" s="1" t="str">
        <f>TEXT(TBL_Employees[[#This Row],[Exit Date]],"YYYY")</f>
        <v/>
      </c>
      <c r="Q74" s="1" t="e">
        <f>(TBL_Employees[[#This Row],[Exit Date]]-TBL_Employees[[#This Row],[Hire Date]])</f>
        <v>#VALUE!</v>
      </c>
      <c r="S74" t="e">
        <f>TBL_Employees[[#This Row],[Column3]]-TBL_Employees[[#This Row],[Column4]]</f>
        <v>#VALUE!</v>
      </c>
    </row>
    <row r="75" spans="1:19" hidden="1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1" t="str">
        <f>TEXT(TBL_Employees[[#This Row],[Hire Date]],"YYYY")</f>
        <v>1998</v>
      </c>
      <c r="K75" s="2">
        <v>86299</v>
      </c>
      <c r="L75" s="3">
        <v>0</v>
      </c>
      <c r="M75" t="s">
        <v>19</v>
      </c>
      <c r="N75" t="s">
        <v>63</v>
      </c>
      <c r="O75" s="1" t="s">
        <v>21</v>
      </c>
      <c r="P75" s="1" t="str">
        <f>TEXT(TBL_Employees[[#This Row],[Exit Date]],"YYYY")</f>
        <v/>
      </c>
      <c r="Q75" s="1" t="e">
        <f>(TBL_Employees[[#This Row],[Exit Date]]-TBL_Employees[[#This Row],[Hire Date]])</f>
        <v>#VALUE!</v>
      </c>
      <c r="S75" t="e">
        <f>TBL_Employees[[#This Row],[Column3]]-TBL_Employees[[#This Row],[Column4]]</f>
        <v>#VALUE!</v>
      </c>
    </row>
    <row r="76" spans="1:19" hidden="1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1" t="str">
        <f>TEXT(TBL_Employees[[#This Row],[Hire Date]],"YYYY")</f>
        <v>2003</v>
      </c>
      <c r="K76" s="2">
        <v>206624</v>
      </c>
      <c r="L76" s="3">
        <v>0.4</v>
      </c>
      <c r="M76" t="s">
        <v>52</v>
      </c>
      <c r="N76" t="s">
        <v>53</v>
      </c>
      <c r="O76" s="1" t="s">
        <v>21</v>
      </c>
      <c r="P76" s="1" t="str">
        <f>TEXT(TBL_Employees[[#This Row],[Exit Date]],"YYYY")</f>
        <v/>
      </c>
      <c r="Q76" s="1" t="e">
        <f>(TBL_Employees[[#This Row],[Exit Date]]-TBL_Employees[[#This Row],[Hire Date]])</f>
        <v>#VALUE!</v>
      </c>
      <c r="S76" t="e">
        <f>TBL_Employees[[#This Row],[Column3]]-TBL_Employees[[#This Row],[Column4]]</f>
        <v>#VALUE!</v>
      </c>
    </row>
    <row r="77" spans="1:19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1" t="str">
        <f>TEXT(TBL_Employees[[#This Row],[Hire Date]],"YYYY")</f>
        <v>2010</v>
      </c>
      <c r="K77" s="2">
        <v>53215</v>
      </c>
      <c r="L77" s="3">
        <v>0</v>
      </c>
      <c r="M77" t="s">
        <v>52</v>
      </c>
      <c r="N77" t="s">
        <v>53</v>
      </c>
      <c r="O77" s="1">
        <v>41725</v>
      </c>
      <c r="P77" s="1" t="str">
        <f>TEXT(TBL_Employees[[#This Row],[Exit Date]],"YYYY")</f>
        <v>2014</v>
      </c>
      <c r="Q77" s="1">
        <f>(TBL_Employees[[#This Row],[Exit Date]]-TBL_Employees[[#This Row],[Hire Date]])</f>
        <v>1190</v>
      </c>
      <c r="S77">
        <f>TBL_Employees[[#This Row],[Column3]]-TBL_Employees[[#This Row],[Column4]]</f>
        <v>4</v>
      </c>
    </row>
    <row r="78" spans="1:19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1" t="str">
        <f>TEXT(TBL_Employees[[#This Row],[Hire Date]],"YYYY")</f>
        <v>2017</v>
      </c>
      <c r="K78" s="2">
        <v>86858</v>
      </c>
      <c r="L78" s="3">
        <v>0</v>
      </c>
      <c r="M78" t="s">
        <v>33</v>
      </c>
      <c r="N78" t="s">
        <v>80</v>
      </c>
      <c r="O78" s="1">
        <v>43016</v>
      </c>
      <c r="P78" s="1" t="str">
        <f>TEXT(TBL_Employees[[#This Row],[Exit Date]],"YYYY")</f>
        <v>2017</v>
      </c>
      <c r="Q78" s="1">
        <f>(TBL_Employees[[#This Row],[Exit Date]]-TBL_Employees[[#This Row],[Hire Date]])</f>
        <v>139</v>
      </c>
      <c r="S78">
        <f>TBL_Employees[[#This Row],[Column3]]-TBL_Employees[[#This Row],[Column4]]</f>
        <v>0</v>
      </c>
    </row>
    <row r="79" spans="1:19" hidden="1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1" t="str">
        <f>TEXT(TBL_Employees[[#This Row],[Hire Date]],"YYYY")</f>
        <v>2007</v>
      </c>
      <c r="K79" s="2">
        <v>93971</v>
      </c>
      <c r="L79" s="3">
        <v>0.08</v>
      </c>
      <c r="M79" t="s">
        <v>33</v>
      </c>
      <c r="N79" t="s">
        <v>80</v>
      </c>
      <c r="O79" s="1" t="s">
        <v>21</v>
      </c>
      <c r="P79" s="1" t="str">
        <f>TEXT(TBL_Employees[[#This Row],[Exit Date]],"YYYY")</f>
        <v/>
      </c>
      <c r="Q79" s="1" t="e">
        <f>(TBL_Employees[[#This Row],[Exit Date]]-TBL_Employees[[#This Row],[Hire Date]])</f>
        <v>#VALUE!</v>
      </c>
      <c r="S79" t="e">
        <f>TBL_Employees[[#This Row],[Column3]]-TBL_Employees[[#This Row],[Column4]]</f>
        <v>#VALUE!</v>
      </c>
    </row>
    <row r="80" spans="1:19" hidden="1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1" t="str">
        <f>TEXT(TBL_Employees[[#This Row],[Hire Date]],"YYYY")</f>
        <v>2015</v>
      </c>
      <c r="K80" s="2">
        <v>57008</v>
      </c>
      <c r="L80" s="3">
        <v>0</v>
      </c>
      <c r="M80" t="s">
        <v>19</v>
      </c>
      <c r="N80" t="s">
        <v>39</v>
      </c>
      <c r="O80" s="1" t="s">
        <v>21</v>
      </c>
      <c r="P80" s="1" t="str">
        <f>TEXT(TBL_Employees[[#This Row],[Exit Date]],"YYYY")</f>
        <v/>
      </c>
      <c r="Q80" s="1" t="e">
        <f>(TBL_Employees[[#This Row],[Exit Date]]-TBL_Employees[[#This Row],[Hire Date]])</f>
        <v>#VALUE!</v>
      </c>
      <c r="S80" t="e">
        <f>TBL_Employees[[#This Row],[Column3]]-TBL_Employees[[#This Row],[Column4]]</f>
        <v>#VALUE!</v>
      </c>
    </row>
    <row r="81" spans="1:19" hidden="1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1" t="str">
        <f>TEXT(TBL_Employees[[#This Row],[Hire Date]],"YYYY")</f>
        <v>2015</v>
      </c>
      <c r="K81" s="2">
        <v>141899</v>
      </c>
      <c r="L81" s="3">
        <v>0.15</v>
      </c>
      <c r="M81" t="s">
        <v>19</v>
      </c>
      <c r="N81" t="s">
        <v>39</v>
      </c>
      <c r="O81" s="1" t="s">
        <v>21</v>
      </c>
      <c r="P81" s="1" t="str">
        <f>TEXT(TBL_Employees[[#This Row],[Exit Date]],"YYYY")</f>
        <v/>
      </c>
      <c r="Q81" s="1" t="e">
        <f>(TBL_Employees[[#This Row],[Exit Date]]-TBL_Employees[[#This Row],[Hire Date]])</f>
        <v>#VALUE!</v>
      </c>
      <c r="S81" t="e">
        <f>TBL_Employees[[#This Row],[Column3]]-TBL_Employees[[#This Row],[Column4]]</f>
        <v>#VALUE!</v>
      </c>
    </row>
    <row r="82" spans="1:19" hidden="1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1" t="str">
        <f>TEXT(TBL_Employees[[#This Row],[Hire Date]],"YYYY")</f>
        <v>2016</v>
      </c>
      <c r="K82" s="2">
        <v>64847</v>
      </c>
      <c r="L82" s="3">
        <v>0</v>
      </c>
      <c r="M82" t="s">
        <v>19</v>
      </c>
      <c r="N82" t="s">
        <v>45</v>
      </c>
      <c r="O82" s="1" t="s">
        <v>21</v>
      </c>
      <c r="P82" s="1" t="str">
        <f>TEXT(TBL_Employees[[#This Row],[Exit Date]],"YYYY")</f>
        <v/>
      </c>
      <c r="Q82" s="1" t="e">
        <f>(TBL_Employees[[#This Row],[Exit Date]]-TBL_Employees[[#This Row],[Hire Date]])</f>
        <v>#VALUE!</v>
      </c>
      <c r="S82" t="e">
        <f>TBL_Employees[[#This Row],[Column3]]-TBL_Employees[[#This Row],[Column4]]</f>
        <v>#VALUE!</v>
      </c>
    </row>
    <row r="83" spans="1:19" hidden="1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1" t="str">
        <f>TEXT(TBL_Employees[[#This Row],[Hire Date]],"YYYY")</f>
        <v>1992</v>
      </c>
      <c r="K83" s="2">
        <v>116878</v>
      </c>
      <c r="L83" s="3">
        <v>0.11</v>
      </c>
      <c r="M83" t="s">
        <v>19</v>
      </c>
      <c r="N83" t="s">
        <v>45</v>
      </c>
      <c r="O83" s="1" t="s">
        <v>21</v>
      </c>
      <c r="P83" s="1" t="str">
        <f>TEXT(TBL_Employees[[#This Row],[Exit Date]],"YYYY")</f>
        <v/>
      </c>
      <c r="Q83" s="1" t="e">
        <f>(TBL_Employees[[#This Row],[Exit Date]]-TBL_Employees[[#This Row],[Hire Date]])</f>
        <v>#VALUE!</v>
      </c>
      <c r="S83" t="e">
        <f>TBL_Employees[[#This Row],[Column3]]-TBL_Employees[[#This Row],[Column4]]</f>
        <v>#VALUE!</v>
      </c>
    </row>
    <row r="84" spans="1:19" hidden="1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1" t="str">
        <f>TEXT(TBL_Employees[[#This Row],[Hire Date]],"YYYY")</f>
        <v>2005</v>
      </c>
      <c r="K84" s="2">
        <v>70505</v>
      </c>
      <c r="L84" s="3">
        <v>0</v>
      </c>
      <c r="M84" t="s">
        <v>19</v>
      </c>
      <c r="N84" t="s">
        <v>25</v>
      </c>
      <c r="O84" s="1" t="s">
        <v>21</v>
      </c>
      <c r="P84" s="1" t="str">
        <f>TEXT(TBL_Employees[[#This Row],[Exit Date]],"YYYY")</f>
        <v/>
      </c>
      <c r="Q84" s="1" t="e">
        <f>(TBL_Employees[[#This Row],[Exit Date]]-TBL_Employees[[#This Row],[Hire Date]])</f>
        <v>#VALUE!</v>
      </c>
      <c r="S84" t="e">
        <f>TBL_Employees[[#This Row],[Column3]]-TBL_Employees[[#This Row],[Column4]]</f>
        <v>#VALUE!</v>
      </c>
    </row>
    <row r="85" spans="1:19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1" t="str">
        <f>TEXT(TBL_Employees[[#This Row],[Hire Date]],"YYYY")</f>
        <v>2016</v>
      </c>
      <c r="K85" s="2">
        <v>189702</v>
      </c>
      <c r="L85" s="3">
        <v>0.28000000000000003</v>
      </c>
      <c r="M85" t="s">
        <v>52</v>
      </c>
      <c r="N85" t="s">
        <v>81</v>
      </c>
      <c r="O85" s="1">
        <v>44186</v>
      </c>
      <c r="P85" s="1" t="str">
        <f>TEXT(TBL_Employees[[#This Row],[Exit Date]],"YYYY")</f>
        <v>2020</v>
      </c>
      <c r="Q85" s="1">
        <f>(TBL_Employees[[#This Row],[Exit Date]]-TBL_Employees[[#This Row],[Hire Date]])</f>
        <v>1674</v>
      </c>
      <c r="S85">
        <f>TBL_Employees[[#This Row],[Column3]]-TBL_Employees[[#This Row],[Column4]]</f>
        <v>4</v>
      </c>
    </row>
    <row r="86" spans="1:19" hidden="1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1" t="str">
        <f>TEXT(TBL_Employees[[#This Row],[Hire Date]],"YYYY")</f>
        <v>2020</v>
      </c>
      <c r="K86" s="2">
        <v>180664</v>
      </c>
      <c r="L86" s="3">
        <v>0.27</v>
      </c>
      <c r="M86" t="s">
        <v>19</v>
      </c>
      <c r="N86" t="s">
        <v>20</v>
      </c>
      <c r="O86" s="1" t="s">
        <v>21</v>
      </c>
      <c r="P86" s="1" t="str">
        <f>TEXT(TBL_Employees[[#This Row],[Exit Date]],"YYYY")</f>
        <v/>
      </c>
      <c r="Q86" s="1" t="e">
        <f>(TBL_Employees[[#This Row],[Exit Date]]-TBL_Employees[[#This Row],[Hire Date]])</f>
        <v>#VALUE!</v>
      </c>
      <c r="S86" t="e">
        <f>TBL_Employees[[#This Row],[Column3]]-TBL_Employees[[#This Row],[Column4]]</f>
        <v>#VALUE!</v>
      </c>
    </row>
    <row r="87" spans="1:19" hidden="1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1" t="str">
        <f>TEXT(TBL_Employees[[#This Row],[Hire Date]],"YYYY")</f>
        <v>2003</v>
      </c>
      <c r="K87" s="2">
        <v>48345</v>
      </c>
      <c r="L87" s="3">
        <v>0</v>
      </c>
      <c r="M87" t="s">
        <v>33</v>
      </c>
      <c r="N87" t="s">
        <v>34</v>
      </c>
      <c r="O87" s="1" t="s">
        <v>21</v>
      </c>
      <c r="P87" s="1" t="str">
        <f>TEXT(TBL_Employees[[#This Row],[Exit Date]],"YYYY")</f>
        <v/>
      </c>
      <c r="Q87" s="1" t="e">
        <f>(TBL_Employees[[#This Row],[Exit Date]]-TBL_Employees[[#This Row],[Hire Date]])</f>
        <v>#VALUE!</v>
      </c>
      <c r="S87" t="e">
        <f>TBL_Employees[[#This Row],[Column3]]-TBL_Employees[[#This Row],[Column4]]</f>
        <v>#VALUE!</v>
      </c>
    </row>
    <row r="88" spans="1:19" hidden="1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1" t="str">
        <f>TEXT(TBL_Employees[[#This Row],[Hire Date]],"YYYY")</f>
        <v>2014</v>
      </c>
      <c r="K88" s="2">
        <v>152214</v>
      </c>
      <c r="L88" s="3">
        <v>0.3</v>
      </c>
      <c r="M88" t="s">
        <v>33</v>
      </c>
      <c r="N88" t="s">
        <v>60</v>
      </c>
      <c r="O88" s="1" t="s">
        <v>21</v>
      </c>
      <c r="P88" s="1" t="str">
        <f>TEXT(TBL_Employees[[#This Row],[Exit Date]],"YYYY")</f>
        <v/>
      </c>
      <c r="Q88" s="1" t="e">
        <f>(TBL_Employees[[#This Row],[Exit Date]]-TBL_Employees[[#This Row],[Hire Date]])</f>
        <v>#VALUE!</v>
      </c>
      <c r="S88" t="e">
        <f>TBL_Employees[[#This Row],[Column3]]-TBL_Employees[[#This Row],[Column4]]</f>
        <v>#VALUE!</v>
      </c>
    </row>
    <row r="89" spans="1:19" hidden="1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1" t="str">
        <f>TEXT(TBL_Employees[[#This Row],[Hire Date]],"YYYY")</f>
        <v>2009</v>
      </c>
      <c r="K89" s="2">
        <v>69803</v>
      </c>
      <c r="L89" s="3">
        <v>0</v>
      </c>
      <c r="M89" t="s">
        <v>52</v>
      </c>
      <c r="N89" t="s">
        <v>81</v>
      </c>
      <c r="O89" s="1" t="s">
        <v>21</v>
      </c>
      <c r="P89" s="1" t="str">
        <f>TEXT(TBL_Employees[[#This Row],[Exit Date]],"YYYY")</f>
        <v/>
      </c>
      <c r="Q89" s="1" t="e">
        <f>(TBL_Employees[[#This Row],[Exit Date]]-TBL_Employees[[#This Row],[Hire Date]])</f>
        <v>#VALUE!</v>
      </c>
      <c r="S89" t="e">
        <f>TBL_Employees[[#This Row],[Column3]]-TBL_Employees[[#This Row],[Column4]]</f>
        <v>#VALUE!</v>
      </c>
    </row>
    <row r="90" spans="1:19" hidden="1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1" t="str">
        <f>TEXT(TBL_Employees[[#This Row],[Hire Date]],"YYYY")</f>
        <v>2019</v>
      </c>
      <c r="K90" s="2">
        <v>76588</v>
      </c>
      <c r="L90" s="3">
        <v>0</v>
      </c>
      <c r="M90" t="s">
        <v>52</v>
      </c>
      <c r="N90" t="s">
        <v>66</v>
      </c>
      <c r="O90" s="1" t="s">
        <v>21</v>
      </c>
      <c r="P90" s="1" t="str">
        <f>TEXT(TBL_Employees[[#This Row],[Exit Date]],"YYYY")</f>
        <v/>
      </c>
      <c r="Q90" s="1" t="e">
        <f>(TBL_Employees[[#This Row],[Exit Date]]-TBL_Employees[[#This Row],[Hire Date]])</f>
        <v>#VALUE!</v>
      </c>
      <c r="S90" t="e">
        <f>TBL_Employees[[#This Row],[Column3]]-TBL_Employees[[#This Row],[Column4]]</f>
        <v>#VALUE!</v>
      </c>
    </row>
    <row r="91" spans="1:19" hidden="1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1" t="str">
        <f>TEXT(TBL_Employees[[#This Row],[Hire Date]],"YYYY")</f>
        <v>2018</v>
      </c>
      <c r="K91" s="2">
        <v>84596</v>
      </c>
      <c r="L91" s="3">
        <v>0</v>
      </c>
      <c r="M91" t="s">
        <v>19</v>
      </c>
      <c r="N91" t="s">
        <v>45</v>
      </c>
      <c r="O91" s="1" t="s">
        <v>21</v>
      </c>
      <c r="P91" s="1" t="str">
        <f>TEXT(TBL_Employees[[#This Row],[Exit Date]],"YYYY")</f>
        <v/>
      </c>
      <c r="Q91" s="1" t="e">
        <f>(TBL_Employees[[#This Row],[Exit Date]]-TBL_Employees[[#This Row],[Hire Date]])</f>
        <v>#VALUE!</v>
      </c>
      <c r="S91" t="e">
        <f>TBL_Employees[[#This Row],[Column3]]-TBL_Employees[[#This Row],[Column4]]</f>
        <v>#VALUE!</v>
      </c>
    </row>
    <row r="92" spans="1:19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1" t="str">
        <f>TEXT(TBL_Employees[[#This Row],[Hire Date]],"YYYY")</f>
        <v>2018</v>
      </c>
      <c r="K92" s="2">
        <v>114441</v>
      </c>
      <c r="L92" s="3">
        <v>0.1</v>
      </c>
      <c r="M92" t="s">
        <v>33</v>
      </c>
      <c r="N92" t="s">
        <v>80</v>
      </c>
      <c r="O92" s="1">
        <v>43821</v>
      </c>
      <c r="P92" s="1" t="str">
        <f>TEXT(TBL_Employees[[#This Row],[Exit Date]],"YYYY")</f>
        <v>2019</v>
      </c>
      <c r="Q92" s="1">
        <f>(TBL_Employees[[#This Row],[Exit Date]]-TBL_Employees[[#This Row],[Hire Date]])</f>
        <v>453</v>
      </c>
      <c r="S92">
        <f>TBL_Employees[[#This Row],[Column3]]-TBL_Employees[[#This Row],[Column4]]</f>
        <v>1</v>
      </c>
    </row>
    <row r="93" spans="1:19" hidden="1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1" t="str">
        <f>TEXT(TBL_Employees[[#This Row],[Hire Date]],"YYYY")</f>
        <v>2018</v>
      </c>
      <c r="K93" s="2">
        <v>140402</v>
      </c>
      <c r="L93" s="3">
        <v>0.15</v>
      </c>
      <c r="M93" t="s">
        <v>33</v>
      </c>
      <c r="N93" t="s">
        <v>60</v>
      </c>
      <c r="O93" s="1" t="s">
        <v>21</v>
      </c>
      <c r="P93" s="1" t="str">
        <f>TEXT(TBL_Employees[[#This Row],[Exit Date]],"YYYY")</f>
        <v/>
      </c>
      <c r="Q93" s="1" t="e">
        <f>(TBL_Employees[[#This Row],[Exit Date]]-TBL_Employees[[#This Row],[Hire Date]])</f>
        <v>#VALUE!</v>
      </c>
      <c r="S93" t="e">
        <f>TBL_Employees[[#This Row],[Column3]]-TBL_Employees[[#This Row],[Column4]]</f>
        <v>#VALUE!</v>
      </c>
    </row>
    <row r="94" spans="1:19" hidden="1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1" t="str">
        <f>TEXT(TBL_Employees[[#This Row],[Hire Date]],"YYYY")</f>
        <v>2019</v>
      </c>
      <c r="K94" s="2">
        <v>59817</v>
      </c>
      <c r="L94" s="3">
        <v>0</v>
      </c>
      <c r="M94" t="s">
        <v>52</v>
      </c>
      <c r="N94" t="s">
        <v>53</v>
      </c>
      <c r="O94" s="1" t="s">
        <v>21</v>
      </c>
      <c r="P94" s="1" t="str">
        <f>TEXT(TBL_Employees[[#This Row],[Exit Date]],"YYYY")</f>
        <v/>
      </c>
      <c r="Q94" s="1" t="e">
        <f>(TBL_Employees[[#This Row],[Exit Date]]-TBL_Employees[[#This Row],[Hire Date]])</f>
        <v>#VALUE!</v>
      </c>
      <c r="S94" t="e">
        <f>TBL_Employees[[#This Row],[Column3]]-TBL_Employees[[#This Row],[Column4]]</f>
        <v>#VALUE!</v>
      </c>
    </row>
    <row r="95" spans="1:19" hidden="1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1" t="str">
        <f>TEXT(TBL_Employees[[#This Row],[Hire Date]],"YYYY")</f>
        <v>2017</v>
      </c>
      <c r="K95" s="2">
        <v>55854</v>
      </c>
      <c r="L95" s="3">
        <v>0</v>
      </c>
      <c r="M95" t="s">
        <v>19</v>
      </c>
      <c r="N95" t="s">
        <v>25</v>
      </c>
      <c r="O95" s="1" t="s">
        <v>21</v>
      </c>
      <c r="P95" s="1" t="str">
        <f>TEXT(TBL_Employees[[#This Row],[Exit Date]],"YYYY")</f>
        <v/>
      </c>
      <c r="Q95" s="1" t="e">
        <f>(TBL_Employees[[#This Row],[Exit Date]]-TBL_Employees[[#This Row],[Hire Date]])</f>
        <v>#VALUE!</v>
      </c>
      <c r="S95" t="e">
        <f>TBL_Employees[[#This Row],[Column3]]-TBL_Employees[[#This Row],[Column4]]</f>
        <v>#VALUE!</v>
      </c>
    </row>
    <row r="96" spans="1:19" hidden="1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1" t="str">
        <f>TEXT(TBL_Employees[[#This Row],[Hire Date]],"YYYY")</f>
        <v>2002</v>
      </c>
      <c r="K96" s="2">
        <v>95998</v>
      </c>
      <c r="L96" s="3">
        <v>0</v>
      </c>
      <c r="M96" t="s">
        <v>19</v>
      </c>
      <c r="N96" t="s">
        <v>63</v>
      </c>
      <c r="O96" s="1" t="s">
        <v>21</v>
      </c>
      <c r="P96" s="1" t="str">
        <f>TEXT(TBL_Employees[[#This Row],[Exit Date]],"YYYY")</f>
        <v/>
      </c>
      <c r="Q96" s="1" t="e">
        <f>(TBL_Employees[[#This Row],[Exit Date]]-TBL_Employees[[#This Row],[Hire Date]])</f>
        <v>#VALUE!</v>
      </c>
      <c r="S96" t="e">
        <f>TBL_Employees[[#This Row],[Column3]]-TBL_Employees[[#This Row],[Column4]]</f>
        <v>#VALUE!</v>
      </c>
    </row>
    <row r="97" spans="1:19" hidden="1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1" t="str">
        <f>TEXT(TBL_Employees[[#This Row],[Hire Date]],"YYYY")</f>
        <v>2015</v>
      </c>
      <c r="K97" s="2">
        <v>154941</v>
      </c>
      <c r="L97" s="3">
        <v>0.13</v>
      </c>
      <c r="M97" t="s">
        <v>19</v>
      </c>
      <c r="N97" t="s">
        <v>39</v>
      </c>
      <c r="O97" s="1" t="s">
        <v>21</v>
      </c>
      <c r="P97" s="1" t="str">
        <f>TEXT(TBL_Employees[[#This Row],[Exit Date]],"YYYY")</f>
        <v/>
      </c>
      <c r="Q97" s="1" t="e">
        <f>(TBL_Employees[[#This Row],[Exit Date]]-TBL_Employees[[#This Row],[Hire Date]])</f>
        <v>#VALUE!</v>
      </c>
      <c r="S97" t="e">
        <f>TBL_Employees[[#This Row],[Column3]]-TBL_Employees[[#This Row],[Column4]]</f>
        <v>#VALUE!</v>
      </c>
    </row>
    <row r="98" spans="1:19" hidden="1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1" t="str">
        <f>TEXT(TBL_Employees[[#This Row],[Hire Date]],"YYYY")</f>
        <v>2011</v>
      </c>
      <c r="K98" s="2">
        <v>247022</v>
      </c>
      <c r="L98" s="3">
        <v>0.3</v>
      </c>
      <c r="M98" t="s">
        <v>33</v>
      </c>
      <c r="N98" t="s">
        <v>60</v>
      </c>
      <c r="O98" s="1" t="s">
        <v>21</v>
      </c>
      <c r="P98" s="1" t="str">
        <f>TEXT(TBL_Employees[[#This Row],[Exit Date]],"YYYY")</f>
        <v/>
      </c>
      <c r="Q98" s="1" t="e">
        <f>(TBL_Employees[[#This Row],[Exit Date]]-TBL_Employees[[#This Row],[Hire Date]])</f>
        <v>#VALUE!</v>
      </c>
      <c r="S98" t="e">
        <f>TBL_Employees[[#This Row],[Column3]]-TBL_Employees[[#This Row],[Column4]]</f>
        <v>#VALUE!</v>
      </c>
    </row>
    <row r="99" spans="1:19" hidden="1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1" t="str">
        <f>TEXT(TBL_Employees[[#This Row],[Hire Date]],"YYYY")</f>
        <v>2021</v>
      </c>
      <c r="K99" s="2">
        <v>88072</v>
      </c>
      <c r="L99" s="3">
        <v>0</v>
      </c>
      <c r="M99" t="s">
        <v>52</v>
      </c>
      <c r="N99" t="s">
        <v>53</v>
      </c>
      <c r="O99" s="1" t="s">
        <v>21</v>
      </c>
      <c r="P99" s="1" t="str">
        <f>TEXT(TBL_Employees[[#This Row],[Exit Date]],"YYYY")</f>
        <v/>
      </c>
      <c r="Q99" s="1" t="e">
        <f>(TBL_Employees[[#This Row],[Exit Date]]-TBL_Employees[[#This Row],[Hire Date]])</f>
        <v>#VALUE!</v>
      </c>
      <c r="S99" t="e">
        <f>TBL_Employees[[#This Row],[Column3]]-TBL_Employees[[#This Row],[Column4]]</f>
        <v>#VALUE!</v>
      </c>
    </row>
    <row r="100" spans="1:19" hidden="1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1" t="str">
        <f>TEXT(TBL_Employees[[#This Row],[Hire Date]],"YYYY")</f>
        <v>2020</v>
      </c>
      <c r="K100" s="2">
        <v>67925</v>
      </c>
      <c r="L100" s="3">
        <v>0.08</v>
      </c>
      <c r="M100" t="s">
        <v>33</v>
      </c>
      <c r="N100" t="s">
        <v>74</v>
      </c>
      <c r="O100" s="1" t="s">
        <v>21</v>
      </c>
      <c r="P100" s="1" t="str">
        <f>TEXT(TBL_Employees[[#This Row],[Exit Date]],"YYYY")</f>
        <v/>
      </c>
      <c r="Q100" s="1" t="e">
        <f>(TBL_Employees[[#This Row],[Exit Date]]-TBL_Employees[[#This Row],[Hire Date]])</f>
        <v>#VALUE!</v>
      </c>
      <c r="S100" t="e">
        <f>TBL_Employees[[#This Row],[Column3]]-TBL_Employees[[#This Row],[Column4]]</f>
        <v>#VALUE!</v>
      </c>
    </row>
    <row r="101" spans="1:19" hidden="1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1" t="str">
        <f>TEXT(TBL_Employees[[#This Row],[Hire Date]],"YYYY")</f>
        <v>2020</v>
      </c>
      <c r="K101" s="2">
        <v>219693</v>
      </c>
      <c r="L101" s="3">
        <v>0.3</v>
      </c>
      <c r="M101" t="s">
        <v>19</v>
      </c>
      <c r="N101" t="s">
        <v>25</v>
      </c>
      <c r="O101" s="1" t="s">
        <v>21</v>
      </c>
      <c r="P101" s="1" t="str">
        <f>TEXT(TBL_Employees[[#This Row],[Exit Date]],"YYYY")</f>
        <v/>
      </c>
      <c r="Q101" s="1" t="e">
        <f>(TBL_Employees[[#This Row],[Exit Date]]-TBL_Employees[[#This Row],[Hire Date]])</f>
        <v>#VALUE!</v>
      </c>
      <c r="S101" t="e">
        <f>TBL_Employees[[#This Row],[Column3]]-TBL_Employees[[#This Row],[Column4]]</f>
        <v>#VALUE!</v>
      </c>
    </row>
    <row r="102" spans="1:19" hidden="1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1" t="str">
        <f>TEXT(TBL_Employees[[#This Row],[Hire Date]],"YYYY")</f>
        <v>2013</v>
      </c>
      <c r="K102" s="2">
        <v>61773</v>
      </c>
      <c r="L102" s="3">
        <v>0</v>
      </c>
      <c r="M102" t="s">
        <v>19</v>
      </c>
      <c r="N102" t="s">
        <v>63</v>
      </c>
      <c r="O102" s="1" t="s">
        <v>21</v>
      </c>
      <c r="P102" s="1" t="str">
        <f>TEXT(TBL_Employees[[#This Row],[Exit Date]],"YYYY")</f>
        <v/>
      </c>
      <c r="Q102" s="1" t="e">
        <f>(TBL_Employees[[#This Row],[Exit Date]]-TBL_Employees[[#This Row],[Hire Date]])</f>
        <v>#VALUE!</v>
      </c>
      <c r="S102" t="e">
        <f>TBL_Employees[[#This Row],[Column3]]-TBL_Employees[[#This Row],[Column4]]</f>
        <v>#VALUE!</v>
      </c>
    </row>
    <row r="103" spans="1:19" hidden="1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1" t="str">
        <f>TEXT(TBL_Employees[[#This Row],[Hire Date]],"YYYY")</f>
        <v>2007</v>
      </c>
      <c r="K103" s="2">
        <v>74546</v>
      </c>
      <c r="L103" s="3">
        <v>0.09</v>
      </c>
      <c r="M103" t="s">
        <v>19</v>
      </c>
      <c r="N103" t="s">
        <v>63</v>
      </c>
      <c r="O103" s="1" t="s">
        <v>21</v>
      </c>
      <c r="P103" s="1" t="str">
        <f>TEXT(TBL_Employees[[#This Row],[Exit Date]],"YYYY")</f>
        <v/>
      </c>
      <c r="Q103" s="1" t="e">
        <f>(TBL_Employees[[#This Row],[Exit Date]]-TBL_Employees[[#This Row],[Hire Date]])</f>
        <v>#VALUE!</v>
      </c>
      <c r="S103" t="e">
        <f>TBL_Employees[[#This Row],[Column3]]-TBL_Employees[[#This Row],[Column4]]</f>
        <v>#VALUE!</v>
      </c>
    </row>
    <row r="104" spans="1:19" hidden="1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1" t="str">
        <f>TEXT(TBL_Employees[[#This Row],[Hire Date]],"YYYY")</f>
        <v>2015</v>
      </c>
      <c r="K104" s="2">
        <v>62575</v>
      </c>
      <c r="L104" s="3">
        <v>0</v>
      </c>
      <c r="M104" t="s">
        <v>19</v>
      </c>
      <c r="N104" t="s">
        <v>45</v>
      </c>
      <c r="O104" s="1" t="s">
        <v>21</v>
      </c>
      <c r="P104" s="1" t="str">
        <f>TEXT(TBL_Employees[[#This Row],[Exit Date]],"YYYY")</f>
        <v/>
      </c>
      <c r="Q104" s="1" t="e">
        <f>(TBL_Employees[[#This Row],[Exit Date]]-TBL_Employees[[#This Row],[Hire Date]])</f>
        <v>#VALUE!</v>
      </c>
      <c r="S104" t="e">
        <f>TBL_Employees[[#This Row],[Column3]]-TBL_Employees[[#This Row],[Column4]]</f>
        <v>#VALUE!</v>
      </c>
    </row>
    <row r="105" spans="1:19" hidden="1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1" t="str">
        <f>TEXT(TBL_Employees[[#This Row],[Hire Date]],"YYYY")</f>
        <v>2021</v>
      </c>
      <c r="K105" s="2">
        <v>199041</v>
      </c>
      <c r="L105" s="3">
        <v>0.16</v>
      </c>
      <c r="M105" t="s">
        <v>33</v>
      </c>
      <c r="N105" t="s">
        <v>60</v>
      </c>
      <c r="O105" s="1" t="s">
        <v>21</v>
      </c>
      <c r="P105" s="1" t="str">
        <f>TEXT(TBL_Employees[[#This Row],[Exit Date]],"YYYY")</f>
        <v/>
      </c>
      <c r="Q105" s="1" t="e">
        <f>(TBL_Employees[[#This Row],[Exit Date]]-TBL_Employees[[#This Row],[Hire Date]])</f>
        <v>#VALUE!</v>
      </c>
      <c r="S105" t="e">
        <f>TBL_Employees[[#This Row],[Column3]]-TBL_Employees[[#This Row],[Column4]]</f>
        <v>#VALUE!</v>
      </c>
    </row>
    <row r="106" spans="1:19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1" t="str">
        <f>TEXT(TBL_Employees[[#This Row],[Hire Date]],"YYYY")</f>
        <v>2007</v>
      </c>
      <c r="K106" s="2">
        <v>52310</v>
      </c>
      <c r="L106" s="3">
        <v>0</v>
      </c>
      <c r="M106" t="s">
        <v>19</v>
      </c>
      <c r="N106" t="s">
        <v>45</v>
      </c>
      <c r="O106" s="1">
        <v>43385</v>
      </c>
      <c r="P106" s="1" t="str">
        <f>TEXT(TBL_Employees[[#This Row],[Exit Date]],"YYYY")</f>
        <v>2018</v>
      </c>
      <c r="Q106" s="1">
        <f>(TBL_Employees[[#This Row],[Exit Date]]-TBL_Employees[[#This Row],[Hire Date]])</f>
        <v>4208</v>
      </c>
      <c r="S106">
        <f>TBL_Employees[[#This Row],[Column3]]-TBL_Employees[[#This Row],[Column4]]</f>
        <v>11</v>
      </c>
    </row>
    <row r="107" spans="1:19" hidden="1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1" t="str">
        <f>TEXT(TBL_Employees[[#This Row],[Hire Date]],"YYYY")</f>
        <v>2013</v>
      </c>
      <c r="K107" s="2">
        <v>159571</v>
      </c>
      <c r="L107" s="3">
        <v>0.1</v>
      </c>
      <c r="M107" t="s">
        <v>19</v>
      </c>
      <c r="N107" t="s">
        <v>29</v>
      </c>
      <c r="O107" s="1" t="s">
        <v>21</v>
      </c>
      <c r="P107" s="1" t="str">
        <f>TEXT(TBL_Employees[[#This Row],[Exit Date]],"YYYY")</f>
        <v/>
      </c>
      <c r="Q107" s="1" t="e">
        <f>(TBL_Employees[[#This Row],[Exit Date]]-TBL_Employees[[#This Row],[Hire Date]])</f>
        <v>#VALUE!</v>
      </c>
      <c r="S107" t="e">
        <f>TBL_Employees[[#This Row],[Column3]]-TBL_Employees[[#This Row],[Column4]]</f>
        <v>#VALUE!</v>
      </c>
    </row>
    <row r="108" spans="1:19" hidden="1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1" t="str">
        <f>TEXT(TBL_Employees[[#This Row],[Hire Date]],"YYYY")</f>
        <v>1997</v>
      </c>
      <c r="K108" s="2">
        <v>91763</v>
      </c>
      <c r="L108" s="3">
        <v>0</v>
      </c>
      <c r="M108" t="s">
        <v>19</v>
      </c>
      <c r="N108" t="s">
        <v>25</v>
      </c>
      <c r="O108" s="1" t="s">
        <v>21</v>
      </c>
      <c r="P108" s="1" t="str">
        <f>TEXT(TBL_Employees[[#This Row],[Exit Date]],"YYYY")</f>
        <v/>
      </c>
      <c r="Q108" s="1" t="e">
        <f>(TBL_Employees[[#This Row],[Exit Date]]-TBL_Employees[[#This Row],[Hire Date]])</f>
        <v>#VALUE!</v>
      </c>
      <c r="S108" t="e">
        <f>TBL_Employees[[#This Row],[Column3]]-TBL_Employees[[#This Row],[Column4]]</f>
        <v>#VALUE!</v>
      </c>
    </row>
    <row r="109" spans="1:19" hidden="1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1" t="str">
        <f>TEXT(TBL_Employees[[#This Row],[Hire Date]],"YYYY")</f>
        <v>1995</v>
      </c>
      <c r="K109" s="2">
        <v>96475</v>
      </c>
      <c r="L109" s="3">
        <v>0</v>
      </c>
      <c r="M109" t="s">
        <v>19</v>
      </c>
      <c r="N109" t="s">
        <v>25</v>
      </c>
      <c r="O109" s="1" t="s">
        <v>21</v>
      </c>
      <c r="P109" s="1" t="str">
        <f>TEXT(TBL_Employees[[#This Row],[Exit Date]],"YYYY")</f>
        <v/>
      </c>
      <c r="Q109" s="1" t="e">
        <f>(TBL_Employees[[#This Row],[Exit Date]]-TBL_Employees[[#This Row],[Hire Date]])</f>
        <v>#VALUE!</v>
      </c>
      <c r="S109" t="e">
        <f>TBL_Employees[[#This Row],[Column3]]-TBL_Employees[[#This Row],[Column4]]</f>
        <v>#VALUE!</v>
      </c>
    </row>
    <row r="110" spans="1:19" hidden="1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1" t="str">
        <f>TEXT(TBL_Employees[[#This Row],[Hire Date]],"YYYY")</f>
        <v>2016</v>
      </c>
      <c r="K110" s="2">
        <v>113781</v>
      </c>
      <c r="L110" s="3">
        <v>0</v>
      </c>
      <c r="M110" t="s">
        <v>19</v>
      </c>
      <c r="N110" t="s">
        <v>29</v>
      </c>
      <c r="O110" s="1" t="s">
        <v>21</v>
      </c>
      <c r="P110" s="1" t="str">
        <f>TEXT(TBL_Employees[[#This Row],[Exit Date]],"YYYY")</f>
        <v/>
      </c>
      <c r="Q110" s="1" t="e">
        <f>(TBL_Employees[[#This Row],[Exit Date]]-TBL_Employees[[#This Row],[Hire Date]])</f>
        <v>#VALUE!</v>
      </c>
      <c r="S110" t="e">
        <f>TBL_Employees[[#This Row],[Column3]]-TBL_Employees[[#This Row],[Column4]]</f>
        <v>#VALUE!</v>
      </c>
    </row>
    <row r="111" spans="1:19" hidden="1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1" t="str">
        <f>TEXT(TBL_Employees[[#This Row],[Hire Date]],"YYYY")</f>
        <v>2003</v>
      </c>
      <c r="K111" s="2">
        <v>166599</v>
      </c>
      <c r="L111" s="3">
        <v>0.26</v>
      </c>
      <c r="M111" t="s">
        <v>19</v>
      </c>
      <c r="N111" t="s">
        <v>63</v>
      </c>
      <c r="O111" s="1" t="s">
        <v>21</v>
      </c>
      <c r="P111" s="1" t="str">
        <f>TEXT(TBL_Employees[[#This Row],[Exit Date]],"YYYY")</f>
        <v/>
      </c>
      <c r="Q111" s="1" t="e">
        <f>(TBL_Employees[[#This Row],[Exit Date]]-TBL_Employees[[#This Row],[Hire Date]])</f>
        <v>#VALUE!</v>
      </c>
      <c r="S111" t="e">
        <f>TBL_Employees[[#This Row],[Column3]]-TBL_Employees[[#This Row],[Column4]]</f>
        <v>#VALUE!</v>
      </c>
    </row>
    <row r="112" spans="1:19" hidden="1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1" t="str">
        <f>TEXT(TBL_Employees[[#This Row],[Hire Date]],"YYYY")</f>
        <v>2005</v>
      </c>
      <c r="K112" s="2">
        <v>95372</v>
      </c>
      <c r="L112" s="3">
        <v>0</v>
      </c>
      <c r="M112" t="s">
        <v>33</v>
      </c>
      <c r="N112" t="s">
        <v>74</v>
      </c>
      <c r="O112" s="1" t="s">
        <v>21</v>
      </c>
      <c r="P112" s="1" t="str">
        <f>TEXT(TBL_Employees[[#This Row],[Exit Date]],"YYYY")</f>
        <v/>
      </c>
      <c r="Q112" s="1" t="e">
        <f>(TBL_Employees[[#This Row],[Exit Date]]-TBL_Employees[[#This Row],[Hire Date]])</f>
        <v>#VALUE!</v>
      </c>
      <c r="S112" t="e">
        <f>TBL_Employees[[#This Row],[Column3]]-TBL_Employees[[#This Row],[Column4]]</f>
        <v>#VALUE!</v>
      </c>
    </row>
    <row r="113" spans="1:19" hidden="1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1" t="str">
        <f>TEXT(TBL_Employees[[#This Row],[Hire Date]],"YYYY")</f>
        <v>2020</v>
      </c>
      <c r="K113" s="2">
        <v>161203</v>
      </c>
      <c r="L113" s="3">
        <v>0.15</v>
      </c>
      <c r="M113" t="s">
        <v>33</v>
      </c>
      <c r="N113" t="s">
        <v>34</v>
      </c>
      <c r="O113" s="1" t="s">
        <v>21</v>
      </c>
      <c r="P113" s="1" t="str">
        <f>TEXT(TBL_Employees[[#This Row],[Exit Date]],"YYYY")</f>
        <v/>
      </c>
      <c r="Q113" s="1" t="e">
        <f>(TBL_Employees[[#This Row],[Exit Date]]-TBL_Employees[[#This Row],[Hire Date]])</f>
        <v>#VALUE!</v>
      </c>
      <c r="S113" t="e">
        <f>TBL_Employees[[#This Row],[Column3]]-TBL_Employees[[#This Row],[Column4]]</f>
        <v>#VALUE!</v>
      </c>
    </row>
    <row r="114" spans="1:19" hidden="1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1" t="str">
        <f>TEXT(TBL_Employees[[#This Row],[Hire Date]],"YYYY")</f>
        <v>2006</v>
      </c>
      <c r="K114" s="2">
        <v>74738</v>
      </c>
      <c r="L114" s="3">
        <v>0</v>
      </c>
      <c r="M114" t="s">
        <v>19</v>
      </c>
      <c r="N114" t="s">
        <v>45</v>
      </c>
      <c r="O114" s="1" t="s">
        <v>21</v>
      </c>
      <c r="P114" s="1" t="str">
        <f>TEXT(TBL_Employees[[#This Row],[Exit Date]],"YYYY")</f>
        <v/>
      </c>
      <c r="Q114" s="1" t="e">
        <f>(TBL_Employees[[#This Row],[Exit Date]]-TBL_Employees[[#This Row],[Hire Date]])</f>
        <v>#VALUE!</v>
      </c>
      <c r="S114" t="e">
        <f>TBL_Employees[[#This Row],[Column3]]-TBL_Employees[[#This Row],[Column4]]</f>
        <v>#VALUE!</v>
      </c>
    </row>
    <row r="115" spans="1:19" hidden="1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1" t="str">
        <f>TEXT(TBL_Employees[[#This Row],[Hire Date]],"YYYY")</f>
        <v>2018</v>
      </c>
      <c r="K115" s="2">
        <v>171173</v>
      </c>
      <c r="L115" s="3">
        <v>0.21</v>
      </c>
      <c r="M115" t="s">
        <v>19</v>
      </c>
      <c r="N115" t="s">
        <v>29</v>
      </c>
      <c r="O115" s="1" t="s">
        <v>21</v>
      </c>
      <c r="P115" s="1" t="str">
        <f>TEXT(TBL_Employees[[#This Row],[Exit Date]],"YYYY")</f>
        <v/>
      </c>
      <c r="Q115" s="1" t="e">
        <f>(TBL_Employees[[#This Row],[Exit Date]]-TBL_Employees[[#This Row],[Hire Date]])</f>
        <v>#VALUE!</v>
      </c>
      <c r="S115" t="e">
        <f>TBL_Employees[[#This Row],[Column3]]-TBL_Employees[[#This Row],[Column4]]</f>
        <v>#VALUE!</v>
      </c>
    </row>
    <row r="116" spans="1:19" hidden="1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1" t="str">
        <f>TEXT(TBL_Employees[[#This Row],[Hire Date]],"YYYY")</f>
        <v>2019</v>
      </c>
      <c r="K116" s="2">
        <v>201464</v>
      </c>
      <c r="L116" s="3">
        <v>0.37</v>
      </c>
      <c r="M116" t="s">
        <v>19</v>
      </c>
      <c r="N116" t="s">
        <v>20</v>
      </c>
      <c r="O116" s="1" t="s">
        <v>21</v>
      </c>
      <c r="P116" s="1" t="str">
        <f>TEXT(TBL_Employees[[#This Row],[Exit Date]],"YYYY")</f>
        <v/>
      </c>
      <c r="Q116" s="1" t="e">
        <f>(TBL_Employees[[#This Row],[Exit Date]]-TBL_Employees[[#This Row],[Hire Date]])</f>
        <v>#VALUE!</v>
      </c>
      <c r="S116" t="e">
        <f>TBL_Employees[[#This Row],[Column3]]-TBL_Employees[[#This Row],[Column4]]</f>
        <v>#VALUE!</v>
      </c>
    </row>
    <row r="117" spans="1:19" hidden="1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1" t="str">
        <f>TEXT(TBL_Employees[[#This Row],[Hire Date]],"YYYY")</f>
        <v>1998</v>
      </c>
      <c r="K117" s="2">
        <v>174895</v>
      </c>
      <c r="L117" s="3">
        <v>0.15</v>
      </c>
      <c r="M117" t="s">
        <v>19</v>
      </c>
      <c r="N117" t="s">
        <v>20</v>
      </c>
      <c r="O117" s="1" t="s">
        <v>21</v>
      </c>
      <c r="P117" s="1" t="str">
        <f>TEXT(TBL_Employees[[#This Row],[Exit Date]],"YYYY")</f>
        <v/>
      </c>
      <c r="Q117" s="1" t="e">
        <f>(TBL_Employees[[#This Row],[Exit Date]]-TBL_Employees[[#This Row],[Hire Date]])</f>
        <v>#VALUE!</v>
      </c>
      <c r="S117" t="e">
        <f>TBL_Employees[[#This Row],[Column3]]-TBL_Employees[[#This Row],[Column4]]</f>
        <v>#VALUE!</v>
      </c>
    </row>
    <row r="118" spans="1:19" hidden="1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1" t="str">
        <f>TEXT(TBL_Employees[[#This Row],[Hire Date]],"YYYY")</f>
        <v>2006</v>
      </c>
      <c r="K118" s="2">
        <v>134486</v>
      </c>
      <c r="L118" s="3">
        <v>0.14000000000000001</v>
      </c>
      <c r="M118" t="s">
        <v>19</v>
      </c>
      <c r="N118" t="s">
        <v>25</v>
      </c>
      <c r="O118" s="1" t="s">
        <v>21</v>
      </c>
      <c r="P118" s="1" t="str">
        <f>TEXT(TBL_Employees[[#This Row],[Exit Date]],"YYYY")</f>
        <v/>
      </c>
      <c r="Q118" s="1" t="e">
        <f>(TBL_Employees[[#This Row],[Exit Date]]-TBL_Employees[[#This Row],[Hire Date]])</f>
        <v>#VALUE!</v>
      </c>
      <c r="S118" t="e">
        <f>TBL_Employees[[#This Row],[Column3]]-TBL_Employees[[#This Row],[Column4]]</f>
        <v>#VALUE!</v>
      </c>
    </row>
    <row r="119" spans="1:19" hidden="1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1" t="str">
        <f>TEXT(TBL_Employees[[#This Row],[Hire Date]],"YYYY")</f>
        <v>2007</v>
      </c>
      <c r="K119" s="2">
        <v>71699</v>
      </c>
      <c r="L119" s="3">
        <v>0</v>
      </c>
      <c r="M119" t="s">
        <v>52</v>
      </c>
      <c r="N119" t="s">
        <v>81</v>
      </c>
      <c r="O119" s="1" t="s">
        <v>21</v>
      </c>
      <c r="P119" s="1" t="str">
        <f>TEXT(TBL_Employees[[#This Row],[Exit Date]],"YYYY")</f>
        <v/>
      </c>
      <c r="Q119" s="1" t="e">
        <f>(TBL_Employees[[#This Row],[Exit Date]]-TBL_Employees[[#This Row],[Hire Date]])</f>
        <v>#VALUE!</v>
      </c>
      <c r="S119" t="e">
        <f>TBL_Employees[[#This Row],[Column3]]-TBL_Employees[[#This Row],[Column4]]</f>
        <v>#VALUE!</v>
      </c>
    </row>
    <row r="120" spans="1:19" hidden="1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1" t="str">
        <f>TEXT(TBL_Employees[[#This Row],[Hire Date]],"YYYY")</f>
        <v>2021</v>
      </c>
      <c r="K120" s="2">
        <v>94430</v>
      </c>
      <c r="L120" s="3">
        <v>0</v>
      </c>
      <c r="M120" t="s">
        <v>19</v>
      </c>
      <c r="N120" t="s">
        <v>63</v>
      </c>
      <c r="O120" s="1" t="s">
        <v>21</v>
      </c>
      <c r="P120" s="1" t="str">
        <f>TEXT(TBL_Employees[[#This Row],[Exit Date]],"YYYY")</f>
        <v/>
      </c>
      <c r="Q120" s="1" t="e">
        <f>(TBL_Employees[[#This Row],[Exit Date]]-TBL_Employees[[#This Row],[Hire Date]])</f>
        <v>#VALUE!</v>
      </c>
      <c r="S120" t="e">
        <f>TBL_Employees[[#This Row],[Column3]]-TBL_Employees[[#This Row],[Column4]]</f>
        <v>#VALUE!</v>
      </c>
    </row>
    <row r="121" spans="1:19" hidden="1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1" t="str">
        <f>TEXT(TBL_Employees[[#This Row],[Hire Date]],"YYYY")</f>
        <v>2010</v>
      </c>
      <c r="K121" s="2">
        <v>103504</v>
      </c>
      <c r="L121" s="3">
        <v>7.0000000000000007E-2</v>
      </c>
      <c r="M121" t="s">
        <v>33</v>
      </c>
      <c r="N121" t="s">
        <v>34</v>
      </c>
      <c r="O121" s="1" t="s">
        <v>21</v>
      </c>
      <c r="P121" s="1" t="str">
        <f>TEXT(TBL_Employees[[#This Row],[Exit Date]],"YYYY")</f>
        <v/>
      </c>
      <c r="Q121" s="1" t="e">
        <f>(TBL_Employees[[#This Row],[Exit Date]]-TBL_Employees[[#This Row],[Hire Date]])</f>
        <v>#VALUE!</v>
      </c>
      <c r="S121" t="e">
        <f>TBL_Employees[[#This Row],[Column3]]-TBL_Employees[[#This Row],[Column4]]</f>
        <v>#VALUE!</v>
      </c>
    </row>
    <row r="122" spans="1:19" hidden="1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1" t="str">
        <f>TEXT(TBL_Employees[[#This Row],[Hire Date]],"YYYY")</f>
        <v>2005</v>
      </c>
      <c r="K122" s="2">
        <v>92771</v>
      </c>
      <c r="L122" s="3">
        <v>0</v>
      </c>
      <c r="M122" t="s">
        <v>19</v>
      </c>
      <c r="N122" t="s">
        <v>45</v>
      </c>
      <c r="O122" s="1" t="s">
        <v>21</v>
      </c>
      <c r="P122" s="1" t="str">
        <f>TEXT(TBL_Employees[[#This Row],[Exit Date]],"YYYY")</f>
        <v/>
      </c>
      <c r="Q122" s="1" t="e">
        <f>(TBL_Employees[[#This Row],[Exit Date]]-TBL_Employees[[#This Row],[Hire Date]])</f>
        <v>#VALUE!</v>
      </c>
      <c r="S122" t="e">
        <f>TBL_Employees[[#This Row],[Column3]]-TBL_Employees[[#This Row],[Column4]]</f>
        <v>#VALUE!</v>
      </c>
    </row>
    <row r="123" spans="1:19" hidden="1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1" t="str">
        <f>TEXT(TBL_Employees[[#This Row],[Hire Date]],"YYYY")</f>
        <v>2006</v>
      </c>
      <c r="K123" s="2">
        <v>71531</v>
      </c>
      <c r="L123" s="3">
        <v>0</v>
      </c>
      <c r="M123" t="s">
        <v>19</v>
      </c>
      <c r="N123" t="s">
        <v>29</v>
      </c>
      <c r="O123" s="1" t="s">
        <v>21</v>
      </c>
      <c r="P123" s="1" t="str">
        <f>TEXT(TBL_Employees[[#This Row],[Exit Date]],"YYYY")</f>
        <v/>
      </c>
      <c r="Q123" s="1" t="e">
        <f>(TBL_Employees[[#This Row],[Exit Date]]-TBL_Employees[[#This Row],[Hire Date]])</f>
        <v>#VALUE!</v>
      </c>
      <c r="S123" t="e">
        <f>TBL_Employees[[#This Row],[Column3]]-TBL_Employees[[#This Row],[Column4]]</f>
        <v>#VALUE!</v>
      </c>
    </row>
    <row r="124" spans="1:19" hidden="1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1" t="str">
        <f>TEXT(TBL_Employees[[#This Row],[Hire Date]],"YYYY")</f>
        <v>2019</v>
      </c>
      <c r="K124" s="2">
        <v>90304</v>
      </c>
      <c r="L124" s="3">
        <v>0</v>
      </c>
      <c r="M124" t="s">
        <v>19</v>
      </c>
      <c r="N124" t="s">
        <v>20</v>
      </c>
      <c r="O124" s="1" t="s">
        <v>21</v>
      </c>
      <c r="P124" s="1" t="str">
        <f>TEXT(TBL_Employees[[#This Row],[Exit Date]],"YYYY")</f>
        <v/>
      </c>
      <c r="Q124" s="1" t="e">
        <f>(TBL_Employees[[#This Row],[Exit Date]]-TBL_Employees[[#This Row],[Hire Date]])</f>
        <v>#VALUE!</v>
      </c>
      <c r="S124" t="e">
        <f>TBL_Employees[[#This Row],[Column3]]-TBL_Employees[[#This Row],[Column4]]</f>
        <v>#VALUE!</v>
      </c>
    </row>
    <row r="125" spans="1:19" hidden="1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1" t="str">
        <f>TEXT(TBL_Employees[[#This Row],[Hire Date]],"YYYY")</f>
        <v>2011</v>
      </c>
      <c r="K125" s="2">
        <v>104903</v>
      </c>
      <c r="L125" s="3">
        <v>0.1</v>
      </c>
      <c r="M125" t="s">
        <v>19</v>
      </c>
      <c r="N125" t="s">
        <v>29</v>
      </c>
      <c r="O125" s="1" t="s">
        <v>21</v>
      </c>
      <c r="P125" s="1" t="str">
        <f>TEXT(TBL_Employees[[#This Row],[Exit Date]],"YYYY")</f>
        <v/>
      </c>
      <c r="Q125" s="1" t="e">
        <f>(TBL_Employees[[#This Row],[Exit Date]]-TBL_Employees[[#This Row],[Hire Date]])</f>
        <v>#VALUE!</v>
      </c>
      <c r="S125" t="e">
        <f>TBL_Employees[[#This Row],[Column3]]-TBL_Employees[[#This Row],[Column4]]</f>
        <v>#VALUE!</v>
      </c>
    </row>
    <row r="126" spans="1:19" hidden="1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1" t="str">
        <f>TEXT(TBL_Employees[[#This Row],[Hire Date]],"YYYY")</f>
        <v>2019</v>
      </c>
      <c r="K126" s="2">
        <v>55859</v>
      </c>
      <c r="L126" s="3">
        <v>0</v>
      </c>
      <c r="M126" t="s">
        <v>33</v>
      </c>
      <c r="N126" t="s">
        <v>60</v>
      </c>
      <c r="O126" s="1" t="s">
        <v>21</v>
      </c>
      <c r="P126" s="1" t="str">
        <f>TEXT(TBL_Employees[[#This Row],[Exit Date]],"YYYY")</f>
        <v/>
      </c>
      <c r="Q126" s="1" t="e">
        <f>(TBL_Employees[[#This Row],[Exit Date]]-TBL_Employees[[#This Row],[Hire Date]])</f>
        <v>#VALUE!</v>
      </c>
      <c r="S126" t="e">
        <f>TBL_Employees[[#This Row],[Column3]]-TBL_Employees[[#This Row],[Column4]]</f>
        <v>#VALUE!</v>
      </c>
    </row>
    <row r="127" spans="1:19" hidden="1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1" t="str">
        <f>TEXT(TBL_Employees[[#This Row],[Hire Date]],"YYYY")</f>
        <v>2006</v>
      </c>
      <c r="K127" s="2">
        <v>79785</v>
      </c>
      <c r="L127" s="3">
        <v>0</v>
      </c>
      <c r="M127" t="s">
        <v>19</v>
      </c>
      <c r="N127" t="s">
        <v>25</v>
      </c>
      <c r="O127" s="1" t="s">
        <v>21</v>
      </c>
      <c r="P127" s="1" t="str">
        <f>TEXT(TBL_Employees[[#This Row],[Exit Date]],"YYYY")</f>
        <v/>
      </c>
      <c r="Q127" s="1" t="e">
        <f>(TBL_Employees[[#This Row],[Exit Date]]-TBL_Employees[[#This Row],[Hire Date]])</f>
        <v>#VALUE!</v>
      </c>
      <c r="S127" t="e">
        <f>TBL_Employees[[#This Row],[Column3]]-TBL_Employees[[#This Row],[Column4]]</f>
        <v>#VALUE!</v>
      </c>
    </row>
    <row r="128" spans="1:19" hidden="1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1" t="str">
        <f>TEXT(TBL_Employees[[#This Row],[Hire Date]],"YYYY")</f>
        <v>2007</v>
      </c>
      <c r="K128" s="2">
        <v>99017</v>
      </c>
      <c r="L128" s="3">
        <v>0</v>
      </c>
      <c r="M128" t="s">
        <v>33</v>
      </c>
      <c r="N128" t="s">
        <v>60</v>
      </c>
      <c r="O128" s="1" t="s">
        <v>21</v>
      </c>
      <c r="P128" s="1" t="str">
        <f>TEXT(TBL_Employees[[#This Row],[Exit Date]],"YYYY")</f>
        <v/>
      </c>
      <c r="Q128" s="1" t="e">
        <f>(TBL_Employees[[#This Row],[Exit Date]]-TBL_Employees[[#This Row],[Hire Date]])</f>
        <v>#VALUE!</v>
      </c>
      <c r="S128" t="e">
        <f>TBL_Employees[[#This Row],[Column3]]-TBL_Employees[[#This Row],[Column4]]</f>
        <v>#VALUE!</v>
      </c>
    </row>
    <row r="129" spans="1:19" hidden="1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1" t="str">
        <f>TEXT(TBL_Employees[[#This Row],[Hire Date]],"YYYY")</f>
        <v>1992</v>
      </c>
      <c r="K129" s="2">
        <v>53809</v>
      </c>
      <c r="L129" s="3">
        <v>0</v>
      </c>
      <c r="M129" t="s">
        <v>19</v>
      </c>
      <c r="N129" t="s">
        <v>39</v>
      </c>
      <c r="O129" s="1" t="s">
        <v>21</v>
      </c>
      <c r="P129" s="1" t="str">
        <f>TEXT(TBL_Employees[[#This Row],[Exit Date]],"YYYY")</f>
        <v/>
      </c>
      <c r="Q129" s="1" t="e">
        <f>(TBL_Employees[[#This Row],[Exit Date]]-TBL_Employees[[#This Row],[Hire Date]])</f>
        <v>#VALUE!</v>
      </c>
      <c r="S129" t="e">
        <f>TBL_Employees[[#This Row],[Column3]]-TBL_Employees[[#This Row],[Column4]]</f>
        <v>#VALUE!</v>
      </c>
    </row>
    <row r="130" spans="1:19" hidden="1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1" t="str">
        <f>TEXT(TBL_Employees[[#This Row],[Hire Date]],"YYYY")</f>
        <v>2020</v>
      </c>
      <c r="K130" s="2">
        <v>71864</v>
      </c>
      <c r="L130" s="3">
        <v>0</v>
      </c>
      <c r="M130" t="s">
        <v>33</v>
      </c>
      <c r="N130" t="s">
        <v>34</v>
      </c>
      <c r="O130" s="1" t="s">
        <v>21</v>
      </c>
      <c r="P130" s="1" t="str">
        <f>TEXT(TBL_Employees[[#This Row],[Exit Date]],"YYYY")</f>
        <v/>
      </c>
      <c r="Q130" s="1" t="e">
        <f>(TBL_Employees[[#This Row],[Exit Date]]-TBL_Employees[[#This Row],[Hire Date]])</f>
        <v>#VALUE!</v>
      </c>
      <c r="S130" t="e">
        <f>TBL_Employees[[#This Row],[Column3]]-TBL_Employees[[#This Row],[Column4]]</f>
        <v>#VALUE!</v>
      </c>
    </row>
    <row r="131" spans="1:19" hidden="1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1" t="str">
        <f>TEXT(TBL_Employees[[#This Row],[Hire Date]],"YYYY")</f>
        <v>2011</v>
      </c>
      <c r="K131" s="2">
        <v>225558</v>
      </c>
      <c r="L131" s="3">
        <v>0.33</v>
      </c>
      <c r="M131" t="s">
        <v>33</v>
      </c>
      <c r="N131" t="s">
        <v>74</v>
      </c>
      <c r="O131" s="1" t="s">
        <v>21</v>
      </c>
      <c r="P131" s="1" t="str">
        <f>TEXT(TBL_Employees[[#This Row],[Exit Date]],"YYYY")</f>
        <v/>
      </c>
      <c r="Q131" s="1" t="e">
        <f>(TBL_Employees[[#This Row],[Exit Date]]-TBL_Employees[[#This Row],[Hire Date]])</f>
        <v>#VALUE!</v>
      </c>
      <c r="S131" t="e">
        <f>TBL_Employees[[#This Row],[Column3]]-TBL_Employees[[#This Row],[Column4]]</f>
        <v>#VALUE!</v>
      </c>
    </row>
    <row r="132" spans="1:19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1" t="str">
        <f>TEXT(TBL_Employees[[#This Row],[Hire Date]],"YYYY")</f>
        <v>2014</v>
      </c>
      <c r="K132" s="2">
        <v>128984</v>
      </c>
      <c r="L132" s="3">
        <v>0.12</v>
      </c>
      <c r="M132" t="s">
        <v>19</v>
      </c>
      <c r="N132" t="s">
        <v>45</v>
      </c>
      <c r="O132" s="1">
        <v>44317</v>
      </c>
      <c r="P132" s="1" t="str">
        <f>TEXT(TBL_Employees[[#This Row],[Exit Date]],"YYYY")</f>
        <v>2021</v>
      </c>
      <c r="Q132" s="1">
        <f>(TBL_Employees[[#This Row],[Exit Date]]-TBL_Employees[[#This Row],[Hire Date]])</f>
        <v>2622</v>
      </c>
      <c r="S132">
        <f>TBL_Employees[[#This Row],[Column3]]-TBL_Employees[[#This Row],[Column4]]</f>
        <v>7</v>
      </c>
    </row>
    <row r="133" spans="1:19" hidden="1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1" t="str">
        <f>TEXT(TBL_Employees[[#This Row],[Hire Date]],"YYYY")</f>
        <v>1999</v>
      </c>
      <c r="K133" s="2">
        <v>96997</v>
      </c>
      <c r="L133" s="3">
        <v>0</v>
      </c>
      <c r="M133" t="s">
        <v>52</v>
      </c>
      <c r="N133" t="s">
        <v>53</v>
      </c>
      <c r="O133" s="1" t="s">
        <v>21</v>
      </c>
      <c r="P133" s="1" t="str">
        <f>TEXT(TBL_Employees[[#This Row],[Exit Date]],"YYYY")</f>
        <v/>
      </c>
      <c r="Q133" s="1" t="e">
        <f>(TBL_Employees[[#This Row],[Exit Date]]-TBL_Employees[[#This Row],[Hire Date]])</f>
        <v>#VALUE!</v>
      </c>
      <c r="S133" t="e">
        <f>TBL_Employees[[#This Row],[Column3]]-TBL_Employees[[#This Row],[Column4]]</f>
        <v>#VALUE!</v>
      </c>
    </row>
    <row r="134" spans="1:19" hidden="1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1" t="str">
        <f>TEXT(TBL_Employees[[#This Row],[Hire Date]],"YYYY")</f>
        <v>2018</v>
      </c>
      <c r="K134" s="2">
        <v>176294</v>
      </c>
      <c r="L134" s="3">
        <v>0.28000000000000003</v>
      </c>
      <c r="M134" t="s">
        <v>19</v>
      </c>
      <c r="N134" t="s">
        <v>25</v>
      </c>
      <c r="O134" s="1" t="s">
        <v>21</v>
      </c>
      <c r="P134" s="1" t="str">
        <f>TEXT(TBL_Employees[[#This Row],[Exit Date]],"YYYY")</f>
        <v/>
      </c>
      <c r="Q134" s="1" t="e">
        <f>(TBL_Employees[[#This Row],[Exit Date]]-TBL_Employees[[#This Row],[Hire Date]])</f>
        <v>#VALUE!</v>
      </c>
      <c r="S134" t="e">
        <f>TBL_Employees[[#This Row],[Column3]]-TBL_Employees[[#This Row],[Column4]]</f>
        <v>#VALUE!</v>
      </c>
    </row>
    <row r="135" spans="1:19" hidden="1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1" t="str">
        <f>TEXT(TBL_Employees[[#This Row],[Hire Date]],"YYYY")</f>
        <v>2021</v>
      </c>
      <c r="K135" s="2">
        <v>48340</v>
      </c>
      <c r="L135" s="3">
        <v>0</v>
      </c>
      <c r="M135" t="s">
        <v>33</v>
      </c>
      <c r="N135" t="s">
        <v>60</v>
      </c>
      <c r="O135" s="1" t="s">
        <v>21</v>
      </c>
      <c r="P135" s="1" t="str">
        <f>TEXT(TBL_Employees[[#This Row],[Exit Date]],"YYYY")</f>
        <v/>
      </c>
      <c r="Q135" s="1" t="e">
        <f>(TBL_Employees[[#This Row],[Exit Date]]-TBL_Employees[[#This Row],[Hire Date]])</f>
        <v>#VALUE!</v>
      </c>
      <c r="S135" t="e">
        <f>TBL_Employees[[#This Row],[Column3]]-TBL_Employees[[#This Row],[Column4]]</f>
        <v>#VALUE!</v>
      </c>
    </row>
    <row r="136" spans="1:19" hidden="1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1" t="str">
        <f>TEXT(TBL_Employees[[#This Row],[Hire Date]],"YYYY")</f>
        <v>2017</v>
      </c>
      <c r="K136" s="2">
        <v>240488</v>
      </c>
      <c r="L136" s="3">
        <v>0.4</v>
      </c>
      <c r="M136" t="s">
        <v>52</v>
      </c>
      <c r="N136" t="s">
        <v>66</v>
      </c>
      <c r="O136" s="1" t="s">
        <v>21</v>
      </c>
      <c r="P136" s="1" t="str">
        <f>TEXT(TBL_Employees[[#This Row],[Exit Date]],"YYYY")</f>
        <v/>
      </c>
      <c r="Q136" s="1" t="e">
        <f>(TBL_Employees[[#This Row],[Exit Date]]-TBL_Employees[[#This Row],[Hire Date]])</f>
        <v>#VALUE!</v>
      </c>
      <c r="S136" t="e">
        <f>TBL_Employees[[#This Row],[Column3]]-TBL_Employees[[#This Row],[Column4]]</f>
        <v>#VALUE!</v>
      </c>
    </row>
    <row r="137" spans="1:19" hidden="1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1" t="str">
        <f>TEXT(TBL_Employees[[#This Row],[Hire Date]],"YYYY")</f>
        <v>2011</v>
      </c>
      <c r="K137" s="2">
        <v>97339</v>
      </c>
      <c r="L137" s="3">
        <v>0</v>
      </c>
      <c r="M137" t="s">
        <v>19</v>
      </c>
      <c r="N137" t="s">
        <v>25</v>
      </c>
      <c r="O137" s="1" t="s">
        <v>21</v>
      </c>
      <c r="P137" s="1" t="str">
        <f>TEXT(TBL_Employees[[#This Row],[Exit Date]],"YYYY")</f>
        <v/>
      </c>
      <c r="Q137" s="1" t="e">
        <f>(TBL_Employees[[#This Row],[Exit Date]]-TBL_Employees[[#This Row],[Hire Date]])</f>
        <v>#VALUE!</v>
      </c>
      <c r="S137" t="e">
        <f>TBL_Employees[[#This Row],[Column3]]-TBL_Employees[[#This Row],[Column4]]</f>
        <v>#VALUE!</v>
      </c>
    </row>
    <row r="138" spans="1:19" hidden="1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1" t="str">
        <f>TEXT(TBL_Employees[[#This Row],[Hire Date]],"YYYY")</f>
        <v>2003</v>
      </c>
      <c r="K138" s="2">
        <v>211291</v>
      </c>
      <c r="L138" s="3">
        <v>0.37</v>
      </c>
      <c r="M138" t="s">
        <v>33</v>
      </c>
      <c r="N138" t="s">
        <v>80</v>
      </c>
      <c r="O138" s="1" t="s">
        <v>21</v>
      </c>
      <c r="P138" s="1" t="str">
        <f>TEXT(TBL_Employees[[#This Row],[Exit Date]],"YYYY")</f>
        <v/>
      </c>
      <c r="Q138" s="1" t="e">
        <f>(TBL_Employees[[#This Row],[Exit Date]]-TBL_Employees[[#This Row],[Hire Date]])</f>
        <v>#VALUE!</v>
      </c>
      <c r="S138" t="e">
        <f>TBL_Employees[[#This Row],[Column3]]-TBL_Employees[[#This Row],[Column4]]</f>
        <v>#VALUE!</v>
      </c>
    </row>
    <row r="139" spans="1:19" hidden="1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1" t="str">
        <f>TEXT(TBL_Employees[[#This Row],[Hire Date]],"YYYY")</f>
        <v>2011</v>
      </c>
      <c r="K139" s="2">
        <v>249506</v>
      </c>
      <c r="L139" s="3">
        <v>0.3</v>
      </c>
      <c r="M139" t="s">
        <v>52</v>
      </c>
      <c r="N139" t="s">
        <v>66</v>
      </c>
      <c r="O139" s="1" t="s">
        <v>21</v>
      </c>
      <c r="P139" s="1" t="str">
        <f>TEXT(TBL_Employees[[#This Row],[Exit Date]],"YYYY")</f>
        <v/>
      </c>
      <c r="Q139" s="1" t="e">
        <f>(TBL_Employees[[#This Row],[Exit Date]]-TBL_Employees[[#This Row],[Hire Date]])</f>
        <v>#VALUE!</v>
      </c>
      <c r="S139" t="e">
        <f>TBL_Employees[[#This Row],[Column3]]-TBL_Employees[[#This Row],[Column4]]</f>
        <v>#VALUE!</v>
      </c>
    </row>
    <row r="140" spans="1:19" hidden="1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1" t="str">
        <f>TEXT(TBL_Employees[[#This Row],[Hire Date]],"YYYY")</f>
        <v>2002</v>
      </c>
      <c r="K140" s="2">
        <v>80950</v>
      </c>
      <c r="L140" s="3">
        <v>0</v>
      </c>
      <c r="M140" t="s">
        <v>33</v>
      </c>
      <c r="N140" t="s">
        <v>80</v>
      </c>
      <c r="O140" s="1" t="s">
        <v>21</v>
      </c>
      <c r="P140" s="1" t="str">
        <f>TEXT(TBL_Employees[[#This Row],[Exit Date]],"YYYY")</f>
        <v/>
      </c>
      <c r="Q140" s="1" t="e">
        <f>(TBL_Employees[[#This Row],[Exit Date]]-TBL_Employees[[#This Row],[Hire Date]])</f>
        <v>#VALUE!</v>
      </c>
      <c r="S140" t="e">
        <f>TBL_Employees[[#This Row],[Column3]]-TBL_Employees[[#This Row],[Column4]]</f>
        <v>#VALUE!</v>
      </c>
    </row>
    <row r="141" spans="1:19" hidden="1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1" t="str">
        <f>TEXT(TBL_Employees[[#This Row],[Hire Date]],"YYYY")</f>
        <v>2021</v>
      </c>
      <c r="K141" s="2">
        <v>86538</v>
      </c>
      <c r="L141" s="3">
        <v>0</v>
      </c>
      <c r="M141" t="s">
        <v>33</v>
      </c>
      <c r="N141" t="s">
        <v>34</v>
      </c>
      <c r="O141" s="1" t="s">
        <v>21</v>
      </c>
      <c r="P141" s="1" t="str">
        <f>TEXT(TBL_Employees[[#This Row],[Exit Date]],"YYYY")</f>
        <v/>
      </c>
      <c r="Q141" s="1" t="e">
        <f>(TBL_Employees[[#This Row],[Exit Date]]-TBL_Employees[[#This Row],[Hire Date]])</f>
        <v>#VALUE!</v>
      </c>
      <c r="S141" t="e">
        <f>TBL_Employees[[#This Row],[Column3]]-TBL_Employees[[#This Row],[Column4]]</f>
        <v>#VALUE!</v>
      </c>
    </row>
    <row r="142" spans="1:19" hidden="1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1" t="str">
        <f>TEXT(TBL_Employees[[#This Row],[Hire Date]],"YYYY")</f>
        <v>2019</v>
      </c>
      <c r="K142" s="2">
        <v>70992</v>
      </c>
      <c r="L142" s="3">
        <v>0</v>
      </c>
      <c r="M142" t="s">
        <v>19</v>
      </c>
      <c r="N142" t="s">
        <v>25</v>
      </c>
      <c r="O142" s="1" t="s">
        <v>21</v>
      </c>
      <c r="P142" s="1" t="str">
        <f>TEXT(TBL_Employees[[#This Row],[Exit Date]],"YYYY")</f>
        <v/>
      </c>
      <c r="Q142" s="1" t="e">
        <f>(TBL_Employees[[#This Row],[Exit Date]]-TBL_Employees[[#This Row],[Hire Date]])</f>
        <v>#VALUE!</v>
      </c>
      <c r="S142" t="e">
        <f>TBL_Employees[[#This Row],[Column3]]-TBL_Employees[[#This Row],[Column4]]</f>
        <v>#VALUE!</v>
      </c>
    </row>
    <row r="143" spans="1:19" hidden="1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1" t="str">
        <f>TEXT(TBL_Employees[[#This Row],[Hire Date]],"YYYY")</f>
        <v>2015</v>
      </c>
      <c r="K143" s="2">
        <v>205314</v>
      </c>
      <c r="L143" s="3">
        <v>0.3</v>
      </c>
      <c r="M143" t="s">
        <v>19</v>
      </c>
      <c r="N143" t="s">
        <v>29</v>
      </c>
      <c r="O143" s="1" t="s">
        <v>21</v>
      </c>
      <c r="P143" s="1" t="str">
        <f>TEXT(TBL_Employees[[#This Row],[Exit Date]],"YYYY")</f>
        <v/>
      </c>
      <c r="Q143" s="1" t="e">
        <f>(TBL_Employees[[#This Row],[Exit Date]]-TBL_Employees[[#This Row],[Hire Date]])</f>
        <v>#VALUE!</v>
      </c>
      <c r="S143" t="e">
        <f>TBL_Employees[[#This Row],[Column3]]-TBL_Employees[[#This Row],[Column4]]</f>
        <v>#VALUE!</v>
      </c>
    </row>
    <row r="144" spans="1:19" hidden="1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1" t="str">
        <f>TEXT(TBL_Employees[[#This Row],[Hire Date]],"YYYY")</f>
        <v>2017</v>
      </c>
      <c r="K144" s="2">
        <v>196951</v>
      </c>
      <c r="L144" s="3">
        <v>0.33</v>
      </c>
      <c r="M144" t="s">
        <v>33</v>
      </c>
      <c r="N144" t="s">
        <v>60</v>
      </c>
      <c r="O144" s="1" t="s">
        <v>21</v>
      </c>
      <c r="P144" s="1" t="str">
        <f>TEXT(TBL_Employees[[#This Row],[Exit Date]],"YYYY")</f>
        <v/>
      </c>
      <c r="Q144" s="1" t="e">
        <f>(TBL_Employees[[#This Row],[Exit Date]]-TBL_Employees[[#This Row],[Hire Date]])</f>
        <v>#VALUE!</v>
      </c>
      <c r="S144" t="e">
        <f>TBL_Employees[[#This Row],[Column3]]-TBL_Employees[[#This Row],[Column4]]</f>
        <v>#VALUE!</v>
      </c>
    </row>
    <row r="145" spans="1:19" hidden="1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1" t="str">
        <f>TEXT(TBL_Employees[[#This Row],[Hire Date]],"YYYY")</f>
        <v>2005</v>
      </c>
      <c r="K145" s="2">
        <v>67686</v>
      </c>
      <c r="L145" s="3">
        <v>0</v>
      </c>
      <c r="M145" t="s">
        <v>33</v>
      </c>
      <c r="N145" t="s">
        <v>60</v>
      </c>
      <c r="O145" s="1" t="s">
        <v>21</v>
      </c>
      <c r="P145" s="1" t="str">
        <f>TEXT(TBL_Employees[[#This Row],[Exit Date]],"YYYY")</f>
        <v/>
      </c>
      <c r="Q145" s="1" t="e">
        <f>(TBL_Employees[[#This Row],[Exit Date]]-TBL_Employees[[#This Row],[Hire Date]])</f>
        <v>#VALUE!</v>
      </c>
      <c r="S145" t="e">
        <f>TBL_Employees[[#This Row],[Column3]]-TBL_Employees[[#This Row],[Column4]]</f>
        <v>#VALUE!</v>
      </c>
    </row>
    <row r="146" spans="1:19" hidden="1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1" t="str">
        <f>TEXT(TBL_Employees[[#This Row],[Hire Date]],"YYYY")</f>
        <v>2008</v>
      </c>
      <c r="K146" s="2">
        <v>86431</v>
      </c>
      <c r="L146" s="3">
        <v>0</v>
      </c>
      <c r="M146" t="s">
        <v>19</v>
      </c>
      <c r="N146" t="s">
        <v>29</v>
      </c>
      <c r="O146" s="1" t="s">
        <v>21</v>
      </c>
      <c r="P146" s="1" t="str">
        <f>TEXT(TBL_Employees[[#This Row],[Exit Date]],"YYYY")</f>
        <v/>
      </c>
      <c r="Q146" s="1" t="e">
        <f>(TBL_Employees[[#This Row],[Exit Date]]-TBL_Employees[[#This Row],[Hire Date]])</f>
        <v>#VALUE!</v>
      </c>
      <c r="S146" t="e">
        <f>TBL_Employees[[#This Row],[Column3]]-TBL_Employees[[#This Row],[Column4]]</f>
        <v>#VALUE!</v>
      </c>
    </row>
    <row r="147" spans="1:19" hidden="1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1" t="str">
        <f>TEXT(TBL_Employees[[#This Row],[Hire Date]],"YYYY")</f>
        <v>1995</v>
      </c>
      <c r="K147" s="2">
        <v>125936</v>
      </c>
      <c r="L147" s="3">
        <v>0.08</v>
      </c>
      <c r="M147" t="s">
        <v>33</v>
      </c>
      <c r="N147" t="s">
        <v>80</v>
      </c>
      <c r="O147" s="1" t="s">
        <v>21</v>
      </c>
      <c r="P147" s="1" t="str">
        <f>TEXT(TBL_Employees[[#This Row],[Exit Date]],"YYYY")</f>
        <v/>
      </c>
      <c r="Q147" s="1" t="e">
        <f>(TBL_Employees[[#This Row],[Exit Date]]-TBL_Employees[[#This Row],[Hire Date]])</f>
        <v>#VALUE!</v>
      </c>
      <c r="S147" t="e">
        <f>TBL_Employees[[#This Row],[Column3]]-TBL_Employees[[#This Row],[Column4]]</f>
        <v>#VALUE!</v>
      </c>
    </row>
    <row r="148" spans="1:19" hidden="1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1" t="str">
        <f>TEXT(TBL_Employees[[#This Row],[Hire Date]],"YYYY")</f>
        <v>2013</v>
      </c>
      <c r="K148" s="2">
        <v>149712</v>
      </c>
      <c r="L148" s="3">
        <v>0.14000000000000001</v>
      </c>
      <c r="M148" t="s">
        <v>19</v>
      </c>
      <c r="N148" t="s">
        <v>29</v>
      </c>
      <c r="O148" s="1" t="s">
        <v>21</v>
      </c>
      <c r="P148" s="1" t="str">
        <f>TEXT(TBL_Employees[[#This Row],[Exit Date]],"YYYY")</f>
        <v/>
      </c>
      <c r="Q148" s="1" t="e">
        <f>(TBL_Employees[[#This Row],[Exit Date]]-TBL_Employees[[#This Row],[Hire Date]])</f>
        <v>#VALUE!</v>
      </c>
      <c r="S148" t="e">
        <f>TBL_Employees[[#This Row],[Column3]]-TBL_Employees[[#This Row],[Column4]]</f>
        <v>#VALUE!</v>
      </c>
    </row>
    <row r="149" spans="1:19" hidden="1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1" t="str">
        <f>TEXT(TBL_Employees[[#This Row],[Hire Date]],"YYYY")</f>
        <v>2021</v>
      </c>
      <c r="K149" s="2">
        <v>88758</v>
      </c>
      <c r="L149" s="3">
        <v>0</v>
      </c>
      <c r="M149" t="s">
        <v>19</v>
      </c>
      <c r="N149" t="s">
        <v>63</v>
      </c>
      <c r="O149" s="1" t="s">
        <v>21</v>
      </c>
      <c r="P149" s="1" t="str">
        <f>TEXT(TBL_Employees[[#This Row],[Exit Date]],"YYYY")</f>
        <v/>
      </c>
      <c r="Q149" s="1" t="e">
        <f>(TBL_Employees[[#This Row],[Exit Date]]-TBL_Employees[[#This Row],[Hire Date]])</f>
        <v>#VALUE!</v>
      </c>
      <c r="S149" t="e">
        <f>TBL_Employees[[#This Row],[Column3]]-TBL_Employees[[#This Row],[Column4]]</f>
        <v>#VALUE!</v>
      </c>
    </row>
    <row r="150" spans="1:19" hidden="1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1" t="str">
        <f>TEXT(TBL_Employees[[#This Row],[Hire Date]],"YYYY")</f>
        <v>2013</v>
      </c>
      <c r="K150" s="2">
        <v>83639</v>
      </c>
      <c r="L150" s="3">
        <v>0</v>
      </c>
      <c r="M150" t="s">
        <v>33</v>
      </c>
      <c r="N150" t="s">
        <v>60</v>
      </c>
      <c r="O150" s="1" t="s">
        <v>21</v>
      </c>
      <c r="P150" s="1" t="str">
        <f>TEXT(TBL_Employees[[#This Row],[Exit Date]],"YYYY")</f>
        <v/>
      </c>
      <c r="Q150" s="1" t="e">
        <f>(TBL_Employees[[#This Row],[Exit Date]]-TBL_Employees[[#This Row],[Hire Date]])</f>
        <v>#VALUE!</v>
      </c>
      <c r="S150" t="e">
        <f>TBL_Employees[[#This Row],[Column3]]-TBL_Employees[[#This Row],[Column4]]</f>
        <v>#VALUE!</v>
      </c>
    </row>
    <row r="151" spans="1:19" hidden="1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1" t="str">
        <f>TEXT(TBL_Employees[[#This Row],[Hire Date]],"YYYY")</f>
        <v>1998</v>
      </c>
      <c r="K151" s="2">
        <v>68268</v>
      </c>
      <c r="L151" s="3">
        <v>0</v>
      </c>
      <c r="M151" t="s">
        <v>19</v>
      </c>
      <c r="N151" t="s">
        <v>39</v>
      </c>
      <c r="O151" s="1" t="s">
        <v>21</v>
      </c>
      <c r="P151" s="1" t="str">
        <f>TEXT(TBL_Employees[[#This Row],[Exit Date]],"YYYY")</f>
        <v/>
      </c>
      <c r="Q151" s="1" t="e">
        <f>(TBL_Employees[[#This Row],[Exit Date]]-TBL_Employees[[#This Row],[Hire Date]])</f>
        <v>#VALUE!</v>
      </c>
      <c r="S151" t="e">
        <f>TBL_Employees[[#This Row],[Column3]]-TBL_Employees[[#This Row],[Column4]]</f>
        <v>#VALUE!</v>
      </c>
    </row>
    <row r="152" spans="1:19" hidden="1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1" t="str">
        <f>TEXT(TBL_Employees[[#This Row],[Hire Date]],"YYYY")</f>
        <v>2002</v>
      </c>
      <c r="K152" s="2">
        <v>75819</v>
      </c>
      <c r="L152" s="3">
        <v>0</v>
      </c>
      <c r="M152" t="s">
        <v>52</v>
      </c>
      <c r="N152" t="s">
        <v>53</v>
      </c>
      <c r="O152" s="1" t="s">
        <v>21</v>
      </c>
      <c r="P152" s="1" t="str">
        <f>TEXT(TBL_Employees[[#This Row],[Exit Date]],"YYYY")</f>
        <v/>
      </c>
      <c r="Q152" s="1" t="e">
        <f>(TBL_Employees[[#This Row],[Exit Date]]-TBL_Employees[[#This Row],[Hire Date]])</f>
        <v>#VALUE!</v>
      </c>
      <c r="S152" t="e">
        <f>TBL_Employees[[#This Row],[Column3]]-TBL_Employees[[#This Row],[Column4]]</f>
        <v>#VALUE!</v>
      </c>
    </row>
    <row r="153" spans="1:19" hidden="1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1" t="str">
        <f>TEXT(TBL_Employees[[#This Row],[Hire Date]],"YYYY")</f>
        <v>1996</v>
      </c>
      <c r="K153" s="2">
        <v>86658</v>
      </c>
      <c r="L153" s="3">
        <v>0</v>
      </c>
      <c r="M153" t="s">
        <v>19</v>
      </c>
      <c r="N153" t="s">
        <v>39</v>
      </c>
      <c r="O153" s="1" t="s">
        <v>21</v>
      </c>
      <c r="P153" s="1" t="str">
        <f>TEXT(TBL_Employees[[#This Row],[Exit Date]],"YYYY")</f>
        <v/>
      </c>
      <c r="Q153" s="1" t="e">
        <f>(TBL_Employees[[#This Row],[Exit Date]]-TBL_Employees[[#This Row],[Hire Date]])</f>
        <v>#VALUE!</v>
      </c>
      <c r="S153" t="e">
        <f>TBL_Employees[[#This Row],[Column3]]-TBL_Employees[[#This Row],[Column4]]</f>
        <v>#VALUE!</v>
      </c>
    </row>
    <row r="154" spans="1:19" hidden="1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1" t="str">
        <f>TEXT(TBL_Employees[[#This Row],[Hire Date]],"YYYY")</f>
        <v>2014</v>
      </c>
      <c r="K154" s="2">
        <v>74552</v>
      </c>
      <c r="L154" s="3">
        <v>0</v>
      </c>
      <c r="M154" t="s">
        <v>33</v>
      </c>
      <c r="N154" t="s">
        <v>34</v>
      </c>
      <c r="O154" s="1" t="s">
        <v>21</v>
      </c>
      <c r="P154" s="1" t="str">
        <f>TEXT(TBL_Employees[[#This Row],[Exit Date]],"YYYY")</f>
        <v/>
      </c>
      <c r="Q154" s="1" t="e">
        <f>(TBL_Employees[[#This Row],[Exit Date]]-TBL_Employees[[#This Row],[Hire Date]])</f>
        <v>#VALUE!</v>
      </c>
      <c r="S154" t="e">
        <f>TBL_Employees[[#This Row],[Column3]]-TBL_Employees[[#This Row],[Column4]]</f>
        <v>#VALUE!</v>
      </c>
    </row>
    <row r="155" spans="1:19" hidden="1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1" t="str">
        <f>TEXT(TBL_Employees[[#This Row],[Hire Date]],"YYYY")</f>
        <v>2009</v>
      </c>
      <c r="K155" s="2">
        <v>82839</v>
      </c>
      <c r="L155" s="3">
        <v>0</v>
      </c>
      <c r="M155" t="s">
        <v>19</v>
      </c>
      <c r="N155" t="s">
        <v>45</v>
      </c>
      <c r="O155" s="1" t="s">
        <v>21</v>
      </c>
      <c r="P155" s="1" t="str">
        <f>TEXT(TBL_Employees[[#This Row],[Exit Date]],"YYYY")</f>
        <v/>
      </c>
      <c r="Q155" s="1" t="e">
        <f>(TBL_Employees[[#This Row],[Exit Date]]-TBL_Employees[[#This Row],[Hire Date]])</f>
        <v>#VALUE!</v>
      </c>
      <c r="S155" t="e">
        <f>TBL_Employees[[#This Row],[Column3]]-TBL_Employees[[#This Row],[Column4]]</f>
        <v>#VALUE!</v>
      </c>
    </row>
    <row r="156" spans="1:19" hidden="1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1" t="str">
        <f>TEXT(TBL_Employees[[#This Row],[Hire Date]],"YYYY")</f>
        <v>2021</v>
      </c>
      <c r="K156" s="2">
        <v>64475</v>
      </c>
      <c r="L156" s="3">
        <v>0</v>
      </c>
      <c r="M156" t="s">
        <v>19</v>
      </c>
      <c r="N156" t="s">
        <v>39</v>
      </c>
      <c r="O156" s="1" t="s">
        <v>21</v>
      </c>
      <c r="P156" s="1" t="str">
        <f>TEXT(TBL_Employees[[#This Row],[Exit Date]],"YYYY")</f>
        <v/>
      </c>
      <c r="Q156" s="1" t="e">
        <f>(TBL_Employees[[#This Row],[Exit Date]]-TBL_Employees[[#This Row],[Hire Date]])</f>
        <v>#VALUE!</v>
      </c>
      <c r="S156" t="e">
        <f>TBL_Employees[[#This Row],[Column3]]-TBL_Employees[[#This Row],[Column4]]</f>
        <v>#VALUE!</v>
      </c>
    </row>
    <row r="157" spans="1:19" hidden="1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1" t="str">
        <f>TEXT(TBL_Employees[[#This Row],[Hire Date]],"YYYY")</f>
        <v>2020</v>
      </c>
      <c r="K157" s="2">
        <v>69453</v>
      </c>
      <c r="L157" s="3">
        <v>0</v>
      </c>
      <c r="M157" t="s">
        <v>33</v>
      </c>
      <c r="N157" t="s">
        <v>34</v>
      </c>
      <c r="O157" s="1" t="s">
        <v>21</v>
      </c>
      <c r="P157" s="1" t="str">
        <f>TEXT(TBL_Employees[[#This Row],[Exit Date]],"YYYY")</f>
        <v/>
      </c>
      <c r="Q157" s="1" t="e">
        <f>(TBL_Employees[[#This Row],[Exit Date]]-TBL_Employees[[#This Row],[Hire Date]])</f>
        <v>#VALUE!</v>
      </c>
      <c r="S157" t="e">
        <f>TBL_Employees[[#This Row],[Column3]]-TBL_Employees[[#This Row],[Column4]]</f>
        <v>#VALUE!</v>
      </c>
    </row>
    <row r="158" spans="1:19" hidden="1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1" t="str">
        <f>TEXT(TBL_Employees[[#This Row],[Hire Date]],"YYYY")</f>
        <v>2014</v>
      </c>
      <c r="K158" s="2">
        <v>127148</v>
      </c>
      <c r="L158" s="3">
        <v>0.1</v>
      </c>
      <c r="M158" t="s">
        <v>19</v>
      </c>
      <c r="N158" t="s">
        <v>45</v>
      </c>
      <c r="O158" s="1" t="s">
        <v>21</v>
      </c>
      <c r="P158" s="1" t="str">
        <f>TEXT(TBL_Employees[[#This Row],[Exit Date]],"YYYY")</f>
        <v/>
      </c>
      <c r="Q158" s="1" t="e">
        <f>(TBL_Employees[[#This Row],[Exit Date]]-TBL_Employees[[#This Row],[Hire Date]])</f>
        <v>#VALUE!</v>
      </c>
      <c r="S158" t="e">
        <f>TBL_Employees[[#This Row],[Column3]]-TBL_Employees[[#This Row],[Column4]]</f>
        <v>#VALUE!</v>
      </c>
    </row>
    <row r="159" spans="1:19" hidden="1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1" t="str">
        <f>TEXT(TBL_Employees[[#This Row],[Hire Date]],"YYYY")</f>
        <v>2018</v>
      </c>
      <c r="K159" s="2">
        <v>190253</v>
      </c>
      <c r="L159" s="3">
        <v>0.33</v>
      </c>
      <c r="M159" t="s">
        <v>19</v>
      </c>
      <c r="N159" t="s">
        <v>25</v>
      </c>
      <c r="O159" s="1" t="s">
        <v>21</v>
      </c>
      <c r="P159" s="1" t="str">
        <f>TEXT(TBL_Employees[[#This Row],[Exit Date]],"YYYY")</f>
        <v/>
      </c>
      <c r="Q159" s="1" t="e">
        <f>(TBL_Employees[[#This Row],[Exit Date]]-TBL_Employees[[#This Row],[Hire Date]])</f>
        <v>#VALUE!</v>
      </c>
      <c r="S159" t="e">
        <f>TBL_Employees[[#This Row],[Column3]]-TBL_Employees[[#This Row],[Column4]]</f>
        <v>#VALUE!</v>
      </c>
    </row>
    <row r="160" spans="1:19" hidden="1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1" t="str">
        <f>TEXT(TBL_Employees[[#This Row],[Hire Date]],"YYYY")</f>
        <v>2000</v>
      </c>
      <c r="K160" s="2">
        <v>115798</v>
      </c>
      <c r="L160" s="3">
        <v>0.05</v>
      </c>
      <c r="M160" t="s">
        <v>19</v>
      </c>
      <c r="N160" t="s">
        <v>45</v>
      </c>
      <c r="O160" s="1" t="s">
        <v>21</v>
      </c>
      <c r="P160" s="1" t="str">
        <f>TEXT(TBL_Employees[[#This Row],[Exit Date]],"YYYY")</f>
        <v/>
      </c>
      <c r="Q160" s="1" t="e">
        <f>(TBL_Employees[[#This Row],[Exit Date]]-TBL_Employees[[#This Row],[Hire Date]])</f>
        <v>#VALUE!</v>
      </c>
      <c r="S160" t="e">
        <f>TBL_Employees[[#This Row],[Column3]]-TBL_Employees[[#This Row],[Column4]]</f>
        <v>#VALUE!</v>
      </c>
    </row>
    <row r="161" spans="1:19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1" t="str">
        <f>TEXT(TBL_Employees[[#This Row],[Hire Date]],"YYYY")</f>
        <v>1994</v>
      </c>
      <c r="K161" s="2">
        <v>93102</v>
      </c>
      <c r="L161" s="3">
        <v>0</v>
      </c>
      <c r="M161" t="s">
        <v>19</v>
      </c>
      <c r="N161" t="s">
        <v>63</v>
      </c>
      <c r="O161" s="1">
        <v>41621</v>
      </c>
      <c r="P161" s="1" t="str">
        <f>TEXT(TBL_Employees[[#This Row],[Exit Date]],"YYYY")</f>
        <v>2013</v>
      </c>
      <c r="Q161" s="1">
        <f>(TBL_Employees[[#This Row],[Exit Date]]-TBL_Employees[[#This Row],[Hire Date]])</f>
        <v>7054</v>
      </c>
      <c r="S161">
        <f>TBL_Employees[[#This Row],[Column3]]-TBL_Employees[[#This Row],[Column4]]</f>
        <v>19</v>
      </c>
    </row>
    <row r="162" spans="1:19" hidden="1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1" t="str">
        <f>TEXT(TBL_Employees[[#This Row],[Hire Date]],"YYYY")</f>
        <v>2017</v>
      </c>
      <c r="K162" s="2">
        <v>110054</v>
      </c>
      <c r="L162" s="3">
        <v>0.15</v>
      </c>
      <c r="M162" t="s">
        <v>19</v>
      </c>
      <c r="N162" t="s">
        <v>45</v>
      </c>
      <c r="O162" s="1" t="s">
        <v>21</v>
      </c>
      <c r="P162" s="1" t="str">
        <f>TEXT(TBL_Employees[[#This Row],[Exit Date]],"YYYY")</f>
        <v/>
      </c>
      <c r="Q162" s="1" t="e">
        <f>(TBL_Employees[[#This Row],[Exit Date]]-TBL_Employees[[#This Row],[Hire Date]])</f>
        <v>#VALUE!</v>
      </c>
      <c r="S162" t="e">
        <f>TBL_Employees[[#This Row],[Column3]]-TBL_Employees[[#This Row],[Column4]]</f>
        <v>#VALUE!</v>
      </c>
    </row>
    <row r="163" spans="1:19" hidden="1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1" t="str">
        <f>TEXT(TBL_Employees[[#This Row],[Hire Date]],"YYYY")</f>
        <v>2021</v>
      </c>
      <c r="K163" s="2">
        <v>95786</v>
      </c>
      <c r="L163" s="3">
        <v>0</v>
      </c>
      <c r="M163" t="s">
        <v>19</v>
      </c>
      <c r="N163" t="s">
        <v>20</v>
      </c>
      <c r="O163" s="1" t="s">
        <v>21</v>
      </c>
      <c r="P163" s="1" t="str">
        <f>TEXT(TBL_Employees[[#This Row],[Exit Date]],"YYYY")</f>
        <v/>
      </c>
      <c r="Q163" s="1" t="e">
        <f>(TBL_Employees[[#This Row],[Exit Date]]-TBL_Employees[[#This Row],[Hire Date]])</f>
        <v>#VALUE!</v>
      </c>
      <c r="S163" t="e">
        <f>TBL_Employees[[#This Row],[Column3]]-TBL_Employees[[#This Row],[Column4]]</f>
        <v>#VALUE!</v>
      </c>
    </row>
    <row r="164" spans="1:19" hidden="1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1" t="str">
        <f>TEXT(TBL_Employees[[#This Row],[Hire Date]],"YYYY")</f>
        <v>2017</v>
      </c>
      <c r="K164" s="2">
        <v>90855</v>
      </c>
      <c r="L164" s="3">
        <v>0</v>
      </c>
      <c r="M164" t="s">
        <v>52</v>
      </c>
      <c r="N164" t="s">
        <v>53</v>
      </c>
      <c r="O164" s="1" t="s">
        <v>21</v>
      </c>
      <c r="P164" s="1" t="str">
        <f>TEXT(TBL_Employees[[#This Row],[Exit Date]],"YYYY")</f>
        <v/>
      </c>
      <c r="Q164" s="1" t="e">
        <f>(TBL_Employees[[#This Row],[Exit Date]]-TBL_Employees[[#This Row],[Hire Date]])</f>
        <v>#VALUE!</v>
      </c>
      <c r="S164" t="e">
        <f>TBL_Employees[[#This Row],[Column3]]-TBL_Employees[[#This Row],[Column4]]</f>
        <v>#VALUE!</v>
      </c>
    </row>
    <row r="165" spans="1:19" hidden="1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1" t="str">
        <f>TEXT(TBL_Employees[[#This Row],[Hire Date]],"YYYY")</f>
        <v>1999</v>
      </c>
      <c r="K165" s="2">
        <v>92897</v>
      </c>
      <c r="L165" s="3">
        <v>0</v>
      </c>
      <c r="M165" t="s">
        <v>52</v>
      </c>
      <c r="N165" t="s">
        <v>53</v>
      </c>
      <c r="O165" s="1" t="s">
        <v>21</v>
      </c>
      <c r="P165" s="1" t="str">
        <f>TEXT(TBL_Employees[[#This Row],[Exit Date]],"YYYY")</f>
        <v/>
      </c>
      <c r="Q165" s="1" t="e">
        <f>(TBL_Employees[[#This Row],[Exit Date]]-TBL_Employees[[#This Row],[Hire Date]])</f>
        <v>#VALUE!</v>
      </c>
      <c r="S165" t="e">
        <f>TBL_Employees[[#This Row],[Column3]]-TBL_Employees[[#This Row],[Column4]]</f>
        <v>#VALUE!</v>
      </c>
    </row>
    <row r="166" spans="1:19" hidden="1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1" t="str">
        <f>TEXT(TBL_Employees[[#This Row],[Hire Date]],"YYYY")</f>
        <v>2009</v>
      </c>
      <c r="K166" s="2">
        <v>242919</v>
      </c>
      <c r="L166" s="3">
        <v>0.31</v>
      </c>
      <c r="M166" t="s">
        <v>33</v>
      </c>
      <c r="N166" t="s">
        <v>80</v>
      </c>
      <c r="O166" s="1" t="s">
        <v>21</v>
      </c>
      <c r="P166" s="1" t="str">
        <f>TEXT(TBL_Employees[[#This Row],[Exit Date]],"YYYY")</f>
        <v/>
      </c>
      <c r="Q166" s="1" t="e">
        <f>(TBL_Employees[[#This Row],[Exit Date]]-TBL_Employees[[#This Row],[Hire Date]])</f>
        <v>#VALUE!</v>
      </c>
      <c r="S166" t="e">
        <f>TBL_Employees[[#This Row],[Column3]]-TBL_Employees[[#This Row],[Column4]]</f>
        <v>#VALUE!</v>
      </c>
    </row>
    <row r="167" spans="1:19" hidden="1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1" t="str">
        <f>TEXT(TBL_Employees[[#This Row],[Hire Date]],"YYYY")</f>
        <v>2018</v>
      </c>
      <c r="K167" s="2">
        <v>184368</v>
      </c>
      <c r="L167" s="3">
        <v>0.28999999999999998</v>
      </c>
      <c r="M167" t="s">
        <v>19</v>
      </c>
      <c r="N167" t="s">
        <v>25</v>
      </c>
      <c r="O167" s="1" t="s">
        <v>21</v>
      </c>
      <c r="P167" s="1" t="str">
        <f>TEXT(TBL_Employees[[#This Row],[Exit Date]],"YYYY")</f>
        <v/>
      </c>
      <c r="Q167" s="1" t="e">
        <f>(TBL_Employees[[#This Row],[Exit Date]]-TBL_Employees[[#This Row],[Hire Date]])</f>
        <v>#VALUE!</v>
      </c>
      <c r="S167" t="e">
        <f>TBL_Employees[[#This Row],[Column3]]-TBL_Employees[[#This Row],[Column4]]</f>
        <v>#VALUE!</v>
      </c>
    </row>
    <row r="168" spans="1:19" hidden="1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1" t="str">
        <f>TEXT(TBL_Employees[[#This Row],[Hire Date]],"YYYY")</f>
        <v>2021</v>
      </c>
      <c r="K168" s="2">
        <v>144754</v>
      </c>
      <c r="L168" s="3">
        <v>0.15</v>
      </c>
      <c r="M168" t="s">
        <v>19</v>
      </c>
      <c r="N168" t="s">
        <v>39</v>
      </c>
      <c r="O168" s="1" t="s">
        <v>21</v>
      </c>
      <c r="P168" s="1" t="str">
        <f>TEXT(TBL_Employees[[#This Row],[Exit Date]],"YYYY")</f>
        <v/>
      </c>
      <c r="Q168" s="1" t="e">
        <f>(TBL_Employees[[#This Row],[Exit Date]]-TBL_Employees[[#This Row],[Hire Date]])</f>
        <v>#VALUE!</v>
      </c>
      <c r="S168" t="e">
        <f>TBL_Employees[[#This Row],[Column3]]-TBL_Employees[[#This Row],[Column4]]</f>
        <v>#VALUE!</v>
      </c>
    </row>
    <row r="169" spans="1:19" hidden="1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1" t="str">
        <f>TEXT(TBL_Employees[[#This Row],[Hire Date]],"YYYY")</f>
        <v>2016</v>
      </c>
      <c r="K169" s="2">
        <v>89458</v>
      </c>
      <c r="L169" s="3">
        <v>0</v>
      </c>
      <c r="M169" t="s">
        <v>19</v>
      </c>
      <c r="N169" t="s">
        <v>25</v>
      </c>
      <c r="O169" s="1" t="s">
        <v>21</v>
      </c>
      <c r="P169" s="1" t="str">
        <f>TEXT(TBL_Employees[[#This Row],[Exit Date]],"YYYY")</f>
        <v/>
      </c>
      <c r="Q169" s="1" t="e">
        <f>(TBL_Employees[[#This Row],[Exit Date]]-TBL_Employees[[#This Row],[Hire Date]])</f>
        <v>#VALUE!</v>
      </c>
      <c r="S169" t="e">
        <f>TBL_Employees[[#This Row],[Column3]]-TBL_Employees[[#This Row],[Column4]]</f>
        <v>#VALUE!</v>
      </c>
    </row>
    <row r="170" spans="1:19" hidden="1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1" t="str">
        <f>TEXT(TBL_Employees[[#This Row],[Hire Date]],"YYYY")</f>
        <v>2014</v>
      </c>
      <c r="K170" s="2">
        <v>190815</v>
      </c>
      <c r="L170" s="3">
        <v>0.4</v>
      </c>
      <c r="M170" t="s">
        <v>19</v>
      </c>
      <c r="N170" t="s">
        <v>25</v>
      </c>
      <c r="O170" s="1" t="s">
        <v>21</v>
      </c>
      <c r="P170" s="1" t="str">
        <f>TEXT(TBL_Employees[[#This Row],[Exit Date]],"YYYY")</f>
        <v/>
      </c>
      <c r="Q170" s="1" t="e">
        <f>(TBL_Employees[[#This Row],[Exit Date]]-TBL_Employees[[#This Row],[Hire Date]])</f>
        <v>#VALUE!</v>
      </c>
      <c r="S170" t="e">
        <f>TBL_Employees[[#This Row],[Column3]]-TBL_Employees[[#This Row],[Column4]]</f>
        <v>#VALUE!</v>
      </c>
    </row>
    <row r="171" spans="1:19" hidden="1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1" t="str">
        <f>TEXT(TBL_Employees[[#This Row],[Hire Date]],"YYYY")</f>
        <v>1999</v>
      </c>
      <c r="K171" s="2">
        <v>137995</v>
      </c>
      <c r="L171" s="3">
        <v>0.14000000000000001</v>
      </c>
      <c r="M171" t="s">
        <v>19</v>
      </c>
      <c r="N171" t="s">
        <v>25</v>
      </c>
      <c r="O171" s="1" t="s">
        <v>21</v>
      </c>
      <c r="P171" s="1" t="str">
        <f>TEXT(TBL_Employees[[#This Row],[Exit Date]],"YYYY")</f>
        <v/>
      </c>
      <c r="Q171" s="1" t="e">
        <f>(TBL_Employees[[#This Row],[Exit Date]]-TBL_Employees[[#This Row],[Hire Date]])</f>
        <v>#VALUE!</v>
      </c>
      <c r="S171" t="e">
        <f>TBL_Employees[[#This Row],[Column3]]-TBL_Employees[[#This Row],[Column4]]</f>
        <v>#VALUE!</v>
      </c>
    </row>
    <row r="172" spans="1:19" hidden="1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1" t="str">
        <f>TEXT(TBL_Employees[[#This Row],[Hire Date]],"YYYY")</f>
        <v>2007</v>
      </c>
      <c r="K172" s="2">
        <v>93840</v>
      </c>
      <c r="L172" s="3">
        <v>0</v>
      </c>
      <c r="M172" t="s">
        <v>52</v>
      </c>
      <c r="N172" t="s">
        <v>81</v>
      </c>
      <c r="O172" s="1" t="s">
        <v>21</v>
      </c>
      <c r="P172" s="1" t="str">
        <f>TEXT(TBL_Employees[[#This Row],[Exit Date]],"YYYY")</f>
        <v/>
      </c>
      <c r="Q172" s="1" t="e">
        <f>(TBL_Employees[[#This Row],[Exit Date]]-TBL_Employees[[#This Row],[Hire Date]])</f>
        <v>#VALUE!</v>
      </c>
      <c r="S172" t="e">
        <f>TBL_Employees[[#This Row],[Column3]]-TBL_Employees[[#This Row],[Column4]]</f>
        <v>#VALUE!</v>
      </c>
    </row>
    <row r="173" spans="1:19" hidden="1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1" t="str">
        <f>TEXT(TBL_Employees[[#This Row],[Hire Date]],"YYYY")</f>
        <v>2021</v>
      </c>
      <c r="K173" s="2">
        <v>94790</v>
      </c>
      <c r="L173" s="3">
        <v>0</v>
      </c>
      <c r="M173" t="s">
        <v>33</v>
      </c>
      <c r="N173" t="s">
        <v>80</v>
      </c>
      <c r="O173" s="1" t="s">
        <v>21</v>
      </c>
      <c r="P173" s="1" t="str">
        <f>TEXT(TBL_Employees[[#This Row],[Exit Date]],"YYYY")</f>
        <v/>
      </c>
      <c r="Q173" s="1" t="e">
        <f>(TBL_Employees[[#This Row],[Exit Date]]-TBL_Employees[[#This Row],[Hire Date]])</f>
        <v>#VALUE!</v>
      </c>
      <c r="S173" t="e">
        <f>TBL_Employees[[#This Row],[Column3]]-TBL_Employees[[#This Row],[Column4]]</f>
        <v>#VALUE!</v>
      </c>
    </row>
    <row r="174" spans="1:19" hidden="1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1" t="str">
        <f>TEXT(TBL_Employees[[#This Row],[Hire Date]],"YYYY")</f>
        <v>2014</v>
      </c>
      <c r="K174" s="2">
        <v>197367</v>
      </c>
      <c r="L174" s="3">
        <v>0.39</v>
      </c>
      <c r="M174" t="s">
        <v>19</v>
      </c>
      <c r="N174" t="s">
        <v>25</v>
      </c>
      <c r="O174" s="1" t="s">
        <v>21</v>
      </c>
      <c r="P174" s="1" t="str">
        <f>TEXT(TBL_Employees[[#This Row],[Exit Date]],"YYYY")</f>
        <v/>
      </c>
      <c r="Q174" s="1" t="e">
        <f>(TBL_Employees[[#This Row],[Exit Date]]-TBL_Employees[[#This Row],[Hire Date]])</f>
        <v>#VALUE!</v>
      </c>
      <c r="S174" t="e">
        <f>TBL_Employees[[#This Row],[Column3]]-TBL_Employees[[#This Row],[Column4]]</f>
        <v>#VALUE!</v>
      </c>
    </row>
    <row r="175" spans="1:19" hidden="1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1" t="str">
        <f>TEXT(TBL_Employees[[#This Row],[Hire Date]],"YYYY")</f>
        <v>2018</v>
      </c>
      <c r="K175" s="2">
        <v>174097</v>
      </c>
      <c r="L175" s="3">
        <v>0.21</v>
      </c>
      <c r="M175" t="s">
        <v>19</v>
      </c>
      <c r="N175" t="s">
        <v>39</v>
      </c>
      <c r="O175" s="1" t="s">
        <v>21</v>
      </c>
      <c r="P175" s="1" t="str">
        <f>TEXT(TBL_Employees[[#This Row],[Exit Date]],"YYYY")</f>
        <v/>
      </c>
      <c r="Q175" s="1" t="e">
        <f>(TBL_Employees[[#This Row],[Exit Date]]-TBL_Employees[[#This Row],[Hire Date]])</f>
        <v>#VALUE!</v>
      </c>
      <c r="S175" t="e">
        <f>TBL_Employees[[#This Row],[Column3]]-TBL_Employees[[#This Row],[Column4]]</f>
        <v>#VALUE!</v>
      </c>
    </row>
    <row r="176" spans="1:19" hidden="1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1" t="str">
        <f>TEXT(TBL_Employees[[#This Row],[Hire Date]],"YYYY")</f>
        <v>2006</v>
      </c>
      <c r="K176" s="2">
        <v>120128</v>
      </c>
      <c r="L176" s="3">
        <v>0.1</v>
      </c>
      <c r="M176" t="s">
        <v>19</v>
      </c>
      <c r="N176" t="s">
        <v>25</v>
      </c>
      <c r="O176" s="1" t="s">
        <v>21</v>
      </c>
      <c r="P176" s="1" t="str">
        <f>TEXT(TBL_Employees[[#This Row],[Exit Date]],"YYYY")</f>
        <v/>
      </c>
      <c r="Q176" s="1" t="e">
        <f>(TBL_Employees[[#This Row],[Exit Date]]-TBL_Employees[[#This Row],[Hire Date]])</f>
        <v>#VALUE!</v>
      </c>
      <c r="S176" t="e">
        <f>TBL_Employees[[#This Row],[Column3]]-TBL_Employees[[#This Row],[Column4]]</f>
        <v>#VALUE!</v>
      </c>
    </row>
    <row r="177" spans="1:19" hidden="1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1" t="str">
        <f>TEXT(TBL_Employees[[#This Row],[Hire Date]],"YYYY")</f>
        <v>2007</v>
      </c>
      <c r="K177" s="2">
        <v>129708</v>
      </c>
      <c r="L177" s="3">
        <v>0.05</v>
      </c>
      <c r="M177" t="s">
        <v>19</v>
      </c>
      <c r="N177" t="s">
        <v>45</v>
      </c>
      <c r="O177" s="1" t="s">
        <v>21</v>
      </c>
      <c r="P177" s="1" t="str">
        <f>TEXT(TBL_Employees[[#This Row],[Exit Date]],"YYYY")</f>
        <v/>
      </c>
      <c r="Q177" s="1" t="e">
        <f>(TBL_Employees[[#This Row],[Exit Date]]-TBL_Employees[[#This Row],[Hire Date]])</f>
        <v>#VALUE!</v>
      </c>
      <c r="S177" t="e">
        <f>TBL_Employees[[#This Row],[Column3]]-TBL_Employees[[#This Row],[Column4]]</f>
        <v>#VALUE!</v>
      </c>
    </row>
    <row r="178" spans="1:19" hidden="1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1" t="str">
        <f>TEXT(TBL_Employees[[#This Row],[Hire Date]],"YYYY")</f>
        <v>1994</v>
      </c>
      <c r="K178" s="2">
        <v>102270</v>
      </c>
      <c r="L178" s="3">
        <v>0.1</v>
      </c>
      <c r="M178" t="s">
        <v>19</v>
      </c>
      <c r="N178" t="s">
        <v>20</v>
      </c>
      <c r="O178" s="1" t="s">
        <v>21</v>
      </c>
      <c r="P178" s="1" t="str">
        <f>TEXT(TBL_Employees[[#This Row],[Exit Date]],"YYYY")</f>
        <v/>
      </c>
      <c r="Q178" s="1" t="e">
        <f>(TBL_Employees[[#This Row],[Exit Date]]-TBL_Employees[[#This Row],[Hire Date]])</f>
        <v>#VALUE!</v>
      </c>
      <c r="S178" t="e">
        <f>TBL_Employees[[#This Row],[Column3]]-TBL_Employees[[#This Row],[Column4]]</f>
        <v>#VALUE!</v>
      </c>
    </row>
    <row r="179" spans="1:19" hidden="1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1" t="str">
        <f>TEXT(TBL_Employees[[#This Row],[Hire Date]],"YYYY")</f>
        <v>2005</v>
      </c>
      <c r="K179" s="2">
        <v>249686</v>
      </c>
      <c r="L179" s="3">
        <v>0.31</v>
      </c>
      <c r="M179" t="s">
        <v>33</v>
      </c>
      <c r="N179" t="s">
        <v>80</v>
      </c>
      <c r="O179" s="1" t="s">
        <v>21</v>
      </c>
      <c r="P179" s="1" t="str">
        <f>TEXT(TBL_Employees[[#This Row],[Exit Date]],"YYYY")</f>
        <v/>
      </c>
      <c r="Q179" s="1" t="e">
        <f>(TBL_Employees[[#This Row],[Exit Date]]-TBL_Employees[[#This Row],[Hire Date]])</f>
        <v>#VALUE!</v>
      </c>
      <c r="S179" t="e">
        <f>TBL_Employees[[#This Row],[Column3]]-TBL_Employees[[#This Row],[Column4]]</f>
        <v>#VALUE!</v>
      </c>
    </row>
    <row r="180" spans="1:19" hidden="1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1" t="str">
        <f>TEXT(TBL_Employees[[#This Row],[Hire Date]],"YYYY")</f>
        <v>2002</v>
      </c>
      <c r="K180" s="2">
        <v>50475</v>
      </c>
      <c r="L180" s="3">
        <v>0</v>
      </c>
      <c r="M180" t="s">
        <v>19</v>
      </c>
      <c r="N180" t="s">
        <v>29</v>
      </c>
      <c r="O180" s="1" t="s">
        <v>21</v>
      </c>
      <c r="P180" s="1" t="str">
        <f>TEXT(TBL_Employees[[#This Row],[Exit Date]],"YYYY")</f>
        <v/>
      </c>
      <c r="Q180" s="1" t="e">
        <f>(TBL_Employees[[#This Row],[Exit Date]]-TBL_Employees[[#This Row],[Hire Date]])</f>
        <v>#VALUE!</v>
      </c>
      <c r="S180" t="e">
        <f>TBL_Employees[[#This Row],[Column3]]-TBL_Employees[[#This Row],[Column4]]</f>
        <v>#VALUE!</v>
      </c>
    </row>
    <row r="181" spans="1:19" hidden="1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1" t="str">
        <f>TEXT(TBL_Employees[[#This Row],[Hire Date]],"YYYY")</f>
        <v>2020</v>
      </c>
      <c r="K181" s="2">
        <v>100099</v>
      </c>
      <c r="L181" s="3">
        <v>0.08</v>
      </c>
      <c r="M181" t="s">
        <v>19</v>
      </c>
      <c r="N181" t="s">
        <v>45</v>
      </c>
      <c r="O181" s="1" t="s">
        <v>21</v>
      </c>
      <c r="P181" s="1" t="str">
        <f>TEXT(TBL_Employees[[#This Row],[Exit Date]],"YYYY")</f>
        <v/>
      </c>
      <c r="Q181" s="1" t="e">
        <f>(TBL_Employees[[#This Row],[Exit Date]]-TBL_Employees[[#This Row],[Hire Date]])</f>
        <v>#VALUE!</v>
      </c>
      <c r="S181" t="e">
        <f>TBL_Employees[[#This Row],[Column3]]-TBL_Employees[[#This Row],[Column4]]</f>
        <v>#VALUE!</v>
      </c>
    </row>
    <row r="182" spans="1:19" hidden="1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1" t="str">
        <f>TEXT(TBL_Employees[[#This Row],[Hire Date]],"YYYY")</f>
        <v>2016</v>
      </c>
      <c r="K182" s="2">
        <v>41673</v>
      </c>
      <c r="L182" s="3">
        <v>0</v>
      </c>
      <c r="M182" t="s">
        <v>19</v>
      </c>
      <c r="N182" t="s">
        <v>45</v>
      </c>
      <c r="O182" s="1" t="s">
        <v>21</v>
      </c>
      <c r="P182" s="1" t="str">
        <f>TEXT(TBL_Employees[[#This Row],[Exit Date]],"YYYY")</f>
        <v/>
      </c>
      <c r="Q182" s="1" t="e">
        <f>(TBL_Employees[[#This Row],[Exit Date]]-TBL_Employees[[#This Row],[Hire Date]])</f>
        <v>#VALUE!</v>
      </c>
      <c r="S182" t="e">
        <f>TBL_Employees[[#This Row],[Column3]]-TBL_Employees[[#This Row],[Column4]]</f>
        <v>#VALUE!</v>
      </c>
    </row>
    <row r="183" spans="1:19" hidden="1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1" t="str">
        <f>TEXT(TBL_Employees[[#This Row],[Hire Date]],"YYYY")</f>
        <v>2017</v>
      </c>
      <c r="K183" s="2">
        <v>70996</v>
      </c>
      <c r="L183" s="3">
        <v>0</v>
      </c>
      <c r="M183" t="s">
        <v>33</v>
      </c>
      <c r="N183" t="s">
        <v>34</v>
      </c>
      <c r="O183" s="1" t="s">
        <v>21</v>
      </c>
      <c r="P183" s="1" t="str">
        <f>TEXT(TBL_Employees[[#This Row],[Exit Date]],"YYYY")</f>
        <v/>
      </c>
      <c r="Q183" s="1" t="e">
        <f>(TBL_Employees[[#This Row],[Exit Date]]-TBL_Employees[[#This Row],[Hire Date]])</f>
        <v>#VALUE!</v>
      </c>
      <c r="S183" t="e">
        <f>TBL_Employees[[#This Row],[Column3]]-TBL_Employees[[#This Row],[Column4]]</f>
        <v>#VALUE!</v>
      </c>
    </row>
    <row r="184" spans="1:19" hidden="1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1" t="str">
        <f>TEXT(TBL_Employees[[#This Row],[Hire Date]],"YYYY")</f>
        <v>2004</v>
      </c>
      <c r="K184" s="2">
        <v>40752</v>
      </c>
      <c r="L184" s="3">
        <v>0</v>
      </c>
      <c r="M184" t="s">
        <v>19</v>
      </c>
      <c r="N184" t="s">
        <v>39</v>
      </c>
      <c r="O184" s="1" t="s">
        <v>21</v>
      </c>
      <c r="P184" s="1" t="str">
        <f>TEXT(TBL_Employees[[#This Row],[Exit Date]],"YYYY")</f>
        <v/>
      </c>
      <c r="Q184" s="1" t="e">
        <f>(TBL_Employees[[#This Row],[Exit Date]]-TBL_Employees[[#This Row],[Hire Date]])</f>
        <v>#VALUE!</v>
      </c>
      <c r="S184" t="e">
        <f>TBL_Employees[[#This Row],[Column3]]-TBL_Employees[[#This Row],[Column4]]</f>
        <v>#VALUE!</v>
      </c>
    </row>
    <row r="185" spans="1:19" hidden="1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1" t="str">
        <f>TEXT(TBL_Employees[[#This Row],[Hire Date]],"YYYY")</f>
        <v>2001</v>
      </c>
      <c r="K185" s="2">
        <v>97537</v>
      </c>
      <c r="L185" s="3">
        <v>0</v>
      </c>
      <c r="M185" t="s">
        <v>33</v>
      </c>
      <c r="N185" t="s">
        <v>34</v>
      </c>
      <c r="O185" s="1" t="s">
        <v>21</v>
      </c>
      <c r="P185" s="1" t="str">
        <f>TEXT(TBL_Employees[[#This Row],[Exit Date]],"YYYY")</f>
        <v/>
      </c>
      <c r="Q185" s="1" t="e">
        <f>(TBL_Employees[[#This Row],[Exit Date]]-TBL_Employees[[#This Row],[Hire Date]])</f>
        <v>#VALUE!</v>
      </c>
      <c r="S185" t="e">
        <f>TBL_Employees[[#This Row],[Column3]]-TBL_Employees[[#This Row],[Column4]]</f>
        <v>#VALUE!</v>
      </c>
    </row>
    <row r="186" spans="1:19" hidden="1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1" t="str">
        <f>TEXT(TBL_Employees[[#This Row],[Hire Date]],"YYYY")</f>
        <v>2020</v>
      </c>
      <c r="K186" s="2">
        <v>96567</v>
      </c>
      <c r="L186" s="3">
        <v>0</v>
      </c>
      <c r="M186" t="s">
        <v>33</v>
      </c>
      <c r="N186" t="s">
        <v>74</v>
      </c>
      <c r="O186" s="1" t="s">
        <v>21</v>
      </c>
      <c r="P186" s="1" t="str">
        <f>TEXT(TBL_Employees[[#This Row],[Exit Date]],"YYYY")</f>
        <v/>
      </c>
      <c r="Q186" s="1" t="e">
        <f>(TBL_Employees[[#This Row],[Exit Date]]-TBL_Employees[[#This Row],[Hire Date]])</f>
        <v>#VALUE!</v>
      </c>
      <c r="S186" t="e">
        <f>TBL_Employees[[#This Row],[Column3]]-TBL_Employees[[#This Row],[Column4]]</f>
        <v>#VALUE!</v>
      </c>
    </row>
    <row r="187" spans="1:19" hidden="1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1" t="str">
        <f>TEXT(TBL_Employees[[#This Row],[Hire Date]],"YYYY")</f>
        <v>1999</v>
      </c>
      <c r="K187" s="2">
        <v>49404</v>
      </c>
      <c r="L187" s="3">
        <v>0</v>
      </c>
      <c r="M187" t="s">
        <v>33</v>
      </c>
      <c r="N187" t="s">
        <v>60</v>
      </c>
      <c r="O187" s="1" t="s">
        <v>21</v>
      </c>
      <c r="P187" s="1" t="str">
        <f>TEXT(TBL_Employees[[#This Row],[Exit Date]],"YYYY")</f>
        <v/>
      </c>
      <c r="Q187" s="1" t="e">
        <f>(TBL_Employees[[#This Row],[Exit Date]]-TBL_Employees[[#This Row],[Hire Date]])</f>
        <v>#VALUE!</v>
      </c>
      <c r="S187" t="e">
        <f>TBL_Employees[[#This Row],[Column3]]-TBL_Employees[[#This Row],[Column4]]</f>
        <v>#VALUE!</v>
      </c>
    </row>
    <row r="188" spans="1:19" hidden="1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1" t="str">
        <f>TEXT(TBL_Employees[[#This Row],[Hire Date]],"YYYY")</f>
        <v>2019</v>
      </c>
      <c r="K188" s="2">
        <v>66819</v>
      </c>
      <c r="L188" s="3">
        <v>0</v>
      </c>
      <c r="M188" t="s">
        <v>52</v>
      </c>
      <c r="N188" t="s">
        <v>66</v>
      </c>
      <c r="O188" s="1" t="s">
        <v>21</v>
      </c>
      <c r="P188" s="1" t="str">
        <f>TEXT(TBL_Employees[[#This Row],[Exit Date]],"YYYY")</f>
        <v/>
      </c>
      <c r="Q188" s="1" t="e">
        <f>(TBL_Employees[[#This Row],[Exit Date]]-TBL_Employees[[#This Row],[Hire Date]])</f>
        <v>#VALUE!</v>
      </c>
      <c r="S188" t="e">
        <f>TBL_Employees[[#This Row],[Column3]]-TBL_Employees[[#This Row],[Column4]]</f>
        <v>#VALUE!</v>
      </c>
    </row>
    <row r="189" spans="1:19" hidden="1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1" t="str">
        <f>TEXT(TBL_Employees[[#This Row],[Hire Date]],"YYYY")</f>
        <v>2016</v>
      </c>
      <c r="K189" s="2">
        <v>50784</v>
      </c>
      <c r="L189" s="3">
        <v>0</v>
      </c>
      <c r="M189" t="s">
        <v>52</v>
      </c>
      <c r="N189" t="s">
        <v>66</v>
      </c>
      <c r="O189" s="1" t="s">
        <v>21</v>
      </c>
      <c r="P189" s="1" t="str">
        <f>TEXT(TBL_Employees[[#This Row],[Exit Date]],"YYYY")</f>
        <v/>
      </c>
      <c r="Q189" s="1" t="e">
        <f>(TBL_Employees[[#This Row],[Exit Date]]-TBL_Employees[[#This Row],[Hire Date]])</f>
        <v>#VALUE!</v>
      </c>
      <c r="S189" t="e">
        <f>TBL_Employees[[#This Row],[Column3]]-TBL_Employees[[#This Row],[Column4]]</f>
        <v>#VALUE!</v>
      </c>
    </row>
    <row r="190" spans="1:19" hidden="1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1" t="str">
        <f>TEXT(TBL_Employees[[#This Row],[Hire Date]],"YYYY")</f>
        <v>2019</v>
      </c>
      <c r="K190" s="2">
        <v>125828</v>
      </c>
      <c r="L190" s="3">
        <v>0.15</v>
      </c>
      <c r="M190" t="s">
        <v>52</v>
      </c>
      <c r="N190" t="s">
        <v>53</v>
      </c>
      <c r="O190" s="1" t="s">
        <v>21</v>
      </c>
      <c r="P190" s="1" t="str">
        <f>TEXT(TBL_Employees[[#This Row],[Exit Date]],"YYYY")</f>
        <v/>
      </c>
      <c r="Q190" s="1" t="e">
        <f>(TBL_Employees[[#This Row],[Exit Date]]-TBL_Employees[[#This Row],[Hire Date]])</f>
        <v>#VALUE!</v>
      </c>
      <c r="S190" t="e">
        <f>TBL_Employees[[#This Row],[Column3]]-TBL_Employees[[#This Row],[Column4]]</f>
        <v>#VALUE!</v>
      </c>
    </row>
    <row r="191" spans="1:19" hidden="1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1" t="str">
        <f>TEXT(TBL_Employees[[#This Row],[Hire Date]],"YYYY")</f>
        <v>2017</v>
      </c>
      <c r="K191" s="2">
        <v>92610</v>
      </c>
      <c r="L191" s="3">
        <v>0</v>
      </c>
      <c r="M191" t="s">
        <v>19</v>
      </c>
      <c r="N191" t="s">
        <v>29</v>
      </c>
      <c r="O191" s="1" t="s">
        <v>21</v>
      </c>
      <c r="P191" s="1" t="str">
        <f>TEXT(TBL_Employees[[#This Row],[Exit Date]],"YYYY")</f>
        <v/>
      </c>
      <c r="Q191" s="1" t="e">
        <f>(TBL_Employees[[#This Row],[Exit Date]]-TBL_Employees[[#This Row],[Hire Date]])</f>
        <v>#VALUE!</v>
      </c>
      <c r="S191" t="e">
        <f>TBL_Employees[[#This Row],[Column3]]-TBL_Employees[[#This Row],[Column4]]</f>
        <v>#VALUE!</v>
      </c>
    </row>
    <row r="192" spans="1:19" hidden="1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1" t="str">
        <f>TEXT(TBL_Employees[[#This Row],[Hire Date]],"YYYY")</f>
        <v>2003</v>
      </c>
      <c r="K192" s="2">
        <v>123405</v>
      </c>
      <c r="L192" s="3">
        <v>0.13</v>
      </c>
      <c r="M192" t="s">
        <v>19</v>
      </c>
      <c r="N192" t="s">
        <v>29</v>
      </c>
      <c r="O192" s="1" t="s">
        <v>21</v>
      </c>
      <c r="P192" s="1" t="str">
        <f>TEXT(TBL_Employees[[#This Row],[Exit Date]],"YYYY")</f>
        <v/>
      </c>
      <c r="Q192" s="1" t="e">
        <f>(TBL_Employees[[#This Row],[Exit Date]]-TBL_Employees[[#This Row],[Hire Date]])</f>
        <v>#VALUE!</v>
      </c>
      <c r="S192" t="e">
        <f>TBL_Employees[[#This Row],[Column3]]-TBL_Employees[[#This Row],[Column4]]</f>
        <v>#VALUE!</v>
      </c>
    </row>
    <row r="193" spans="1:19" hidden="1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1" t="str">
        <f>TEXT(TBL_Employees[[#This Row],[Hire Date]],"YYYY")</f>
        <v>2004</v>
      </c>
      <c r="K193" s="2">
        <v>73004</v>
      </c>
      <c r="L193" s="3">
        <v>0</v>
      </c>
      <c r="M193" t="s">
        <v>33</v>
      </c>
      <c r="N193" t="s">
        <v>60</v>
      </c>
      <c r="O193" s="1" t="s">
        <v>21</v>
      </c>
      <c r="P193" s="1" t="str">
        <f>TEXT(TBL_Employees[[#This Row],[Exit Date]],"YYYY")</f>
        <v/>
      </c>
      <c r="Q193" s="1" t="e">
        <f>(TBL_Employees[[#This Row],[Exit Date]]-TBL_Employees[[#This Row],[Hire Date]])</f>
        <v>#VALUE!</v>
      </c>
      <c r="S193" t="e">
        <f>TBL_Employees[[#This Row],[Column3]]-TBL_Employees[[#This Row],[Column4]]</f>
        <v>#VALUE!</v>
      </c>
    </row>
    <row r="194" spans="1:19" hidden="1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1" t="str">
        <f>TEXT(TBL_Employees[[#This Row],[Hire Date]],"YYYY")</f>
        <v>1999</v>
      </c>
      <c r="K194" s="2">
        <v>95061</v>
      </c>
      <c r="L194" s="3">
        <v>0.1</v>
      </c>
      <c r="M194" t="s">
        <v>33</v>
      </c>
      <c r="N194" t="s">
        <v>74</v>
      </c>
      <c r="O194" s="1" t="s">
        <v>21</v>
      </c>
      <c r="P194" s="1" t="str">
        <f>TEXT(TBL_Employees[[#This Row],[Exit Date]],"YYYY")</f>
        <v/>
      </c>
      <c r="Q194" s="1" t="e">
        <f>(TBL_Employees[[#This Row],[Exit Date]]-TBL_Employees[[#This Row],[Hire Date]])</f>
        <v>#VALUE!</v>
      </c>
      <c r="S194" t="e">
        <f>TBL_Employees[[#This Row],[Column3]]-TBL_Employees[[#This Row],[Column4]]</f>
        <v>#VALUE!</v>
      </c>
    </row>
    <row r="195" spans="1:19" hidden="1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1" t="str">
        <f>TEXT(TBL_Employees[[#This Row],[Hire Date]],"YYYY")</f>
        <v>1998</v>
      </c>
      <c r="K195" s="2">
        <v>160832</v>
      </c>
      <c r="L195" s="3">
        <v>0.3</v>
      </c>
      <c r="M195" t="s">
        <v>19</v>
      </c>
      <c r="N195" t="s">
        <v>39</v>
      </c>
      <c r="O195" s="1" t="s">
        <v>21</v>
      </c>
      <c r="P195" s="1" t="str">
        <f>TEXT(TBL_Employees[[#This Row],[Exit Date]],"YYYY")</f>
        <v/>
      </c>
      <c r="Q195" s="1" t="e">
        <f>(TBL_Employees[[#This Row],[Exit Date]]-TBL_Employees[[#This Row],[Hire Date]])</f>
        <v>#VALUE!</v>
      </c>
      <c r="S195" t="e">
        <f>TBL_Employees[[#This Row],[Column3]]-TBL_Employees[[#This Row],[Column4]]</f>
        <v>#VALUE!</v>
      </c>
    </row>
    <row r="196" spans="1:19" hidden="1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1" t="str">
        <f>TEXT(TBL_Employees[[#This Row],[Hire Date]],"YYYY")</f>
        <v>2010</v>
      </c>
      <c r="K196" s="2">
        <v>64417</v>
      </c>
      <c r="L196" s="3">
        <v>0</v>
      </c>
      <c r="M196" t="s">
        <v>19</v>
      </c>
      <c r="N196" t="s">
        <v>29</v>
      </c>
      <c r="O196" s="1" t="s">
        <v>21</v>
      </c>
      <c r="P196" s="1" t="str">
        <f>TEXT(TBL_Employees[[#This Row],[Exit Date]],"YYYY")</f>
        <v/>
      </c>
      <c r="Q196" s="1" t="e">
        <f>(TBL_Employees[[#This Row],[Exit Date]]-TBL_Employees[[#This Row],[Hire Date]])</f>
        <v>#VALUE!</v>
      </c>
      <c r="S196" t="e">
        <f>TBL_Employees[[#This Row],[Column3]]-TBL_Employees[[#This Row],[Column4]]</f>
        <v>#VALUE!</v>
      </c>
    </row>
    <row r="197" spans="1:19" hidden="1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1" t="str">
        <f>TEXT(TBL_Employees[[#This Row],[Hire Date]],"YYYY")</f>
        <v>2021</v>
      </c>
      <c r="K197" s="2">
        <v>127543</v>
      </c>
      <c r="L197" s="3">
        <v>0.06</v>
      </c>
      <c r="M197" t="s">
        <v>33</v>
      </c>
      <c r="N197" t="s">
        <v>74</v>
      </c>
      <c r="O197" s="1" t="s">
        <v>21</v>
      </c>
      <c r="P197" s="1" t="str">
        <f>TEXT(TBL_Employees[[#This Row],[Exit Date]],"YYYY")</f>
        <v/>
      </c>
      <c r="Q197" s="1" t="e">
        <f>(TBL_Employees[[#This Row],[Exit Date]]-TBL_Employees[[#This Row],[Hire Date]])</f>
        <v>#VALUE!</v>
      </c>
      <c r="S197" t="e">
        <f>TBL_Employees[[#This Row],[Column3]]-TBL_Employees[[#This Row],[Column4]]</f>
        <v>#VALUE!</v>
      </c>
    </row>
    <row r="198" spans="1:19" hidden="1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1" t="str">
        <f>TEXT(TBL_Employees[[#This Row],[Hire Date]],"YYYY")</f>
        <v>2018</v>
      </c>
      <c r="K198" s="2">
        <v>56154</v>
      </c>
      <c r="L198" s="3">
        <v>0</v>
      </c>
      <c r="M198" t="s">
        <v>52</v>
      </c>
      <c r="N198" t="s">
        <v>53</v>
      </c>
      <c r="O198" s="1" t="s">
        <v>21</v>
      </c>
      <c r="P198" s="1" t="str">
        <f>TEXT(TBL_Employees[[#This Row],[Exit Date]],"YYYY")</f>
        <v/>
      </c>
      <c r="Q198" s="1" t="e">
        <f>(TBL_Employees[[#This Row],[Exit Date]]-TBL_Employees[[#This Row],[Hire Date]])</f>
        <v>#VALUE!</v>
      </c>
      <c r="S198" t="e">
        <f>TBL_Employees[[#This Row],[Column3]]-TBL_Employees[[#This Row],[Column4]]</f>
        <v>#VALUE!</v>
      </c>
    </row>
    <row r="199" spans="1:19" hidden="1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1" t="str">
        <f>TEXT(TBL_Employees[[#This Row],[Hire Date]],"YYYY")</f>
        <v>2014</v>
      </c>
      <c r="K199" s="2">
        <v>218530</v>
      </c>
      <c r="L199" s="3">
        <v>0.3</v>
      </c>
      <c r="M199" t="s">
        <v>33</v>
      </c>
      <c r="N199" t="s">
        <v>74</v>
      </c>
      <c r="O199" s="1" t="s">
        <v>21</v>
      </c>
      <c r="P199" s="1" t="str">
        <f>TEXT(TBL_Employees[[#This Row],[Exit Date]],"YYYY")</f>
        <v/>
      </c>
      <c r="Q199" s="1" t="e">
        <f>(TBL_Employees[[#This Row],[Exit Date]]-TBL_Employees[[#This Row],[Hire Date]])</f>
        <v>#VALUE!</v>
      </c>
      <c r="S199" t="e">
        <f>TBL_Employees[[#This Row],[Column3]]-TBL_Employees[[#This Row],[Column4]]</f>
        <v>#VALUE!</v>
      </c>
    </row>
    <row r="200" spans="1:19" hidden="1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1" t="str">
        <f>TEXT(TBL_Employees[[#This Row],[Hire Date]],"YYYY")</f>
        <v>2019</v>
      </c>
      <c r="K200" s="2">
        <v>91954</v>
      </c>
      <c r="L200" s="3">
        <v>0</v>
      </c>
      <c r="M200" t="s">
        <v>19</v>
      </c>
      <c r="N200" t="s">
        <v>29</v>
      </c>
      <c r="O200" s="1" t="s">
        <v>21</v>
      </c>
      <c r="P200" s="1" t="str">
        <f>TEXT(TBL_Employees[[#This Row],[Exit Date]],"YYYY")</f>
        <v/>
      </c>
      <c r="Q200" s="1" t="e">
        <f>(TBL_Employees[[#This Row],[Exit Date]]-TBL_Employees[[#This Row],[Hire Date]])</f>
        <v>#VALUE!</v>
      </c>
      <c r="S200" t="e">
        <f>TBL_Employees[[#This Row],[Column3]]-TBL_Employees[[#This Row],[Column4]]</f>
        <v>#VALUE!</v>
      </c>
    </row>
    <row r="201" spans="1:19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1" t="str">
        <f>TEXT(TBL_Employees[[#This Row],[Hire Date]],"YYYY")</f>
        <v>2016</v>
      </c>
      <c r="K201" s="2">
        <v>221217</v>
      </c>
      <c r="L201" s="3">
        <v>0.32</v>
      </c>
      <c r="M201" t="s">
        <v>19</v>
      </c>
      <c r="N201" t="s">
        <v>29</v>
      </c>
      <c r="O201" s="1">
        <v>43003</v>
      </c>
      <c r="P201" s="1" t="str">
        <f>TEXT(TBL_Employees[[#This Row],[Exit Date]],"YYYY")</f>
        <v>2017</v>
      </c>
      <c r="Q201" s="1">
        <f>(TBL_Employees[[#This Row],[Exit Date]]-TBL_Employees[[#This Row],[Hire Date]])</f>
        <v>369</v>
      </c>
      <c r="S201">
        <f>TBL_Employees[[#This Row],[Column3]]-TBL_Employees[[#This Row],[Column4]]</f>
        <v>1</v>
      </c>
    </row>
    <row r="202" spans="1:19" hidden="1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1" t="str">
        <f>TEXT(TBL_Employees[[#This Row],[Hire Date]],"YYYY")</f>
        <v>2017</v>
      </c>
      <c r="K202" s="2">
        <v>87536</v>
      </c>
      <c r="L202" s="3">
        <v>0</v>
      </c>
      <c r="M202" t="s">
        <v>19</v>
      </c>
      <c r="N202" t="s">
        <v>63</v>
      </c>
      <c r="O202" s="1" t="s">
        <v>21</v>
      </c>
      <c r="P202" s="1" t="str">
        <f>TEXT(TBL_Employees[[#This Row],[Exit Date]],"YYYY")</f>
        <v/>
      </c>
      <c r="Q202" s="1" t="e">
        <f>(TBL_Employees[[#This Row],[Exit Date]]-TBL_Employees[[#This Row],[Hire Date]])</f>
        <v>#VALUE!</v>
      </c>
      <c r="S202" t="e">
        <f>TBL_Employees[[#This Row],[Column3]]-TBL_Employees[[#This Row],[Column4]]</f>
        <v>#VALUE!</v>
      </c>
    </row>
    <row r="203" spans="1:19" hidden="1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1" t="str">
        <f>TEXT(TBL_Employees[[#This Row],[Hire Date]],"YYYY")</f>
        <v>2015</v>
      </c>
      <c r="K203" s="2">
        <v>41429</v>
      </c>
      <c r="L203" s="3">
        <v>0</v>
      </c>
      <c r="M203" t="s">
        <v>19</v>
      </c>
      <c r="N203" t="s">
        <v>63</v>
      </c>
      <c r="O203" s="1" t="s">
        <v>21</v>
      </c>
      <c r="P203" s="1" t="str">
        <f>TEXT(TBL_Employees[[#This Row],[Exit Date]],"YYYY")</f>
        <v/>
      </c>
      <c r="Q203" s="1" t="e">
        <f>(TBL_Employees[[#This Row],[Exit Date]]-TBL_Employees[[#This Row],[Hire Date]])</f>
        <v>#VALUE!</v>
      </c>
      <c r="S203" t="e">
        <f>TBL_Employees[[#This Row],[Column3]]-TBL_Employees[[#This Row],[Column4]]</f>
        <v>#VALUE!</v>
      </c>
    </row>
    <row r="204" spans="1:19" hidden="1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1" t="str">
        <f>TEXT(TBL_Employees[[#This Row],[Hire Date]],"YYYY")</f>
        <v>2011</v>
      </c>
      <c r="K204" s="2">
        <v>245482</v>
      </c>
      <c r="L204" s="3">
        <v>0.39</v>
      </c>
      <c r="M204" t="s">
        <v>19</v>
      </c>
      <c r="N204" t="s">
        <v>63</v>
      </c>
      <c r="O204" s="1" t="s">
        <v>21</v>
      </c>
      <c r="P204" s="1" t="str">
        <f>TEXT(TBL_Employees[[#This Row],[Exit Date]],"YYYY")</f>
        <v/>
      </c>
      <c r="Q204" s="1" t="e">
        <f>(TBL_Employees[[#This Row],[Exit Date]]-TBL_Employees[[#This Row],[Hire Date]])</f>
        <v>#VALUE!</v>
      </c>
      <c r="S204" t="e">
        <f>TBL_Employees[[#This Row],[Column3]]-TBL_Employees[[#This Row],[Column4]]</f>
        <v>#VALUE!</v>
      </c>
    </row>
    <row r="205" spans="1:19" hidden="1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1" t="str">
        <f>TEXT(TBL_Employees[[#This Row],[Hire Date]],"YYYY")</f>
        <v>2020</v>
      </c>
      <c r="K205" s="2">
        <v>71359</v>
      </c>
      <c r="L205" s="3">
        <v>0</v>
      </c>
      <c r="M205" t="s">
        <v>19</v>
      </c>
      <c r="N205" t="s">
        <v>39</v>
      </c>
      <c r="O205" s="1" t="s">
        <v>21</v>
      </c>
      <c r="P205" s="1" t="str">
        <f>TEXT(TBL_Employees[[#This Row],[Exit Date]],"YYYY")</f>
        <v/>
      </c>
      <c r="Q205" s="1" t="e">
        <f>(TBL_Employees[[#This Row],[Exit Date]]-TBL_Employees[[#This Row],[Hire Date]])</f>
        <v>#VALUE!</v>
      </c>
      <c r="S205" t="e">
        <f>TBL_Employees[[#This Row],[Column3]]-TBL_Employees[[#This Row],[Column4]]</f>
        <v>#VALUE!</v>
      </c>
    </row>
    <row r="206" spans="1:19" hidden="1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1" t="str">
        <f>TEXT(TBL_Employees[[#This Row],[Hire Date]],"YYYY")</f>
        <v>2014</v>
      </c>
      <c r="K206" s="2">
        <v>183161</v>
      </c>
      <c r="L206" s="3">
        <v>0.22</v>
      </c>
      <c r="M206" t="s">
        <v>19</v>
      </c>
      <c r="N206" t="s">
        <v>45</v>
      </c>
      <c r="O206" s="1" t="s">
        <v>21</v>
      </c>
      <c r="P206" s="1" t="str">
        <f>TEXT(TBL_Employees[[#This Row],[Exit Date]],"YYYY")</f>
        <v/>
      </c>
      <c r="Q206" s="1" t="e">
        <f>(TBL_Employees[[#This Row],[Exit Date]]-TBL_Employees[[#This Row],[Hire Date]])</f>
        <v>#VALUE!</v>
      </c>
      <c r="S206" t="e">
        <f>TBL_Employees[[#This Row],[Column3]]-TBL_Employees[[#This Row],[Column4]]</f>
        <v>#VALUE!</v>
      </c>
    </row>
    <row r="207" spans="1:19" hidden="1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1" t="str">
        <f>TEXT(TBL_Employees[[#This Row],[Hire Date]],"YYYY")</f>
        <v>1993</v>
      </c>
      <c r="K207" s="2">
        <v>69260</v>
      </c>
      <c r="L207" s="3">
        <v>0</v>
      </c>
      <c r="M207" t="s">
        <v>19</v>
      </c>
      <c r="N207" t="s">
        <v>39</v>
      </c>
      <c r="O207" s="1" t="s">
        <v>21</v>
      </c>
      <c r="P207" s="1" t="str">
        <f>TEXT(TBL_Employees[[#This Row],[Exit Date]],"YYYY")</f>
        <v/>
      </c>
      <c r="Q207" s="1" t="e">
        <f>(TBL_Employees[[#This Row],[Exit Date]]-TBL_Employees[[#This Row],[Hire Date]])</f>
        <v>#VALUE!</v>
      </c>
      <c r="S207" t="e">
        <f>TBL_Employees[[#This Row],[Column3]]-TBL_Employees[[#This Row],[Column4]]</f>
        <v>#VALUE!</v>
      </c>
    </row>
    <row r="208" spans="1:19" hidden="1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1" t="str">
        <f>TEXT(TBL_Employees[[#This Row],[Hire Date]],"YYYY")</f>
        <v>1999</v>
      </c>
      <c r="K208" s="2">
        <v>95639</v>
      </c>
      <c r="L208" s="3">
        <v>0</v>
      </c>
      <c r="M208" t="s">
        <v>19</v>
      </c>
      <c r="N208" t="s">
        <v>25</v>
      </c>
      <c r="O208" s="1" t="s">
        <v>21</v>
      </c>
      <c r="P208" s="1" t="str">
        <f>TEXT(TBL_Employees[[#This Row],[Exit Date]],"YYYY")</f>
        <v/>
      </c>
      <c r="Q208" s="1" t="e">
        <f>(TBL_Employees[[#This Row],[Exit Date]]-TBL_Employees[[#This Row],[Hire Date]])</f>
        <v>#VALUE!</v>
      </c>
      <c r="S208" t="e">
        <f>TBL_Employees[[#This Row],[Column3]]-TBL_Employees[[#This Row],[Column4]]</f>
        <v>#VALUE!</v>
      </c>
    </row>
    <row r="209" spans="1:19" hidden="1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1" t="str">
        <f>TEXT(TBL_Employees[[#This Row],[Hire Date]],"YYYY")</f>
        <v>2004</v>
      </c>
      <c r="K209" s="2">
        <v>120660</v>
      </c>
      <c r="L209" s="3">
        <v>7.0000000000000007E-2</v>
      </c>
      <c r="M209" t="s">
        <v>33</v>
      </c>
      <c r="N209" t="s">
        <v>34</v>
      </c>
      <c r="O209" s="1" t="s">
        <v>21</v>
      </c>
      <c r="P209" s="1" t="str">
        <f>TEXT(TBL_Employees[[#This Row],[Exit Date]],"YYYY")</f>
        <v/>
      </c>
      <c r="Q209" s="1" t="e">
        <f>(TBL_Employees[[#This Row],[Exit Date]]-TBL_Employees[[#This Row],[Hire Date]])</f>
        <v>#VALUE!</v>
      </c>
      <c r="S209" t="e">
        <f>TBL_Employees[[#This Row],[Column3]]-TBL_Employees[[#This Row],[Column4]]</f>
        <v>#VALUE!</v>
      </c>
    </row>
    <row r="210" spans="1:19" hidden="1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1" t="str">
        <f>TEXT(TBL_Employees[[#This Row],[Hire Date]],"YYYY")</f>
        <v>2021</v>
      </c>
      <c r="K210" s="2">
        <v>75119</v>
      </c>
      <c r="L210" s="3">
        <v>0</v>
      </c>
      <c r="M210" t="s">
        <v>19</v>
      </c>
      <c r="N210" t="s">
        <v>20</v>
      </c>
      <c r="O210" s="1" t="s">
        <v>21</v>
      </c>
      <c r="P210" s="1" t="str">
        <f>TEXT(TBL_Employees[[#This Row],[Exit Date]],"YYYY")</f>
        <v/>
      </c>
      <c r="Q210" s="1" t="e">
        <f>(TBL_Employees[[#This Row],[Exit Date]]-TBL_Employees[[#This Row],[Hire Date]])</f>
        <v>#VALUE!</v>
      </c>
      <c r="S210" t="e">
        <f>TBL_Employees[[#This Row],[Column3]]-TBL_Employees[[#This Row],[Column4]]</f>
        <v>#VALUE!</v>
      </c>
    </row>
    <row r="211" spans="1:19" hidden="1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1" t="str">
        <f>TEXT(TBL_Employees[[#This Row],[Hire Date]],"YYYY")</f>
        <v>2011</v>
      </c>
      <c r="K211" s="2">
        <v>192213</v>
      </c>
      <c r="L211" s="3">
        <v>0.4</v>
      </c>
      <c r="M211" t="s">
        <v>19</v>
      </c>
      <c r="N211" t="s">
        <v>20</v>
      </c>
      <c r="O211" s="1" t="s">
        <v>21</v>
      </c>
      <c r="P211" s="1" t="str">
        <f>TEXT(TBL_Employees[[#This Row],[Exit Date]],"YYYY")</f>
        <v/>
      </c>
      <c r="Q211" s="1" t="e">
        <f>(TBL_Employees[[#This Row],[Exit Date]]-TBL_Employees[[#This Row],[Hire Date]])</f>
        <v>#VALUE!</v>
      </c>
      <c r="S211" t="e">
        <f>TBL_Employees[[#This Row],[Column3]]-TBL_Employees[[#This Row],[Column4]]</f>
        <v>#VALUE!</v>
      </c>
    </row>
    <row r="212" spans="1:19" hidden="1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1" t="str">
        <f>TEXT(TBL_Employees[[#This Row],[Hire Date]],"YYYY")</f>
        <v>2014</v>
      </c>
      <c r="K212" s="2">
        <v>65047</v>
      </c>
      <c r="L212" s="3">
        <v>0</v>
      </c>
      <c r="M212" t="s">
        <v>52</v>
      </c>
      <c r="N212" t="s">
        <v>53</v>
      </c>
      <c r="O212" s="1" t="s">
        <v>21</v>
      </c>
      <c r="P212" s="1" t="str">
        <f>TEXT(TBL_Employees[[#This Row],[Exit Date]],"YYYY")</f>
        <v/>
      </c>
      <c r="Q212" s="1" t="e">
        <f>(TBL_Employees[[#This Row],[Exit Date]]-TBL_Employees[[#This Row],[Hire Date]])</f>
        <v>#VALUE!</v>
      </c>
      <c r="S212" t="e">
        <f>TBL_Employees[[#This Row],[Column3]]-TBL_Employees[[#This Row],[Column4]]</f>
        <v>#VALUE!</v>
      </c>
    </row>
    <row r="213" spans="1:19" hidden="1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1" t="str">
        <f>TEXT(TBL_Employees[[#This Row],[Hire Date]],"YYYY")</f>
        <v>2017</v>
      </c>
      <c r="K213" s="2">
        <v>151413</v>
      </c>
      <c r="L213" s="3">
        <v>0.15</v>
      </c>
      <c r="M213" t="s">
        <v>19</v>
      </c>
      <c r="N213" t="s">
        <v>63</v>
      </c>
      <c r="O213" s="1" t="s">
        <v>21</v>
      </c>
      <c r="P213" s="1" t="str">
        <f>TEXT(TBL_Employees[[#This Row],[Exit Date]],"YYYY")</f>
        <v/>
      </c>
      <c r="Q213" s="1" t="e">
        <f>(TBL_Employees[[#This Row],[Exit Date]]-TBL_Employees[[#This Row],[Hire Date]])</f>
        <v>#VALUE!</v>
      </c>
      <c r="S213" t="e">
        <f>TBL_Employees[[#This Row],[Column3]]-TBL_Employees[[#This Row],[Column4]]</f>
        <v>#VALUE!</v>
      </c>
    </row>
    <row r="214" spans="1:19" hidden="1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1" t="str">
        <f>TEXT(TBL_Employees[[#This Row],[Hire Date]],"YYYY")</f>
        <v>2003</v>
      </c>
      <c r="K214" s="2">
        <v>76906</v>
      </c>
      <c r="L214" s="3">
        <v>0</v>
      </c>
      <c r="M214" t="s">
        <v>19</v>
      </c>
      <c r="N214" t="s">
        <v>63</v>
      </c>
      <c r="O214" s="1" t="s">
        <v>21</v>
      </c>
      <c r="P214" s="1" t="str">
        <f>TEXT(TBL_Employees[[#This Row],[Exit Date]],"YYYY")</f>
        <v/>
      </c>
      <c r="Q214" s="1" t="e">
        <f>(TBL_Employees[[#This Row],[Exit Date]]-TBL_Employees[[#This Row],[Hire Date]])</f>
        <v>#VALUE!</v>
      </c>
      <c r="S214" t="e">
        <f>TBL_Employees[[#This Row],[Column3]]-TBL_Employees[[#This Row],[Column4]]</f>
        <v>#VALUE!</v>
      </c>
    </row>
    <row r="215" spans="1:19" hidden="1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1" t="str">
        <f>TEXT(TBL_Employees[[#This Row],[Hire Date]],"YYYY")</f>
        <v>1994</v>
      </c>
      <c r="K215" s="2">
        <v>122802</v>
      </c>
      <c r="L215" s="3">
        <v>0.05</v>
      </c>
      <c r="M215" t="s">
        <v>33</v>
      </c>
      <c r="N215" t="s">
        <v>74</v>
      </c>
      <c r="O215" s="1" t="s">
        <v>21</v>
      </c>
      <c r="P215" s="1" t="str">
        <f>TEXT(TBL_Employees[[#This Row],[Exit Date]],"YYYY")</f>
        <v/>
      </c>
      <c r="Q215" s="1" t="e">
        <f>(TBL_Employees[[#This Row],[Exit Date]]-TBL_Employees[[#This Row],[Hire Date]])</f>
        <v>#VALUE!</v>
      </c>
      <c r="S215" t="e">
        <f>TBL_Employees[[#This Row],[Column3]]-TBL_Employees[[#This Row],[Column4]]</f>
        <v>#VALUE!</v>
      </c>
    </row>
    <row r="216" spans="1:19" hidden="1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1" t="str">
        <f>TEXT(TBL_Employees[[#This Row],[Hire Date]],"YYYY")</f>
        <v>1998</v>
      </c>
      <c r="K216" s="2">
        <v>99091</v>
      </c>
      <c r="L216" s="3">
        <v>0</v>
      </c>
      <c r="M216" t="s">
        <v>19</v>
      </c>
      <c r="N216" t="s">
        <v>25</v>
      </c>
      <c r="O216" s="1" t="s">
        <v>21</v>
      </c>
      <c r="P216" s="1" t="str">
        <f>TEXT(TBL_Employees[[#This Row],[Exit Date]],"YYYY")</f>
        <v/>
      </c>
      <c r="Q216" s="1" t="e">
        <f>(TBL_Employees[[#This Row],[Exit Date]]-TBL_Employees[[#This Row],[Hire Date]])</f>
        <v>#VALUE!</v>
      </c>
      <c r="S216" t="e">
        <f>TBL_Employees[[#This Row],[Column3]]-TBL_Employees[[#This Row],[Column4]]</f>
        <v>#VALUE!</v>
      </c>
    </row>
    <row r="217" spans="1:19" hidden="1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1" t="str">
        <f>TEXT(TBL_Employees[[#This Row],[Hire Date]],"YYYY")</f>
        <v>2008</v>
      </c>
      <c r="K217" s="2">
        <v>113987</v>
      </c>
      <c r="L217" s="3">
        <v>0</v>
      </c>
      <c r="M217" t="s">
        <v>52</v>
      </c>
      <c r="N217" t="s">
        <v>81</v>
      </c>
      <c r="O217" s="1" t="s">
        <v>21</v>
      </c>
      <c r="P217" s="1" t="str">
        <f>TEXT(TBL_Employees[[#This Row],[Exit Date]],"YYYY")</f>
        <v/>
      </c>
      <c r="Q217" s="1" t="e">
        <f>(TBL_Employees[[#This Row],[Exit Date]]-TBL_Employees[[#This Row],[Hire Date]])</f>
        <v>#VALUE!</v>
      </c>
      <c r="S217" t="e">
        <f>TBL_Employees[[#This Row],[Column3]]-TBL_Employees[[#This Row],[Column4]]</f>
        <v>#VALUE!</v>
      </c>
    </row>
    <row r="218" spans="1:19" hidden="1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1" t="str">
        <f>TEXT(TBL_Employees[[#This Row],[Hire Date]],"YYYY")</f>
        <v>2020</v>
      </c>
      <c r="K218" s="2">
        <v>95045</v>
      </c>
      <c r="L218" s="3">
        <v>0</v>
      </c>
      <c r="M218" t="s">
        <v>19</v>
      </c>
      <c r="N218" t="s">
        <v>20</v>
      </c>
      <c r="O218" s="1" t="s">
        <v>21</v>
      </c>
      <c r="P218" s="1" t="str">
        <f>TEXT(TBL_Employees[[#This Row],[Exit Date]],"YYYY")</f>
        <v/>
      </c>
      <c r="Q218" s="1" t="e">
        <f>(TBL_Employees[[#This Row],[Exit Date]]-TBL_Employees[[#This Row],[Hire Date]])</f>
        <v>#VALUE!</v>
      </c>
      <c r="S218" t="e">
        <f>TBL_Employees[[#This Row],[Column3]]-TBL_Employees[[#This Row],[Column4]]</f>
        <v>#VALUE!</v>
      </c>
    </row>
    <row r="219" spans="1:19" hidden="1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1" t="str">
        <f>TEXT(TBL_Employees[[#This Row],[Hire Date]],"YYYY")</f>
        <v>2017</v>
      </c>
      <c r="K219" s="2">
        <v>190401</v>
      </c>
      <c r="L219" s="3">
        <v>0.37</v>
      </c>
      <c r="M219" t="s">
        <v>19</v>
      </c>
      <c r="N219" t="s">
        <v>29</v>
      </c>
      <c r="O219" s="1" t="s">
        <v>21</v>
      </c>
      <c r="P219" s="1" t="str">
        <f>TEXT(TBL_Employees[[#This Row],[Exit Date]],"YYYY")</f>
        <v/>
      </c>
      <c r="Q219" s="1" t="e">
        <f>(TBL_Employees[[#This Row],[Exit Date]]-TBL_Employees[[#This Row],[Hire Date]])</f>
        <v>#VALUE!</v>
      </c>
      <c r="S219" t="e">
        <f>TBL_Employees[[#This Row],[Column3]]-TBL_Employees[[#This Row],[Column4]]</f>
        <v>#VALUE!</v>
      </c>
    </row>
    <row r="220" spans="1:19" hidden="1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1" t="str">
        <f>TEXT(TBL_Employees[[#This Row],[Hire Date]],"YYYY")</f>
        <v>2013</v>
      </c>
      <c r="K220" s="2">
        <v>86061</v>
      </c>
      <c r="L220" s="3">
        <v>0</v>
      </c>
      <c r="M220" t="s">
        <v>52</v>
      </c>
      <c r="N220" t="s">
        <v>66</v>
      </c>
      <c r="O220" s="1" t="s">
        <v>21</v>
      </c>
      <c r="P220" s="1" t="str">
        <f>TEXT(TBL_Employees[[#This Row],[Exit Date]],"YYYY")</f>
        <v/>
      </c>
      <c r="Q220" s="1" t="e">
        <f>(TBL_Employees[[#This Row],[Exit Date]]-TBL_Employees[[#This Row],[Hire Date]])</f>
        <v>#VALUE!</v>
      </c>
      <c r="S220" t="e">
        <f>TBL_Employees[[#This Row],[Column3]]-TBL_Employees[[#This Row],[Column4]]</f>
        <v>#VALUE!</v>
      </c>
    </row>
    <row r="221" spans="1:19" hidden="1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1" t="str">
        <f>TEXT(TBL_Employees[[#This Row],[Hire Date]],"YYYY")</f>
        <v>2021</v>
      </c>
      <c r="K221" s="2">
        <v>79882</v>
      </c>
      <c r="L221" s="3">
        <v>0</v>
      </c>
      <c r="M221" t="s">
        <v>19</v>
      </c>
      <c r="N221" t="s">
        <v>39</v>
      </c>
      <c r="O221" s="1" t="s">
        <v>21</v>
      </c>
      <c r="P221" s="1" t="str">
        <f>TEXT(TBL_Employees[[#This Row],[Exit Date]],"YYYY")</f>
        <v/>
      </c>
      <c r="Q221" s="1" t="e">
        <f>(TBL_Employees[[#This Row],[Exit Date]]-TBL_Employees[[#This Row],[Hire Date]])</f>
        <v>#VALUE!</v>
      </c>
      <c r="S221" t="e">
        <f>TBL_Employees[[#This Row],[Column3]]-TBL_Employees[[#This Row],[Column4]]</f>
        <v>#VALUE!</v>
      </c>
    </row>
    <row r="222" spans="1:19" hidden="1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1" t="str">
        <f>TEXT(TBL_Employees[[#This Row],[Hire Date]],"YYYY")</f>
        <v>2018</v>
      </c>
      <c r="K222" s="2">
        <v>255431</v>
      </c>
      <c r="L222" s="3">
        <v>0.36</v>
      </c>
      <c r="M222" t="s">
        <v>19</v>
      </c>
      <c r="N222" t="s">
        <v>29</v>
      </c>
      <c r="O222" s="1" t="s">
        <v>21</v>
      </c>
      <c r="P222" s="1" t="str">
        <f>TEXT(TBL_Employees[[#This Row],[Exit Date]],"YYYY")</f>
        <v/>
      </c>
      <c r="Q222" s="1" t="e">
        <f>(TBL_Employees[[#This Row],[Exit Date]]-TBL_Employees[[#This Row],[Hire Date]])</f>
        <v>#VALUE!</v>
      </c>
      <c r="S222" t="e">
        <f>TBL_Employees[[#This Row],[Column3]]-TBL_Employees[[#This Row],[Column4]]</f>
        <v>#VALUE!</v>
      </c>
    </row>
    <row r="223" spans="1:19" hidden="1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1" t="str">
        <f>TEXT(TBL_Employees[[#This Row],[Hire Date]],"YYYY")</f>
        <v>2003</v>
      </c>
      <c r="K223" s="2">
        <v>82017</v>
      </c>
      <c r="L223" s="3">
        <v>0</v>
      </c>
      <c r="M223" t="s">
        <v>33</v>
      </c>
      <c r="N223" t="s">
        <v>60</v>
      </c>
      <c r="O223" s="1" t="s">
        <v>21</v>
      </c>
      <c r="P223" s="1" t="str">
        <f>TEXT(TBL_Employees[[#This Row],[Exit Date]],"YYYY")</f>
        <v/>
      </c>
      <c r="Q223" s="1" t="e">
        <f>(TBL_Employees[[#This Row],[Exit Date]]-TBL_Employees[[#This Row],[Hire Date]])</f>
        <v>#VALUE!</v>
      </c>
      <c r="S223" t="e">
        <f>TBL_Employees[[#This Row],[Column3]]-TBL_Employees[[#This Row],[Column4]]</f>
        <v>#VALUE!</v>
      </c>
    </row>
    <row r="224" spans="1:19" hidden="1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1" t="str">
        <f>TEXT(TBL_Employees[[#This Row],[Hire Date]],"YYYY")</f>
        <v>2017</v>
      </c>
      <c r="K224" s="2">
        <v>53799</v>
      </c>
      <c r="L224" s="3">
        <v>0</v>
      </c>
      <c r="M224" t="s">
        <v>19</v>
      </c>
      <c r="N224" t="s">
        <v>29</v>
      </c>
      <c r="O224" s="1" t="s">
        <v>21</v>
      </c>
      <c r="P224" s="1" t="str">
        <f>TEXT(TBL_Employees[[#This Row],[Exit Date]],"YYYY")</f>
        <v/>
      </c>
      <c r="Q224" s="1" t="e">
        <f>(TBL_Employees[[#This Row],[Exit Date]]-TBL_Employees[[#This Row],[Hire Date]])</f>
        <v>#VALUE!</v>
      </c>
      <c r="S224" t="e">
        <f>TBL_Employees[[#This Row],[Column3]]-TBL_Employees[[#This Row],[Column4]]</f>
        <v>#VALUE!</v>
      </c>
    </row>
    <row r="225" spans="1:19" hidden="1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1" t="str">
        <f>TEXT(TBL_Employees[[#This Row],[Hire Date]],"YYYY")</f>
        <v>2021</v>
      </c>
      <c r="K225" s="2">
        <v>82739</v>
      </c>
      <c r="L225" s="3">
        <v>0</v>
      </c>
      <c r="M225" t="s">
        <v>19</v>
      </c>
      <c r="N225" t="s">
        <v>39</v>
      </c>
      <c r="O225" s="1" t="s">
        <v>21</v>
      </c>
      <c r="P225" s="1" t="str">
        <f>TEXT(TBL_Employees[[#This Row],[Exit Date]],"YYYY")</f>
        <v/>
      </c>
      <c r="Q225" s="1" t="e">
        <f>(TBL_Employees[[#This Row],[Exit Date]]-TBL_Employees[[#This Row],[Hire Date]])</f>
        <v>#VALUE!</v>
      </c>
      <c r="S225" t="e">
        <f>TBL_Employees[[#This Row],[Column3]]-TBL_Employees[[#This Row],[Column4]]</f>
        <v>#VALUE!</v>
      </c>
    </row>
    <row r="226" spans="1:19" hidden="1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1" t="str">
        <f>TEXT(TBL_Employees[[#This Row],[Hire Date]],"YYYY")</f>
        <v>2014</v>
      </c>
      <c r="K226" s="2">
        <v>99080</v>
      </c>
      <c r="L226" s="3">
        <v>0</v>
      </c>
      <c r="M226" t="s">
        <v>19</v>
      </c>
      <c r="N226" t="s">
        <v>20</v>
      </c>
      <c r="O226" s="1" t="s">
        <v>21</v>
      </c>
      <c r="P226" s="1" t="str">
        <f>TEXT(TBL_Employees[[#This Row],[Exit Date]],"YYYY")</f>
        <v/>
      </c>
      <c r="Q226" s="1" t="e">
        <f>(TBL_Employees[[#This Row],[Exit Date]]-TBL_Employees[[#This Row],[Hire Date]])</f>
        <v>#VALUE!</v>
      </c>
      <c r="S226" t="e">
        <f>TBL_Employees[[#This Row],[Column3]]-TBL_Employees[[#This Row],[Column4]]</f>
        <v>#VALUE!</v>
      </c>
    </row>
    <row r="227" spans="1:19" hidden="1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1" t="str">
        <f>TEXT(TBL_Employees[[#This Row],[Hire Date]],"YYYY")</f>
        <v>2011</v>
      </c>
      <c r="K227" s="2">
        <v>96719</v>
      </c>
      <c r="L227" s="3">
        <v>0</v>
      </c>
      <c r="M227" t="s">
        <v>33</v>
      </c>
      <c r="N227" t="s">
        <v>34</v>
      </c>
      <c r="O227" s="1" t="s">
        <v>21</v>
      </c>
      <c r="P227" s="1" t="str">
        <f>TEXT(TBL_Employees[[#This Row],[Exit Date]],"YYYY")</f>
        <v/>
      </c>
      <c r="Q227" s="1" t="e">
        <f>(TBL_Employees[[#This Row],[Exit Date]]-TBL_Employees[[#This Row],[Hire Date]])</f>
        <v>#VALUE!</v>
      </c>
      <c r="S227" t="e">
        <f>TBL_Employees[[#This Row],[Column3]]-TBL_Employees[[#This Row],[Column4]]</f>
        <v>#VALUE!</v>
      </c>
    </row>
    <row r="228" spans="1:19" hidden="1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1" t="str">
        <f>TEXT(TBL_Employees[[#This Row],[Hire Date]],"YYYY")</f>
        <v>2021</v>
      </c>
      <c r="K228" s="2">
        <v>180687</v>
      </c>
      <c r="L228" s="3">
        <v>0.19</v>
      </c>
      <c r="M228" t="s">
        <v>19</v>
      </c>
      <c r="N228" t="s">
        <v>39</v>
      </c>
      <c r="O228" s="1" t="s">
        <v>21</v>
      </c>
      <c r="P228" s="1" t="str">
        <f>TEXT(TBL_Employees[[#This Row],[Exit Date]],"YYYY")</f>
        <v/>
      </c>
      <c r="Q228" s="1" t="e">
        <f>(TBL_Employees[[#This Row],[Exit Date]]-TBL_Employees[[#This Row],[Hire Date]])</f>
        <v>#VALUE!</v>
      </c>
      <c r="S228" t="e">
        <f>TBL_Employees[[#This Row],[Column3]]-TBL_Employees[[#This Row],[Column4]]</f>
        <v>#VALUE!</v>
      </c>
    </row>
    <row r="229" spans="1:19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1" t="str">
        <f>TEXT(TBL_Employees[[#This Row],[Hire Date]],"YYYY")</f>
        <v>2001</v>
      </c>
      <c r="K229" s="2">
        <v>95743</v>
      </c>
      <c r="L229" s="3">
        <v>0.15</v>
      </c>
      <c r="M229" t="s">
        <v>19</v>
      </c>
      <c r="N229" t="s">
        <v>25</v>
      </c>
      <c r="O229" s="1">
        <v>40193</v>
      </c>
      <c r="P229" s="1" t="str">
        <f>TEXT(TBL_Employees[[#This Row],[Exit Date]],"YYYY")</f>
        <v>2010</v>
      </c>
      <c r="Q229" s="1">
        <f>(TBL_Employees[[#This Row],[Exit Date]]-TBL_Employees[[#This Row],[Hire Date]])</f>
        <v>3200</v>
      </c>
      <c r="S229">
        <f>TBL_Employees[[#This Row],[Column3]]-TBL_Employees[[#This Row],[Column4]]</f>
        <v>9</v>
      </c>
    </row>
    <row r="230" spans="1:19" hidden="1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1" t="str">
        <f>TEXT(TBL_Employees[[#This Row],[Hire Date]],"YYYY")</f>
        <v>2009</v>
      </c>
      <c r="K230" s="2">
        <v>89695</v>
      </c>
      <c r="L230" s="3">
        <v>0</v>
      </c>
      <c r="M230" t="s">
        <v>19</v>
      </c>
      <c r="N230" t="s">
        <v>25</v>
      </c>
      <c r="O230" s="1" t="s">
        <v>21</v>
      </c>
      <c r="P230" s="1" t="str">
        <f>TEXT(TBL_Employees[[#This Row],[Exit Date]],"YYYY")</f>
        <v/>
      </c>
      <c r="Q230" s="1" t="e">
        <f>(TBL_Employees[[#This Row],[Exit Date]]-TBL_Employees[[#This Row],[Hire Date]])</f>
        <v>#VALUE!</v>
      </c>
      <c r="S230" t="e">
        <f>TBL_Employees[[#This Row],[Column3]]-TBL_Employees[[#This Row],[Column4]]</f>
        <v>#VALUE!</v>
      </c>
    </row>
    <row r="231" spans="1:19" hidden="1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1" t="str">
        <f>TEXT(TBL_Employees[[#This Row],[Hire Date]],"YYYY")</f>
        <v>1998</v>
      </c>
      <c r="K231" s="2">
        <v>122753</v>
      </c>
      <c r="L231" s="3">
        <v>0.09</v>
      </c>
      <c r="M231" t="s">
        <v>33</v>
      </c>
      <c r="N231" t="s">
        <v>80</v>
      </c>
      <c r="O231" s="1" t="s">
        <v>21</v>
      </c>
      <c r="P231" s="1" t="str">
        <f>TEXT(TBL_Employees[[#This Row],[Exit Date]],"YYYY")</f>
        <v/>
      </c>
      <c r="Q231" s="1" t="e">
        <f>(TBL_Employees[[#This Row],[Exit Date]]-TBL_Employees[[#This Row],[Hire Date]])</f>
        <v>#VALUE!</v>
      </c>
      <c r="S231" t="e">
        <f>TBL_Employees[[#This Row],[Column3]]-TBL_Employees[[#This Row],[Column4]]</f>
        <v>#VALUE!</v>
      </c>
    </row>
    <row r="232" spans="1:19" hidden="1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1" t="str">
        <f>TEXT(TBL_Employees[[#This Row],[Hire Date]],"YYYY")</f>
        <v>2015</v>
      </c>
      <c r="K232" s="2">
        <v>93734</v>
      </c>
      <c r="L232" s="3">
        <v>0</v>
      </c>
      <c r="M232" t="s">
        <v>19</v>
      </c>
      <c r="N232" t="s">
        <v>39</v>
      </c>
      <c r="O232" s="1" t="s">
        <v>21</v>
      </c>
      <c r="P232" s="1" t="str">
        <f>TEXT(TBL_Employees[[#This Row],[Exit Date]],"YYYY")</f>
        <v/>
      </c>
      <c r="Q232" s="1" t="e">
        <f>(TBL_Employees[[#This Row],[Exit Date]]-TBL_Employees[[#This Row],[Hire Date]])</f>
        <v>#VALUE!</v>
      </c>
      <c r="S232" t="e">
        <f>TBL_Employees[[#This Row],[Column3]]-TBL_Employees[[#This Row],[Column4]]</f>
        <v>#VALUE!</v>
      </c>
    </row>
    <row r="233" spans="1:19" hidden="1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1" t="str">
        <f>TEXT(TBL_Employees[[#This Row],[Hire Date]],"YYYY")</f>
        <v>2017</v>
      </c>
      <c r="K233" s="2">
        <v>52069</v>
      </c>
      <c r="L233" s="3">
        <v>0</v>
      </c>
      <c r="M233" t="s">
        <v>33</v>
      </c>
      <c r="N233" t="s">
        <v>80</v>
      </c>
      <c r="O233" s="1" t="s">
        <v>21</v>
      </c>
      <c r="P233" s="1" t="str">
        <f>TEXT(TBL_Employees[[#This Row],[Exit Date]],"YYYY")</f>
        <v/>
      </c>
      <c r="Q233" s="1" t="e">
        <f>(TBL_Employees[[#This Row],[Exit Date]]-TBL_Employees[[#This Row],[Hire Date]])</f>
        <v>#VALUE!</v>
      </c>
      <c r="S233" t="e">
        <f>TBL_Employees[[#This Row],[Column3]]-TBL_Employees[[#This Row],[Column4]]</f>
        <v>#VALUE!</v>
      </c>
    </row>
    <row r="234" spans="1:19" hidden="1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1" t="str">
        <f>TEXT(TBL_Employees[[#This Row],[Hire Date]],"YYYY")</f>
        <v>2020</v>
      </c>
      <c r="K234" s="2">
        <v>258426</v>
      </c>
      <c r="L234" s="3">
        <v>0.4</v>
      </c>
      <c r="M234" t="s">
        <v>52</v>
      </c>
      <c r="N234" t="s">
        <v>66</v>
      </c>
      <c r="O234" s="1" t="s">
        <v>21</v>
      </c>
      <c r="P234" s="1" t="str">
        <f>TEXT(TBL_Employees[[#This Row],[Exit Date]],"YYYY")</f>
        <v/>
      </c>
      <c r="Q234" s="1" t="e">
        <f>(TBL_Employees[[#This Row],[Exit Date]]-TBL_Employees[[#This Row],[Hire Date]])</f>
        <v>#VALUE!</v>
      </c>
      <c r="S234" t="e">
        <f>TBL_Employees[[#This Row],[Column3]]-TBL_Employees[[#This Row],[Column4]]</f>
        <v>#VALUE!</v>
      </c>
    </row>
    <row r="235" spans="1:19" hidden="1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1" t="str">
        <f>TEXT(TBL_Employees[[#This Row],[Hire Date]],"YYYY")</f>
        <v>1995</v>
      </c>
      <c r="K235" s="2">
        <v>125375</v>
      </c>
      <c r="L235" s="3">
        <v>0.09</v>
      </c>
      <c r="M235" t="s">
        <v>19</v>
      </c>
      <c r="N235" t="s">
        <v>20</v>
      </c>
      <c r="O235" s="1" t="s">
        <v>21</v>
      </c>
      <c r="P235" s="1" t="str">
        <f>TEXT(TBL_Employees[[#This Row],[Exit Date]],"YYYY")</f>
        <v/>
      </c>
      <c r="Q235" s="1" t="e">
        <f>(TBL_Employees[[#This Row],[Exit Date]]-TBL_Employees[[#This Row],[Hire Date]])</f>
        <v>#VALUE!</v>
      </c>
      <c r="S235" t="e">
        <f>TBL_Employees[[#This Row],[Column3]]-TBL_Employees[[#This Row],[Column4]]</f>
        <v>#VALUE!</v>
      </c>
    </row>
    <row r="236" spans="1:19" hidden="1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1" t="str">
        <f>TEXT(TBL_Employees[[#This Row],[Hire Date]],"YYYY")</f>
        <v>2021</v>
      </c>
      <c r="K236" s="2">
        <v>198243</v>
      </c>
      <c r="L236" s="3">
        <v>0.31</v>
      </c>
      <c r="M236" t="s">
        <v>19</v>
      </c>
      <c r="N236" t="s">
        <v>45</v>
      </c>
      <c r="O236" s="1" t="s">
        <v>21</v>
      </c>
      <c r="P236" s="1" t="str">
        <f>TEXT(TBL_Employees[[#This Row],[Exit Date]],"YYYY")</f>
        <v/>
      </c>
      <c r="Q236" s="1" t="e">
        <f>(TBL_Employees[[#This Row],[Exit Date]]-TBL_Employees[[#This Row],[Hire Date]])</f>
        <v>#VALUE!</v>
      </c>
      <c r="S236" t="e">
        <f>TBL_Employees[[#This Row],[Column3]]-TBL_Employees[[#This Row],[Column4]]</f>
        <v>#VALUE!</v>
      </c>
    </row>
    <row r="237" spans="1:19" hidden="1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1" t="str">
        <f>TEXT(TBL_Employees[[#This Row],[Hire Date]],"YYYY")</f>
        <v>2017</v>
      </c>
      <c r="K237" s="2">
        <v>96023</v>
      </c>
      <c r="L237" s="3">
        <v>0</v>
      </c>
      <c r="M237" t="s">
        <v>19</v>
      </c>
      <c r="N237" t="s">
        <v>45</v>
      </c>
      <c r="O237" s="1" t="s">
        <v>21</v>
      </c>
      <c r="P237" s="1" t="str">
        <f>TEXT(TBL_Employees[[#This Row],[Exit Date]],"YYYY")</f>
        <v/>
      </c>
      <c r="Q237" s="1" t="e">
        <f>(TBL_Employees[[#This Row],[Exit Date]]-TBL_Employees[[#This Row],[Hire Date]])</f>
        <v>#VALUE!</v>
      </c>
      <c r="S237" t="e">
        <f>TBL_Employees[[#This Row],[Column3]]-TBL_Employees[[#This Row],[Column4]]</f>
        <v>#VALUE!</v>
      </c>
    </row>
    <row r="238" spans="1:19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1" t="str">
        <f>TEXT(TBL_Employees[[#This Row],[Hire Date]],"YYYY")</f>
        <v>2012</v>
      </c>
      <c r="K238" s="2">
        <v>83066</v>
      </c>
      <c r="L238" s="3">
        <v>0</v>
      </c>
      <c r="M238" t="s">
        <v>19</v>
      </c>
      <c r="N238" t="s">
        <v>20</v>
      </c>
      <c r="O238" s="1">
        <v>41430</v>
      </c>
      <c r="P238" s="1" t="str">
        <f>TEXT(TBL_Employees[[#This Row],[Exit Date]],"YYYY")</f>
        <v>2013</v>
      </c>
      <c r="Q238" s="1">
        <f>(TBL_Employees[[#This Row],[Exit Date]]-TBL_Employees[[#This Row],[Hire Date]])</f>
        <v>345</v>
      </c>
      <c r="S238">
        <f>TBL_Employees[[#This Row],[Column3]]-TBL_Employees[[#This Row],[Column4]]</f>
        <v>1</v>
      </c>
    </row>
    <row r="239" spans="1:19" hidden="1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1" t="str">
        <f>TEXT(TBL_Employees[[#This Row],[Hire Date]],"YYYY")</f>
        <v>2014</v>
      </c>
      <c r="K239" s="2">
        <v>61216</v>
      </c>
      <c r="L239" s="3">
        <v>0</v>
      </c>
      <c r="M239" t="s">
        <v>19</v>
      </c>
      <c r="N239" t="s">
        <v>63</v>
      </c>
      <c r="O239" s="1" t="s">
        <v>21</v>
      </c>
      <c r="P239" s="1" t="str">
        <f>TEXT(TBL_Employees[[#This Row],[Exit Date]],"YYYY")</f>
        <v/>
      </c>
      <c r="Q239" s="1" t="e">
        <f>(TBL_Employees[[#This Row],[Exit Date]]-TBL_Employees[[#This Row],[Hire Date]])</f>
        <v>#VALUE!</v>
      </c>
      <c r="S239" t="e">
        <f>TBL_Employees[[#This Row],[Column3]]-TBL_Employees[[#This Row],[Column4]]</f>
        <v>#VALUE!</v>
      </c>
    </row>
    <row r="240" spans="1:19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1" t="str">
        <f>TEXT(TBL_Employees[[#This Row],[Hire Date]],"YYYY")</f>
        <v>2013</v>
      </c>
      <c r="K240" s="2">
        <v>144231</v>
      </c>
      <c r="L240" s="3">
        <v>0.14000000000000001</v>
      </c>
      <c r="M240" t="s">
        <v>19</v>
      </c>
      <c r="N240" t="s">
        <v>29</v>
      </c>
      <c r="O240" s="1">
        <v>44029</v>
      </c>
      <c r="P240" s="1" t="str">
        <f>TEXT(TBL_Employees[[#This Row],[Exit Date]],"YYYY")</f>
        <v>2020</v>
      </c>
      <c r="Q240" s="1">
        <f>(TBL_Employees[[#This Row],[Exit Date]]-TBL_Employees[[#This Row],[Hire Date]])</f>
        <v>2714</v>
      </c>
      <c r="S240">
        <f>TBL_Employees[[#This Row],[Column3]]-TBL_Employees[[#This Row],[Column4]]</f>
        <v>7</v>
      </c>
    </row>
    <row r="241" spans="1:19" hidden="1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1" t="str">
        <f>TEXT(TBL_Employees[[#This Row],[Hire Date]],"YYYY")</f>
        <v>2007</v>
      </c>
      <c r="K241" s="2">
        <v>51630</v>
      </c>
      <c r="L241" s="3">
        <v>0</v>
      </c>
      <c r="M241" t="s">
        <v>33</v>
      </c>
      <c r="N241" t="s">
        <v>60</v>
      </c>
      <c r="O241" s="1" t="s">
        <v>21</v>
      </c>
      <c r="P241" s="1" t="str">
        <f>TEXT(TBL_Employees[[#This Row],[Exit Date]],"YYYY")</f>
        <v/>
      </c>
      <c r="Q241" s="1" t="e">
        <f>(TBL_Employees[[#This Row],[Exit Date]]-TBL_Employees[[#This Row],[Hire Date]])</f>
        <v>#VALUE!</v>
      </c>
      <c r="S241" t="e">
        <f>TBL_Employees[[#This Row],[Column3]]-TBL_Employees[[#This Row],[Column4]]</f>
        <v>#VALUE!</v>
      </c>
    </row>
    <row r="242" spans="1:19" hidden="1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1" t="str">
        <f>TEXT(TBL_Employees[[#This Row],[Hire Date]],"YYYY")</f>
        <v>2013</v>
      </c>
      <c r="K242" s="2">
        <v>124129</v>
      </c>
      <c r="L242" s="3">
        <v>0.15</v>
      </c>
      <c r="M242" t="s">
        <v>52</v>
      </c>
      <c r="N242" t="s">
        <v>53</v>
      </c>
      <c r="O242" s="1" t="s">
        <v>21</v>
      </c>
      <c r="P242" s="1" t="str">
        <f>TEXT(TBL_Employees[[#This Row],[Exit Date]],"YYYY")</f>
        <v/>
      </c>
      <c r="Q242" s="1" t="e">
        <f>(TBL_Employees[[#This Row],[Exit Date]]-TBL_Employees[[#This Row],[Hire Date]])</f>
        <v>#VALUE!</v>
      </c>
      <c r="S242" t="e">
        <f>TBL_Employees[[#This Row],[Column3]]-TBL_Employees[[#This Row],[Column4]]</f>
        <v>#VALUE!</v>
      </c>
    </row>
    <row r="243" spans="1:19" hidden="1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1" t="str">
        <f>TEXT(TBL_Employees[[#This Row],[Hire Date]],"YYYY")</f>
        <v>2009</v>
      </c>
      <c r="K243" s="2">
        <v>60055</v>
      </c>
      <c r="L243" s="3">
        <v>0</v>
      </c>
      <c r="M243" t="s">
        <v>19</v>
      </c>
      <c r="N243" t="s">
        <v>63</v>
      </c>
      <c r="O243" s="1" t="s">
        <v>21</v>
      </c>
      <c r="P243" s="1" t="str">
        <f>TEXT(TBL_Employees[[#This Row],[Exit Date]],"YYYY")</f>
        <v/>
      </c>
      <c r="Q243" s="1" t="e">
        <f>(TBL_Employees[[#This Row],[Exit Date]]-TBL_Employees[[#This Row],[Hire Date]])</f>
        <v>#VALUE!</v>
      </c>
      <c r="S243" t="e">
        <f>TBL_Employees[[#This Row],[Column3]]-TBL_Employees[[#This Row],[Column4]]</f>
        <v>#VALUE!</v>
      </c>
    </row>
    <row r="244" spans="1:19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1" t="str">
        <f>TEXT(TBL_Employees[[#This Row],[Hire Date]],"YYYY")</f>
        <v>2020</v>
      </c>
      <c r="K244" s="2">
        <v>189290</v>
      </c>
      <c r="L244" s="3">
        <v>0.22</v>
      </c>
      <c r="M244" t="s">
        <v>52</v>
      </c>
      <c r="N244" t="s">
        <v>53</v>
      </c>
      <c r="O244" s="1">
        <v>44099</v>
      </c>
      <c r="P244" s="1" t="str">
        <f>TEXT(TBL_Employees[[#This Row],[Exit Date]],"YYYY")</f>
        <v>2020</v>
      </c>
      <c r="Q244" s="1">
        <f>(TBL_Employees[[#This Row],[Exit Date]]-TBL_Employees[[#This Row],[Hire Date]])</f>
        <v>30</v>
      </c>
      <c r="S244">
        <f>TBL_Employees[[#This Row],[Column3]]-TBL_Employees[[#This Row],[Column4]]</f>
        <v>0</v>
      </c>
    </row>
    <row r="245" spans="1:19" hidden="1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1" t="str">
        <f>TEXT(TBL_Employees[[#This Row],[Hire Date]],"YYYY")</f>
        <v>2008</v>
      </c>
      <c r="K245" s="2">
        <v>182202</v>
      </c>
      <c r="L245" s="3">
        <v>0.3</v>
      </c>
      <c r="M245" t="s">
        <v>19</v>
      </c>
      <c r="N245" t="s">
        <v>25</v>
      </c>
      <c r="O245" s="1" t="s">
        <v>21</v>
      </c>
      <c r="P245" s="1" t="str">
        <f>TEXT(TBL_Employees[[#This Row],[Exit Date]],"YYYY")</f>
        <v/>
      </c>
      <c r="Q245" s="1" t="e">
        <f>(TBL_Employees[[#This Row],[Exit Date]]-TBL_Employees[[#This Row],[Hire Date]])</f>
        <v>#VALUE!</v>
      </c>
      <c r="S245" t="e">
        <f>TBL_Employees[[#This Row],[Column3]]-TBL_Employees[[#This Row],[Column4]]</f>
        <v>#VALUE!</v>
      </c>
    </row>
    <row r="246" spans="1:19" hidden="1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1" t="str">
        <f>TEXT(TBL_Employees[[#This Row],[Hire Date]],"YYYY")</f>
        <v>2006</v>
      </c>
      <c r="K246" s="2">
        <v>117518</v>
      </c>
      <c r="L246" s="3">
        <v>7.0000000000000007E-2</v>
      </c>
      <c r="M246" t="s">
        <v>19</v>
      </c>
      <c r="N246" t="s">
        <v>63</v>
      </c>
      <c r="O246" s="1" t="s">
        <v>21</v>
      </c>
      <c r="P246" s="1" t="str">
        <f>TEXT(TBL_Employees[[#This Row],[Exit Date]],"YYYY")</f>
        <v/>
      </c>
      <c r="Q246" s="1" t="e">
        <f>(TBL_Employees[[#This Row],[Exit Date]]-TBL_Employees[[#This Row],[Hire Date]])</f>
        <v>#VALUE!</v>
      </c>
      <c r="S246" t="e">
        <f>TBL_Employees[[#This Row],[Column3]]-TBL_Employees[[#This Row],[Column4]]</f>
        <v>#VALUE!</v>
      </c>
    </row>
    <row r="247" spans="1:19" hidden="1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1" t="str">
        <f>TEXT(TBL_Employees[[#This Row],[Hire Date]],"YYYY")</f>
        <v>2013</v>
      </c>
      <c r="K247" s="2">
        <v>157474</v>
      </c>
      <c r="L247" s="3">
        <v>0.11</v>
      </c>
      <c r="M247" t="s">
        <v>52</v>
      </c>
      <c r="N247" t="s">
        <v>66</v>
      </c>
      <c r="O247" s="1" t="s">
        <v>21</v>
      </c>
      <c r="P247" s="1" t="str">
        <f>TEXT(TBL_Employees[[#This Row],[Exit Date]],"YYYY")</f>
        <v/>
      </c>
      <c r="Q247" s="1" t="e">
        <f>(TBL_Employees[[#This Row],[Exit Date]]-TBL_Employees[[#This Row],[Hire Date]])</f>
        <v>#VALUE!</v>
      </c>
      <c r="S247" t="e">
        <f>TBL_Employees[[#This Row],[Column3]]-TBL_Employees[[#This Row],[Column4]]</f>
        <v>#VALUE!</v>
      </c>
    </row>
    <row r="248" spans="1:19" hidden="1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1" t="str">
        <f>TEXT(TBL_Employees[[#This Row],[Hire Date]],"YYYY")</f>
        <v>2008</v>
      </c>
      <c r="K248" s="2">
        <v>126856</v>
      </c>
      <c r="L248" s="3">
        <v>0.06</v>
      </c>
      <c r="M248" t="s">
        <v>19</v>
      </c>
      <c r="N248" t="s">
        <v>29</v>
      </c>
      <c r="O248" s="1" t="s">
        <v>21</v>
      </c>
      <c r="P248" s="1" t="str">
        <f>TEXT(TBL_Employees[[#This Row],[Exit Date]],"YYYY")</f>
        <v/>
      </c>
      <c r="Q248" s="1" t="e">
        <f>(TBL_Employees[[#This Row],[Exit Date]]-TBL_Employees[[#This Row],[Hire Date]])</f>
        <v>#VALUE!</v>
      </c>
      <c r="S248" t="e">
        <f>TBL_Employees[[#This Row],[Column3]]-TBL_Employees[[#This Row],[Column4]]</f>
        <v>#VALUE!</v>
      </c>
    </row>
    <row r="249" spans="1:19" hidden="1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1" t="str">
        <f>TEXT(TBL_Employees[[#This Row],[Hire Date]],"YYYY")</f>
        <v>2001</v>
      </c>
      <c r="K249" s="2">
        <v>129124</v>
      </c>
      <c r="L249" s="3">
        <v>0.12</v>
      </c>
      <c r="M249" t="s">
        <v>33</v>
      </c>
      <c r="N249" t="s">
        <v>74</v>
      </c>
      <c r="O249" s="1" t="s">
        <v>21</v>
      </c>
      <c r="P249" s="1" t="str">
        <f>TEXT(TBL_Employees[[#This Row],[Exit Date]],"YYYY")</f>
        <v/>
      </c>
      <c r="Q249" s="1" t="e">
        <f>(TBL_Employees[[#This Row],[Exit Date]]-TBL_Employees[[#This Row],[Hire Date]])</f>
        <v>#VALUE!</v>
      </c>
      <c r="S249" t="e">
        <f>TBL_Employees[[#This Row],[Column3]]-TBL_Employees[[#This Row],[Column4]]</f>
        <v>#VALUE!</v>
      </c>
    </row>
    <row r="250" spans="1:19" hidden="1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1" t="str">
        <f>TEXT(TBL_Employees[[#This Row],[Hire Date]],"YYYY")</f>
        <v>2002</v>
      </c>
      <c r="K250" s="2">
        <v>165181</v>
      </c>
      <c r="L250" s="3">
        <v>0.16</v>
      </c>
      <c r="M250" t="s">
        <v>19</v>
      </c>
      <c r="N250" t="s">
        <v>63</v>
      </c>
      <c r="O250" s="1" t="s">
        <v>21</v>
      </c>
      <c r="P250" s="1" t="str">
        <f>TEXT(TBL_Employees[[#This Row],[Exit Date]],"YYYY")</f>
        <v/>
      </c>
      <c r="Q250" s="1" t="e">
        <f>(TBL_Employees[[#This Row],[Exit Date]]-TBL_Employees[[#This Row],[Hire Date]])</f>
        <v>#VALUE!</v>
      </c>
      <c r="S250" t="e">
        <f>TBL_Employees[[#This Row],[Column3]]-TBL_Employees[[#This Row],[Column4]]</f>
        <v>#VALUE!</v>
      </c>
    </row>
    <row r="251" spans="1:19" hidden="1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1" t="str">
        <f>TEXT(TBL_Employees[[#This Row],[Hire Date]],"YYYY")</f>
        <v>2004</v>
      </c>
      <c r="K251" s="2">
        <v>247939</v>
      </c>
      <c r="L251" s="3">
        <v>0.35</v>
      </c>
      <c r="M251" t="s">
        <v>52</v>
      </c>
      <c r="N251" t="s">
        <v>66</v>
      </c>
      <c r="O251" s="1" t="s">
        <v>21</v>
      </c>
      <c r="P251" s="1" t="str">
        <f>TEXT(TBL_Employees[[#This Row],[Exit Date]],"YYYY")</f>
        <v/>
      </c>
      <c r="Q251" s="1" t="e">
        <f>(TBL_Employees[[#This Row],[Exit Date]]-TBL_Employees[[#This Row],[Hire Date]])</f>
        <v>#VALUE!</v>
      </c>
      <c r="S251" t="e">
        <f>TBL_Employees[[#This Row],[Column3]]-TBL_Employees[[#This Row],[Column4]]</f>
        <v>#VALUE!</v>
      </c>
    </row>
    <row r="252" spans="1:19" hidden="1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1" t="str">
        <f>TEXT(TBL_Employees[[#This Row],[Hire Date]],"YYYY")</f>
        <v>2017</v>
      </c>
      <c r="K252" s="2">
        <v>169509</v>
      </c>
      <c r="L252" s="3">
        <v>0.18</v>
      </c>
      <c r="M252" t="s">
        <v>52</v>
      </c>
      <c r="N252" t="s">
        <v>81</v>
      </c>
      <c r="O252" s="1" t="s">
        <v>21</v>
      </c>
      <c r="P252" s="1" t="str">
        <f>TEXT(TBL_Employees[[#This Row],[Exit Date]],"YYYY")</f>
        <v/>
      </c>
      <c r="Q252" s="1" t="e">
        <f>(TBL_Employees[[#This Row],[Exit Date]]-TBL_Employees[[#This Row],[Hire Date]])</f>
        <v>#VALUE!</v>
      </c>
      <c r="S252" t="e">
        <f>TBL_Employees[[#This Row],[Column3]]-TBL_Employees[[#This Row],[Column4]]</f>
        <v>#VALUE!</v>
      </c>
    </row>
    <row r="253" spans="1:19" hidden="1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1" t="str">
        <f>TEXT(TBL_Employees[[#This Row],[Hire Date]],"YYYY")</f>
        <v>2011</v>
      </c>
      <c r="K253" s="2">
        <v>138521</v>
      </c>
      <c r="L253" s="3">
        <v>0.1</v>
      </c>
      <c r="M253" t="s">
        <v>19</v>
      </c>
      <c r="N253" t="s">
        <v>45</v>
      </c>
      <c r="O253" s="1" t="s">
        <v>21</v>
      </c>
      <c r="P253" s="1" t="str">
        <f>TEXT(TBL_Employees[[#This Row],[Exit Date]],"YYYY")</f>
        <v/>
      </c>
      <c r="Q253" s="1" t="e">
        <f>(TBL_Employees[[#This Row],[Exit Date]]-TBL_Employees[[#This Row],[Hire Date]])</f>
        <v>#VALUE!</v>
      </c>
      <c r="S253" t="e">
        <f>TBL_Employees[[#This Row],[Column3]]-TBL_Employees[[#This Row],[Column4]]</f>
        <v>#VALUE!</v>
      </c>
    </row>
    <row r="254" spans="1:19" hidden="1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1" t="str">
        <f>TEXT(TBL_Employees[[#This Row],[Hire Date]],"YYYY")</f>
        <v>2014</v>
      </c>
      <c r="K254" s="2">
        <v>113873</v>
      </c>
      <c r="L254" s="3">
        <v>0.11</v>
      </c>
      <c r="M254" t="s">
        <v>52</v>
      </c>
      <c r="N254" t="s">
        <v>66</v>
      </c>
      <c r="O254" s="1" t="s">
        <v>21</v>
      </c>
      <c r="P254" s="1" t="str">
        <f>TEXT(TBL_Employees[[#This Row],[Exit Date]],"YYYY")</f>
        <v/>
      </c>
      <c r="Q254" s="1" t="e">
        <f>(TBL_Employees[[#This Row],[Exit Date]]-TBL_Employees[[#This Row],[Hire Date]])</f>
        <v>#VALUE!</v>
      </c>
      <c r="S254" t="e">
        <f>TBL_Employees[[#This Row],[Column3]]-TBL_Employees[[#This Row],[Column4]]</f>
        <v>#VALUE!</v>
      </c>
    </row>
    <row r="255" spans="1:19" hidden="1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1" t="str">
        <f>TEXT(TBL_Employees[[#This Row],[Hire Date]],"YYYY")</f>
        <v>2018</v>
      </c>
      <c r="K255" s="2">
        <v>73317</v>
      </c>
      <c r="L255" s="3">
        <v>0</v>
      </c>
      <c r="M255" t="s">
        <v>19</v>
      </c>
      <c r="N255" t="s">
        <v>45</v>
      </c>
      <c r="O255" s="1" t="s">
        <v>21</v>
      </c>
      <c r="P255" s="1" t="str">
        <f>TEXT(TBL_Employees[[#This Row],[Exit Date]],"YYYY")</f>
        <v/>
      </c>
      <c r="Q255" s="1" t="e">
        <f>(TBL_Employees[[#This Row],[Exit Date]]-TBL_Employees[[#This Row],[Hire Date]])</f>
        <v>#VALUE!</v>
      </c>
      <c r="S255" t="e">
        <f>TBL_Employees[[#This Row],[Column3]]-TBL_Employees[[#This Row],[Column4]]</f>
        <v>#VALUE!</v>
      </c>
    </row>
    <row r="256" spans="1:19" hidden="1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1" t="str">
        <f>TEXT(TBL_Employees[[#This Row],[Hire Date]],"YYYY")</f>
        <v>2013</v>
      </c>
      <c r="K256" s="2">
        <v>69096</v>
      </c>
      <c r="L256" s="3">
        <v>0</v>
      </c>
      <c r="M256" t="s">
        <v>19</v>
      </c>
      <c r="N256" t="s">
        <v>63</v>
      </c>
      <c r="O256" s="1" t="s">
        <v>21</v>
      </c>
      <c r="P256" s="1" t="str">
        <f>TEXT(TBL_Employees[[#This Row],[Exit Date]],"YYYY")</f>
        <v/>
      </c>
      <c r="Q256" s="1" t="e">
        <f>(TBL_Employees[[#This Row],[Exit Date]]-TBL_Employees[[#This Row],[Hire Date]])</f>
        <v>#VALUE!</v>
      </c>
      <c r="S256" t="e">
        <f>TBL_Employees[[#This Row],[Column3]]-TBL_Employees[[#This Row],[Column4]]</f>
        <v>#VALUE!</v>
      </c>
    </row>
    <row r="257" spans="1:19" hidden="1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1" t="str">
        <f>TEXT(TBL_Employees[[#This Row],[Hire Date]],"YYYY")</f>
        <v>2005</v>
      </c>
      <c r="K257" s="2">
        <v>87158</v>
      </c>
      <c r="L257" s="3">
        <v>0</v>
      </c>
      <c r="M257" t="s">
        <v>52</v>
      </c>
      <c r="N257" t="s">
        <v>81</v>
      </c>
      <c r="O257" s="1" t="s">
        <v>21</v>
      </c>
      <c r="P257" s="1" t="str">
        <f>TEXT(TBL_Employees[[#This Row],[Exit Date]],"YYYY")</f>
        <v/>
      </c>
      <c r="Q257" s="1" t="e">
        <f>(TBL_Employees[[#This Row],[Exit Date]]-TBL_Employees[[#This Row],[Hire Date]])</f>
        <v>#VALUE!</v>
      </c>
      <c r="S257" t="e">
        <f>TBL_Employees[[#This Row],[Column3]]-TBL_Employees[[#This Row],[Column4]]</f>
        <v>#VALUE!</v>
      </c>
    </row>
    <row r="258" spans="1:19" hidden="1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1" t="str">
        <f>TEXT(TBL_Employees[[#This Row],[Hire Date]],"YYYY")</f>
        <v>1992</v>
      </c>
      <c r="K258" s="2">
        <v>70778</v>
      </c>
      <c r="L258" s="3">
        <v>0</v>
      </c>
      <c r="M258" t="s">
        <v>19</v>
      </c>
      <c r="N258" t="s">
        <v>25</v>
      </c>
      <c r="O258" s="1" t="s">
        <v>21</v>
      </c>
      <c r="P258" s="1" t="str">
        <f>TEXT(TBL_Employees[[#This Row],[Exit Date]],"YYYY")</f>
        <v/>
      </c>
      <c r="Q258" s="1" t="e">
        <f>(TBL_Employees[[#This Row],[Exit Date]]-TBL_Employees[[#This Row],[Hire Date]])</f>
        <v>#VALUE!</v>
      </c>
      <c r="S258" t="e">
        <f>TBL_Employees[[#This Row],[Column3]]-TBL_Employees[[#This Row],[Column4]]</f>
        <v>#VALUE!</v>
      </c>
    </row>
    <row r="259" spans="1:19" hidden="1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1" t="str">
        <f>TEXT(TBL_Employees[[#This Row],[Hire Date]],"YYYY")</f>
        <v>2004</v>
      </c>
      <c r="K259" s="2">
        <v>153938</v>
      </c>
      <c r="L259" s="3">
        <v>0.2</v>
      </c>
      <c r="M259" t="s">
        <v>19</v>
      </c>
      <c r="N259" t="s">
        <v>39</v>
      </c>
      <c r="O259" s="1" t="s">
        <v>21</v>
      </c>
      <c r="P259" s="1" t="str">
        <f>TEXT(TBL_Employees[[#This Row],[Exit Date]],"YYYY")</f>
        <v/>
      </c>
      <c r="Q259" s="1" t="e">
        <f>(TBL_Employees[[#This Row],[Exit Date]]-TBL_Employees[[#This Row],[Hire Date]])</f>
        <v>#VALUE!</v>
      </c>
      <c r="S259" t="e">
        <f>TBL_Employees[[#This Row],[Column3]]-TBL_Employees[[#This Row],[Column4]]</f>
        <v>#VALUE!</v>
      </c>
    </row>
    <row r="260" spans="1:19" hidden="1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1" t="str">
        <f>TEXT(TBL_Employees[[#This Row],[Hire Date]],"YYYY")</f>
        <v>2018</v>
      </c>
      <c r="K260" s="2">
        <v>59888</v>
      </c>
      <c r="L260" s="3">
        <v>0</v>
      </c>
      <c r="M260" t="s">
        <v>33</v>
      </c>
      <c r="N260" t="s">
        <v>60</v>
      </c>
      <c r="O260" s="1" t="s">
        <v>21</v>
      </c>
      <c r="P260" s="1" t="str">
        <f>TEXT(TBL_Employees[[#This Row],[Exit Date]],"YYYY")</f>
        <v/>
      </c>
      <c r="Q260" s="1" t="e">
        <f>(TBL_Employees[[#This Row],[Exit Date]]-TBL_Employees[[#This Row],[Hire Date]])</f>
        <v>#VALUE!</v>
      </c>
      <c r="S260" t="e">
        <f>TBL_Employees[[#This Row],[Column3]]-TBL_Employees[[#This Row],[Column4]]</f>
        <v>#VALUE!</v>
      </c>
    </row>
    <row r="261" spans="1:19" hidden="1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1" t="str">
        <f>TEXT(TBL_Employees[[#This Row],[Hire Date]],"YYYY")</f>
        <v>2018</v>
      </c>
      <c r="K261" s="2">
        <v>63098</v>
      </c>
      <c r="L261" s="3">
        <v>0</v>
      </c>
      <c r="M261" t="s">
        <v>19</v>
      </c>
      <c r="N261" t="s">
        <v>29</v>
      </c>
      <c r="O261" s="1" t="s">
        <v>21</v>
      </c>
      <c r="P261" s="1" t="str">
        <f>TEXT(TBL_Employees[[#This Row],[Exit Date]],"YYYY")</f>
        <v/>
      </c>
      <c r="Q261" s="1" t="e">
        <f>(TBL_Employees[[#This Row],[Exit Date]]-TBL_Employees[[#This Row],[Hire Date]])</f>
        <v>#VALUE!</v>
      </c>
      <c r="S261" t="e">
        <f>TBL_Employees[[#This Row],[Column3]]-TBL_Employees[[#This Row],[Column4]]</f>
        <v>#VALUE!</v>
      </c>
    </row>
    <row r="262" spans="1:19" hidden="1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1" t="str">
        <f>TEXT(TBL_Employees[[#This Row],[Hire Date]],"YYYY")</f>
        <v>2021</v>
      </c>
      <c r="K262" s="2">
        <v>255369</v>
      </c>
      <c r="L262" s="3">
        <v>0.33</v>
      </c>
      <c r="M262" t="s">
        <v>52</v>
      </c>
      <c r="N262" t="s">
        <v>53</v>
      </c>
      <c r="O262" s="1" t="s">
        <v>21</v>
      </c>
      <c r="P262" s="1" t="str">
        <f>TEXT(TBL_Employees[[#This Row],[Exit Date]],"YYYY")</f>
        <v/>
      </c>
      <c r="Q262" s="1" t="e">
        <f>(TBL_Employees[[#This Row],[Exit Date]]-TBL_Employees[[#This Row],[Hire Date]])</f>
        <v>#VALUE!</v>
      </c>
      <c r="S262" t="e">
        <f>TBL_Employees[[#This Row],[Column3]]-TBL_Employees[[#This Row],[Column4]]</f>
        <v>#VALUE!</v>
      </c>
    </row>
    <row r="263" spans="1:19" hidden="1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1" t="str">
        <f>TEXT(TBL_Employees[[#This Row],[Hire Date]],"YYYY")</f>
        <v>2004</v>
      </c>
      <c r="K263" s="2">
        <v>142318</v>
      </c>
      <c r="L263" s="3">
        <v>0.14000000000000001</v>
      </c>
      <c r="M263" t="s">
        <v>19</v>
      </c>
      <c r="N263" t="s">
        <v>20</v>
      </c>
      <c r="O263" s="1" t="s">
        <v>21</v>
      </c>
      <c r="P263" s="1" t="str">
        <f>TEXT(TBL_Employees[[#This Row],[Exit Date]],"YYYY")</f>
        <v/>
      </c>
      <c r="Q263" s="1" t="e">
        <f>(TBL_Employees[[#This Row],[Exit Date]]-TBL_Employees[[#This Row],[Hire Date]])</f>
        <v>#VALUE!</v>
      </c>
      <c r="S263" t="e">
        <f>TBL_Employees[[#This Row],[Column3]]-TBL_Employees[[#This Row],[Column4]]</f>
        <v>#VALUE!</v>
      </c>
    </row>
    <row r="264" spans="1:19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1" t="str">
        <f>TEXT(TBL_Employees[[#This Row],[Hire Date]],"YYYY")</f>
        <v>2004</v>
      </c>
      <c r="K264" s="2">
        <v>49186</v>
      </c>
      <c r="L264" s="3">
        <v>0</v>
      </c>
      <c r="M264" t="s">
        <v>19</v>
      </c>
      <c r="N264" t="s">
        <v>25</v>
      </c>
      <c r="O264" s="1">
        <v>39616</v>
      </c>
      <c r="P264" s="1" t="str">
        <f>TEXT(TBL_Employees[[#This Row],[Exit Date]],"YYYY")</f>
        <v>2008</v>
      </c>
      <c r="Q264" s="1">
        <f>(TBL_Employees[[#This Row],[Exit Date]]-TBL_Employees[[#This Row],[Hire Date]])</f>
        <v>1397</v>
      </c>
      <c r="S264">
        <f>TBL_Employees[[#This Row],[Column3]]-TBL_Employees[[#This Row],[Column4]]</f>
        <v>4</v>
      </c>
    </row>
    <row r="265" spans="1:19" hidden="1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1" t="str">
        <f>TEXT(TBL_Employees[[#This Row],[Hire Date]],"YYYY")</f>
        <v>2019</v>
      </c>
      <c r="K265" s="2">
        <v>220937</v>
      </c>
      <c r="L265" s="3">
        <v>0.38</v>
      </c>
      <c r="M265" t="s">
        <v>19</v>
      </c>
      <c r="N265" t="s">
        <v>25</v>
      </c>
      <c r="O265" s="1" t="s">
        <v>21</v>
      </c>
      <c r="P265" s="1" t="str">
        <f>TEXT(TBL_Employees[[#This Row],[Exit Date]],"YYYY")</f>
        <v/>
      </c>
      <c r="Q265" s="1" t="e">
        <f>(TBL_Employees[[#This Row],[Exit Date]]-TBL_Employees[[#This Row],[Hire Date]])</f>
        <v>#VALUE!</v>
      </c>
      <c r="S265" t="e">
        <f>TBL_Employees[[#This Row],[Column3]]-TBL_Employees[[#This Row],[Column4]]</f>
        <v>#VALUE!</v>
      </c>
    </row>
    <row r="266" spans="1:19" hidden="1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1" t="str">
        <f>TEXT(TBL_Employees[[#This Row],[Hire Date]],"YYYY")</f>
        <v>2012</v>
      </c>
      <c r="K266" s="2">
        <v>183156</v>
      </c>
      <c r="L266" s="3">
        <v>0.3</v>
      </c>
      <c r="M266" t="s">
        <v>19</v>
      </c>
      <c r="N266" t="s">
        <v>63</v>
      </c>
      <c r="O266" s="1" t="s">
        <v>21</v>
      </c>
      <c r="P266" s="1" t="str">
        <f>TEXT(TBL_Employees[[#This Row],[Exit Date]],"YYYY")</f>
        <v/>
      </c>
      <c r="Q266" s="1" t="e">
        <f>(TBL_Employees[[#This Row],[Exit Date]]-TBL_Employees[[#This Row],[Hire Date]])</f>
        <v>#VALUE!</v>
      </c>
      <c r="S266" t="e">
        <f>TBL_Employees[[#This Row],[Column3]]-TBL_Employees[[#This Row],[Column4]]</f>
        <v>#VALUE!</v>
      </c>
    </row>
    <row r="267" spans="1:19" hidden="1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1" t="str">
        <f>TEXT(TBL_Employees[[#This Row],[Hire Date]],"YYYY")</f>
        <v>2020</v>
      </c>
      <c r="K267" s="2">
        <v>192749</v>
      </c>
      <c r="L267" s="3">
        <v>0.31</v>
      </c>
      <c r="M267" t="s">
        <v>19</v>
      </c>
      <c r="N267" t="s">
        <v>20</v>
      </c>
      <c r="O267" s="1" t="s">
        <v>21</v>
      </c>
      <c r="P267" s="1" t="str">
        <f>TEXT(TBL_Employees[[#This Row],[Exit Date]],"YYYY")</f>
        <v/>
      </c>
      <c r="Q267" s="1" t="e">
        <f>(TBL_Employees[[#This Row],[Exit Date]]-TBL_Employees[[#This Row],[Hire Date]])</f>
        <v>#VALUE!</v>
      </c>
      <c r="S267" t="e">
        <f>TBL_Employees[[#This Row],[Column3]]-TBL_Employees[[#This Row],[Column4]]</f>
        <v>#VALUE!</v>
      </c>
    </row>
    <row r="268" spans="1:19" hidden="1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1" t="str">
        <f>TEXT(TBL_Employees[[#This Row],[Hire Date]],"YYYY")</f>
        <v>2017</v>
      </c>
      <c r="K268" s="2">
        <v>135325</v>
      </c>
      <c r="L268" s="3">
        <v>0.14000000000000001</v>
      </c>
      <c r="M268" t="s">
        <v>19</v>
      </c>
      <c r="N268" t="s">
        <v>39</v>
      </c>
      <c r="O268" s="1" t="s">
        <v>21</v>
      </c>
      <c r="P268" s="1" t="str">
        <f>TEXT(TBL_Employees[[#This Row],[Exit Date]],"YYYY")</f>
        <v/>
      </c>
      <c r="Q268" s="1" t="e">
        <f>(TBL_Employees[[#This Row],[Exit Date]]-TBL_Employees[[#This Row],[Hire Date]])</f>
        <v>#VALUE!</v>
      </c>
      <c r="S268" t="e">
        <f>TBL_Employees[[#This Row],[Column3]]-TBL_Employees[[#This Row],[Column4]]</f>
        <v>#VALUE!</v>
      </c>
    </row>
    <row r="269" spans="1:19" hidden="1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1" t="str">
        <f>TEXT(TBL_Employees[[#This Row],[Hire Date]],"YYYY")</f>
        <v>2019</v>
      </c>
      <c r="K269" s="2">
        <v>79356</v>
      </c>
      <c r="L269" s="3">
        <v>0</v>
      </c>
      <c r="M269" t="s">
        <v>19</v>
      </c>
      <c r="N269" t="s">
        <v>39</v>
      </c>
      <c r="O269" s="1" t="s">
        <v>21</v>
      </c>
      <c r="P269" s="1" t="str">
        <f>TEXT(TBL_Employees[[#This Row],[Exit Date]],"YYYY")</f>
        <v/>
      </c>
      <c r="Q269" s="1" t="e">
        <f>(TBL_Employees[[#This Row],[Exit Date]]-TBL_Employees[[#This Row],[Hire Date]])</f>
        <v>#VALUE!</v>
      </c>
      <c r="S269" t="e">
        <f>TBL_Employees[[#This Row],[Column3]]-TBL_Employees[[#This Row],[Column4]]</f>
        <v>#VALUE!</v>
      </c>
    </row>
    <row r="270" spans="1:19" hidden="1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1" t="str">
        <f>TEXT(TBL_Employees[[#This Row],[Hire Date]],"YYYY")</f>
        <v>2005</v>
      </c>
      <c r="K270" s="2">
        <v>74412</v>
      </c>
      <c r="L270" s="3">
        <v>0</v>
      </c>
      <c r="M270" t="s">
        <v>19</v>
      </c>
      <c r="N270" t="s">
        <v>63</v>
      </c>
      <c r="O270" s="1" t="s">
        <v>21</v>
      </c>
      <c r="P270" s="1" t="str">
        <f>TEXT(TBL_Employees[[#This Row],[Exit Date]],"YYYY")</f>
        <v/>
      </c>
      <c r="Q270" s="1" t="e">
        <f>(TBL_Employees[[#This Row],[Exit Date]]-TBL_Employees[[#This Row],[Hire Date]])</f>
        <v>#VALUE!</v>
      </c>
      <c r="S270" t="e">
        <f>TBL_Employees[[#This Row],[Column3]]-TBL_Employees[[#This Row],[Column4]]</f>
        <v>#VALUE!</v>
      </c>
    </row>
    <row r="271" spans="1:19" hidden="1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1" t="str">
        <f>TEXT(TBL_Employees[[#This Row],[Hire Date]],"YYYY")</f>
        <v>2017</v>
      </c>
      <c r="K271" s="2">
        <v>61886</v>
      </c>
      <c r="L271" s="3">
        <v>0.09</v>
      </c>
      <c r="M271" t="s">
        <v>52</v>
      </c>
      <c r="N271" t="s">
        <v>66</v>
      </c>
      <c r="O271" s="1" t="s">
        <v>21</v>
      </c>
      <c r="P271" s="1" t="str">
        <f>TEXT(TBL_Employees[[#This Row],[Exit Date]],"YYYY")</f>
        <v/>
      </c>
      <c r="Q271" s="1" t="e">
        <f>(TBL_Employees[[#This Row],[Exit Date]]-TBL_Employees[[#This Row],[Hire Date]])</f>
        <v>#VALUE!</v>
      </c>
      <c r="S271" t="e">
        <f>TBL_Employees[[#This Row],[Column3]]-TBL_Employees[[#This Row],[Column4]]</f>
        <v>#VALUE!</v>
      </c>
    </row>
    <row r="272" spans="1:19" hidden="1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1" t="str">
        <f>TEXT(TBL_Employees[[#This Row],[Hire Date]],"YYYY")</f>
        <v>2003</v>
      </c>
      <c r="K272" s="2">
        <v>173071</v>
      </c>
      <c r="L272" s="3">
        <v>0.28999999999999998</v>
      </c>
      <c r="M272" t="s">
        <v>19</v>
      </c>
      <c r="N272" t="s">
        <v>29</v>
      </c>
      <c r="O272" s="1" t="s">
        <v>21</v>
      </c>
      <c r="P272" s="1" t="str">
        <f>TEXT(TBL_Employees[[#This Row],[Exit Date]],"YYYY")</f>
        <v/>
      </c>
      <c r="Q272" s="1" t="e">
        <f>(TBL_Employees[[#This Row],[Exit Date]]-TBL_Employees[[#This Row],[Hire Date]])</f>
        <v>#VALUE!</v>
      </c>
      <c r="S272" t="e">
        <f>TBL_Employees[[#This Row],[Column3]]-TBL_Employees[[#This Row],[Column4]]</f>
        <v>#VALUE!</v>
      </c>
    </row>
    <row r="273" spans="1:19" hidden="1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1" t="str">
        <f>TEXT(TBL_Employees[[#This Row],[Hire Date]],"YYYY")</f>
        <v>1995</v>
      </c>
      <c r="K273" s="2">
        <v>70189</v>
      </c>
      <c r="L273" s="3">
        <v>0</v>
      </c>
      <c r="M273" t="s">
        <v>19</v>
      </c>
      <c r="N273" t="s">
        <v>29</v>
      </c>
      <c r="O273" s="1" t="s">
        <v>21</v>
      </c>
      <c r="P273" s="1" t="str">
        <f>TEXT(TBL_Employees[[#This Row],[Exit Date]],"YYYY")</f>
        <v/>
      </c>
      <c r="Q273" s="1" t="e">
        <f>(TBL_Employees[[#This Row],[Exit Date]]-TBL_Employees[[#This Row],[Hire Date]])</f>
        <v>#VALUE!</v>
      </c>
      <c r="S273" t="e">
        <f>TBL_Employees[[#This Row],[Column3]]-TBL_Employees[[#This Row],[Column4]]</f>
        <v>#VALUE!</v>
      </c>
    </row>
    <row r="274" spans="1:19" hidden="1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1" t="str">
        <f>TEXT(TBL_Employees[[#This Row],[Hire Date]],"YYYY")</f>
        <v>2013</v>
      </c>
      <c r="K274" s="2">
        <v>181452</v>
      </c>
      <c r="L274" s="3">
        <v>0.3</v>
      </c>
      <c r="M274" t="s">
        <v>19</v>
      </c>
      <c r="N274" t="s">
        <v>29</v>
      </c>
      <c r="O274" s="1" t="s">
        <v>21</v>
      </c>
      <c r="P274" s="1" t="str">
        <f>TEXT(TBL_Employees[[#This Row],[Exit Date]],"YYYY")</f>
        <v/>
      </c>
      <c r="Q274" s="1" t="e">
        <f>(TBL_Employees[[#This Row],[Exit Date]]-TBL_Employees[[#This Row],[Hire Date]])</f>
        <v>#VALUE!</v>
      </c>
      <c r="S274" t="e">
        <f>TBL_Employees[[#This Row],[Column3]]-TBL_Employees[[#This Row],[Column4]]</f>
        <v>#VALUE!</v>
      </c>
    </row>
    <row r="275" spans="1:19" hidden="1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1" t="str">
        <f>TEXT(TBL_Employees[[#This Row],[Hire Date]],"YYYY")</f>
        <v>2021</v>
      </c>
      <c r="K275" s="2">
        <v>70369</v>
      </c>
      <c r="L275" s="3">
        <v>0</v>
      </c>
      <c r="M275" t="s">
        <v>19</v>
      </c>
      <c r="N275" t="s">
        <v>63</v>
      </c>
      <c r="O275" s="1" t="s">
        <v>21</v>
      </c>
      <c r="P275" s="1" t="str">
        <f>TEXT(TBL_Employees[[#This Row],[Exit Date]],"YYYY")</f>
        <v/>
      </c>
      <c r="Q275" s="1" t="e">
        <f>(TBL_Employees[[#This Row],[Exit Date]]-TBL_Employees[[#This Row],[Hire Date]])</f>
        <v>#VALUE!</v>
      </c>
      <c r="S275" t="e">
        <f>TBL_Employees[[#This Row],[Column3]]-TBL_Employees[[#This Row],[Column4]]</f>
        <v>#VALUE!</v>
      </c>
    </row>
    <row r="276" spans="1:19" hidden="1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1" t="str">
        <f>TEXT(TBL_Employees[[#This Row],[Hire Date]],"YYYY")</f>
        <v>2008</v>
      </c>
      <c r="K276" s="2">
        <v>78056</v>
      </c>
      <c r="L276" s="3">
        <v>0</v>
      </c>
      <c r="M276" t="s">
        <v>52</v>
      </c>
      <c r="N276" t="s">
        <v>53</v>
      </c>
      <c r="O276" s="1" t="s">
        <v>21</v>
      </c>
      <c r="P276" s="1" t="str">
        <f>TEXT(TBL_Employees[[#This Row],[Exit Date]],"YYYY")</f>
        <v/>
      </c>
      <c r="Q276" s="1" t="e">
        <f>(TBL_Employees[[#This Row],[Exit Date]]-TBL_Employees[[#This Row],[Hire Date]])</f>
        <v>#VALUE!</v>
      </c>
      <c r="S276" t="e">
        <f>TBL_Employees[[#This Row],[Column3]]-TBL_Employees[[#This Row],[Column4]]</f>
        <v>#VALUE!</v>
      </c>
    </row>
    <row r="277" spans="1:19" hidden="1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1" t="str">
        <f>TEXT(TBL_Employees[[#This Row],[Hire Date]],"YYYY")</f>
        <v>1996</v>
      </c>
      <c r="K277" s="2">
        <v>189933</v>
      </c>
      <c r="L277" s="3">
        <v>0.23</v>
      </c>
      <c r="M277" t="s">
        <v>19</v>
      </c>
      <c r="N277" t="s">
        <v>45</v>
      </c>
      <c r="O277" s="1" t="s">
        <v>21</v>
      </c>
      <c r="P277" s="1" t="str">
        <f>TEXT(TBL_Employees[[#This Row],[Exit Date]],"YYYY")</f>
        <v/>
      </c>
      <c r="Q277" s="1" t="e">
        <f>(TBL_Employees[[#This Row],[Exit Date]]-TBL_Employees[[#This Row],[Hire Date]])</f>
        <v>#VALUE!</v>
      </c>
      <c r="S277" t="e">
        <f>TBL_Employees[[#This Row],[Column3]]-TBL_Employees[[#This Row],[Column4]]</f>
        <v>#VALUE!</v>
      </c>
    </row>
    <row r="278" spans="1:19" hidden="1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1" t="str">
        <f>TEXT(TBL_Employees[[#This Row],[Hire Date]],"YYYY")</f>
        <v>2010</v>
      </c>
      <c r="K278" s="2">
        <v>78237</v>
      </c>
      <c r="L278" s="3">
        <v>0</v>
      </c>
      <c r="M278" t="s">
        <v>19</v>
      </c>
      <c r="N278" t="s">
        <v>39</v>
      </c>
      <c r="O278" s="1" t="s">
        <v>21</v>
      </c>
      <c r="P278" s="1" t="str">
        <f>TEXT(TBL_Employees[[#This Row],[Exit Date]],"YYYY")</f>
        <v/>
      </c>
      <c r="Q278" s="1" t="e">
        <f>(TBL_Employees[[#This Row],[Exit Date]]-TBL_Employees[[#This Row],[Hire Date]])</f>
        <v>#VALUE!</v>
      </c>
      <c r="S278" t="e">
        <f>TBL_Employees[[#This Row],[Column3]]-TBL_Employees[[#This Row],[Column4]]</f>
        <v>#VALUE!</v>
      </c>
    </row>
    <row r="279" spans="1:19" hidden="1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1" t="str">
        <f>TEXT(TBL_Employees[[#This Row],[Hire Date]],"YYYY")</f>
        <v>1996</v>
      </c>
      <c r="K279" s="2">
        <v>48687</v>
      </c>
      <c r="L279" s="3">
        <v>0</v>
      </c>
      <c r="M279" t="s">
        <v>52</v>
      </c>
      <c r="N279" t="s">
        <v>66</v>
      </c>
      <c r="O279" s="1" t="s">
        <v>21</v>
      </c>
      <c r="P279" s="1" t="str">
        <f>TEXT(TBL_Employees[[#This Row],[Exit Date]],"YYYY")</f>
        <v/>
      </c>
      <c r="Q279" s="1" t="e">
        <f>(TBL_Employees[[#This Row],[Exit Date]]-TBL_Employees[[#This Row],[Hire Date]])</f>
        <v>#VALUE!</v>
      </c>
      <c r="S279" t="e">
        <f>TBL_Employees[[#This Row],[Column3]]-TBL_Employees[[#This Row],[Column4]]</f>
        <v>#VALUE!</v>
      </c>
    </row>
    <row r="280" spans="1:19" hidden="1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1" t="str">
        <f>TEXT(TBL_Employees[[#This Row],[Hire Date]],"YYYY")</f>
        <v>2004</v>
      </c>
      <c r="K280" s="2">
        <v>121065</v>
      </c>
      <c r="L280" s="3">
        <v>0.15</v>
      </c>
      <c r="M280" t="s">
        <v>52</v>
      </c>
      <c r="N280" t="s">
        <v>66</v>
      </c>
      <c r="O280" s="1" t="s">
        <v>21</v>
      </c>
      <c r="P280" s="1" t="str">
        <f>TEXT(TBL_Employees[[#This Row],[Exit Date]],"YYYY")</f>
        <v/>
      </c>
      <c r="Q280" s="1" t="e">
        <f>(TBL_Employees[[#This Row],[Exit Date]]-TBL_Employees[[#This Row],[Hire Date]])</f>
        <v>#VALUE!</v>
      </c>
      <c r="S280" t="e">
        <f>TBL_Employees[[#This Row],[Column3]]-TBL_Employees[[#This Row],[Column4]]</f>
        <v>#VALUE!</v>
      </c>
    </row>
    <row r="281" spans="1:19" hidden="1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1" t="str">
        <f>TEXT(TBL_Employees[[#This Row],[Hire Date]],"YYYY")</f>
        <v>2004</v>
      </c>
      <c r="K281" s="2">
        <v>94246</v>
      </c>
      <c r="L281" s="3">
        <v>0</v>
      </c>
      <c r="M281" t="s">
        <v>19</v>
      </c>
      <c r="N281" t="s">
        <v>25</v>
      </c>
      <c r="O281" s="1" t="s">
        <v>21</v>
      </c>
      <c r="P281" s="1" t="str">
        <f>TEXT(TBL_Employees[[#This Row],[Exit Date]],"YYYY")</f>
        <v/>
      </c>
      <c r="Q281" s="1" t="e">
        <f>(TBL_Employees[[#This Row],[Exit Date]]-TBL_Employees[[#This Row],[Hire Date]])</f>
        <v>#VALUE!</v>
      </c>
      <c r="S281" t="e">
        <f>TBL_Employees[[#This Row],[Column3]]-TBL_Employees[[#This Row],[Column4]]</f>
        <v>#VALUE!</v>
      </c>
    </row>
    <row r="282" spans="1:19" hidden="1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1" t="str">
        <f>TEXT(TBL_Employees[[#This Row],[Hire Date]],"YYYY")</f>
        <v>2016</v>
      </c>
      <c r="K282" s="2">
        <v>44614</v>
      </c>
      <c r="L282" s="3">
        <v>0</v>
      </c>
      <c r="M282" t="s">
        <v>19</v>
      </c>
      <c r="N282" t="s">
        <v>45</v>
      </c>
      <c r="O282" s="1" t="s">
        <v>21</v>
      </c>
      <c r="P282" s="1" t="str">
        <f>TEXT(TBL_Employees[[#This Row],[Exit Date]],"YYYY")</f>
        <v/>
      </c>
      <c r="Q282" s="1" t="e">
        <f>(TBL_Employees[[#This Row],[Exit Date]]-TBL_Employees[[#This Row],[Hire Date]])</f>
        <v>#VALUE!</v>
      </c>
      <c r="S282" t="e">
        <f>TBL_Employees[[#This Row],[Column3]]-TBL_Employees[[#This Row],[Column4]]</f>
        <v>#VALUE!</v>
      </c>
    </row>
    <row r="283" spans="1:19" hidden="1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1" t="str">
        <f>TEXT(TBL_Employees[[#This Row],[Hire Date]],"YYYY")</f>
        <v>2020</v>
      </c>
      <c r="K283" s="2">
        <v>234469</v>
      </c>
      <c r="L283" s="3">
        <v>0.31</v>
      </c>
      <c r="M283" t="s">
        <v>33</v>
      </c>
      <c r="N283" t="s">
        <v>34</v>
      </c>
      <c r="O283" s="1" t="s">
        <v>21</v>
      </c>
      <c r="P283" s="1" t="str">
        <f>TEXT(TBL_Employees[[#This Row],[Exit Date]],"YYYY")</f>
        <v/>
      </c>
      <c r="Q283" s="1" t="e">
        <f>(TBL_Employees[[#This Row],[Exit Date]]-TBL_Employees[[#This Row],[Hire Date]])</f>
        <v>#VALUE!</v>
      </c>
      <c r="S283" t="e">
        <f>TBL_Employees[[#This Row],[Column3]]-TBL_Employees[[#This Row],[Column4]]</f>
        <v>#VALUE!</v>
      </c>
    </row>
    <row r="284" spans="1:19" hidden="1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1" t="str">
        <f>TEXT(TBL_Employees[[#This Row],[Hire Date]],"YYYY")</f>
        <v>2020</v>
      </c>
      <c r="K284" s="2">
        <v>88272</v>
      </c>
      <c r="L284" s="3">
        <v>0</v>
      </c>
      <c r="M284" t="s">
        <v>52</v>
      </c>
      <c r="N284" t="s">
        <v>53</v>
      </c>
      <c r="O284" s="1" t="s">
        <v>21</v>
      </c>
      <c r="P284" s="1" t="str">
        <f>TEXT(TBL_Employees[[#This Row],[Exit Date]],"YYYY")</f>
        <v/>
      </c>
      <c r="Q284" s="1" t="e">
        <f>(TBL_Employees[[#This Row],[Exit Date]]-TBL_Employees[[#This Row],[Hire Date]])</f>
        <v>#VALUE!</v>
      </c>
      <c r="S284" t="e">
        <f>TBL_Employees[[#This Row],[Column3]]-TBL_Employees[[#This Row],[Column4]]</f>
        <v>#VALUE!</v>
      </c>
    </row>
    <row r="285" spans="1:19" hidden="1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1" t="str">
        <f>TEXT(TBL_Employees[[#This Row],[Hire Date]],"YYYY")</f>
        <v>2017</v>
      </c>
      <c r="K285" s="2">
        <v>74449</v>
      </c>
      <c r="L285" s="3">
        <v>0</v>
      </c>
      <c r="M285" t="s">
        <v>33</v>
      </c>
      <c r="N285" t="s">
        <v>60</v>
      </c>
      <c r="O285" s="1" t="s">
        <v>21</v>
      </c>
      <c r="P285" s="1" t="str">
        <f>TEXT(TBL_Employees[[#This Row],[Exit Date]],"YYYY")</f>
        <v/>
      </c>
      <c r="Q285" s="1" t="e">
        <f>(TBL_Employees[[#This Row],[Exit Date]]-TBL_Employees[[#This Row],[Hire Date]])</f>
        <v>#VALUE!</v>
      </c>
      <c r="S285" t="e">
        <f>TBL_Employees[[#This Row],[Column3]]-TBL_Employees[[#This Row],[Column4]]</f>
        <v>#VALUE!</v>
      </c>
    </row>
    <row r="286" spans="1:19" hidden="1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1" t="str">
        <f>TEXT(TBL_Employees[[#This Row],[Hire Date]],"YYYY")</f>
        <v>2012</v>
      </c>
      <c r="K286" s="2">
        <v>222941</v>
      </c>
      <c r="L286" s="3">
        <v>0.39</v>
      </c>
      <c r="M286" t="s">
        <v>33</v>
      </c>
      <c r="N286" t="s">
        <v>60</v>
      </c>
      <c r="O286" s="1" t="s">
        <v>21</v>
      </c>
      <c r="P286" s="1" t="str">
        <f>TEXT(TBL_Employees[[#This Row],[Exit Date]],"YYYY")</f>
        <v/>
      </c>
      <c r="Q286" s="1" t="e">
        <f>(TBL_Employees[[#This Row],[Exit Date]]-TBL_Employees[[#This Row],[Hire Date]])</f>
        <v>#VALUE!</v>
      </c>
      <c r="S286" t="e">
        <f>TBL_Employees[[#This Row],[Column3]]-TBL_Employees[[#This Row],[Column4]]</f>
        <v>#VALUE!</v>
      </c>
    </row>
    <row r="287" spans="1:19" hidden="1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1" t="str">
        <f>TEXT(TBL_Employees[[#This Row],[Hire Date]],"YYYY")</f>
        <v>2013</v>
      </c>
      <c r="K287" s="2">
        <v>50341</v>
      </c>
      <c r="L287" s="3">
        <v>0</v>
      </c>
      <c r="M287" t="s">
        <v>33</v>
      </c>
      <c r="N287" t="s">
        <v>60</v>
      </c>
      <c r="O287" s="1" t="s">
        <v>21</v>
      </c>
      <c r="P287" s="1" t="str">
        <f>TEXT(TBL_Employees[[#This Row],[Exit Date]],"YYYY")</f>
        <v/>
      </c>
      <c r="Q287" s="1" t="e">
        <f>(TBL_Employees[[#This Row],[Exit Date]]-TBL_Employees[[#This Row],[Hire Date]])</f>
        <v>#VALUE!</v>
      </c>
      <c r="S287" t="e">
        <f>TBL_Employees[[#This Row],[Column3]]-TBL_Employees[[#This Row],[Column4]]</f>
        <v>#VALUE!</v>
      </c>
    </row>
    <row r="288" spans="1:19" hidden="1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1" t="str">
        <f>TEXT(TBL_Employees[[#This Row],[Hire Date]],"YYYY")</f>
        <v>2021</v>
      </c>
      <c r="K288" s="2">
        <v>72235</v>
      </c>
      <c r="L288" s="3">
        <v>0</v>
      </c>
      <c r="M288" t="s">
        <v>52</v>
      </c>
      <c r="N288" t="s">
        <v>81</v>
      </c>
      <c r="O288" s="1" t="s">
        <v>21</v>
      </c>
      <c r="P288" s="1" t="str">
        <f>TEXT(TBL_Employees[[#This Row],[Exit Date]],"YYYY")</f>
        <v/>
      </c>
      <c r="Q288" s="1" t="e">
        <f>(TBL_Employees[[#This Row],[Exit Date]]-TBL_Employees[[#This Row],[Hire Date]])</f>
        <v>#VALUE!</v>
      </c>
      <c r="S288" t="e">
        <f>TBL_Employees[[#This Row],[Column3]]-TBL_Employees[[#This Row],[Column4]]</f>
        <v>#VALUE!</v>
      </c>
    </row>
    <row r="289" spans="1:19" hidden="1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1" t="str">
        <f>TEXT(TBL_Employees[[#This Row],[Hire Date]],"YYYY")</f>
        <v>2016</v>
      </c>
      <c r="K289" s="2">
        <v>70165</v>
      </c>
      <c r="L289" s="3">
        <v>0</v>
      </c>
      <c r="M289" t="s">
        <v>19</v>
      </c>
      <c r="N289" t="s">
        <v>29</v>
      </c>
      <c r="O289" s="1" t="s">
        <v>21</v>
      </c>
      <c r="P289" s="1" t="str">
        <f>TEXT(TBL_Employees[[#This Row],[Exit Date]],"YYYY")</f>
        <v/>
      </c>
      <c r="Q289" s="1" t="e">
        <f>(TBL_Employees[[#This Row],[Exit Date]]-TBL_Employees[[#This Row],[Hire Date]])</f>
        <v>#VALUE!</v>
      </c>
      <c r="S289" t="e">
        <f>TBL_Employees[[#This Row],[Column3]]-TBL_Employees[[#This Row],[Column4]]</f>
        <v>#VALUE!</v>
      </c>
    </row>
    <row r="290" spans="1:19" hidden="1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1" t="str">
        <f>TEXT(TBL_Employees[[#This Row],[Hire Date]],"YYYY")</f>
        <v>2020</v>
      </c>
      <c r="K290" s="2">
        <v>148485</v>
      </c>
      <c r="L290" s="3">
        <v>0.15</v>
      </c>
      <c r="M290" t="s">
        <v>19</v>
      </c>
      <c r="N290" t="s">
        <v>45</v>
      </c>
      <c r="O290" s="1" t="s">
        <v>21</v>
      </c>
      <c r="P290" s="1" t="str">
        <f>TEXT(TBL_Employees[[#This Row],[Exit Date]],"YYYY")</f>
        <v/>
      </c>
      <c r="Q290" s="1" t="e">
        <f>(TBL_Employees[[#This Row],[Exit Date]]-TBL_Employees[[#This Row],[Hire Date]])</f>
        <v>#VALUE!</v>
      </c>
      <c r="S290" t="e">
        <f>TBL_Employees[[#This Row],[Column3]]-TBL_Employees[[#This Row],[Column4]]</f>
        <v>#VALUE!</v>
      </c>
    </row>
    <row r="291" spans="1:19" hidden="1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1" t="str">
        <f>TEXT(TBL_Employees[[#This Row],[Hire Date]],"YYYY")</f>
        <v>2005</v>
      </c>
      <c r="K291" s="2">
        <v>86089</v>
      </c>
      <c r="L291" s="3">
        <v>0</v>
      </c>
      <c r="M291" t="s">
        <v>19</v>
      </c>
      <c r="N291" t="s">
        <v>20</v>
      </c>
      <c r="O291" s="1" t="s">
        <v>21</v>
      </c>
      <c r="P291" s="1" t="str">
        <f>TEXT(TBL_Employees[[#This Row],[Exit Date]],"YYYY")</f>
        <v/>
      </c>
      <c r="Q291" s="1" t="e">
        <f>(TBL_Employees[[#This Row],[Exit Date]]-TBL_Employees[[#This Row],[Hire Date]])</f>
        <v>#VALUE!</v>
      </c>
      <c r="S291" t="e">
        <f>TBL_Employees[[#This Row],[Column3]]-TBL_Employees[[#This Row],[Column4]]</f>
        <v>#VALUE!</v>
      </c>
    </row>
    <row r="292" spans="1:19" hidden="1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1" t="str">
        <f>TEXT(TBL_Employees[[#This Row],[Hire Date]],"YYYY")</f>
        <v>2007</v>
      </c>
      <c r="K292" s="2">
        <v>106313</v>
      </c>
      <c r="L292" s="3">
        <v>0.15</v>
      </c>
      <c r="M292" t="s">
        <v>19</v>
      </c>
      <c r="N292" t="s">
        <v>20</v>
      </c>
      <c r="O292" s="1" t="s">
        <v>21</v>
      </c>
      <c r="P292" s="1" t="str">
        <f>TEXT(TBL_Employees[[#This Row],[Exit Date]],"YYYY")</f>
        <v/>
      </c>
      <c r="Q292" s="1" t="e">
        <f>(TBL_Employees[[#This Row],[Exit Date]]-TBL_Employees[[#This Row],[Hire Date]])</f>
        <v>#VALUE!</v>
      </c>
      <c r="S292" t="e">
        <f>TBL_Employees[[#This Row],[Column3]]-TBL_Employees[[#This Row],[Column4]]</f>
        <v>#VALUE!</v>
      </c>
    </row>
    <row r="293" spans="1:19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1" t="str">
        <f>TEXT(TBL_Employees[[#This Row],[Hire Date]],"YYYY")</f>
        <v>2021</v>
      </c>
      <c r="K293" s="2">
        <v>46833</v>
      </c>
      <c r="L293" s="3">
        <v>0</v>
      </c>
      <c r="M293" t="s">
        <v>33</v>
      </c>
      <c r="N293" t="s">
        <v>34</v>
      </c>
      <c r="O293" s="1">
        <v>44510</v>
      </c>
      <c r="P293" s="1" t="str">
        <f>TEXT(TBL_Employees[[#This Row],[Exit Date]],"YYYY")</f>
        <v>2021</v>
      </c>
      <c r="Q293" s="1">
        <f>(TBL_Employees[[#This Row],[Exit Date]]-TBL_Employees[[#This Row],[Hire Date]])</f>
        <v>259</v>
      </c>
      <c r="S293">
        <f>TBL_Employees[[#This Row],[Column3]]-TBL_Employees[[#This Row],[Column4]]</f>
        <v>0</v>
      </c>
    </row>
    <row r="294" spans="1:19" hidden="1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1" t="str">
        <f>TEXT(TBL_Employees[[#This Row],[Hire Date]],"YYYY")</f>
        <v>2000</v>
      </c>
      <c r="K294" s="2">
        <v>155320</v>
      </c>
      <c r="L294" s="3">
        <v>0.17</v>
      </c>
      <c r="M294" t="s">
        <v>33</v>
      </c>
      <c r="N294" t="s">
        <v>80</v>
      </c>
      <c r="O294" s="1" t="s">
        <v>21</v>
      </c>
      <c r="P294" s="1" t="str">
        <f>TEXT(TBL_Employees[[#This Row],[Exit Date]],"YYYY")</f>
        <v/>
      </c>
      <c r="Q294" s="1" t="e">
        <f>(TBL_Employees[[#This Row],[Exit Date]]-TBL_Employees[[#This Row],[Hire Date]])</f>
        <v>#VALUE!</v>
      </c>
      <c r="S294" t="e">
        <f>TBL_Employees[[#This Row],[Column3]]-TBL_Employees[[#This Row],[Column4]]</f>
        <v>#VALUE!</v>
      </c>
    </row>
    <row r="295" spans="1:19" hidden="1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1" t="str">
        <f>TEXT(TBL_Employees[[#This Row],[Hire Date]],"YYYY")</f>
        <v>2016</v>
      </c>
      <c r="K295" s="2">
        <v>89984</v>
      </c>
      <c r="L295" s="3">
        <v>0</v>
      </c>
      <c r="M295" t="s">
        <v>33</v>
      </c>
      <c r="N295" t="s">
        <v>34</v>
      </c>
      <c r="O295" s="1" t="s">
        <v>21</v>
      </c>
      <c r="P295" s="1" t="str">
        <f>TEXT(TBL_Employees[[#This Row],[Exit Date]],"YYYY")</f>
        <v/>
      </c>
      <c r="Q295" s="1" t="e">
        <f>(TBL_Employees[[#This Row],[Exit Date]]-TBL_Employees[[#This Row],[Hire Date]])</f>
        <v>#VALUE!</v>
      </c>
      <c r="S295" t="e">
        <f>TBL_Employees[[#This Row],[Column3]]-TBL_Employees[[#This Row],[Column4]]</f>
        <v>#VALUE!</v>
      </c>
    </row>
    <row r="296" spans="1:19" hidden="1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1" t="str">
        <f>TEXT(TBL_Employees[[#This Row],[Hire Date]],"YYYY")</f>
        <v>2006</v>
      </c>
      <c r="K296" s="2">
        <v>83756</v>
      </c>
      <c r="L296" s="3">
        <v>0.14000000000000001</v>
      </c>
      <c r="M296" t="s">
        <v>33</v>
      </c>
      <c r="N296" t="s">
        <v>74</v>
      </c>
      <c r="O296" s="1" t="s">
        <v>21</v>
      </c>
      <c r="P296" s="1" t="str">
        <f>TEXT(TBL_Employees[[#This Row],[Exit Date]],"YYYY")</f>
        <v/>
      </c>
      <c r="Q296" s="1" t="e">
        <f>(TBL_Employees[[#This Row],[Exit Date]]-TBL_Employees[[#This Row],[Hire Date]])</f>
        <v>#VALUE!</v>
      </c>
      <c r="S296" t="e">
        <f>TBL_Employees[[#This Row],[Column3]]-TBL_Employees[[#This Row],[Column4]]</f>
        <v>#VALUE!</v>
      </c>
    </row>
    <row r="297" spans="1:19" hidden="1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1" t="str">
        <f>TEXT(TBL_Employees[[#This Row],[Hire Date]],"YYYY")</f>
        <v>2016</v>
      </c>
      <c r="K297" s="2">
        <v>176324</v>
      </c>
      <c r="L297" s="3">
        <v>0.23</v>
      </c>
      <c r="M297" t="s">
        <v>33</v>
      </c>
      <c r="N297" t="s">
        <v>74</v>
      </c>
      <c r="O297" s="1" t="s">
        <v>21</v>
      </c>
      <c r="P297" s="1" t="str">
        <f>TEXT(TBL_Employees[[#This Row],[Exit Date]],"YYYY")</f>
        <v/>
      </c>
      <c r="Q297" s="1" t="e">
        <f>(TBL_Employees[[#This Row],[Exit Date]]-TBL_Employees[[#This Row],[Hire Date]])</f>
        <v>#VALUE!</v>
      </c>
      <c r="S297" t="e">
        <f>TBL_Employees[[#This Row],[Column3]]-TBL_Employees[[#This Row],[Column4]]</f>
        <v>#VALUE!</v>
      </c>
    </row>
    <row r="298" spans="1:19" hidden="1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1" t="str">
        <f>TEXT(TBL_Employees[[#This Row],[Hire Date]],"YYYY")</f>
        <v>2021</v>
      </c>
      <c r="K298" s="2">
        <v>74077</v>
      </c>
      <c r="L298" s="3">
        <v>0</v>
      </c>
      <c r="M298" t="s">
        <v>19</v>
      </c>
      <c r="N298" t="s">
        <v>63</v>
      </c>
      <c r="O298" s="1" t="s">
        <v>21</v>
      </c>
      <c r="P298" s="1" t="str">
        <f>TEXT(TBL_Employees[[#This Row],[Exit Date]],"YYYY")</f>
        <v/>
      </c>
      <c r="Q298" s="1" t="e">
        <f>(TBL_Employees[[#This Row],[Exit Date]]-TBL_Employees[[#This Row],[Hire Date]])</f>
        <v>#VALUE!</v>
      </c>
      <c r="S298" t="e">
        <f>TBL_Employees[[#This Row],[Column3]]-TBL_Employees[[#This Row],[Column4]]</f>
        <v>#VALUE!</v>
      </c>
    </row>
    <row r="299" spans="1:19" hidden="1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1" t="str">
        <f>TEXT(TBL_Employees[[#This Row],[Hire Date]],"YYYY")</f>
        <v>2021</v>
      </c>
      <c r="K299" s="2">
        <v>104162</v>
      </c>
      <c r="L299" s="3">
        <v>7.0000000000000007E-2</v>
      </c>
      <c r="M299" t="s">
        <v>19</v>
      </c>
      <c r="N299" t="s">
        <v>25</v>
      </c>
      <c r="O299" s="1" t="s">
        <v>21</v>
      </c>
      <c r="P299" s="1" t="str">
        <f>TEXT(TBL_Employees[[#This Row],[Exit Date]],"YYYY")</f>
        <v/>
      </c>
      <c r="Q299" s="1" t="e">
        <f>(TBL_Employees[[#This Row],[Exit Date]]-TBL_Employees[[#This Row],[Hire Date]])</f>
        <v>#VALUE!</v>
      </c>
      <c r="S299" t="e">
        <f>TBL_Employees[[#This Row],[Column3]]-TBL_Employees[[#This Row],[Column4]]</f>
        <v>#VALUE!</v>
      </c>
    </row>
    <row r="300" spans="1:19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1" t="str">
        <f>TEXT(TBL_Employees[[#This Row],[Hire Date]],"YYYY")</f>
        <v>2010</v>
      </c>
      <c r="K300" s="2">
        <v>82162</v>
      </c>
      <c r="L300" s="3">
        <v>0</v>
      </c>
      <c r="M300" t="s">
        <v>33</v>
      </c>
      <c r="N300" t="s">
        <v>60</v>
      </c>
      <c r="O300" s="1">
        <v>44107</v>
      </c>
      <c r="P300" s="1" t="str">
        <f>TEXT(TBL_Employees[[#This Row],[Exit Date]],"YYYY")</f>
        <v>2020</v>
      </c>
      <c r="Q300" s="1">
        <f>(TBL_Employees[[#This Row],[Exit Date]]-TBL_Employees[[#This Row],[Hire Date]])</f>
        <v>3689</v>
      </c>
      <c r="S300">
        <f>TBL_Employees[[#This Row],[Column3]]-TBL_Employees[[#This Row],[Column4]]</f>
        <v>10</v>
      </c>
    </row>
    <row r="301" spans="1:19" hidden="1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1" t="str">
        <f>TEXT(TBL_Employees[[#This Row],[Hire Date]],"YYYY")</f>
        <v>2015</v>
      </c>
      <c r="K301" s="2">
        <v>63880</v>
      </c>
      <c r="L301" s="3">
        <v>0</v>
      </c>
      <c r="M301" t="s">
        <v>33</v>
      </c>
      <c r="N301" t="s">
        <v>80</v>
      </c>
      <c r="O301" s="1" t="s">
        <v>21</v>
      </c>
      <c r="P301" s="1" t="str">
        <f>TEXT(TBL_Employees[[#This Row],[Exit Date]],"YYYY")</f>
        <v/>
      </c>
      <c r="Q301" s="1" t="e">
        <f>(TBL_Employees[[#This Row],[Exit Date]]-TBL_Employees[[#This Row],[Hire Date]])</f>
        <v>#VALUE!</v>
      </c>
      <c r="S301" t="e">
        <f>TBL_Employees[[#This Row],[Column3]]-TBL_Employees[[#This Row],[Column4]]</f>
        <v>#VALUE!</v>
      </c>
    </row>
    <row r="302" spans="1:19" hidden="1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1" t="str">
        <f>TEXT(TBL_Employees[[#This Row],[Hire Date]],"YYYY")</f>
        <v>2013</v>
      </c>
      <c r="K302" s="2">
        <v>73248</v>
      </c>
      <c r="L302" s="3">
        <v>0</v>
      </c>
      <c r="M302" t="s">
        <v>19</v>
      </c>
      <c r="N302" t="s">
        <v>29</v>
      </c>
      <c r="O302" s="1" t="s">
        <v>21</v>
      </c>
      <c r="P302" s="1" t="str">
        <f>TEXT(TBL_Employees[[#This Row],[Exit Date]],"YYYY")</f>
        <v/>
      </c>
      <c r="Q302" s="1" t="e">
        <f>(TBL_Employees[[#This Row],[Exit Date]]-TBL_Employees[[#This Row],[Hire Date]])</f>
        <v>#VALUE!</v>
      </c>
      <c r="S302" t="e">
        <f>TBL_Employees[[#This Row],[Column3]]-TBL_Employees[[#This Row],[Column4]]</f>
        <v>#VALUE!</v>
      </c>
    </row>
    <row r="303" spans="1:19" hidden="1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1" t="str">
        <f>TEXT(TBL_Employees[[#This Row],[Hire Date]],"YYYY")</f>
        <v>2020</v>
      </c>
      <c r="K303" s="2">
        <v>91853</v>
      </c>
      <c r="L303" s="3">
        <v>0</v>
      </c>
      <c r="M303" t="s">
        <v>19</v>
      </c>
      <c r="N303" t="s">
        <v>20</v>
      </c>
      <c r="O303" s="1" t="s">
        <v>21</v>
      </c>
      <c r="P303" s="1" t="str">
        <f>TEXT(TBL_Employees[[#This Row],[Exit Date]],"YYYY")</f>
        <v/>
      </c>
      <c r="Q303" s="1" t="e">
        <f>(TBL_Employees[[#This Row],[Exit Date]]-TBL_Employees[[#This Row],[Hire Date]])</f>
        <v>#VALUE!</v>
      </c>
      <c r="S303" t="e">
        <f>TBL_Employees[[#This Row],[Column3]]-TBL_Employees[[#This Row],[Column4]]</f>
        <v>#VALUE!</v>
      </c>
    </row>
    <row r="304" spans="1:19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1" t="str">
        <f>TEXT(TBL_Employees[[#This Row],[Hire Date]],"YYYY")</f>
        <v>2020</v>
      </c>
      <c r="K304" s="2">
        <v>168014</v>
      </c>
      <c r="L304" s="3">
        <v>0.27</v>
      </c>
      <c r="M304" t="s">
        <v>19</v>
      </c>
      <c r="N304" t="s">
        <v>20</v>
      </c>
      <c r="O304" s="1">
        <v>44404</v>
      </c>
      <c r="P304" s="1" t="str">
        <f>TEXT(TBL_Employees[[#This Row],[Exit Date]],"YYYY")</f>
        <v>2021</v>
      </c>
      <c r="Q304" s="1">
        <f>(TBL_Employees[[#This Row],[Exit Date]]-TBL_Employees[[#This Row],[Hire Date]])</f>
        <v>560</v>
      </c>
      <c r="S304">
        <f>TBL_Employees[[#This Row],[Column3]]-TBL_Employees[[#This Row],[Column4]]</f>
        <v>1</v>
      </c>
    </row>
    <row r="305" spans="1:19" hidden="1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1" t="str">
        <f>TEXT(TBL_Employees[[#This Row],[Hire Date]],"YYYY")</f>
        <v>2017</v>
      </c>
      <c r="K305" s="2">
        <v>70770</v>
      </c>
      <c r="L305" s="3">
        <v>0</v>
      </c>
      <c r="M305" t="s">
        <v>19</v>
      </c>
      <c r="N305" t="s">
        <v>45</v>
      </c>
      <c r="O305" s="1" t="s">
        <v>21</v>
      </c>
      <c r="P305" s="1" t="str">
        <f>TEXT(TBL_Employees[[#This Row],[Exit Date]],"YYYY")</f>
        <v/>
      </c>
      <c r="Q305" s="1" t="e">
        <f>(TBL_Employees[[#This Row],[Exit Date]]-TBL_Employees[[#This Row],[Hire Date]])</f>
        <v>#VALUE!</v>
      </c>
      <c r="S305" t="e">
        <f>TBL_Employees[[#This Row],[Column3]]-TBL_Employees[[#This Row],[Column4]]</f>
        <v>#VALUE!</v>
      </c>
    </row>
    <row r="306" spans="1:19" hidden="1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1" t="str">
        <f>TEXT(TBL_Employees[[#This Row],[Hire Date]],"YYYY")</f>
        <v>2004</v>
      </c>
      <c r="K306" s="2">
        <v>50825</v>
      </c>
      <c r="L306" s="3">
        <v>0</v>
      </c>
      <c r="M306" t="s">
        <v>19</v>
      </c>
      <c r="N306" t="s">
        <v>63</v>
      </c>
      <c r="O306" s="1" t="s">
        <v>21</v>
      </c>
      <c r="P306" s="1" t="str">
        <f>TEXT(TBL_Employees[[#This Row],[Exit Date]],"YYYY")</f>
        <v/>
      </c>
      <c r="Q306" s="1" t="e">
        <f>(TBL_Employees[[#This Row],[Exit Date]]-TBL_Employees[[#This Row],[Hire Date]])</f>
        <v>#VALUE!</v>
      </c>
      <c r="S306" t="e">
        <f>TBL_Employees[[#This Row],[Column3]]-TBL_Employees[[#This Row],[Column4]]</f>
        <v>#VALUE!</v>
      </c>
    </row>
    <row r="307" spans="1:19" hidden="1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1" t="str">
        <f>TEXT(TBL_Employees[[#This Row],[Hire Date]],"YYYY")</f>
        <v>2015</v>
      </c>
      <c r="K307" s="2">
        <v>145846</v>
      </c>
      <c r="L307" s="3">
        <v>0.15</v>
      </c>
      <c r="M307" t="s">
        <v>52</v>
      </c>
      <c r="N307" t="s">
        <v>81</v>
      </c>
      <c r="O307" s="1" t="s">
        <v>21</v>
      </c>
      <c r="P307" s="1" t="str">
        <f>TEXT(TBL_Employees[[#This Row],[Exit Date]],"YYYY")</f>
        <v/>
      </c>
      <c r="Q307" s="1" t="e">
        <f>(TBL_Employees[[#This Row],[Exit Date]]-TBL_Employees[[#This Row],[Hire Date]])</f>
        <v>#VALUE!</v>
      </c>
      <c r="S307" t="e">
        <f>TBL_Employees[[#This Row],[Column3]]-TBL_Employees[[#This Row],[Column4]]</f>
        <v>#VALUE!</v>
      </c>
    </row>
    <row r="308" spans="1:19" hidden="1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1" t="str">
        <f>TEXT(TBL_Employees[[#This Row],[Hire Date]],"YYYY")</f>
        <v>2003</v>
      </c>
      <c r="K308" s="2">
        <v>125807</v>
      </c>
      <c r="L308" s="3">
        <v>0.15</v>
      </c>
      <c r="M308" t="s">
        <v>19</v>
      </c>
      <c r="N308" t="s">
        <v>20</v>
      </c>
      <c r="O308" s="1" t="s">
        <v>21</v>
      </c>
      <c r="P308" s="1" t="str">
        <f>TEXT(TBL_Employees[[#This Row],[Exit Date]],"YYYY")</f>
        <v/>
      </c>
      <c r="Q308" s="1" t="e">
        <f>(TBL_Employees[[#This Row],[Exit Date]]-TBL_Employees[[#This Row],[Hire Date]])</f>
        <v>#VALUE!</v>
      </c>
      <c r="S308" t="e">
        <f>TBL_Employees[[#This Row],[Column3]]-TBL_Employees[[#This Row],[Column4]]</f>
        <v>#VALUE!</v>
      </c>
    </row>
    <row r="309" spans="1:19" hidden="1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1" t="str">
        <f>TEXT(TBL_Employees[[#This Row],[Hire Date]],"YYYY")</f>
        <v>2021</v>
      </c>
      <c r="K309" s="2">
        <v>46845</v>
      </c>
      <c r="L309" s="3">
        <v>0</v>
      </c>
      <c r="M309" t="s">
        <v>19</v>
      </c>
      <c r="N309" t="s">
        <v>45</v>
      </c>
      <c r="O309" s="1" t="s">
        <v>21</v>
      </c>
      <c r="P309" s="1" t="str">
        <f>TEXT(TBL_Employees[[#This Row],[Exit Date]],"YYYY")</f>
        <v/>
      </c>
      <c r="Q309" s="1" t="e">
        <f>(TBL_Employees[[#This Row],[Exit Date]]-TBL_Employees[[#This Row],[Hire Date]])</f>
        <v>#VALUE!</v>
      </c>
      <c r="S309" t="e">
        <f>TBL_Employees[[#This Row],[Column3]]-TBL_Employees[[#This Row],[Column4]]</f>
        <v>#VALUE!</v>
      </c>
    </row>
    <row r="310" spans="1:19" hidden="1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1" t="str">
        <f>TEXT(TBL_Employees[[#This Row],[Hire Date]],"YYYY")</f>
        <v>2008</v>
      </c>
      <c r="K310" s="2">
        <v>157969</v>
      </c>
      <c r="L310" s="3">
        <v>0.1</v>
      </c>
      <c r="M310" t="s">
        <v>33</v>
      </c>
      <c r="N310" t="s">
        <v>80</v>
      </c>
      <c r="O310" s="1" t="s">
        <v>21</v>
      </c>
      <c r="P310" s="1" t="str">
        <f>TEXT(TBL_Employees[[#This Row],[Exit Date]],"YYYY")</f>
        <v/>
      </c>
      <c r="Q310" s="1" t="e">
        <f>(TBL_Employees[[#This Row],[Exit Date]]-TBL_Employees[[#This Row],[Hire Date]])</f>
        <v>#VALUE!</v>
      </c>
      <c r="S310" t="e">
        <f>TBL_Employees[[#This Row],[Column3]]-TBL_Employees[[#This Row],[Column4]]</f>
        <v>#VALUE!</v>
      </c>
    </row>
    <row r="311" spans="1:19" hidden="1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1" t="str">
        <f>TEXT(TBL_Employees[[#This Row],[Hire Date]],"YYYY")</f>
        <v>2010</v>
      </c>
      <c r="K311" s="2">
        <v>97807</v>
      </c>
      <c r="L311" s="3">
        <v>0</v>
      </c>
      <c r="M311" t="s">
        <v>19</v>
      </c>
      <c r="N311" t="s">
        <v>20</v>
      </c>
      <c r="O311" s="1" t="s">
        <v>21</v>
      </c>
      <c r="P311" s="1" t="str">
        <f>TEXT(TBL_Employees[[#This Row],[Exit Date]],"YYYY")</f>
        <v/>
      </c>
      <c r="Q311" s="1" t="e">
        <f>(TBL_Employees[[#This Row],[Exit Date]]-TBL_Employees[[#This Row],[Hire Date]])</f>
        <v>#VALUE!</v>
      </c>
      <c r="S311" t="e">
        <f>TBL_Employees[[#This Row],[Column3]]-TBL_Employees[[#This Row],[Column4]]</f>
        <v>#VALUE!</v>
      </c>
    </row>
    <row r="312" spans="1:19" hidden="1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1" t="str">
        <f>TEXT(TBL_Employees[[#This Row],[Hire Date]],"YYYY")</f>
        <v>2015</v>
      </c>
      <c r="K312" s="2">
        <v>73854</v>
      </c>
      <c r="L312" s="3">
        <v>0</v>
      </c>
      <c r="M312" t="s">
        <v>19</v>
      </c>
      <c r="N312" t="s">
        <v>63</v>
      </c>
      <c r="O312" s="1" t="s">
        <v>21</v>
      </c>
      <c r="P312" s="1" t="str">
        <f>TEXT(TBL_Employees[[#This Row],[Exit Date]],"YYYY")</f>
        <v/>
      </c>
      <c r="Q312" s="1" t="e">
        <f>(TBL_Employees[[#This Row],[Exit Date]]-TBL_Employees[[#This Row],[Hire Date]])</f>
        <v>#VALUE!</v>
      </c>
      <c r="S312" t="e">
        <f>TBL_Employees[[#This Row],[Column3]]-TBL_Employees[[#This Row],[Column4]]</f>
        <v>#VALUE!</v>
      </c>
    </row>
    <row r="313" spans="1:19" hidden="1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1" t="str">
        <f>TEXT(TBL_Employees[[#This Row],[Hire Date]],"YYYY")</f>
        <v>2006</v>
      </c>
      <c r="K313" s="2">
        <v>149537</v>
      </c>
      <c r="L313" s="3">
        <v>0.14000000000000001</v>
      </c>
      <c r="M313" t="s">
        <v>19</v>
      </c>
      <c r="N313" t="s">
        <v>63</v>
      </c>
      <c r="O313" s="1" t="s">
        <v>21</v>
      </c>
      <c r="P313" s="1" t="str">
        <f>TEXT(TBL_Employees[[#This Row],[Exit Date]],"YYYY")</f>
        <v/>
      </c>
      <c r="Q313" s="1" t="e">
        <f>(TBL_Employees[[#This Row],[Exit Date]]-TBL_Employees[[#This Row],[Hire Date]])</f>
        <v>#VALUE!</v>
      </c>
      <c r="S313" t="e">
        <f>TBL_Employees[[#This Row],[Column3]]-TBL_Employees[[#This Row],[Column4]]</f>
        <v>#VALUE!</v>
      </c>
    </row>
    <row r="314" spans="1:19" hidden="1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1" t="str">
        <f>TEXT(TBL_Employees[[#This Row],[Hire Date]],"YYYY")</f>
        <v>2013</v>
      </c>
      <c r="K314" s="2">
        <v>128303</v>
      </c>
      <c r="L314" s="3">
        <v>0.15</v>
      </c>
      <c r="M314" t="s">
        <v>19</v>
      </c>
      <c r="N314" t="s">
        <v>39</v>
      </c>
      <c r="O314" s="1" t="s">
        <v>21</v>
      </c>
      <c r="P314" s="1" t="str">
        <f>TEXT(TBL_Employees[[#This Row],[Exit Date]],"YYYY")</f>
        <v/>
      </c>
      <c r="Q314" s="1" t="e">
        <f>(TBL_Employees[[#This Row],[Exit Date]]-TBL_Employees[[#This Row],[Hire Date]])</f>
        <v>#VALUE!</v>
      </c>
      <c r="S314" t="e">
        <f>TBL_Employees[[#This Row],[Column3]]-TBL_Employees[[#This Row],[Column4]]</f>
        <v>#VALUE!</v>
      </c>
    </row>
    <row r="315" spans="1:19" hidden="1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1" t="str">
        <f>TEXT(TBL_Employees[[#This Row],[Hire Date]],"YYYY")</f>
        <v>2005</v>
      </c>
      <c r="K315" s="2">
        <v>67374</v>
      </c>
      <c r="L315" s="3">
        <v>0</v>
      </c>
      <c r="M315" t="s">
        <v>19</v>
      </c>
      <c r="N315" t="s">
        <v>25</v>
      </c>
      <c r="O315" s="1" t="s">
        <v>21</v>
      </c>
      <c r="P315" s="1" t="str">
        <f>TEXT(TBL_Employees[[#This Row],[Exit Date]],"YYYY")</f>
        <v/>
      </c>
      <c r="Q315" s="1" t="e">
        <f>(TBL_Employees[[#This Row],[Exit Date]]-TBL_Employees[[#This Row],[Hire Date]])</f>
        <v>#VALUE!</v>
      </c>
      <c r="S315" t="e">
        <f>TBL_Employees[[#This Row],[Column3]]-TBL_Employees[[#This Row],[Column4]]</f>
        <v>#VALUE!</v>
      </c>
    </row>
    <row r="316" spans="1:19" hidden="1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1" t="str">
        <f>TEXT(TBL_Employees[[#This Row],[Hire Date]],"YYYY")</f>
        <v>2011</v>
      </c>
      <c r="K316" s="2">
        <v>102167</v>
      </c>
      <c r="L316" s="3">
        <v>0.06</v>
      </c>
      <c r="M316" t="s">
        <v>52</v>
      </c>
      <c r="N316" t="s">
        <v>66</v>
      </c>
      <c r="O316" s="1" t="s">
        <v>21</v>
      </c>
      <c r="P316" s="1" t="str">
        <f>TEXT(TBL_Employees[[#This Row],[Exit Date]],"YYYY")</f>
        <v/>
      </c>
      <c r="Q316" s="1" t="e">
        <f>(TBL_Employees[[#This Row],[Exit Date]]-TBL_Employees[[#This Row],[Hire Date]])</f>
        <v>#VALUE!</v>
      </c>
      <c r="S316" t="e">
        <f>TBL_Employees[[#This Row],[Column3]]-TBL_Employees[[#This Row],[Column4]]</f>
        <v>#VALUE!</v>
      </c>
    </row>
    <row r="317" spans="1:19" hidden="1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1" t="str">
        <f>TEXT(TBL_Employees[[#This Row],[Hire Date]],"YYYY")</f>
        <v>2007</v>
      </c>
      <c r="K317" s="2">
        <v>151027</v>
      </c>
      <c r="L317" s="3">
        <v>0.1</v>
      </c>
      <c r="M317" t="s">
        <v>33</v>
      </c>
      <c r="N317" t="s">
        <v>74</v>
      </c>
      <c r="O317" s="1" t="s">
        <v>21</v>
      </c>
      <c r="P317" s="1" t="str">
        <f>TEXT(TBL_Employees[[#This Row],[Exit Date]],"YYYY")</f>
        <v/>
      </c>
      <c r="Q317" s="1" t="e">
        <f>(TBL_Employees[[#This Row],[Exit Date]]-TBL_Employees[[#This Row],[Hire Date]])</f>
        <v>#VALUE!</v>
      </c>
      <c r="S317" t="e">
        <f>TBL_Employees[[#This Row],[Column3]]-TBL_Employees[[#This Row],[Column4]]</f>
        <v>#VALUE!</v>
      </c>
    </row>
    <row r="318" spans="1:19" hidden="1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1" t="str">
        <f>TEXT(TBL_Employees[[#This Row],[Hire Date]],"YYYY")</f>
        <v>2018</v>
      </c>
      <c r="K318" s="2">
        <v>120905</v>
      </c>
      <c r="L318" s="3">
        <v>0.05</v>
      </c>
      <c r="M318" t="s">
        <v>19</v>
      </c>
      <c r="N318" t="s">
        <v>63</v>
      </c>
      <c r="O318" s="1" t="s">
        <v>21</v>
      </c>
      <c r="P318" s="1" t="str">
        <f>TEXT(TBL_Employees[[#This Row],[Exit Date]],"YYYY")</f>
        <v/>
      </c>
      <c r="Q318" s="1" t="e">
        <f>(TBL_Employees[[#This Row],[Exit Date]]-TBL_Employees[[#This Row],[Hire Date]])</f>
        <v>#VALUE!</v>
      </c>
      <c r="S318" t="e">
        <f>TBL_Employees[[#This Row],[Column3]]-TBL_Employees[[#This Row],[Column4]]</f>
        <v>#VALUE!</v>
      </c>
    </row>
    <row r="319" spans="1:19" hidden="1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1" t="str">
        <f>TEXT(TBL_Employees[[#This Row],[Hire Date]],"YYYY")</f>
        <v>2018</v>
      </c>
      <c r="K319" s="2">
        <v>231567</v>
      </c>
      <c r="L319" s="3">
        <v>0.36</v>
      </c>
      <c r="M319" t="s">
        <v>19</v>
      </c>
      <c r="N319" t="s">
        <v>63</v>
      </c>
      <c r="O319" s="1" t="s">
        <v>21</v>
      </c>
      <c r="P319" s="1" t="str">
        <f>TEXT(TBL_Employees[[#This Row],[Exit Date]],"YYYY")</f>
        <v/>
      </c>
      <c r="Q319" s="1" t="e">
        <f>(TBL_Employees[[#This Row],[Exit Date]]-TBL_Employees[[#This Row],[Hire Date]])</f>
        <v>#VALUE!</v>
      </c>
      <c r="S319" t="e">
        <f>TBL_Employees[[#This Row],[Column3]]-TBL_Employees[[#This Row],[Column4]]</f>
        <v>#VALUE!</v>
      </c>
    </row>
    <row r="320" spans="1:19" hidden="1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1" t="str">
        <f>TEXT(TBL_Employees[[#This Row],[Hire Date]],"YYYY")</f>
        <v>2015</v>
      </c>
      <c r="K320" s="2">
        <v>215388</v>
      </c>
      <c r="L320" s="3">
        <v>0.33</v>
      </c>
      <c r="M320" t="s">
        <v>19</v>
      </c>
      <c r="N320" t="s">
        <v>45</v>
      </c>
      <c r="O320" s="1" t="s">
        <v>21</v>
      </c>
      <c r="P320" s="1" t="str">
        <f>TEXT(TBL_Employees[[#This Row],[Exit Date]],"YYYY")</f>
        <v/>
      </c>
      <c r="Q320" s="1" t="e">
        <f>(TBL_Employees[[#This Row],[Exit Date]]-TBL_Employees[[#This Row],[Hire Date]])</f>
        <v>#VALUE!</v>
      </c>
      <c r="S320" t="e">
        <f>TBL_Employees[[#This Row],[Column3]]-TBL_Employees[[#This Row],[Column4]]</f>
        <v>#VALUE!</v>
      </c>
    </row>
    <row r="321" spans="1:19" hidden="1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1" t="str">
        <f>TEXT(TBL_Employees[[#This Row],[Hire Date]],"YYYY")</f>
        <v>2015</v>
      </c>
      <c r="K321" s="2">
        <v>127972</v>
      </c>
      <c r="L321" s="3">
        <v>0.11</v>
      </c>
      <c r="M321" t="s">
        <v>19</v>
      </c>
      <c r="N321" t="s">
        <v>63</v>
      </c>
      <c r="O321" s="1" t="s">
        <v>21</v>
      </c>
      <c r="P321" s="1" t="str">
        <f>TEXT(TBL_Employees[[#This Row],[Exit Date]],"YYYY")</f>
        <v/>
      </c>
      <c r="Q321" s="1" t="e">
        <f>(TBL_Employees[[#This Row],[Exit Date]]-TBL_Employees[[#This Row],[Hire Date]])</f>
        <v>#VALUE!</v>
      </c>
      <c r="S321" t="e">
        <f>TBL_Employees[[#This Row],[Column3]]-TBL_Employees[[#This Row],[Column4]]</f>
        <v>#VALUE!</v>
      </c>
    </row>
    <row r="322" spans="1:19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1" t="str">
        <f>TEXT(TBL_Employees[[#This Row],[Hire Date]],"YYYY")</f>
        <v>1995</v>
      </c>
      <c r="K322" s="2">
        <v>80701</v>
      </c>
      <c r="L322" s="3">
        <v>0</v>
      </c>
      <c r="M322" t="s">
        <v>19</v>
      </c>
      <c r="N322" t="s">
        <v>20</v>
      </c>
      <c r="O322" s="1">
        <v>38456</v>
      </c>
      <c r="P322" s="1" t="str">
        <f>TEXT(TBL_Employees[[#This Row],[Exit Date]],"YYYY")</f>
        <v>2005</v>
      </c>
      <c r="Q322" s="1">
        <f>(TBL_Employees[[#This Row],[Exit Date]]-TBL_Employees[[#This Row],[Hire Date]])</f>
        <v>3541</v>
      </c>
      <c r="S322">
        <f>TBL_Employees[[#This Row],[Column3]]-TBL_Employees[[#This Row],[Column4]]</f>
        <v>10</v>
      </c>
    </row>
    <row r="323" spans="1:19" hidden="1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1" t="str">
        <f>TEXT(TBL_Employees[[#This Row],[Hire Date]],"YYYY")</f>
        <v>2020</v>
      </c>
      <c r="K323" s="2">
        <v>115417</v>
      </c>
      <c r="L323" s="3">
        <v>0.06</v>
      </c>
      <c r="M323" t="s">
        <v>33</v>
      </c>
      <c r="N323" t="s">
        <v>74</v>
      </c>
      <c r="O323" s="1" t="s">
        <v>21</v>
      </c>
      <c r="P323" s="1" t="str">
        <f>TEXT(TBL_Employees[[#This Row],[Exit Date]],"YYYY")</f>
        <v/>
      </c>
      <c r="Q323" s="1" t="e">
        <f>(TBL_Employees[[#This Row],[Exit Date]]-TBL_Employees[[#This Row],[Hire Date]])</f>
        <v>#VALUE!</v>
      </c>
      <c r="S323" t="e">
        <f>TBL_Employees[[#This Row],[Column3]]-TBL_Employees[[#This Row],[Column4]]</f>
        <v>#VALUE!</v>
      </c>
    </row>
    <row r="324" spans="1:19" hidden="1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1" t="str">
        <f>TEXT(TBL_Employees[[#This Row],[Hire Date]],"YYYY")</f>
        <v>2019</v>
      </c>
      <c r="K324" s="2">
        <v>88045</v>
      </c>
      <c r="L324" s="3">
        <v>0</v>
      </c>
      <c r="M324" t="s">
        <v>19</v>
      </c>
      <c r="N324" t="s">
        <v>20</v>
      </c>
      <c r="O324" s="1" t="s">
        <v>21</v>
      </c>
      <c r="P324" s="1" t="str">
        <f>TEXT(TBL_Employees[[#This Row],[Exit Date]],"YYYY")</f>
        <v/>
      </c>
      <c r="Q324" s="1" t="e">
        <f>(TBL_Employees[[#This Row],[Exit Date]]-TBL_Employees[[#This Row],[Hire Date]])</f>
        <v>#VALUE!</v>
      </c>
      <c r="S324" t="e">
        <f>TBL_Employees[[#This Row],[Column3]]-TBL_Employees[[#This Row],[Column4]]</f>
        <v>#VALUE!</v>
      </c>
    </row>
    <row r="325" spans="1:19" hidden="1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1" t="str">
        <f>TEXT(TBL_Employees[[#This Row],[Hire Date]],"YYYY")</f>
        <v>2018</v>
      </c>
      <c r="K325" s="2">
        <v>86478</v>
      </c>
      <c r="L325" s="3">
        <v>0.06</v>
      </c>
      <c r="M325" t="s">
        <v>19</v>
      </c>
      <c r="N325" t="s">
        <v>25</v>
      </c>
      <c r="O325" s="1" t="s">
        <v>21</v>
      </c>
      <c r="P325" s="1" t="str">
        <f>TEXT(TBL_Employees[[#This Row],[Exit Date]],"YYYY")</f>
        <v/>
      </c>
      <c r="Q325" s="1" t="e">
        <f>(TBL_Employees[[#This Row],[Exit Date]]-TBL_Employees[[#This Row],[Hire Date]])</f>
        <v>#VALUE!</v>
      </c>
      <c r="S325" t="e">
        <f>TBL_Employees[[#This Row],[Column3]]-TBL_Employees[[#This Row],[Column4]]</f>
        <v>#VALUE!</v>
      </c>
    </row>
    <row r="326" spans="1:19" hidden="1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1" t="str">
        <f>TEXT(TBL_Employees[[#This Row],[Hire Date]],"YYYY")</f>
        <v>2016</v>
      </c>
      <c r="K326" s="2">
        <v>180994</v>
      </c>
      <c r="L326" s="3">
        <v>0.39</v>
      </c>
      <c r="M326" t="s">
        <v>19</v>
      </c>
      <c r="N326" t="s">
        <v>63</v>
      </c>
      <c r="O326" s="1" t="s">
        <v>21</v>
      </c>
      <c r="P326" s="1" t="str">
        <f>TEXT(TBL_Employees[[#This Row],[Exit Date]],"YYYY")</f>
        <v/>
      </c>
      <c r="Q326" s="1" t="e">
        <f>(TBL_Employees[[#This Row],[Exit Date]]-TBL_Employees[[#This Row],[Hire Date]])</f>
        <v>#VALUE!</v>
      </c>
      <c r="S326" t="e">
        <f>TBL_Employees[[#This Row],[Column3]]-TBL_Employees[[#This Row],[Column4]]</f>
        <v>#VALUE!</v>
      </c>
    </row>
    <row r="327" spans="1:19" hidden="1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1" t="str">
        <f>TEXT(TBL_Employees[[#This Row],[Hire Date]],"YYYY")</f>
        <v>2007</v>
      </c>
      <c r="K327" s="2">
        <v>64494</v>
      </c>
      <c r="L327" s="3">
        <v>0</v>
      </c>
      <c r="M327" t="s">
        <v>19</v>
      </c>
      <c r="N327" t="s">
        <v>29</v>
      </c>
      <c r="O327" s="1" t="s">
        <v>21</v>
      </c>
      <c r="P327" s="1" t="str">
        <f>TEXT(TBL_Employees[[#This Row],[Exit Date]],"YYYY")</f>
        <v/>
      </c>
      <c r="Q327" s="1" t="e">
        <f>(TBL_Employees[[#This Row],[Exit Date]]-TBL_Employees[[#This Row],[Hire Date]])</f>
        <v>#VALUE!</v>
      </c>
      <c r="S327" t="e">
        <f>TBL_Employees[[#This Row],[Column3]]-TBL_Employees[[#This Row],[Column4]]</f>
        <v>#VALUE!</v>
      </c>
    </row>
    <row r="328" spans="1:19" hidden="1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1" t="str">
        <f>TEXT(TBL_Employees[[#This Row],[Hire Date]],"YYYY")</f>
        <v>2002</v>
      </c>
      <c r="K328" s="2">
        <v>70122</v>
      </c>
      <c r="L328" s="3">
        <v>0</v>
      </c>
      <c r="M328" t="s">
        <v>19</v>
      </c>
      <c r="N328" t="s">
        <v>29</v>
      </c>
      <c r="O328" s="1" t="s">
        <v>21</v>
      </c>
      <c r="P328" s="1" t="str">
        <f>TEXT(TBL_Employees[[#This Row],[Exit Date]],"YYYY")</f>
        <v/>
      </c>
      <c r="Q328" s="1" t="e">
        <f>(TBL_Employees[[#This Row],[Exit Date]]-TBL_Employees[[#This Row],[Hire Date]])</f>
        <v>#VALUE!</v>
      </c>
      <c r="S328" t="e">
        <f>TBL_Employees[[#This Row],[Column3]]-TBL_Employees[[#This Row],[Column4]]</f>
        <v>#VALUE!</v>
      </c>
    </row>
    <row r="329" spans="1:19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1" t="str">
        <f>TEXT(TBL_Employees[[#This Row],[Hire Date]],"YYYY")</f>
        <v>2017</v>
      </c>
      <c r="K329" s="2">
        <v>181854</v>
      </c>
      <c r="L329" s="3">
        <v>0.28999999999999998</v>
      </c>
      <c r="M329" t="s">
        <v>19</v>
      </c>
      <c r="N329" t="s">
        <v>63</v>
      </c>
      <c r="O329" s="1">
        <v>43945</v>
      </c>
      <c r="P329" s="1" t="str">
        <f>TEXT(TBL_Employees[[#This Row],[Exit Date]],"YYYY")</f>
        <v>2020</v>
      </c>
      <c r="Q329" s="1">
        <f>(TBL_Employees[[#This Row],[Exit Date]]-TBL_Employees[[#This Row],[Hire Date]])</f>
        <v>1160</v>
      </c>
      <c r="S329">
        <f>TBL_Employees[[#This Row],[Column3]]-TBL_Employees[[#This Row],[Column4]]</f>
        <v>3</v>
      </c>
    </row>
    <row r="330" spans="1:19" hidden="1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1" t="str">
        <f>TEXT(TBL_Employees[[#This Row],[Hire Date]],"YYYY")</f>
        <v>2016</v>
      </c>
      <c r="K330" s="2">
        <v>52811</v>
      </c>
      <c r="L330" s="3">
        <v>0</v>
      </c>
      <c r="M330" t="s">
        <v>19</v>
      </c>
      <c r="N330" t="s">
        <v>45</v>
      </c>
      <c r="O330" s="1" t="s">
        <v>21</v>
      </c>
      <c r="P330" s="1" t="str">
        <f>TEXT(TBL_Employees[[#This Row],[Exit Date]],"YYYY")</f>
        <v/>
      </c>
      <c r="Q330" s="1" t="e">
        <f>(TBL_Employees[[#This Row],[Exit Date]]-TBL_Employees[[#This Row],[Hire Date]])</f>
        <v>#VALUE!</v>
      </c>
      <c r="S330" t="e">
        <f>TBL_Employees[[#This Row],[Column3]]-TBL_Employees[[#This Row],[Column4]]</f>
        <v>#VALUE!</v>
      </c>
    </row>
    <row r="331" spans="1:19" hidden="1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1" t="str">
        <f>TEXT(TBL_Employees[[#This Row],[Hire Date]],"YYYY")</f>
        <v>2019</v>
      </c>
      <c r="K331" s="2">
        <v>50111</v>
      </c>
      <c r="L331" s="3">
        <v>0</v>
      </c>
      <c r="M331" t="s">
        <v>33</v>
      </c>
      <c r="N331" t="s">
        <v>34</v>
      </c>
      <c r="O331" s="1" t="s">
        <v>21</v>
      </c>
      <c r="P331" s="1" t="str">
        <f>TEXT(TBL_Employees[[#This Row],[Exit Date]],"YYYY")</f>
        <v/>
      </c>
      <c r="Q331" s="1" t="e">
        <f>(TBL_Employees[[#This Row],[Exit Date]]-TBL_Employees[[#This Row],[Hire Date]])</f>
        <v>#VALUE!</v>
      </c>
      <c r="S331" t="e">
        <f>TBL_Employees[[#This Row],[Column3]]-TBL_Employees[[#This Row],[Column4]]</f>
        <v>#VALUE!</v>
      </c>
    </row>
    <row r="332" spans="1:19" hidden="1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1" t="str">
        <f>TEXT(TBL_Employees[[#This Row],[Hire Date]],"YYYY")</f>
        <v>2016</v>
      </c>
      <c r="K332" s="2">
        <v>71192</v>
      </c>
      <c r="L332" s="3">
        <v>0</v>
      </c>
      <c r="M332" t="s">
        <v>19</v>
      </c>
      <c r="N332" t="s">
        <v>25</v>
      </c>
      <c r="O332" s="1" t="s">
        <v>21</v>
      </c>
      <c r="P332" s="1" t="str">
        <f>TEXT(TBL_Employees[[#This Row],[Exit Date]],"YYYY")</f>
        <v/>
      </c>
      <c r="Q332" s="1" t="e">
        <f>(TBL_Employees[[#This Row],[Exit Date]]-TBL_Employees[[#This Row],[Hire Date]])</f>
        <v>#VALUE!</v>
      </c>
      <c r="S332" t="e">
        <f>TBL_Employees[[#This Row],[Column3]]-TBL_Employees[[#This Row],[Column4]]</f>
        <v>#VALUE!</v>
      </c>
    </row>
    <row r="333" spans="1:19" hidden="1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1" t="str">
        <f>TEXT(TBL_Employees[[#This Row],[Hire Date]],"YYYY")</f>
        <v>2018</v>
      </c>
      <c r="K333" s="2">
        <v>155351</v>
      </c>
      <c r="L333" s="3">
        <v>0.2</v>
      </c>
      <c r="M333" t="s">
        <v>19</v>
      </c>
      <c r="N333" t="s">
        <v>63</v>
      </c>
      <c r="O333" s="1" t="s">
        <v>21</v>
      </c>
      <c r="P333" s="1" t="str">
        <f>TEXT(TBL_Employees[[#This Row],[Exit Date]],"YYYY")</f>
        <v/>
      </c>
      <c r="Q333" s="1" t="e">
        <f>(TBL_Employees[[#This Row],[Exit Date]]-TBL_Employees[[#This Row],[Hire Date]])</f>
        <v>#VALUE!</v>
      </c>
      <c r="S333" t="e">
        <f>TBL_Employees[[#This Row],[Column3]]-TBL_Employees[[#This Row],[Column4]]</f>
        <v>#VALUE!</v>
      </c>
    </row>
    <row r="334" spans="1:19" hidden="1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1" t="str">
        <f>TEXT(TBL_Employees[[#This Row],[Hire Date]],"YYYY")</f>
        <v>2006</v>
      </c>
      <c r="K334" s="2">
        <v>161690</v>
      </c>
      <c r="L334" s="3">
        <v>0.28999999999999998</v>
      </c>
      <c r="M334" t="s">
        <v>33</v>
      </c>
      <c r="N334" t="s">
        <v>60</v>
      </c>
      <c r="O334" s="1" t="s">
        <v>21</v>
      </c>
      <c r="P334" s="1" t="str">
        <f>TEXT(TBL_Employees[[#This Row],[Exit Date]],"YYYY")</f>
        <v/>
      </c>
      <c r="Q334" s="1" t="e">
        <f>(TBL_Employees[[#This Row],[Exit Date]]-TBL_Employees[[#This Row],[Hire Date]])</f>
        <v>#VALUE!</v>
      </c>
      <c r="S334" t="e">
        <f>TBL_Employees[[#This Row],[Column3]]-TBL_Employees[[#This Row],[Column4]]</f>
        <v>#VALUE!</v>
      </c>
    </row>
    <row r="335" spans="1:19" hidden="1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1" t="str">
        <f>TEXT(TBL_Employees[[#This Row],[Hire Date]],"YYYY")</f>
        <v>2017</v>
      </c>
      <c r="K335" s="2">
        <v>60132</v>
      </c>
      <c r="L335" s="3">
        <v>0</v>
      </c>
      <c r="M335" t="s">
        <v>33</v>
      </c>
      <c r="N335" t="s">
        <v>80</v>
      </c>
      <c r="O335" s="1" t="s">
        <v>21</v>
      </c>
      <c r="P335" s="1" t="str">
        <f>TEXT(TBL_Employees[[#This Row],[Exit Date]],"YYYY")</f>
        <v/>
      </c>
      <c r="Q335" s="1" t="e">
        <f>(TBL_Employees[[#This Row],[Exit Date]]-TBL_Employees[[#This Row],[Hire Date]])</f>
        <v>#VALUE!</v>
      </c>
      <c r="S335" t="e">
        <f>TBL_Employees[[#This Row],[Column3]]-TBL_Employees[[#This Row],[Column4]]</f>
        <v>#VALUE!</v>
      </c>
    </row>
    <row r="336" spans="1:19" hidden="1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1" t="str">
        <f>TEXT(TBL_Employees[[#This Row],[Hire Date]],"YYYY")</f>
        <v>1994</v>
      </c>
      <c r="K336" s="2">
        <v>87216</v>
      </c>
      <c r="L336" s="3">
        <v>0</v>
      </c>
      <c r="M336" t="s">
        <v>19</v>
      </c>
      <c r="N336" t="s">
        <v>45</v>
      </c>
      <c r="O336" s="1" t="s">
        <v>21</v>
      </c>
      <c r="P336" s="1" t="str">
        <f>TEXT(TBL_Employees[[#This Row],[Exit Date]],"YYYY")</f>
        <v/>
      </c>
      <c r="Q336" s="1" t="e">
        <f>(TBL_Employees[[#This Row],[Exit Date]]-TBL_Employees[[#This Row],[Hire Date]])</f>
        <v>#VALUE!</v>
      </c>
      <c r="S336" t="e">
        <f>TBL_Employees[[#This Row],[Column3]]-TBL_Employees[[#This Row],[Column4]]</f>
        <v>#VALUE!</v>
      </c>
    </row>
    <row r="337" spans="1:19" hidden="1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1" t="str">
        <f>TEXT(TBL_Employees[[#This Row],[Hire Date]],"YYYY")</f>
        <v>2020</v>
      </c>
      <c r="K337" s="2">
        <v>50069</v>
      </c>
      <c r="L337" s="3">
        <v>0</v>
      </c>
      <c r="M337" t="s">
        <v>19</v>
      </c>
      <c r="N337" t="s">
        <v>63</v>
      </c>
      <c r="O337" s="1" t="s">
        <v>21</v>
      </c>
      <c r="P337" s="1" t="str">
        <f>TEXT(TBL_Employees[[#This Row],[Exit Date]],"YYYY")</f>
        <v/>
      </c>
      <c r="Q337" s="1" t="e">
        <f>(TBL_Employees[[#This Row],[Exit Date]]-TBL_Employees[[#This Row],[Hire Date]])</f>
        <v>#VALUE!</v>
      </c>
      <c r="S337" t="e">
        <f>TBL_Employees[[#This Row],[Column3]]-TBL_Employees[[#This Row],[Column4]]</f>
        <v>#VALUE!</v>
      </c>
    </row>
    <row r="338" spans="1:19" hidden="1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1" t="str">
        <f>TEXT(TBL_Employees[[#This Row],[Hire Date]],"YYYY")</f>
        <v>2021</v>
      </c>
      <c r="K338" s="2">
        <v>151108</v>
      </c>
      <c r="L338" s="3">
        <v>0.22</v>
      </c>
      <c r="M338" t="s">
        <v>19</v>
      </c>
      <c r="N338" t="s">
        <v>39</v>
      </c>
      <c r="O338" s="1" t="s">
        <v>21</v>
      </c>
      <c r="P338" s="1" t="str">
        <f>TEXT(TBL_Employees[[#This Row],[Exit Date]],"YYYY")</f>
        <v/>
      </c>
      <c r="Q338" s="1" t="e">
        <f>(TBL_Employees[[#This Row],[Exit Date]]-TBL_Employees[[#This Row],[Hire Date]])</f>
        <v>#VALUE!</v>
      </c>
      <c r="S338" t="e">
        <f>TBL_Employees[[#This Row],[Column3]]-TBL_Employees[[#This Row],[Column4]]</f>
        <v>#VALUE!</v>
      </c>
    </row>
    <row r="339" spans="1:19" hidden="1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1" t="str">
        <f>TEXT(TBL_Employees[[#This Row],[Hire Date]],"YYYY")</f>
        <v>2005</v>
      </c>
      <c r="K339" s="2">
        <v>67398</v>
      </c>
      <c r="L339" s="3">
        <v>7.0000000000000007E-2</v>
      </c>
      <c r="M339" t="s">
        <v>19</v>
      </c>
      <c r="N339" t="s">
        <v>39</v>
      </c>
      <c r="O339" s="1" t="s">
        <v>21</v>
      </c>
      <c r="P339" s="1" t="str">
        <f>TEXT(TBL_Employees[[#This Row],[Exit Date]],"YYYY")</f>
        <v/>
      </c>
      <c r="Q339" s="1" t="e">
        <f>(TBL_Employees[[#This Row],[Exit Date]]-TBL_Employees[[#This Row],[Hire Date]])</f>
        <v>#VALUE!</v>
      </c>
      <c r="S339" t="e">
        <f>TBL_Employees[[#This Row],[Column3]]-TBL_Employees[[#This Row],[Column4]]</f>
        <v>#VALUE!</v>
      </c>
    </row>
    <row r="340" spans="1:19" hidden="1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1" t="str">
        <f>TEXT(TBL_Employees[[#This Row],[Hire Date]],"YYYY")</f>
        <v>2015</v>
      </c>
      <c r="K340" s="2">
        <v>68488</v>
      </c>
      <c r="L340" s="3">
        <v>0</v>
      </c>
      <c r="M340" t="s">
        <v>19</v>
      </c>
      <c r="N340" t="s">
        <v>63</v>
      </c>
      <c r="O340" s="1" t="s">
        <v>21</v>
      </c>
      <c r="P340" s="1" t="str">
        <f>TEXT(TBL_Employees[[#This Row],[Exit Date]],"YYYY")</f>
        <v/>
      </c>
      <c r="Q340" s="1" t="e">
        <f>(TBL_Employees[[#This Row],[Exit Date]]-TBL_Employees[[#This Row],[Hire Date]])</f>
        <v>#VALUE!</v>
      </c>
      <c r="S340" t="e">
        <f>TBL_Employees[[#This Row],[Column3]]-TBL_Employees[[#This Row],[Column4]]</f>
        <v>#VALUE!</v>
      </c>
    </row>
    <row r="341" spans="1:19" hidden="1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1" t="str">
        <f>TEXT(TBL_Employees[[#This Row],[Hire Date]],"YYYY")</f>
        <v>1998</v>
      </c>
      <c r="K341" s="2">
        <v>92932</v>
      </c>
      <c r="L341" s="3">
        <v>0</v>
      </c>
      <c r="M341" t="s">
        <v>19</v>
      </c>
      <c r="N341" t="s">
        <v>29</v>
      </c>
      <c r="O341" s="1" t="s">
        <v>21</v>
      </c>
      <c r="P341" s="1" t="str">
        <f>TEXT(TBL_Employees[[#This Row],[Exit Date]],"YYYY")</f>
        <v/>
      </c>
      <c r="Q341" s="1" t="e">
        <f>(TBL_Employees[[#This Row],[Exit Date]]-TBL_Employees[[#This Row],[Hire Date]])</f>
        <v>#VALUE!</v>
      </c>
      <c r="S341" t="e">
        <f>TBL_Employees[[#This Row],[Column3]]-TBL_Employees[[#This Row],[Column4]]</f>
        <v>#VALUE!</v>
      </c>
    </row>
    <row r="342" spans="1:19" hidden="1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1" t="str">
        <f>TEXT(TBL_Employees[[#This Row],[Hire Date]],"YYYY")</f>
        <v>2009</v>
      </c>
      <c r="K342" s="2">
        <v>43363</v>
      </c>
      <c r="L342" s="3">
        <v>0</v>
      </c>
      <c r="M342" t="s">
        <v>19</v>
      </c>
      <c r="N342" t="s">
        <v>25</v>
      </c>
      <c r="O342" s="1" t="s">
        <v>21</v>
      </c>
      <c r="P342" s="1" t="str">
        <f>TEXT(TBL_Employees[[#This Row],[Exit Date]],"YYYY")</f>
        <v/>
      </c>
      <c r="Q342" s="1" t="e">
        <f>(TBL_Employees[[#This Row],[Exit Date]]-TBL_Employees[[#This Row],[Hire Date]])</f>
        <v>#VALUE!</v>
      </c>
      <c r="S342" t="e">
        <f>TBL_Employees[[#This Row],[Column3]]-TBL_Employees[[#This Row],[Column4]]</f>
        <v>#VALUE!</v>
      </c>
    </row>
    <row r="343" spans="1:19" hidden="1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1" t="str">
        <f>TEXT(TBL_Employees[[#This Row],[Hire Date]],"YYYY")</f>
        <v>2017</v>
      </c>
      <c r="K343" s="2">
        <v>95963</v>
      </c>
      <c r="L343" s="3">
        <v>0</v>
      </c>
      <c r="M343" t="s">
        <v>33</v>
      </c>
      <c r="N343" t="s">
        <v>34</v>
      </c>
      <c r="O343" s="1" t="s">
        <v>21</v>
      </c>
      <c r="P343" s="1" t="str">
        <f>TEXT(TBL_Employees[[#This Row],[Exit Date]],"YYYY")</f>
        <v/>
      </c>
      <c r="Q343" s="1" t="e">
        <f>(TBL_Employees[[#This Row],[Exit Date]]-TBL_Employees[[#This Row],[Hire Date]])</f>
        <v>#VALUE!</v>
      </c>
      <c r="S343" t="e">
        <f>TBL_Employees[[#This Row],[Column3]]-TBL_Employees[[#This Row],[Column4]]</f>
        <v>#VALUE!</v>
      </c>
    </row>
    <row r="344" spans="1:19" hidden="1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1" t="str">
        <f>TEXT(TBL_Employees[[#This Row],[Hire Date]],"YYYY")</f>
        <v>2010</v>
      </c>
      <c r="K344" s="2">
        <v>111038</v>
      </c>
      <c r="L344" s="3">
        <v>0.05</v>
      </c>
      <c r="M344" t="s">
        <v>52</v>
      </c>
      <c r="N344" t="s">
        <v>53</v>
      </c>
      <c r="O344" s="1" t="s">
        <v>21</v>
      </c>
      <c r="P344" s="1" t="str">
        <f>TEXT(TBL_Employees[[#This Row],[Exit Date]],"YYYY")</f>
        <v/>
      </c>
      <c r="Q344" s="1" t="e">
        <f>(TBL_Employees[[#This Row],[Exit Date]]-TBL_Employees[[#This Row],[Hire Date]])</f>
        <v>#VALUE!</v>
      </c>
      <c r="S344" t="e">
        <f>TBL_Employees[[#This Row],[Column3]]-TBL_Employees[[#This Row],[Column4]]</f>
        <v>#VALUE!</v>
      </c>
    </row>
    <row r="345" spans="1:19" hidden="1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1" t="str">
        <f>TEXT(TBL_Employees[[#This Row],[Hire Date]],"YYYY")</f>
        <v>1996</v>
      </c>
      <c r="K345" s="2">
        <v>200246</v>
      </c>
      <c r="L345" s="3">
        <v>0.34</v>
      </c>
      <c r="M345" t="s">
        <v>19</v>
      </c>
      <c r="N345" t="s">
        <v>29</v>
      </c>
      <c r="O345" s="1" t="s">
        <v>21</v>
      </c>
      <c r="P345" s="1" t="str">
        <f>TEXT(TBL_Employees[[#This Row],[Exit Date]],"YYYY")</f>
        <v/>
      </c>
      <c r="Q345" s="1" t="e">
        <f>(TBL_Employees[[#This Row],[Exit Date]]-TBL_Employees[[#This Row],[Hire Date]])</f>
        <v>#VALUE!</v>
      </c>
      <c r="S345" t="e">
        <f>TBL_Employees[[#This Row],[Column3]]-TBL_Employees[[#This Row],[Column4]]</f>
        <v>#VALUE!</v>
      </c>
    </row>
    <row r="346" spans="1:19" hidden="1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1" t="str">
        <f>TEXT(TBL_Employees[[#This Row],[Hire Date]],"YYYY")</f>
        <v>2015</v>
      </c>
      <c r="K346" s="2">
        <v>194871</v>
      </c>
      <c r="L346" s="3">
        <v>0.35</v>
      </c>
      <c r="M346" t="s">
        <v>19</v>
      </c>
      <c r="N346" t="s">
        <v>29</v>
      </c>
      <c r="O346" s="1" t="s">
        <v>21</v>
      </c>
      <c r="P346" s="1" t="str">
        <f>TEXT(TBL_Employees[[#This Row],[Exit Date]],"YYYY")</f>
        <v/>
      </c>
      <c r="Q346" s="1" t="e">
        <f>(TBL_Employees[[#This Row],[Exit Date]]-TBL_Employees[[#This Row],[Hire Date]])</f>
        <v>#VALUE!</v>
      </c>
      <c r="S346" t="e">
        <f>TBL_Employees[[#This Row],[Column3]]-TBL_Employees[[#This Row],[Column4]]</f>
        <v>#VALUE!</v>
      </c>
    </row>
    <row r="347" spans="1:19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1" t="str">
        <f>TEXT(TBL_Employees[[#This Row],[Hire Date]],"YYYY")</f>
        <v>1994</v>
      </c>
      <c r="K347" s="2">
        <v>98769</v>
      </c>
      <c r="L347" s="3">
        <v>0</v>
      </c>
      <c r="M347" t="s">
        <v>52</v>
      </c>
      <c r="N347" t="s">
        <v>66</v>
      </c>
      <c r="O347" s="1">
        <v>42646</v>
      </c>
      <c r="P347" s="1" t="str">
        <f>TEXT(TBL_Employees[[#This Row],[Exit Date]],"YYYY")</f>
        <v>2016</v>
      </c>
      <c r="Q347" s="1">
        <f>(TBL_Employees[[#This Row],[Exit Date]]-TBL_Employees[[#This Row],[Hire Date]])</f>
        <v>8054</v>
      </c>
      <c r="S347">
        <f>TBL_Employees[[#This Row],[Column3]]-TBL_Employees[[#This Row],[Column4]]</f>
        <v>22</v>
      </c>
    </row>
    <row r="348" spans="1:19" hidden="1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1" t="str">
        <f>TEXT(TBL_Employees[[#This Row],[Hire Date]],"YYYY")</f>
        <v>2018</v>
      </c>
      <c r="K348" s="2">
        <v>65334</v>
      </c>
      <c r="L348" s="3">
        <v>0</v>
      </c>
      <c r="M348" t="s">
        <v>52</v>
      </c>
      <c r="N348" t="s">
        <v>66</v>
      </c>
      <c r="O348" s="1" t="s">
        <v>21</v>
      </c>
      <c r="P348" s="1" t="str">
        <f>TEXT(TBL_Employees[[#This Row],[Exit Date]],"YYYY")</f>
        <v/>
      </c>
      <c r="Q348" s="1" t="e">
        <f>(TBL_Employees[[#This Row],[Exit Date]]-TBL_Employees[[#This Row],[Hire Date]])</f>
        <v>#VALUE!</v>
      </c>
      <c r="S348" t="e">
        <f>TBL_Employees[[#This Row],[Column3]]-TBL_Employees[[#This Row],[Column4]]</f>
        <v>#VALUE!</v>
      </c>
    </row>
    <row r="349" spans="1:19" hidden="1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1" t="str">
        <f>TEXT(TBL_Employees[[#This Row],[Hire Date]],"YYYY")</f>
        <v>2021</v>
      </c>
      <c r="K349" s="2">
        <v>83934</v>
      </c>
      <c r="L349" s="3">
        <v>0</v>
      </c>
      <c r="M349" t="s">
        <v>19</v>
      </c>
      <c r="N349" t="s">
        <v>45</v>
      </c>
      <c r="O349" s="1" t="s">
        <v>21</v>
      </c>
      <c r="P349" s="1" t="str">
        <f>TEXT(TBL_Employees[[#This Row],[Exit Date]],"YYYY")</f>
        <v/>
      </c>
      <c r="Q349" s="1" t="e">
        <f>(TBL_Employees[[#This Row],[Exit Date]]-TBL_Employees[[#This Row],[Hire Date]])</f>
        <v>#VALUE!</v>
      </c>
      <c r="S349" t="e">
        <f>TBL_Employees[[#This Row],[Column3]]-TBL_Employees[[#This Row],[Column4]]</f>
        <v>#VALUE!</v>
      </c>
    </row>
    <row r="350" spans="1:19" hidden="1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1" t="str">
        <f>TEXT(TBL_Employees[[#This Row],[Hire Date]],"YYYY")</f>
        <v>2016</v>
      </c>
      <c r="K350" s="2">
        <v>150399</v>
      </c>
      <c r="L350" s="3">
        <v>0.28000000000000003</v>
      </c>
      <c r="M350" t="s">
        <v>19</v>
      </c>
      <c r="N350" t="s">
        <v>20</v>
      </c>
      <c r="O350" s="1" t="s">
        <v>21</v>
      </c>
      <c r="P350" s="1" t="str">
        <f>TEXT(TBL_Employees[[#This Row],[Exit Date]],"YYYY")</f>
        <v/>
      </c>
      <c r="Q350" s="1" t="e">
        <f>(TBL_Employees[[#This Row],[Exit Date]]-TBL_Employees[[#This Row],[Hire Date]])</f>
        <v>#VALUE!</v>
      </c>
      <c r="S350" t="e">
        <f>TBL_Employees[[#This Row],[Column3]]-TBL_Employees[[#This Row],[Column4]]</f>
        <v>#VALUE!</v>
      </c>
    </row>
    <row r="351" spans="1:19" hidden="1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1" t="str">
        <f>TEXT(TBL_Employees[[#This Row],[Hire Date]],"YYYY")</f>
        <v>2012</v>
      </c>
      <c r="K351" s="2">
        <v>160280</v>
      </c>
      <c r="L351" s="3">
        <v>0.19</v>
      </c>
      <c r="M351" t="s">
        <v>33</v>
      </c>
      <c r="N351" t="s">
        <v>60</v>
      </c>
      <c r="O351" s="1" t="s">
        <v>21</v>
      </c>
      <c r="P351" s="1" t="str">
        <f>TEXT(TBL_Employees[[#This Row],[Exit Date]],"YYYY")</f>
        <v/>
      </c>
      <c r="Q351" s="1" t="e">
        <f>(TBL_Employees[[#This Row],[Exit Date]]-TBL_Employees[[#This Row],[Hire Date]])</f>
        <v>#VALUE!</v>
      </c>
      <c r="S351" t="e">
        <f>TBL_Employees[[#This Row],[Column3]]-TBL_Employees[[#This Row],[Column4]]</f>
        <v>#VALUE!</v>
      </c>
    </row>
    <row r="352" spans="1:19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1" t="str">
        <f>TEXT(TBL_Employees[[#This Row],[Hire Date]],"YYYY")</f>
        <v>1997</v>
      </c>
      <c r="K352" s="2">
        <v>54051</v>
      </c>
      <c r="L352" s="3">
        <v>0</v>
      </c>
      <c r="M352" t="s">
        <v>19</v>
      </c>
      <c r="N352" t="s">
        <v>45</v>
      </c>
      <c r="O352" s="1">
        <v>36079</v>
      </c>
      <c r="P352" s="1" t="str">
        <f>TEXT(TBL_Employees[[#This Row],[Exit Date]],"YYYY")</f>
        <v>1998</v>
      </c>
      <c r="Q352" s="1">
        <f>(TBL_Employees[[#This Row],[Exit Date]]-TBL_Employees[[#This Row],[Hire Date]])</f>
        <v>531</v>
      </c>
      <c r="S352">
        <f>TBL_Employees[[#This Row],[Column3]]-TBL_Employees[[#This Row],[Column4]]</f>
        <v>1</v>
      </c>
    </row>
    <row r="353" spans="1:19" hidden="1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1" t="str">
        <f>TEXT(TBL_Employees[[#This Row],[Hire Date]],"YYYY")</f>
        <v>2003</v>
      </c>
      <c r="K353" s="2">
        <v>150699</v>
      </c>
      <c r="L353" s="3">
        <v>0.28999999999999998</v>
      </c>
      <c r="M353" t="s">
        <v>52</v>
      </c>
      <c r="N353" t="s">
        <v>53</v>
      </c>
      <c r="O353" s="1" t="s">
        <v>21</v>
      </c>
      <c r="P353" s="1" t="str">
        <f>TEXT(TBL_Employees[[#This Row],[Exit Date]],"YYYY")</f>
        <v/>
      </c>
      <c r="Q353" s="1" t="e">
        <f>(TBL_Employees[[#This Row],[Exit Date]]-TBL_Employees[[#This Row],[Hire Date]])</f>
        <v>#VALUE!</v>
      </c>
      <c r="S353" t="e">
        <f>TBL_Employees[[#This Row],[Column3]]-TBL_Employees[[#This Row],[Column4]]</f>
        <v>#VALUE!</v>
      </c>
    </row>
    <row r="354" spans="1:19" hidden="1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1" t="str">
        <f>TEXT(TBL_Employees[[#This Row],[Hire Date]],"YYYY")</f>
        <v>2013</v>
      </c>
      <c r="K354" s="2">
        <v>69570</v>
      </c>
      <c r="L354" s="3">
        <v>0</v>
      </c>
      <c r="M354" t="s">
        <v>19</v>
      </c>
      <c r="N354" t="s">
        <v>45</v>
      </c>
      <c r="O354" s="1" t="s">
        <v>21</v>
      </c>
      <c r="P354" s="1" t="str">
        <f>TEXT(TBL_Employees[[#This Row],[Exit Date]],"YYYY")</f>
        <v/>
      </c>
      <c r="Q354" s="1" t="e">
        <f>(TBL_Employees[[#This Row],[Exit Date]]-TBL_Employees[[#This Row],[Hire Date]])</f>
        <v>#VALUE!</v>
      </c>
      <c r="S354" t="e">
        <f>TBL_Employees[[#This Row],[Column3]]-TBL_Employees[[#This Row],[Column4]]</f>
        <v>#VALUE!</v>
      </c>
    </row>
    <row r="355" spans="1:19" hidden="1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1" t="str">
        <f>TEXT(TBL_Employees[[#This Row],[Hire Date]],"YYYY")</f>
        <v>2019</v>
      </c>
      <c r="K355" s="2">
        <v>86774</v>
      </c>
      <c r="L355" s="3">
        <v>0</v>
      </c>
      <c r="M355" t="s">
        <v>33</v>
      </c>
      <c r="N355" t="s">
        <v>34</v>
      </c>
      <c r="O355" s="1" t="s">
        <v>21</v>
      </c>
      <c r="P355" s="1" t="str">
        <f>TEXT(TBL_Employees[[#This Row],[Exit Date]],"YYYY")</f>
        <v/>
      </c>
      <c r="Q355" s="1" t="e">
        <f>(TBL_Employees[[#This Row],[Exit Date]]-TBL_Employees[[#This Row],[Hire Date]])</f>
        <v>#VALUE!</v>
      </c>
      <c r="S355" t="e">
        <f>TBL_Employees[[#This Row],[Column3]]-TBL_Employees[[#This Row],[Column4]]</f>
        <v>#VALUE!</v>
      </c>
    </row>
    <row r="356" spans="1:19" hidden="1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1" t="str">
        <f>TEXT(TBL_Employees[[#This Row],[Hire Date]],"YYYY")</f>
        <v>2001</v>
      </c>
      <c r="K356" s="2">
        <v>57606</v>
      </c>
      <c r="L356" s="3">
        <v>0</v>
      </c>
      <c r="M356" t="s">
        <v>19</v>
      </c>
      <c r="N356" t="s">
        <v>45</v>
      </c>
      <c r="O356" s="1" t="s">
        <v>21</v>
      </c>
      <c r="P356" s="1" t="str">
        <f>TEXT(TBL_Employees[[#This Row],[Exit Date]],"YYYY")</f>
        <v/>
      </c>
      <c r="Q356" s="1" t="e">
        <f>(TBL_Employees[[#This Row],[Exit Date]]-TBL_Employees[[#This Row],[Hire Date]])</f>
        <v>#VALUE!</v>
      </c>
      <c r="S356" t="e">
        <f>TBL_Employees[[#This Row],[Column3]]-TBL_Employees[[#This Row],[Column4]]</f>
        <v>#VALUE!</v>
      </c>
    </row>
    <row r="357" spans="1:19" hidden="1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1" t="str">
        <f>TEXT(TBL_Employees[[#This Row],[Hire Date]],"YYYY")</f>
        <v>2001</v>
      </c>
      <c r="K357" s="2">
        <v>125730</v>
      </c>
      <c r="L357" s="3">
        <v>0.11</v>
      </c>
      <c r="M357" t="s">
        <v>33</v>
      </c>
      <c r="N357" t="s">
        <v>80</v>
      </c>
      <c r="O357" s="1" t="s">
        <v>21</v>
      </c>
      <c r="P357" s="1" t="str">
        <f>TEXT(TBL_Employees[[#This Row],[Exit Date]],"YYYY")</f>
        <v/>
      </c>
      <c r="Q357" s="1" t="e">
        <f>(TBL_Employees[[#This Row],[Exit Date]]-TBL_Employees[[#This Row],[Hire Date]])</f>
        <v>#VALUE!</v>
      </c>
      <c r="S357" t="e">
        <f>TBL_Employees[[#This Row],[Column3]]-TBL_Employees[[#This Row],[Column4]]</f>
        <v>#VALUE!</v>
      </c>
    </row>
    <row r="358" spans="1:19" hidden="1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1" t="str">
        <f>TEXT(TBL_Employees[[#This Row],[Hire Date]],"YYYY")</f>
        <v>2012</v>
      </c>
      <c r="K358" s="2">
        <v>64170</v>
      </c>
      <c r="L358" s="3">
        <v>0</v>
      </c>
      <c r="M358" t="s">
        <v>19</v>
      </c>
      <c r="N358" t="s">
        <v>29</v>
      </c>
      <c r="O358" s="1" t="s">
        <v>21</v>
      </c>
      <c r="P358" s="1" t="str">
        <f>TEXT(TBL_Employees[[#This Row],[Exit Date]],"YYYY")</f>
        <v/>
      </c>
      <c r="Q358" s="1" t="e">
        <f>(TBL_Employees[[#This Row],[Exit Date]]-TBL_Employees[[#This Row],[Hire Date]])</f>
        <v>#VALUE!</v>
      </c>
      <c r="S358" t="e">
        <f>TBL_Employees[[#This Row],[Column3]]-TBL_Employees[[#This Row],[Column4]]</f>
        <v>#VALUE!</v>
      </c>
    </row>
    <row r="359" spans="1:19" hidden="1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1" t="str">
        <f>TEXT(TBL_Employees[[#This Row],[Hire Date]],"YYYY")</f>
        <v>1998</v>
      </c>
      <c r="K359" s="2">
        <v>72303</v>
      </c>
      <c r="L359" s="3">
        <v>0</v>
      </c>
      <c r="M359" t="s">
        <v>19</v>
      </c>
      <c r="N359" t="s">
        <v>39</v>
      </c>
      <c r="O359" s="1" t="s">
        <v>21</v>
      </c>
      <c r="P359" s="1" t="str">
        <f>TEXT(TBL_Employees[[#This Row],[Exit Date]],"YYYY")</f>
        <v/>
      </c>
      <c r="Q359" s="1" t="e">
        <f>(TBL_Employees[[#This Row],[Exit Date]]-TBL_Employees[[#This Row],[Hire Date]])</f>
        <v>#VALUE!</v>
      </c>
      <c r="S359" t="e">
        <f>TBL_Employees[[#This Row],[Column3]]-TBL_Employees[[#This Row],[Column4]]</f>
        <v>#VALUE!</v>
      </c>
    </row>
    <row r="360" spans="1:19" hidden="1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1" t="str">
        <f>TEXT(TBL_Employees[[#This Row],[Hire Date]],"YYYY")</f>
        <v>2012</v>
      </c>
      <c r="K360" s="2">
        <v>105891</v>
      </c>
      <c r="L360" s="3">
        <v>7.0000000000000007E-2</v>
      </c>
      <c r="M360" t="s">
        <v>19</v>
      </c>
      <c r="N360" t="s">
        <v>63</v>
      </c>
      <c r="O360" s="1" t="s">
        <v>21</v>
      </c>
      <c r="P360" s="1" t="str">
        <f>TEXT(TBL_Employees[[#This Row],[Exit Date]],"YYYY")</f>
        <v/>
      </c>
      <c r="Q360" s="1" t="e">
        <f>(TBL_Employees[[#This Row],[Exit Date]]-TBL_Employees[[#This Row],[Hire Date]])</f>
        <v>#VALUE!</v>
      </c>
      <c r="S360" t="e">
        <f>TBL_Employees[[#This Row],[Column3]]-TBL_Employees[[#This Row],[Column4]]</f>
        <v>#VALUE!</v>
      </c>
    </row>
    <row r="361" spans="1:19" hidden="1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1" t="str">
        <f>TEXT(TBL_Employees[[#This Row],[Hire Date]],"YYYY")</f>
        <v>2021</v>
      </c>
      <c r="K361" s="2">
        <v>255230</v>
      </c>
      <c r="L361" s="3">
        <v>0.36</v>
      </c>
      <c r="M361" t="s">
        <v>19</v>
      </c>
      <c r="N361" t="s">
        <v>25</v>
      </c>
      <c r="O361" s="1" t="s">
        <v>21</v>
      </c>
      <c r="P361" s="1" t="str">
        <f>TEXT(TBL_Employees[[#This Row],[Exit Date]],"YYYY")</f>
        <v/>
      </c>
      <c r="Q361" s="1" t="e">
        <f>(TBL_Employees[[#This Row],[Exit Date]]-TBL_Employees[[#This Row],[Hire Date]])</f>
        <v>#VALUE!</v>
      </c>
      <c r="S361" t="e">
        <f>TBL_Employees[[#This Row],[Column3]]-TBL_Employees[[#This Row],[Column4]]</f>
        <v>#VALUE!</v>
      </c>
    </row>
    <row r="362" spans="1:19" hidden="1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1" t="str">
        <f>TEXT(TBL_Employees[[#This Row],[Hire Date]],"YYYY")</f>
        <v>1992</v>
      </c>
      <c r="K362" s="2">
        <v>59591</v>
      </c>
      <c r="L362" s="3">
        <v>0</v>
      </c>
      <c r="M362" t="s">
        <v>52</v>
      </c>
      <c r="N362" t="s">
        <v>53</v>
      </c>
      <c r="O362" s="1" t="s">
        <v>21</v>
      </c>
      <c r="P362" s="1" t="str">
        <f>TEXT(TBL_Employees[[#This Row],[Exit Date]],"YYYY")</f>
        <v/>
      </c>
      <c r="Q362" s="1" t="e">
        <f>(TBL_Employees[[#This Row],[Exit Date]]-TBL_Employees[[#This Row],[Hire Date]])</f>
        <v>#VALUE!</v>
      </c>
      <c r="S362" t="e">
        <f>TBL_Employees[[#This Row],[Column3]]-TBL_Employees[[#This Row],[Column4]]</f>
        <v>#VALUE!</v>
      </c>
    </row>
    <row r="363" spans="1:19" hidden="1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1" t="str">
        <f>TEXT(TBL_Employees[[#This Row],[Hire Date]],"YYYY")</f>
        <v>2012</v>
      </c>
      <c r="K363" s="2">
        <v>187048</v>
      </c>
      <c r="L363" s="3">
        <v>0.32</v>
      </c>
      <c r="M363" t="s">
        <v>33</v>
      </c>
      <c r="N363" t="s">
        <v>34</v>
      </c>
      <c r="O363" s="1" t="s">
        <v>21</v>
      </c>
      <c r="P363" s="1" t="str">
        <f>TEXT(TBL_Employees[[#This Row],[Exit Date]],"YYYY")</f>
        <v/>
      </c>
      <c r="Q363" s="1" t="e">
        <f>(TBL_Employees[[#This Row],[Exit Date]]-TBL_Employees[[#This Row],[Hire Date]])</f>
        <v>#VALUE!</v>
      </c>
      <c r="S363" t="e">
        <f>TBL_Employees[[#This Row],[Column3]]-TBL_Employees[[#This Row],[Column4]]</f>
        <v>#VALUE!</v>
      </c>
    </row>
    <row r="364" spans="1:19" hidden="1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1" t="str">
        <f>TEXT(TBL_Employees[[#This Row],[Hire Date]],"YYYY")</f>
        <v>2002</v>
      </c>
      <c r="K364" s="2">
        <v>58605</v>
      </c>
      <c r="L364" s="3">
        <v>0</v>
      </c>
      <c r="M364" t="s">
        <v>19</v>
      </c>
      <c r="N364" t="s">
        <v>39</v>
      </c>
      <c r="O364" s="1" t="s">
        <v>21</v>
      </c>
      <c r="P364" s="1" t="str">
        <f>TEXT(TBL_Employees[[#This Row],[Exit Date]],"YYYY")</f>
        <v/>
      </c>
      <c r="Q364" s="1" t="e">
        <f>(TBL_Employees[[#This Row],[Exit Date]]-TBL_Employees[[#This Row],[Hire Date]])</f>
        <v>#VALUE!</v>
      </c>
      <c r="S364" t="e">
        <f>TBL_Employees[[#This Row],[Column3]]-TBL_Employees[[#This Row],[Column4]]</f>
        <v>#VALUE!</v>
      </c>
    </row>
    <row r="365" spans="1:19" hidden="1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1" t="str">
        <f>TEXT(TBL_Employees[[#This Row],[Hire Date]],"YYYY")</f>
        <v>2017</v>
      </c>
      <c r="K365" s="2">
        <v>178502</v>
      </c>
      <c r="L365" s="3">
        <v>0.2</v>
      </c>
      <c r="M365" t="s">
        <v>19</v>
      </c>
      <c r="N365" t="s">
        <v>25</v>
      </c>
      <c r="O365" s="1" t="s">
        <v>21</v>
      </c>
      <c r="P365" s="1" t="str">
        <f>TEXT(TBL_Employees[[#This Row],[Exit Date]],"YYYY")</f>
        <v/>
      </c>
      <c r="Q365" s="1" t="e">
        <f>(TBL_Employees[[#This Row],[Exit Date]]-TBL_Employees[[#This Row],[Hire Date]])</f>
        <v>#VALUE!</v>
      </c>
      <c r="S365" t="e">
        <f>TBL_Employees[[#This Row],[Column3]]-TBL_Employees[[#This Row],[Column4]]</f>
        <v>#VALUE!</v>
      </c>
    </row>
    <row r="366" spans="1:19" hidden="1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1" t="str">
        <f>TEXT(TBL_Employees[[#This Row],[Hire Date]],"YYYY")</f>
        <v>2015</v>
      </c>
      <c r="K366" s="2">
        <v>103724</v>
      </c>
      <c r="L366" s="3">
        <v>0.05</v>
      </c>
      <c r="M366" t="s">
        <v>33</v>
      </c>
      <c r="N366" t="s">
        <v>74</v>
      </c>
      <c r="O366" s="1" t="s">
        <v>21</v>
      </c>
      <c r="P366" s="1" t="str">
        <f>TEXT(TBL_Employees[[#This Row],[Exit Date]],"YYYY")</f>
        <v/>
      </c>
      <c r="Q366" s="1" t="e">
        <f>(TBL_Employees[[#This Row],[Exit Date]]-TBL_Employees[[#This Row],[Hire Date]])</f>
        <v>#VALUE!</v>
      </c>
      <c r="S366" t="e">
        <f>TBL_Employees[[#This Row],[Column3]]-TBL_Employees[[#This Row],[Column4]]</f>
        <v>#VALUE!</v>
      </c>
    </row>
    <row r="367" spans="1:19" hidden="1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1" t="str">
        <f>TEXT(TBL_Employees[[#This Row],[Hire Date]],"YYYY")</f>
        <v>2008</v>
      </c>
      <c r="K367" s="2">
        <v>156277</v>
      </c>
      <c r="L367" s="3">
        <v>0.22</v>
      </c>
      <c r="M367" t="s">
        <v>52</v>
      </c>
      <c r="N367" t="s">
        <v>81</v>
      </c>
      <c r="O367" s="1" t="s">
        <v>21</v>
      </c>
      <c r="P367" s="1" t="str">
        <f>TEXT(TBL_Employees[[#This Row],[Exit Date]],"YYYY")</f>
        <v/>
      </c>
      <c r="Q367" s="1" t="e">
        <f>(TBL_Employees[[#This Row],[Exit Date]]-TBL_Employees[[#This Row],[Hire Date]])</f>
        <v>#VALUE!</v>
      </c>
      <c r="S367" t="e">
        <f>TBL_Employees[[#This Row],[Column3]]-TBL_Employees[[#This Row],[Column4]]</f>
        <v>#VALUE!</v>
      </c>
    </row>
    <row r="368" spans="1:19" hidden="1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1" t="str">
        <f>TEXT(TBL_Employees[[#This Row],[Hire Date]],"YYYY")</f>
        <v>2017</v>
      </c>
      <c r="K368" s="2">
        <v>87744</v>
      </c>
      <c r="L368" s="3">
        <v>0</v>
      </c>
      <c r="M368" t="s">
        <v>52</v>
      </c>
      <c r="N368" t="s">
        <v>53</v>
      </c>
      <c r="O368" s="1" t="s">
        <v>21</v>
      </c>
      <c r="P368" s="1" t="str">
        <f>TEXT(TBL_Employees[[#This Row],[Exit Date]],"YYYY")</f>
        <v/>
      </c>
      <c r="Q368" s="1" t="e">
        <f>(TBL_Employees[[#This Row],[Exit Date]]-TBL_Employees[[#This Row],[Hire Date]])</f>
        <v>#VALUE!</v>
      </c>
      <c r="S368" t="e">
        <f>TBL_Employees[[#This Row],[Column3]]-TBL_Employees[[#This Row],[Column4]]</f>
        <v>#VALUE!</v>
      </c>
    </row>
    <row r="369" spans="1:19" hidden="1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1" t="str">
        <f>TEXT(TBL_Employees[[#This Row],[Hire Date]],"YYYY")</f>
        <v>2019</v>
      </c>
      <c r="K369" s="2">
        <v>54714</v>
      </c>
      <c r="L369" s="3">
        <v>0</v>
      </c>
      <c r="M369" t="s">
        <v>19</v>
      </c>
      <c r="N369" t="s">
        <v>29</v>
      </c>
      <c r="O369" s="1" t="s">
        <v>21</v>
      </c>
      <c r="P369" s="1" t="str">
        <f>TEXT(TBL_Employees[[#This Row],[Exit Date]],"YYYY")</f>
        <v/>
      </c>
      <c r="Q369" s="1" t="e">
        <f>(TBL_Employees[[#This Row],[Exit Date]]-TBL_Employees[[#This Row],[Hire Date]])</f>
        <v>#VALUE!</v>
      </c>
      <c r="S369" t="e">
        <f>TBL_Employees[[#This Row],[Column3]]-TBL_Employees[[#This Row],[Column4]]</f>
        <v>#VALUE!</v>
      </c>
    </row>
    <row r="370" spans="1:19" hidden="1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1" t="str">
        <f>TEXT(TBL_Employees[[#This Row],[Hire Date]],"YYYY")</f>
        <v>2013</v>
      </c>
      <c r="K370" s="2">
        <v>99169</v>
      </c>
      <c r="L370" s="3">
        <v>0</v>
      </c>
      <c r="M370" t="s">
        <v>33</v>
      </c>
      <c r="N370" t="s">
        <v>60</v>
      </c>
      <c r="O370" s="1" t="s">
        <v>21</v>
      </c>
      <c r="P370" s="1" t="str">
        <f>TEXT(TBL_Employees[[#This Row],[Exit Date]],"YYYY")</f>
        <v/>
      </c>
      <c r="Q370" s="1" t="e">
        <f>(TBL_Employees[[#This Row],[Exit Date]]-TBL_Employees[[#This Row],[Hire Date]])</f>
        <v>#VALUE!</v>
      </c>
      <c r="S370" t="e">
        <f>TBL_Employees[[#This Row],[Column3]]-TBL_Employees[[#This Row],[Column4]]</f>
        <v>#VALUE!</v>
      </c>
    </row>
    <row r="371" spans="1:19" hidden="1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1" t="str">
        <f>TEXT(TBL_Employees[[#This Row],[Hire Date]],"YYYY")</f>
        <v>2006</v>
      </c>
      <c r="K371" s="2">
        <v>142628</v>
      </c>
      <c r="L371" s="3">
        <v>0.12</v>
      </c>
      <c r="M371" t="s">
        <v>33</v>
      </c>
      <c r="N371" t="s">
        <v>80</v>
      </c>
      <c r="O371" s="1" t="s">
        <v>21</v>
      </c>
      <c r="P371" s="1" t="str">
        <f>TEXT(TBL_Employees[[#This Row],[Exit Date]],"YYYY")</f>
        <v/>
      </c>
      <c r="Q371" s="1" t="e">
        <f>(TBL_Employees[[#This Row],[Exit Date]]-TBL_Employees[[#This Row],[Hire Date]])</f>
        <v>#VALUE!</v>
      </c>
      <c r="S371" t="e">
        <f>TBL_Employees[[#This Row],[Column3]]-TBL_Employees[[#This Row],[Column4]]</f>
        <v>#VALUE!</v>
      </c>
    </row>
    <row r="372" spans="1:19" hidden="1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1" t="str">
        <f>TEXT(TBL_Employees[[#This Row],[Hire Date]],"YYYY")</f>
        <v>2014</v>
      </c>
      <c r="K372" s="2">
        <v>75869</v>
      </c>
      <c r="L372" s="3">
        <v>0</v>
      </c>
      <c r="M372" t="s">
        <v>52</v>
      </c>
      <c r="N372" t="s">
        <v>53</v>
      </c>
      <c r="O372" s="1" t="s">
        <v>21</v>
      </c>
      <c r="P372" s="1" t="str">
        <f>TEXT(TBL_Employees[[#This Row],[Exit Date]],"YYYY")</f>
        <v/>
      </c>
      <c r="Q372" s="1" t="e">
        <f>(TBL_Employees[[#This Row],[Exit Date]]-TBL_Employees[[#This Row],[Hire Date]])</f>
        <v>#VALUE!</v>
      </c>
      <c r="S372" t="e">
        <f>TBL_Employees[[#This Row],[Column3]]-TBL_Employees[[#This Row],[Column4]]</f>
        <v>#VALUE!</v>
      </c>
    </row>
    <row r="373" spans="1:19" hidden="1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1" t="str">
        <f>TEXT(TBL_Employees[[#This Row],[Hire Date]],"YYYY")</f>
        <v>2018</v>
      </c>
      <c r="K373" s="2">
        <v>60985</v>
      </c>
      <c r="L373" s="3">
        <v>0</v>
      </c>
      <c r="M373" t="s">
        <v>19</v>
      </c>
      <c r="N373" t="s">
        <v>63</v>
      </c>
      <c r="O373" s="1" t="s">
        <v>21</v>
      </c>
      <c r="P373" s="1" t="str">
        <f>TEXT(TBL_Employees[[#This Row],[Exit Date]],"YYYY")</f>
        <v/>
      </c>
      <c r="Q373" s="1" t="e">
        <f>(TBL_Employees[[#This Row],[Exit Date]]-TBL_Employees[[#This Row],[Hire Date]])</f>
        <v>#VALUE!</v>
      </c>
      <c r="S373" t="e">
        <f>TBL_Employees[[#This Row],[Column3]]-TBL_Employees[[#This Row],[Column4]]</f>
        <v>#VALUE!</v>
      </c>
    </row>
    <row r="374" spans="1:19" hidden="1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1" t="str">
        <f>TEXT(TBL_Employees[[#This Row],[Hire Date]],"YYYY")</f>
        <v>2010</v>
      </c>
      <c r="K374" s="2">
        <v>126911</v>
      </c>
      <c r="L374" s="3">
        <v>0.1</v>
      </c>
      <c r="M374" t="s">
        <v>33</v>
      </c>
      <c r="N374" t="s">
        <v>74</v>
      </c>
      <c r="O374" s="1" t="s">
        <v>21</v>
      </c>
      <c r="P374" s="1" t="str">
        <f>TEXT(TBL_Employees[[#This Row],[Exit Date]],"YYYY")</f>
        <v/>
      </c>
      <c r="Q374" s="1" t="e">
        <f>(TBL_Employees[[#This Row],[Exit Date]]-TBL_Employees[[#This Row],[Hire Date]])</f>
        <v>#VALUE!</v>
      </c>
      <c r="S374" t="e">
        <f>TBL_Employees[[#This Row],[Column3]]-TBL_Employees[[#This Row],[Column4]]</f>
        <v>#VALUE!</v>
      </c>
    </row>
    <row r="375" spans="1:19" hidden="1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1" t="str">
        <f>TEXT(TBL_Employees[[#This Row],[Hire Date]],"YYYY")</f>
        <v>2004</v>
      </c>
      <c r="K375" s="2">
        <v>216949</v>
      </c>
      <c r="L375" s="3">
        <v>0.32</v>
      </c>
      <c r="M375" t="s">
        <v>33</v>
      </c>
      <c r="N375" t="s">
        <v>74</v>
      </c>
      <c r="O375" s="1" t="s">
        <v>21</v>
      </c>
      <c r="P375" s="1" t="str">
        <f>TEXT(TBL_Employees[[#This Row],[Exit Date]],"YYYY")</f>
        <v/>
      </c>
      <c r="Q375" s="1" t="e">
        <f>(TBL_Employees[[#This Row],[Exit Date]]-TBL_Employees[[#This Row],[Hire Date]])</f>
        <v>#VALUE!</v>
      </c>
      <c r="S375" t="e">
        <f>TBL_Employees[[#This Row],[Column3]]-TBL_Employees[[#This Row],[Column4]]</f>
        <v>#VALUE!</v>
      </c>
    </row>
    <row r="376" spans="1:19" hidden="1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1" t="str">
        <f>TEXT(TBL_Employees[[#This Row],[Hire Date]],"YYYY")</f>
        <v>2012</v>
      </c>
      <c r="K376" s="2">
        <v>168510</v>
      </c>
      <c r="L376" s="3">
        <v>0.28999999999999998</v>
      </c>
      <c r="M376" t="s">
        <v>19</v>
      </c>
      <c r="N376" t="s">
        <v>63</v>
      </c>
      <c r="O376" s="1" t="s">
        <v>21</v>
      </c>
      <c r="P376" s="1" t="str">
        <f>TEXT(TBL_Employees[[#This Row],[Exit Date]],"YYYY")</f>
        <v/>
      </c>
      <c r="Q376" s="1" t="e">
        <f>(TBL_Employees[[#This Row],[Exit Date]]-TBL_Employees[[#This Row],[Hire Date]])</f>
        <v>#VALUE!</v>
      </c>
      <c r="S376" t="e">
        <f>TBL_Employees[[#This Row],[Column3]]-TBL_Employees[[#This Row],[Column4]]</f>
        <v>#VALUE!</v>
      </c>
    </row>
    <row r="377" spans="1:19" hidden="1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1" t="str">
        <f>TEXT(TBL_Employees[[#This Row],[Hire Date]],"YYYY")</f>
        <v>2016</v>
      </c>
      <c r="K377" s="2">
        <v>85870</v>
      </c>
      <c r="L377" s="3">
        <v>0</v>
      </c>
      <c r="M377" t="s">
        <v>52</v>
      </c>
      <c r="N377" t="s">
        <v>53</v>
      </c>
      <c r="O377" s="1" t="s">
        <v>21</v>
      </c>
      <c r="P377" s="1" t="str">
        <f>TEXT(TBL_Employees[[#This Row],[Exit Date]],"YYYY")</f>
        <v/>
      </c>
      <c r="Q377" s="1" t="e">
        <f>(TBL_Employees[[#This Row],[Exit Date]]-TBL_Employees[[#This Row],[Hire Date]])</f>
        <v>#VALUE!</v>
      </c>
      <c r="S377" t="e">
        <f>TBL_Employees[[#This Row],[Column3]]-TBL_Employees[[#This Row],[Column4]]</f>
        <v>#VALUE!</v>
      </c>
    </row>
    <row r="378" spans="1:19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1" t="str">
        <f>TEXT(TBL_Employees[[#This Row],[Hire Date]],"YYYY")</f>
        <v>2002</v>
      </c>
      <c r="K378" s="2">
        <v>86510</v>
      </c>
      <c r="L378" s="3">
        <v>0</v>
      </c>
      <c r="M378" t="s">
        <v>33</v>
      </c>
      <c r="N378" t="s">
        <v>60</v>
      </c>
      <c r="O378" s="1">
        <v>37623</v>
      </c>
      <c r="P378" s="1" t="str">
        <f>TEXT(TBL_Employees[[#This Row],[Exit Date]],"YYYY")</f>
        <v>2003</v>
      </c>
      <c r="Q378" s="1">
        <f>(TBL_Employees[[#This Row],[Exit Date]]-TBL_Employees[[#This Row],[Hire Date]])</f>
        <v>352</v>
      </c>
      <c r="S378">
        <f>TBL_Employees[[#This Row],[Column3]]-TBL_Employees[[#This Row],[Column4]]</f>
        <v>1</v>
      </c>
    </row>
    <row r="379" spans="1:19" hidden="1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1" t="str">
        <f>TEXT(TBL_Employees[[#This Row],[Hire Date]],"YYYY")</f>
        <v>2017</v>
      </c>
      <c r="K379" s="2">
        <v>119647</v>
      </c>
      <c r="L379" s="3">
        <v>0.09</v>
      </c>
      <c r="M379" t="s">
        <v>52</v>
      </c>
      <c r="N379" t="s">
        <v>53</v>
      </c>
      <c r="O379" s="1" t="s">
        <v>21</v>
      </c>
      <c r="P379" s="1" t="str">
        <f>TEXT(TBL_Employees[[#This Row],[Exit Date]],"YYYY")</f>
        <v/>
      </c>
      <c r="Q379" s="1" t="e">
        <f>(TBL_Employees[[#This Row],[Exit Date]]-TBL_Employees[[#This Row],[Hire Date]])</f>
        <v>#VALUE!</v>
      </c>
      <c r="S379" t="e">
        <f>TBL_Employees[[#This Row],[Column3]]-TBL_Employees[[#This Row],[Column4]]</f>
        <v>#VALUE!</v>
      </c>
    </row>
    <row r="380" spans="1:19" hidden="1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1" t="str">
        <f>TEXT(TBL_Employees[[#This Row],[Hire Date]],"YYYY")</f>
        <v>2001</v>
      </c>
      <c r="K380" s="2">
        <v>80921</v>
      </c>
      <c r="L380" s="3">
        <v>0</v>
      </c>
      <c r="M380" t="s">
        <v>19</v>
      </c>
      <c r="N380" t="s">
        <v>29</v>
      </c>
      <c r="O380" s="1" t="s">
        <v>21</v>
      </c>
      <c r="P380" s="1" t="str">
        <f>TEXT(TBL_Employees[[#This Row],[Exit Date]],"YYYY")</f>
        <v/>
      </c>
      <c r="Q380" s="1" t="e">
        <f>(TBL_Employees[[#This Row],[Exit Date]]-TBL_Employees[[#This Row],[Hire Date]])</f>
        <v>#VALUE!</v>
      </c>
      <c r="S380" t="e">
        <f>TBL_Employees[[#This Row],[Column3]]-TBL_Employees[[#This Row],[Column4]]</f>
        <v>#VALUE!</v>
      </c>
    </row>
    <row r="381" spans="1:19" hidden="1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1" t="str">
        <f>TEXT(TBL_Employees[[#This Row],[Hire Date]],"YYYY")</f>
        <v>2010</v>
      </c>
      <c r="K381" s="2">
        <v>98110</v>
      </c>
      <c r="L381" s="3">
        <v>0.13</v>
      </c>
      <c r="M381" t="s">
        <v>19</v>
      </c>
      <c r="N381" t="s">
        <v>20</v>
      </c>
      <c r="O381" s="1" t="s">
        <v>21</v>
      </c>
      <c r="P381" s="1" t="str">
        <f>TEXT(TBL_Employees[[#This Row],[Exit Date]],"YYYY")</f>
        <v/>
      </c>
      <c r="Q381" s="1" t="e">
        <f>(TBL_Employees[[#This Row],[Exit Date]]-TBL_Employees[[#This Row],[Hire Date]])</f>
        <v>#VALUE!</v>
      </c>
      <c r="S381" t="e">
        <f>TBL_Employees[[#This Row],[Column3]]-TBL_Employees[[#This Row],[Column4]]</f>
        <v>#VALUE!</v>
      </c>
    </row>
    <row r="382" spans="1:19" hidden="1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1" t="str">
        <f>TEXT(TBL_Employees[[#This Row],[Hire Date]],"YYYY")</f>
        <v>2017</v>
      </c>
      <c r="K382" s="2">
        <v>86831</v>
      </c>
      <c r="L382" s="3">
        <v>0</v>
      </c>
      <c r="M382" t="s">
        <v>19</v>
      </c>
      <c r="N382" t="s">
        <v>39</v>
      </c>
      <c r="O382" s="1" t="s">
        <v>21</v>
      </c>
      <c r="P382" s="1" t="str">
        <f>TEXT(TBL_Employees[[#This Row],[Exit Date]],"YYYY")</f>
        <v/>
      </c>
      <c r="Q382" s="1" t="e">
        <f>(TBL_Employees[[#This Row],[Exit Date]]-TBL_Employees[[#This Row],[Hire Date]])</f>
        <v>#VALUE!</v>
      </c>
      <c r="S382" t="e">
        <f>TBL_Employees[[#This Row],[Column3]]-TBL_Employees[[#This Row],[Column4]]</f>
        <v>#VALUE!</v>
      </c>
    </row>
    <row r="383" spans="1:19" hidden="1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1" t="str">
        <f>TEXT(TBL_Employees[[#This Row],[Hire Date]],"YYYY")</f>
        <v>2010</v>
      </c>
      <c r="K383" s="2">
        <v>72826</v>
      </c>
      <c r="L383" s="3">
        <v>0</v>
      </c>
      <c r="M383" t="s">
        <v>33</v>
      </c>
      <c r="N383" t="s">
        <v>60</v>
      </c>
      <c r="O383" s="1" t="s">
        <v>21</v>
      </c>
      <c r="P383" s="1" t="str">
        <f>TEXT(TBL_Employees[[#This Row],[Exit Date]],"YYYY")</f>
        <v/>
      </c>
      <c r="Q383" s="1" t="e">
        <f>(TBL_Employees[[#This Row],[Exit Date]]-TBL_Employees[[#This Row],[Hire Date]])</f>
        <v>#VALUE!</v>
      </c>
      <c r="S383" t="e">
        <f>TBL_Employees[[#This Row],[Column3]]-TBL_Employees[[#This Row],[Column4]]</f>
        <v>#VALUE!</v>
      </c>
    </row>
    <row r="384" spans="1:19" hidden="1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1" t="str">
        <f>TEXT(TBL_Employees[[#This Row],[Hire Date]],"YYYY")</f>
        <v>2011</v>
      </c>
      <c r="K384" s="2">
        <v>171217</v>
      </c>
      <c r="L384" s="3">
        <v>0.19</v>
      </c>
      <c r="M384" t="s">
        <v>19</v>
      </c>
      <c r="N384" t="s">
        <v>63</v>
      </c>
      <c r="O384" s="1" t="s">
        <v>21</v>
      </c>
      <c r="P384" s="1" t="str">
        <f>TEXT(TBL_Employees[[#This Row],[Exit Date]],"YYYY")</f>
        <v/>
      </c>
      <c r="Q384" s="1" t="e">
        <f>(TBL_Employees[[#This Row],[Exit Date]]-TBL_Employees[[#This Row],[Hire Date]])</f>
        <v>#VALUE!</v>
      </c>
      <c r="S384" t="e">
        <f>TBL_Employees[[#This Row],[Column3]]-TBL_Employees[[#This Row],[Column4]]</f>
        <v>#VALUE!</v>
      </c>
    </row>
    <row r="385" spans="1:19" hidden="1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1" t="str">
        <f>TEXT(TBL_Employees[[#This Row],[Hire Date]],"YYYY")</f>
        <v>2020</v>
      </c>
      <c r="K385" s="2">
        <v>103058</v>
      </c>
      <c r="L385" s="3">
        <v>7.0000000000000007E-2</v>
      </c>
      <c r="M385" t="s">
        <v>19</v>
      </c>
      <c r="N385" t="s">
        <v>29</v>
      </c>
      <c r="O385" s="1" t="s">
        <v>21</v>
      </c>
      <c r="P385" s="1" t="str">
        <f>TEXT(TBL_Employees[[#This Row],[Exit Date]],"YYYY")</f>
        <v/>
      </c>
      <c r="Q385" s="1" t="e">
        <f>(TBL_Employees[[#This Row],[Exit Date]]-TBL_Employees[[#This Row],[Hire Date]])</f>
        <v>#VALUE!</v>
      </c>
      <c r="S385" t="e">
        <f>TBL_Employees[[#This Row],[Column3]]-TBL_Employees[[#This Row],[Column4]]</f>
        <v>#VALUE!</v>
      </c>
    </row>
    <row r="386" spans="1:19" hidden="1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1" t="str">
        <f>TEXT(TBL_Employees[[#This Row],[Hire Date]],"YYYY")</f>
        <v>2014</v>
      </c>
      <c r="K386" s="2">
        <v>117062</v>
      </c>
      <c r="L386" s="3">
        <v>7.0000000000000007E-2</v>
      </c>
      <c r="M386" t="s">
        <v>19</v>
      </c>
      <c r="N386" t="s">
        <v>39</v>
      </c>
      <c r="O386" s="1" t="s">
        <v>21</v>
      </c>
      <c r="P386" s="1" t="str">
        <f>TEXT(TBL_Employees[[#This Row],[Exit Date]],"YYYY")</f>
        <v/>
      </c>
      <c r="Q386" s="1" t="e">
        <f>(TBL_Employees[[#This Row],[Exit Date]]-TBL_Employees[[#This Row],[Hire Date]])</f>
        <v>#VALUE!</v>
      </c>
      <c r="S386" t="e">
        <f>TBL_Employees[[#This Row],[Column3]]-TBL_Employees[[#This Row],[Column4]]</f>
        <v>#VALUE!</v>
      </c>
    </row>
    <row r="387" spans="1:19" hidden="1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1" t="str">
        <f>TEXT(TBL_Employees[[#This Row],[Hire Date]],"YYYY")</f>
        <v>2019</v>
      </c>
      <c r="K387" s="2">
        <v>159031</v>
      </c>
      <c r="L387" s="3">
        <v>0.1</v>
      </c>
      <c r="M387" t="s">
        <v>19</v>
      </c>
      <c r="N387" t="s">
        <v>45</v>
      </c>
      <c r="O387" s="1" t="s">
        <v>21</v>
      </c>
      <c r="P387" s="1" t="str">
        <f>TEXT(TBL_Employees[[#This Row],[Exit Date]],"YYYY")</f>
        <v/>
      </c>
      <c r="Q387" s="1" t="e">
        <f>(TBL_Employees[[#This Row],[Exit Date]]-TBL_Employees[[#This Row],[Hire Date]])</f>
        <v>#VALUE!</v>
      </c>
      <c r="S387" t="e">
        <f>TBL_Employees[[#This Row],[Column3]]-TBL_Employees[[#This Row],[Column4]]</f>
        <v>#VALUE!</v>
      </c>
    </row>
    <row r="388" spans="1:19" hidden="1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1" t="str">
        <f>TEXT(TBL_Employees[[#This Row],[Hire Date]],"YYYY")</f>
        <v>2004</v>
      </c>
      <c r="K388" s="2">
        <v>125086</v>
      </c>
      <c r="L388" s="3">
        <v>0.1</v>
      </c>
      <c r="M388" t="s">
        <v>52</v>
      </c>
      <c r="N388" t="s">
        <v>53</v>
      </c>
      <c r="O388" s="1" t="s">
        <v>21</v>
      </c>
      <c r="P388" s="1" t="str">
        <f>TEXT(TBL_Employees[[#This Row],[Exit Date]],"YYYY")</f>
        <v/>
      </c>
      <c r="Q388" s="1" t="e">
        <f>(TBL_Employees[[#This Row],[Exit Date]]-TBL_Employees[[#This Row],[Hire Date]])</f>
        <v>#VALUE!</v>
      </c>
      <c r="S388" t="e">
        <f>TBL_Employees[[#This Row],[Column3]]-TBL_Employees[[#This Row],[Column4]]</f>
        <v>#VALUE!</v>
      </c>
    </row>
    <row r="389" spans="1:19" hidden="1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1" t="str">
        <f>TEXT(TBL_Employees[[#This Row],[Hire Date]],"YYYY")</f>
        <v>2016</v>
      </c>
      <c r="K389" s="2">
        <v>67976</v>
      </c>
      <c r="L389" s="3">
        <v>0</v>
      </c>
      <c r="M389" t="s">
        <v>19</v>
      </c>
      <c r="N389" t="s">
        <v>63</v>
      </c>
      <c r="O389" s="1" t="s">
        <v>21</v>
      </c>
      <c r="P389" s="1" t="str">
        <f>TEXT(TBL_Employees[[#This Row],[Exit Date]],"YYYY")</f>
        <v/>
      </c>
      <c r="Q389" s="1" t="e">
        <f>(TBL_Employees[[#This Row],[Exit Date]]-TBL_Employees[[#This Row],[Hire Date]])</f>
        <v>#VALUE!</v>
      </c>
      <c r="S389" t="e">
        <f>TBL_Employees[[#This Row],[Column3]]-TBL_Employees[[#This Row],[Column4]]</f>
        <v>#VALUE!</v>
      </c>
    </row>
    <row r="390" spans="1:19" hidden="1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1" t="str">
        <f>TEXT(TBL_Employees[[#This Row],[Hire Date]],"YYYY")</f>
        <v>2021</v>
      </c>
      <c r="K390" s="2">
        <v>74215</v>
      </c>
      <c r="L390" s="3">
        <v>0</v>
      </c>
      <c r="M390" t="s">
        <v>19</v>
      </c>
      <c r="N390" t="s">
        <v>39</v>
      </c>
      <c r="O390" s="1" t="s">
        <v>21</v>
      </c>
      <c r="P390" s="1" t="str">
        <f>TEXT(TBL_Employees[[#This Row],[Exit Date]],"YYYY")</f>
        <v/>
      </c>
      <c r="Q390" s="1" t="e">
        <f>(TBL_Employees[[#This Row],[Exit Date]]-TBL_Employees[[#This Row],[Hire Date]])</f>
        <v>#VALUE!</v>
      </c>
      <c r="S390" t="e">
        <f>TBL_Employees[[#This Row],[Column3]]-TBL_Employees[[#This Row],[Column4]]</f>
        <v>#VALUE!</v>
      </c>
    </row>
    <row r="391" spans="1:19" hidden="1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1" t="str">
        <f>TEXT(TBL_Employees[[#This Row],[Hire Date]],"YYYY")</f>
        <v>2010</v>
      </c>
      <c r="K391" s="2">
        <v>187389</v>
      </c>
      <c r="L391" s="3">
        <v>0.25</v>
      </c>
      <c r="M391" t="s">
        <v>33</v>
      </c>
      <c r="N391" t="s">
        <v>34</v>
      </c>
      <c r="O391" s="1" t="s">
        <v>21</v>
      </c>
      <c r="P391" s="1" t="str">
        <f>TEXT(TBL_Employees[[#This Row],[Exit Date]],"YYYY")</f>
        <v/>
      </c>
      <c r="Q391" s="1" t="e">
        <f>(TBL_Employees[[#This Row],[Exit Date]]-TBL_Employees[[#This Row],[Hire Date]])</f>
        <v>#VALUE!</v>
      </c>
      <c r="S391" t="e">
        <f>TBL_Employees[[#This Row],[Column3]]-TBL_Employees[[#This Row],[Column4]]</f>
        <v>#VALUE!</v>
      </c>
    </row>
    <row r="392" spans="1:19" hidden="1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1" t="str">
        <f>TEXT(TBL_Employees[[#This Row],[Hire Date]],"YYYY")</f>
        <v>2008</v>
      </c>
      <c r="K392" s="2">
        <v>131841</v>
      </c>
      <c r="L392" s="3">
        <v>0.13</v>
      </c>
      <c r="M392" t="s">
        <v>19</v>
      </c>
      <c r="N392" t="s">
        <v>29</v>
      </c>
      <c r="O392" s="1" t="s">
        <v>21</v>
      </c>
      <c r="P392" s="1" t="str">
        <f>TEXT(TBL_Employees[[#This Row],[Exit Date]],"YYYY")</f>
        <v/>
      </c>
      <c r="Q392" s="1" t="e">
        <f>(TBL_Employees[[#This Row],[Exit Date]]-TBL_Employees[[#This Row],[Hire Date]])</f>
        <v>#VALUE!</v>
      </c>
      <c r="S392" t="e">
        <f>TBL_Employees[[#This Row],[Column3]]-TBL_Employees[[#This Row],[Column4]]</f>
        <v>#VALUE!</v>
      </c>
    </row>
    <row r="393" spans="1:19" hidden="1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1" t="str">
        <f>TEXT(TBL_Employees[[#This Row],[Hire Date]],"YYYY")</f>
        <v>2011</v>
      </c>
      <c r="K393" s="2">
        <v>97231</v>
      </c>
      <c r="L393" s="3">
        <v>0</v>
      </c>
      <c r="M393" t="s">
        <v>33</v>
      </c>
      <c r="N393" t="s">
        <v>60</v>
      </c>
      <c r="O393" s="1" t="s">
        <v>21</v>
      </c>
      <c r="P393" s="1" t="str">
        <f>TEXT(TBL_Employees[[#This Row],[Exit Date]],"YYYY")</f>
        <v/>
      </c>
      <c r="Q393" s="1" t="e">
        <f>(TBL_Employees[[#This Row],[Exit Date]]-TBL_Employees[[#This Row],[Hire Date]])</f>
        <v>#VALUE!</v>
      </c>
      <c r="S393" t="e">
        <f>TBL_Employees[[#This Row],[Column3]]-TBL_Employees[[#This Row],[Column4]]</f>
        <v>#VALUE!</v>
      </c>
    </row>
    <row r="394" spans="1:19" hidden="1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1" t="str">
        <f>TEXT(TBL_Employees[[#This Row],[Hire Date]],"YYYY")</f>
        <v>2004</v>
      </c>
      <c r="K394" s="2">
        <v>155004</v>
      </c>
      <c r="L394" s="3">
        <v>0.12</v>
      </c>
      <c r="M394" t="s">
        <v>19</v>
      </c>
      <c r="N394" t="s">
        <v>25</v>
      </c>
      <c r="O394" s="1" t="s">
        <v>21</v>
      </c>
      <c r="P394" s="1" t="str">
        <f>TEXT(TBL_Employees[[#This Row],[Exit Date]],"YYYY")</f>
        <v/>
      </c>
      <c r="Q394" s="1" t="e">
        <f>(TBL_Employees[[#This Row],[Exit Date]]-TBL_Employees[[#This Row],[Hire Date]])</f>
        <v>#VALUE!</v>
      </c>
      <c r="S394" t="e">
        <f>TBL_Employees[[#This Row],[Column3]]-TBL_Employees[[#This Row],[Column4]]</f>
        <v>#VALUE!</v>
      </c>
    </row>
    <row r="395" spans="1:19" hidden="1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1" t="str">
        <f>TEXT(TBL_Employees[[#This Row],[Hire Date]],"YYYY")</f>
        <v>2007</v>
      </c>
      <c r="K395" s="2">
        <v>41859</v>
      </c>
      <c r="L395" s="3">
        <v>0</v>
      </c>
      <c r="M395" t="s">
        <v>19</v>
      </c>
      <c r="N395" t="s">
        <v>63</v>
      </c>
      <c r="O395" s="1" t="s">
        <v>21</v>
      </c>
      <c r="P395" s="1" t="str">
        <f>TEXT(TBL_Employees[[#This Row],[Exit Date]],"YYYY")</f>
        <v/>
      </c>
      <c r="Q395" s="1" t="e">
        <f>(TBL_Employees[[#This Row],[Exit Date]]-TBL_Employees[[#This Row],[Hire Date]])</f>
        <v>#VALUE!</v>
      </c>
      <c r="S395" t="e">
        <f>TBL_Employees[[#This Row],[Column3]]-TBL_Employees[[#This Row],[Column4]]</f>
        <v>#VALUE!</v>
      </c>
    </row>
    <row r="396" spans="1:19" hidden="1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1" t="str">
        <f>TEXT(TBL_Employees[[#This Row],[Hire Date]],"YYYY")</f>
        <v>2006</v>
      </c>
      <c r="K396" s="2">
        <v>52733</v>
      </c>
      <c r="L396" s="3">
        <v>0</v>
      </c>
      <c r="M396" t="s">
        <v>19</v>
      </c>
      <c r="N396" t="s">
        <v>20</v>
      </c>
      <c r="O396" s="1" t="s">
        <v>21</v>
      </c>
      <c r="P396" s="1" t="str">
        <f>TEXT(TBL_Employees[[#This Row],[Exit Date]],"YYYY")</f>
        <v/>
      </c>
      <c r="Q396" s="1" t="e">
        <f>(TBL_Employees[[#This Row],[Exit Date]]-TBL_Employees[[#This Row],[Hire Date]])</f>
        <v>#VALUE!</v>
      </c>
      <c r="S396" t="e">
        <f>TBL_Employees[[#This Row],[Column3]]-TBL_Employees[[#This Row],[Column4]]</f>
        <v>#VALUE!</v>
      </c>
    </row>
    <row r="397" spans="1:19" hidden="1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1" t="str">
        <f>TEXT(TBL_Employees[[#This Row],[Hire Date]],"YYYY")</f>
        <v>2015</v>
      </c>
      <c r="K397" s="2">
        <v>250953</v>
      </c>
      <c r="L397" s="3">
        <v>0.34</v>
      </c>
      <c r="M397" t="s">
        <v>19</v>
      </c>
      <c r="N397" t="s">
        <v>29</v>
      </c>
      <c r="O397" s="1" t="s">
        <v>21</v>
      </c>
      <c r="P397" s="1" t="str">
        <f>TEXT(TBL_Employees[[#This Row],[Exit Date]],"YYYY")</f>
        <v/>
      </c>
      <c r="Q397" s="1" t="e">
        <f>(TBL_Employees[[#This Row],[Exit Date]]-TBL_Employees[[#This Row],[Hire Date]])</f>
        <v>#VALUE!</v>
      </c>
      <c r="S397" t="e">
        <f>TBL_Employees[[#This Row],[Column3]]-TBL_Employees[[#This Row],[Column4]]</f>
        <v>#VALUE!</v>
      </c>
    </row>
    <row r="398" spans="1:19" hidden="1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1" t="str">
        <f>TEXT(TBL_Employees[[#This Row],[Hire Date]],"YYYY")</f>
        <v>1999</v>
      </c>
      <c r="K398" s="2">
        <v>191807</v>
      </c>
      <c r="L398" s="3">
        <v>0.21</v>
      </c>
      <c r="M398" t="s">
        <v>33</v>
      </c>
      <c r="N398" t="s">
        <v>80</v>
      </c>
      <c r="O398" s="1" t="s">
        <v>21</v>
      </c>
      <c r="P398" s="1" t="str">
        <f>TEXT(TBL_Employees[[#This Row],[Exit Date]],"YYYY")</f>
        <v/>
      </c>
      <c r="Q398" s="1" t="e">
        <f>(TBL_Employees[[#This Row],[Exit Date]]-TBL_Employees[[#This Row],[Hire Date]])</f>
        <v>#VALUE!</v>
      </c>
      <c r="S398" t="e">
        <f>TBL_Employees[[#This Row],[Column3]]-TBL_Employees[[#This Row],[Column4]]</f>
        <v>#VALUE!</v>
      </c>
    </row>
    <row r="399" spans="1:19" hidden="1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1" t="str">
        <f>TEXT(TBL_Employees[[#This Row],[Hire Date]],"YYYY")</f>
        <v>2014</v>
      </c>
      <c r="K399" s="2">
        <v>64677</v>
      </c>
      <c r="L399" s="3">
        <v>0</v>
      </c>
      <c r="M399" t="s">
        <v>33</v>
      </c>
      <c r="N399" t="s">
        <v>80</v>
      </c>
      <c r="O399" s="1" t="s">
        <v>21</v>
      </c>
      <c r="P399" s="1" t="str">
        <f>TEXT(TBL_Employees[[#This Row],[Exit Date]],"YYYY")</f>
        <v/>
      </c>
      <c r="Q399" s="1" t="e">
        <f>(TBL_Employees[[#This Row],[Exit Date]]-TBL_Employees[[#This Row],[Hire Date]])</f>
        <v>#VALUE!</v>
      </c>
      <c r="S399" t="e">
        <f>TBL_Employees[[#This Row],[Column3]]-TBL_Employees[[#This Row],[Column4]]</f>
        <v>#VALUE!</v>
      </c>
    </row>
    <row r="400" spans="1:19" hidden="1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1" t="str">
        <f>TEXT(TBL_Employees[[#This Row],[Hire Date]],"YYYY")</f>
        <v>2004</v>
      </c>
      <c r="K400" s="2">
        <v>130274</v>
      </c>
      <c r="L400" s="3">
        <v>0.11</v>
      </c>
      <c r="M400" t="s">
        <v>19</v>
      </c>
      <c r="N400" t="s">
        <v>20</v>
      </c>
      <c r="O400" s="1" t="s">
        <v>21</v>
      </c>
      <c r="P400" s="1" t="str">
        <f>TEXT(TBL_Employees[[#This Row],[Exit Date]],"YYYY")</f>
        <v/>
      </c>
      <c r="Q400" s="1" t="e">
        <f>(TBL_Employees[[#This Row],[Exit Date]]-TBL_Employees[[#This Row],[Hire Date]])</f>
        <v>#VALUE!</v>
      </c>
      <c r="S400" t="e">
        <f>TBL_Employees[[#This Row],[Column3]]-TBL_Employees[[#This Row],[Column4]]</f>
        <v>#VALUE!</v>
      </c>
    </row>
    <row r="401" spans="1:19" hidden="1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1" t="str">
        <f>TEXT(TBL_Employees[[#This Row],[Hire Date]],"YYYY")</f>
        <v>2017</v>
      </c>
      <c r="K401" s="2">
        <v>96331</v>
      </c>
      <c r="L401" s="3">
        <v>0</v>
      </c>
      <c r="M401" t="s">
        <v>33</v>
      </c>
      <c r="N401" t="s">
        <v>74</v>
      </c>
      <c r="O401" s="1" t="s">
        <v>21</v>
      </c>
      <c r="P401" s="1" t="str">
        <f>TEXT(TBL_Employees[[#This Row],[Exit Date]],"YYYY")</f>
        <v/>
      </c>
      <c r="Q401" s="1" t="e">
        <f>(TBL_Employees[[#This Row],[Exit Date]]-TBL_Employees[[#This Row],[Hire Date]])</f>
        <v>#VALUE!</v>
      </c>
      <c r="S401" t="e">
        <f>TBL_Employees[[#This Row],[Column3]]-TBL_Employees[[#This Row],[Column4]]</f>
        <v>#VALUE!</v>
      </c>
    </row>
    <row r="402" spans="1:19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1" t="str">
        <f>TEXT(TBL_Employees[[#This Row],[Hire Date]],"YYYY")</f>
        <v>2006</v>
      </c>
      <c r="K402" s="2">
        <v>150758</v>
      </c>
      <c r="L402" s="3">
        <v>0.13</v>
      </c>
      <c r="M402" t="s">
        <v>19</v>
      </c>
      <c r="N402" t="s">
        <v>20</v>
      </c>
      <c r="O402" s="1">
        <v>39310</v>
      </c>
      <c r="P402" s="1" t="str">
        <f>TEXT(TBL_Employees[[#This Row],[Exit Date]],"YYYY")</f>
        <v>2007</v>
      </c>
      <c r="Q402" s="1">
        <f>(TBL_Employees[[#This Row],[Exit Date]]-TBL_Employees[[#This Row],[Hire Date]])</f>
        <v>475</v>
      </c>
      <c r="S402">
        <f>TBL_Employees[[#This Row],[Column3]]-TBL_Employees[[#This Row],[Column4]]</f>
        <v>1</v>
      </c>
    </row>
    <row r="403" spans="1:19" hidden="1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1" t="str">
        <f>TEXT(TBL_Employees[[#This Row],[Hire Date]],"YYYY")</f>
        <v>2014</v>
      </c>
      <c r="K403" s="2">
        <v>173629</v>
      </c>
      <c r="L403" s="3">
        <v>0.21</v>
      </c>
      <c r="M403" t="s">
        <v>52</v>
      </c>
      <c r="N403" t="s">
        <v>53</v>
      </c>
      <c r="O403" s="1" t="s">
        <v>21</v>
      </c>
      <c r="P403" s="1" t="str">
        <f>TEXT(TBL_Employees[[#This Row],[Exit Date]],"YYYY")</f>
        <v/>
      </c>
      <c r="Q403" s="1" t="e">
        <f>(TBL_Employees[[#This Row],[Exit Date]]-TBL_Employees[[#This Row],[Hire Date]])</f>
        <v>#VALUE!</v>
      </c>
      <c r="S403" t="e">
        <f>TBL_Employees[[#This Row],[Column3]]-TBL_Employees[[#This Row],[Column4]]</f>
        <v>#VALUE!</v>
      </c>
    </row>
    <row r="404" spans="1:19" hidden="1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1" t="str">
        <f>TEXT(TBL_Employees[[#This Row],[Hire Date]],"YYYY")</f>
        <v>1998</v>
      </c>
      <c r="K404" s="2">
        <v>62174</v>
      </c>
      <c r="L404" s="3">
        <v>0</v>
      </c>
      <c r="M404" t="s">
        <v>19</v>
      </c>
      <c r="N404" t="s">
        <v>20</v>
      </c>
      <c r="O404" s="1" t="s">
        <v>21</v>
      </c>
      <c r="P404" s="1" t="str">
        <f>TEXT(TBL_Employees[[#This Row],[Exit Date]],"YYYY")</f>
        <v/>
      </c>
      <c r="Q404" s="1" t="e">
        <f>(TBL_Employees[[#This Row],[Exit Date]]-TBL_Employees[[#This Row],[Hire Date]])</f>
        <v>#VALUE!</v>
      </c>
      <c r="S404" t="e">
        <f>TBL_Employees[[#This Row],[Column3]]-TBL_Employees[[#This Row],[Column4]]</f>
        <v>#VALUE!</v>
      </c>
    </row>
    <row r="405" spans="1:19" hidden="1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1" t="str">
        <f>TEXT(TBL_Employees[[#This Row],[Hire Date]],"YYYY")</f>
        <v>2017</v>
      </c>
      <c r="K405" s="2">
        <v>56555</v>
      </c>
      <c r="L405" s="3">
        <v>0</v>
      </c>
      <c r="M405" t="s">
        <v>19</v>
      </c>
      <c r="N405" t="s">
        <v>39</v>
      </c>
      <c r="O405" s="1" t="s">
        <v>21</v>
      </c>
      <c r="P405" s="1" t="str">
        <f>TEXT(TBL_Employees[[#This Row],[Exit Date]],"YYYY")</f>
        <v/>
      </c>
      <c r="Q405" s="1" t="e">
        <f>(TBL_Employees[[#This Row],[Exit Date]]-TBL_Employees[[#This Row],[Hire Date]])</f>
        <v>#VALUE!</v>
      </c>
      <c r="S405" t="e">
        <f>TBL_Employees[[#This Row],[Column3]]-TBL_Employees[[#This Row],[Column4]]</f>
        <v>#VALUE!</v>
      </c>
    </row>
    <row r="406" spans="1:19" hidden="1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1" t="str">
        <f>TEXT(TBL_Employees[[#This Row],[Hire Date]],"YYYY")</f>
        <v>2005</v>
      </c>
      <c r="K406" s="2">
        <v>74655</v>
      </c>
      <c r="L406" s="3">
        <v>0</v>
      </c>
      <c r="M406" t="s">
        <v>19</v>
      </c>
      <c r="N406" t="s">
        <v>25</v>
      </c>
      <c r="O406" s="1" t="s">
        <v>21</v>
      </c>
      <c r="P406" s="1" t="str">
        <f>TEXT(TBL_Employees[[#This Row],[Exit Date]],"YYYY")</f>
        <v/>
      </c>
      <c r="Q406" s="1" t="e">
        <f>(TBL_Employees[[#This Row],[Exit Date]]-TBL_Employees[[#This Row],[Hire Date]])</f>
        <v>#VALUE!</v>
      </c>
      <c r="S406" t="e">
        <f>TBL_Employees[[#This Row],[Column3]]-TBL_Employees[[#This Row],[Column4]]</f>
        <v>#VALUE!</v>
      </c>
    </row>
    <row r="407" spans="1:19" hidden="1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1" t="str">
        <f>TEXT(TBL_Employees[[#This Row],[Hire Date]],"YYYY")</f>
        <v>2003</v>
      </c>
      <c r="K407" s="2">
        <v>93017</v>
      </c>
      <c r="L407" s="3">
        <v>0</v>
      </c>
      <c r="M407" t="s">
        <v>19</v>
      </c>
      <c r="N407" t="s">
        <v>63</v>
      </c>
      <c r="O407" s="1" t="s">
        <v>21</v>
      </c>
      <c r="P407" s="1" t="str">
        <f>TEXT(TBL_Employees[[#This Row],[Exit Date]],"YYYY")</f>
        <v/>
      </c>
      <c r="Q407" s="1" t="e">
        <f>(TBL_Employees[[#This Row],[Exit Date]]-TBL_Employees[[#This Row],[Hire Date]])</f>
        <v>#VALUE!</v>
      </c>
      <c r="S407" t="e">
        <f>TBL_Employees[[#This Row],[Column3]]-TBL_Employees[[#This Row],[Column4]]</f>
        <v>#VALUE!</v>
      </c>
    </row>
    <row r="408" spans="1:19" hidden="1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1" t="str">
        <f>TEXT(TBL_Employees[[#This Row],[Hire Date]],"YYYY")</f>
        <v>2012</v>
      </c>
      <c r="K408" s="2">
        <v>82300</v>
      </c>
      <c r="L408" s="3">
        <v>0</v>
      </c>
      <c r="M408" t="s">
        <v>33</v>
      </c>
      <c r="N408" t="s">
        <v>34</v>
      </c>
      <c r="O408" s="1" t="s">
        <v>21</v>
      </c>
      <c r="P408" s="1" t="str">
        <f>TEXT(TBL_Employees[[#This Row],[Exit Date]],"YYYY")</f>
        <v/>
      </c>
      <c r="Q408" s="1" t="e">
        <f>(TBL_Employees[[#This Row],[Exit Date]]-TBL_Employees[[#This Row],[Hire Date]])</f>
        <v>#VALUE!</v>
      </c>
      <c r="S408" t="e">
        <f>TBL_Employees[[#This Row],[Column3]]-TBL_Employees[[#This Row],[Column4]]</f>
        <v>#VALUE!</v>
      </c>
    </row>
    <row r="409" spans="1:19" hidden="1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1" t="str">
        <f>TEXT(TBL_Employees[[#This Row],[Hire Date]],"YYYY")</f>
        <v>2008</v>
      </c>
      <c r="K409" s="2">
        <v>91621</v>
      </c>
      <c r="L409" s="3">
        <v>0</v>
      </c>
      <c r="M409" t="s">
        <v>19</v>
      </c>
      <c r="N409" t="s">
        <v>20</v>
      </c>
      <c r="O409" s="1" t="s">
        <v>21</v>
      </c>
      <c r="P409" s="1" t="str">
        <f>TEXT(TBL_Employees[[#This Row],[Exit Date]],"YYYY")</f>
        <v/>
      </c>
      <c r="Q409" s="1" t="e">
        <f>(TBL_Employees[[#This Row],[Exit Date]]-TBL_Employees[[#This Row],[Hire Date]])</f>
        <v>#VALUE!</v>
      </c>
      <c r="S409" t="e">
        <f>TBL_Employees[[#This Row],[Column3]]-TBL_Employees[[#This Row],[Column4]]</f>
        <v>#VALUE!</v>
      </c>
    </row>
    <row r="410" spans="1:19" hidden="1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1" t="str">
        <f>TEXT(TBL_Employees[[#This Row],[Hire Date]],"YYYY")</f>
        <v>2014</v>
      </c>
      <c r="K410" s="2">
        <v>91280</v>
      </c>
      <c r="L410" s="3">
        <v>0</v>
      </c>
      <c r="M410" t="s">
        <v>19</v>
      </c>
      <c r="N410" t="s">
        <v>45</v>
      </c>
      <c r="O410" s="1" t="s">
        <v>21</v>
      </c>
      <c r="P410" s="1" t="str">
        <f>TEXT(TBL_Employees[[#This Row],[Exit Date]],"YYYY")</f>
        <v/>
      </c>
      <c r="Q410" s="1" t="e">
        <f>(TBL_Employees[[#This Row],[Exit Date]]-TBL_Employees[[#This Row],[Hire Date]])</f>
        <v>#VALUE!</v>
      </c>
      <c r="S410" t="e">
        <f>TBL_Employees[[#This Row],[Column3]]-TBL_Employees[[#This Row],[Column4]]</f>
        <v>#VALUE!</v>
      </c>
    </row>
    <row r="411" spans="1:19" hidden="1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1" t="str">
        <f>TEXT(TBL_Employees[[#This Row],[Hire Date]],"YYYY")</f>
        <v>2020</v>
      </c>
      <c r="K411" s="2">
        <v>47071</v>
      </c>
      <c r="L411" s="3">
        <v>0</v>
      </c>
      <c r="M411" t="s">
        <v>19</v>
      </c>
      <c r="N411" t="s">
        <v>29</v>
      </c>
      <c r="O411" s="1" t="s">
        <v>21</v>
      </c>
      <c r="P411" s="1" t="str">
        <f>TEXT(TBL_Employees[[#This Row],[Exit Date]],"YYYY")</f>
        <v/>
      </c>
      <c r="Q411" s="1" t="e">
        <f>(TBL_Employees[[#This Row],[Exit Date]]-TBL_Employees[[#This Row],[Hire Date]])</f>
        <v>#VALUE!</v>
      </c>
      <c r="S411" t="e">
        <f>TBL_Employees[[#This Row],[Column3]]-TBL_Employees[[#This Row],[Column4]]</f>
        <v>#VALUE!</v>
      </c>
    </row>
    <row r="412" spans="1:19" hidden="1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1" t="str">
        <f>TEXT(TBL_Employees[[#This Row],[Hire Date]],"YYYY")</f>
        <v>2011</v>
      </c>
      <c r="K412" s="2">
        <v>81218</v>
      </c>
      <c r="L412" s="3">
        <v>0</v>
      </c>
      <c r="M412" t="s">
        <v>19</v>
      </c>
      <c r="N412" t="s">
        <v>20</v>
      </c>
      <c r="O412" s="1" t="s">
        <v>21</v>
      </c>
      <c r="P412" s="1" t="str">
        <f>TEXT(TBL_Employees[[#This Row],[Exit Date]],"YYYY")</f>
        <v/>
      </c>
      <c r="Q412" s="1" t="e">
        <f>(TBL_Employees[[#This Row],[Exit Date]]-TBL_Employees[[#This Row],[Hire Date]])</f>
        <v>#VALUE!</v>
      </c>
      <c r="S412" t="e">
        <f>TBL_Employees[[#This Row],[Column3]]-TBL_Employees[[#This Row],[Column4]]</f>
        <v>#VALUE!</v>
      </c>
    </row>
    <row r="413" spans="1:19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1" t="str">
        <f>TEXT(TBL_Employees[[#This Row],[Hire Date]],"YYYY")</f>
        <v>2008</v>
      </c>
      <c r="K413" s="2">
        <v>181801</v>
      </c>
      <c r="L413" s="3">
        <v>0.4</v>
      </c>
      <c r="M413" t="s">
        <v>33</v>
      </c>
      <c r="N413" t="s">
        <v>80</v>
      </c>
      <c r="O413" s="1">
        <v>43810</v>
      </c>
      <c r="P413" s="1" t="str">
        <f>TEXT(TBL_Employees[[#This Row],[Exit Date]],"YYYY")</f>
        <v>2019</v>
      </c>
      <c r="Q413" s="1">
        <f>(TBL_Employees[[#This Row],[Exit Date]]-TBL_Employees[[#This Row],[Hire Date]])</f>
        <v>4076</v>
      </c>
      <c r="S413">
        <f>TBL_Employees[[#This Row],[Column3]]-TBL_Employees[[#This Row],[Column4]]</f>
        <v>11</v>
      </c>
    </row>
    <row r="414" spans="1:19" hidden="1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1" t="str">
        <f>TEXT(TBL_Employees[[#This Row],[Hire Date]],"YYYY")</f>
        <v>2021</v>
      </c>
      <c r="K414" s="2">
        <v>63137</v>
      </c>
      <c r="L414" s="3">
        <v>0</v>
      </c>
      <c r="M414" t="s">
        <v>19</v>
      </c>
      <c r="N414" t="s">
        <v>20</v>
      </c>
      <c r="O414" s="1" t="s">
        <v>21</v>
      </c>
      <c r="P414" s="1" t="str">
        <f>TEXT(TBL_Employees[[#This Row],[Exit Date]],"YYYY")</f>
        <v/>
      </c>
      <c r="Q414" s="1" t="e">
        <f>(TBL_Employees[[#This Row],[Exit Date]]-TBL_Employees[[#This Row],[Hire Date]])</f>
        <v>#VALUE!</v>
      </c>
      <c r="S414" t="e">
        <f>TBL_Employees[[#This Row],[Column3]]-TBL_Employees[[#This Row],[Column4]]</f>
        <v>#VALUE!</v>
      </c>
    </row>
    <row r="415" spans="1:19" hidden="1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1" t="str">
        <f>TEXT(TBL_Employees[[#This Row],[Hire Date]],"YYYY")</f>
        <v>2018</v>
      </c>
      <c r="K415" s="2">
        <v>221465</v>
      </c>
      <c r="L415" s="3">
        <v>0.34</v>
      </c>
      <c r="M415" t="s">
        <v>33</v>
      </c>
      <c r="N415" t="s">
        <v>34</v>
      </c>
      <c r="O415" s="1" t="s">
        <v>21</v>
      </c>
      <c r="P415" s="1" t="str">
        <f>TEXT(TBL_Employees[[#This Row],[Exit Date]],"YYYY")</f>
        <v/>
      </c>
      <c r="Q415" s="1" t="e">
        <f>(TBL_Employees[[#This Row],[Exit Date]]-TBL_Employees[[#This Row],[Hire Date]])</f>
        <v>#VALUE!</v>
      </c>
      <c r="S415" t="e">
        <f>TBL_Employees[[#This Row],[Column3]]-TBL_Employees[[#This Row],[Column4]]</f>
        <v>#VALUE!</v>
      </c>
    </row>
    <row r="416" spans="1:19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1" t="str">
        <f>TEXT(TBL_Employees[[#This Row],[Hire Date]],"YYYY")</f>
        <v>2013</v>
      </c>
      <c r="K416" s="2">
        <v>79388</v>
      </c>
      <c r="L416" s="3">
        <v>0</v>
      </c>
      <c r="M416" t="s">
        <v>19</v>
      </c>
      <c r="N416" t="s">
        <v>25</v>
      </c>
      <c r="O416" s="1">
        <v>43681</v>
      </c>
      <c r="P416" s="1" t="str">
        <f>TEXT(TBL_Employees[[#This Row],[Exit Date]],"YYYY")</f>
        <v>2019</v>
      </c>
      <c r="Q416" s="1">
        <f>(TBL_Employees[[#This Row],[Exit Date]]-TBL_Employees[[#This Row],[Hire Date]])</f>
        <v>2277</v>
      </c>
      <c r="S416">
        <f>TBL_Employees[[#This Row],[Column3]]-TBL_Employees[[#This Row],[Column4]]</f>
        <v>6</v>
      </c>
    </row>
    <row r="417" spans="1:19" hidden="1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1" t="str">
        <f>TEXT(TBL_Employees[[#This Row],[Hire Date]],"YYYY")</f>
        <v>2018</v>
      </c>
      <c r="K417" s="2">
        <v>68176</v>
      </c>
      <c r="L417" s="3">
        <v>0</v>
      </c>
      <c r="M417" t="s">
        <v>19</v>
      </c>
      <c r="N417" t="s">
        <v>63</v>
      </c>
      <c r="O417" s="1" t="s">
        <v>21</v>
      </c>
      <c r="P417" s="1" t="str">
        <f>TEXT(TBL_Employees[[#This Row],[Exit Date]],"YYYY")</f>
        <v/>
      </c>
      <c r="Q417" s="1" t="e">
        <f>(TBL_Employees[[#This Row],[Exit Date]]-TBL_Employees[[#This Row],[Hire Date]])</f>
        <v>#VALUE!</v>
      </c>
      <c r="S417" t="e">
        <f>TBL_Employees[[#This Row],[Column3]]-TBL_Employees[[#This Row],[Column4]]</f>
        <v>#VALUE!</v>
      </c>
    </row>
    <row r="418" spans="1:19" hidden="1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1" t="str">
        <f>TEXT(TBL_Employees[[#This Row],[Hire Date]],"YYYY")</f>
        <v>2019</v>
      </c>
      <c r="K418" s="2">
        <v>122829</v>
      </c>
      <c r="L418" s="3">
        <v>0.11</v>
      </c>
      <c r="M418" t="s">
        <v>19</v>
      </c>
      <c r="N418" t="s">
        <v>20</v>
      </c>
      <c r="O418" s="1" t="s">
        <v>21</v>
      </c>
      <c r="P418" s="1" t="str">
        <f>TEXT(TBL_Employees[[#This Row],[Exit Date]],"YYYY")</f>
        <v/>
      </c>
      <c r="Q418" s="1" t="e">
        <f>(TBL_Employees[[#This Row],[Exit Date]]-TBL_Employees[[#This Row],[Hire Date]])</f>
        <v>#VALUE!</v>
      </c>
      <c r="S418" t="e">
        <f>TBL_Employees[[#This Row],[Column3]]-TBL_Employees[[#This Row],[Column4]]</f>
        <v>#VALUE!</v>
      </c>
    </row>
    <row r="419" spans="1:19" hidden="1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1" t="str">
        <f>TEXT(TBL_Employees[[#This Row],[Hire Date]],"YYYY")</f>
        <v>2019</v>
      </c>
      <c r="K419" s="2">
        <v>126353</v>
      </c>
      <c r="L419" s="3">
        <v>0.12</v>
      </c>
      <c r="M419" t="s">
        <v>33</v>
      </c>
      <c r="N419" t="s">
        <v>74</v>
      </c>
      <c r="O419" s="1" t="s">
        <v>21</v>
      </c>
      <c r="P419" s="1" t="str">
        <f>TEXT(TBL_Employees[[#This Row],[Exit Date]],"YYYY")</f>
        <v/>
      </c>
      <c r="Q419" s="1" t="e">
        <f>(TBL_Employees[[#This Row],[Exit Date]]-TBL_Employees[[#This Row],[Hire Date]])</f>
        <v>#VALUE!</v>
      </c>
      <c r="S419" t="e">
        <f>TBL_Employees[[#This Row],[Column3]]-TBL_Employees[[#This Row],[Column4]]</f>
        <v>#VALUE!</v>
      </c>
    </row>
    <row r="420" spans="1:19" hidden="1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1" t="str">
        <f>TEXT(TBL_Employees[[#This Row],[Hire Date]],"YYYY")</f>
        <v>2010</v>
      </c>
      <c r="K420" s="2">
        <v>188727</v>
      </c>
      <c r="L420" s="3">
        <v>0.23</v>
      </c>
      <c r="M420" t="s">
        <v>33</v>
      </c>
      <c r="N420" t="s">
        <v>34</v>
      </c>
      <c r="O420" s="1" t="s">
        <v>21</v>
      </c>
      <c r="P420" s="1" t="str">
        <f>TEXT(TBL_Employees[[#This Row],[Exit Date]],"YYYY")</f>
        <v/>
      </c>
      <c r="Q420" s="1" t="e">
        <f>(TBL_Employees[[#This Row],[Exit Date]]-TBL_Employees[[#This Row],[Hire Date]])</f>
        <v>#VALUE!</v>
      </c>
      <c r="S420" t="e">
        <f>TBL_Employees[[#This Row],[Column3]]-TBL_Employees[[#This Row],[Column4]]</f>
        <v>#VALUE!</v>
      </c>
    </row>
    <row r="421" spans="1:19" hidden="1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1" t="str">
        <f>TEXT(TBL_Employees[[#This Row],[Hire Date]],"YYYY")</f>
        <v>1994</v>
      </c>
      <c r="K421" s="2">
        <v>99624</v>
      </c>
      <c r="L421" s="3">
        <v>0</v>
      </c>
      <c r="M421" t="s">
        <v>19</v>
      </c>
      <c r="N421" t="s">
        <v>63</v>
      </c>
      <c r="O421" s="1" t="s">
        <v>21</v>
      </c>
      <c r="P421" s="1" t="str">
        <f>TEXT(TBL_Employees[[#This Row],[Exit Date]],"YYYY")</f>
        <v/>
      </c>
      <c r="Q421" s="1" t="e">
        <f>(TBL_Employees[[#This Row],[Exit Date]]-TBL_Employees[[#This Row],[Hire Date]])</f>
        <v>#VALUE!</v>
      </c>
      <c r="S421" t="e">
        <f>TBL_Employees[[#This Row],[Column3]]-TBL_Employees[[#This Row],[Column4]]</f>
        <v>#VALUE!</v>
      </c>
    </row>
    <row r="422" spans="1:19" hidden="1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1" t="str">
        <f>TEXT(TBL_Employees[[#This Row],[Hire Date]],"YYYY")</f>
        <v>2012</v>
      </c>
      <c r="K422" s="2">
        <v>108686</v>
      </c>
      <c r="L422" s="3">
        <v>0.06</v>
      </c>
      <c r="M422" t="s">
        <v>19</v>
      </c>
      <c r="N422" t="s">
        <v>29</v>
      </c>
      <c r="O422" s="1" t="s">
        <v>21</v>
      </c>
      <c r="P422" s="1" t="str">
        <f>TEXT(TBL_Employees[[#This Row],[Exit Date]],"YYYY")</f>
        <v/>
      </c>
      <c r="Q422" s="1" t="e">
        <f>(TBL_Employees[[#This Row],[Exit Date]]-TBL_Employees[[#This Row],[Hire Date]])</f>
        <v>#VALUE!</v>
      </c>
      <c r="S422" t="e">
        <f>TBL_Employees[[#This Row],[Column3]]-TBL_Employees[[#This Row],[Column4]]</f>
        <v>#VALUE!</v>
      </c>
    </row>
    <row r="423" spans="1:19" hidden="1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1" t="str">
        <f>TEXT(TBL_Employees[[#This Row],[Hire Date]],"YYYY")</f>
        <v>1995</v>
      </c>
      <c r="K423" s="2">
        <v>50857</v>
      </c>
      <c r="L423" s="3">
        <v>0</v>
      </c>
      <c r="M423" t="s">
        <v>52</v>
      </c>
      <c r="N423" t="s">
        <v>81</v>
      </c>
      <c r="O423" s="1" t="s">
        <v>21</v>
      </c>
      <c r="P423" s="1" t="str">
        <f>TEXT(TBL_Employees[[#This Row],[Exit Date]],"YYYY")</f>
        <v/>
      </c>
      <c r="Q423" s="1" t="e">
        <f>(TBL_Employees[[#This Row],[Exit Date]]-TBL_Employees[[#This Row],[Hire Date]])</f>
        <v>#VALUE!</v>
      </c>
      <c r="S423" t="e">
        <f>TBL_Employees[[#This Row],[Column3]]-TBL_Employees[[#This Row],[Column4]]</f>
        <v>#VALUE!</v>
      </c>
    </row>
    <row r="424" spans="1:19" hidden="1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1" t="str">
        <f>TEXT(TBL_Employees[[#This Row],[Hire Date]],"YYYY")</f>
        <v>2001</v>
      </c>
      <c r="K424" s="2">
        <v>120628</v>
      </c>
      <c r="L424" s="3">
        <v>0</v>
      </c>
      <c r="M424" t="s">
        <v>19</v>
      </c>
      <c r="N424" t="s">
        <v>20</v>
      </c>
      <c r="O424" s="1" t="s">
        <v>21</v>
      </c>
      <c r="P424" s="1" t="str">
        <f>TEXT(TBL_Employees[[#This Row],[Exit Date]],"YYYY")</f>
        <v/>
      </c>
      <c r="Q424" s="1" t="e">
        <f>(TBL_Employees[[#This Row],[Exit Date]]-TBL_Employees[[#This Row],[Hire Date]])</f>
        <v>#VALUE!</v>
      </c>
      <c r="S424" t="e">
        <f>TBL_Employees[[#This Row],[Column3]]-TBL_Employees[[#This Row],[Column4]]</f>
        <v>#VALUE!</v>
      </c>
    </row>
    <row r="425" spans="1:19" hidden="1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1" t="str">
        <f>TEXT(TBL_Employees[[#This Row],[Hire Date]],"YYYY")</f>
        <v>2020</v>
      </c>
      <c r="K425" s="2">
        <v>181216</v>
      </c>
      <c r="L425" s="3">
        <v>0.27</v>
      </c>
      <c r="M425" t="s">
        <v>19</v>
      </c>
      <c r="N425" t="s">
        <v>29</v>
      </c>
      <c r="O425" s="1" t="s">
        <v>21</v>
      </c>
      <c r="P425" s="1" t="str">
        <f>TEXT(TBL_Employees[[#This Row],[Exit Date]],"YYYY")</f>
        <v/>
      </c>
      <c r="Q425" s="1" t="e">
        <f>(TBL_Employees[[#This Row],[Exit Date]]-TBL_Employees[[#This Row],[Hire Date]])</f>
        <v>#VALUE!</v>
      </c>
      <c r="S425" t="e">
        <f>TBL_Employees[[#This Row],[Column3]]-TBL_Employees[[#This Row],[Column4]]</f>
        <v>#VALUE!</v>
      </c>
    </row>
    <row r="426" spans="1:19" hidden="1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1" t="str">
        <f>TEXT(TBL_Employees[[#This Row],[Hire Date]],"YYYY")</f>
        <v>2012</v>
      </c>
      <c r="K426" s="2">
        <v>46081</v>
      </c>
      <c r="L426" s="3">
        <v>0</v>
      </c>
      <c r="M426" t="s">
        <v>19</v>
      </c>
      <c r="N426" t="s">
        <v>20</v>
      </c>
      <c r="O426" s="1" t="s">
        <v>21</v>
      </c>
      <c r="P426" s="1" t="str">
        <f>TEXT(TBL_Employees[[#This Row],[Exit Date]],"YYYY")</f>
        <v/>
      </c>
      <c r="Q426" s="1" t="e">
        <f>(TBL_Employees[[#This Row],[Exit Date]]-TBL_Employees[[#This Row],[Hire Date]])</f>
        <v>#VALUE!</v>
      </c>
      <c r="S426" t="e">
        <f>TBL_Employees[[#This Row],[Column3]]-TBL_Employees[[#This Row],[Column4]]</f>
        <v>#VALUE!</v>
      </c>
    </row>
    <row r="427" spans="1:19" hidden="1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1" t="str">
        <f>TEXT(TBL_Employees[[#This Row],[Hire Date]],"YYYY")</f>
        <v>2004</v>
      </c>
      <c r="K427" s="2">
        <v>159885</v>
      </c>
      <c r="L427" s="3">
        <v>0.12</v>
      </c>
      <c r="M427" t="s">
        <v>19</v>
      </c>
      <c r="N427" t="s">
        <v>29</v>
      </c>
      <c r="O427" s="1" t="s">
        <v>21</v>
      </c>
      <c r="P427" s="1" t="str">
        <f>TEXT(TBL_Employees[[#This Row],[Exit Date]],"YYYY")</f>
        <v/>
      </c>
      <c r="Q427" s="1" t="e">
        <f>(TBL_Employees[[#This Row],[Exit Date]]-TBL_Employees[[#This Row],[Hire Date]])</f>
        <v>#VALUE!</v>
      </c>
      <c r="S427" t="e">
        <f>TBL_Employees[[#This Row],[Column3]]-TBL_Employees[[#This Row],[Column4]]</f>
        <v>#VALUE!</v>
      </c>
    </row>
    <row r="428" spans="1:19" hidden="1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1" t="str">
        <f>TEXT(TBL_Employees[[#This Row],[Hire Date]],"YYYY")</f>
        <v>1995</v>
      </c>
      <c r="K428" s="2">
        <v>153271</v>
      </c>
      <c r="L428" s="3">
        <v>0.15</v>
      </c>
      <c r="M428" t="s">
        <v>19</v>
      </c>
      <c r="N428" t="s">
        <v>25</v>
      </c>
      <c r="O428" s="1" t="s">
        <v>21</v>
      </c>
      <c r="P428" s="1" t="str">
        <f>TEXT(TBL_Employees[[#This Row],[Exit Date]],"YYYY")</f>
        <v/>
      </c>
      <c r="Q428" s="1" t="e">
        <f>(TBL_Employees[[#This Row],[Exit Date]]-TBL_Employees[[#This Row],[Hire Date]])</f>
        <v>#VALUE!</v>
      </c>
      <c r="S428" t="e">
        <f>TBL_Employees[[#This Row],[Column3]]-TBL_Employees[[#This Row],[Column4]]</f>
        <v>#VALUE!</v>
      </c>
    </row>
    <row r="429" spans="1:19" hidden="1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1" t="str">
        <f>TEXT(TBL_Employees[[#This Row],[Hire Date]],"YYYY")</f>
        <v>2009</v>
      </c>
      <c r="K429" s="2">
        <v>114242</v>
      </c>
      <c r="L429" s="3">
        <v>0.08</v>
      </c>
      <c r="M429" t="s">
        <v>19</v>
      </c>
      <c r="N429" t="s">
        <v>39</v>
      </c>
      <c r="O429" s="1" t="s">
        <v>21</v>
      </c>
      <c r="P429" s="1" t="str">
        <f>TEXT(TBL_Employees[[#This Row],[Exit Date]],"YYYY")</f>
        <v/>
      </c>
      <c r="Q429" s="1" t="e">
        <f>(TBL_Employees[[#This Row],[Exit Date]]-TBL_Employees[[#This Row],[Hire Date]])</f>
        <v>#VALUE!</v>
      </c>
      <c r="S429" t="e">
        <f>TBL_Employees[[#This Row],[Column3]]-TBL_Employees[[#This Row],[Column4]]</f>
        <v>#VALUE!</v>
      </c>
    </row>
    <row r="430" spans="1:19" hidden="1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1" t="str">
        <f>TEXT(TBL_Employees[[#This Row],[Hire Date]],"YYYY")</f>
        <v>2020</v>
      </c>
      <c r="K430" s="2">
        <v>48415</v>
      </c>
      <c r="L430" s="3">
        <v>0</v>
      </c>
      <c r="M430" t="s">
        <v>33</v>
      </c>
      <c r="N430" t="s">
        <v>74</v>
      </c>
      <c r="O430" s="1" t="s">
        <v>21</v>
      </c>
      <c r="P430" s="1" t="str">
        <f>TEXT(TBL_Employees[[#This Row],[Exit Date]],"YYYY")</f>
        <v/>
      </c>
      <c r="Q430" s="1" t="e">
        <f>(TBL_Employees[[#This Row],[Exit Date]]-TBL_Employees[[#This Row],[Hire Date]])</f>
        <v>#VALUE!</v>
      </c>
      <c r="S430" t="e">
        <f>TBL_Employees[[#This Row],[Column3]]-TBL_Employees[[#This Row],[Column4]]</f>
        <v>#VALUE!</v>
      </c>
    </row>
    <row r="431" spans="1:19" hidden="1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1" t="str">
        <f>TEXT(TBL_Employees[[#This Row],[Hire Date]],"YYYY")</f>
        <v>2017</v>
      </c>
      <c r="K431" s="2">
        <v>65566</v>
      </c>
      <c r="L431" s="3">
        <v>0</v>
      </c>
      <c r="M431" t="s">
        <v>19</v>
      </c>
      <c r="N431" t="s">
        <v>63</v>
      </c>
      <c r="O431" s="1" t="s">
        <v>21</v>
      </c>
      <c r="P431" s="1" t="str">
        <f>TEXT(TBL_Employees[[#This Row],[Exit Date]],"YYYY")</f>
        <v/>
      </c>
      <c r="Q431" s="1" t="e">
        <f>(TBL_Employees[[#This Row],[Exit Date]]-TBL_Employees[[#This Row],[Hire Date]])</f>
        <v>#VALUE!</v>
      </c>
      <c r="S431" t="e">
        <f>TBL_Employees[[#This Row],[Column3]]-TBL_Employees[[#This Row],[Column4]]</f>
        <v>#VALUE!</v>
      </c>
    </row>
    <row r="432" spans="1:19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1" t="str">
        <f>TEXT(TBL_Employees[[#This Row],[Hire Date]],"YYYY")</f>
        <v>2001</v>
      </c>
      <c r="K432" s="2">
        <v>147752</v>
      </c>
      <c r="L432" s="3">
        <v>0.12</v>
      </c>
      <c r="M432" t="s">
        <v>33</v>
      </c>
      <c r="N432" t="s">
        <v>74</v>
      </c>
      <c r="O432" s="1">
        <v>40903</v>
      </c>
      <c r="P432" s="1" t="str">
        <f>TEXT(TBL_Employees[[#This Row],[Exit Date]],"YYYY")</f>
        <v>2011</v>
      </c>
      <c r="Q432" s="1">
        <f>(TBL_Employees[[#This Row],[Exit Date]]-TBL_Employees[[#This Row],[Hire Date]])</f>
        <v>3889</v>
      </c>
      <c r="S432">
        <f>TBL_Employees[[#This Row],[Column3]]-TBL_Employees[[#This Row],[Column4]]</f>
        <v>10</v>
      </c>
    </row>
    <row r="433" spans="1:19" hidden="1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1" t="str">
        <f>TEXT(TBL_Employees[[#This Row],[Hire Date]],"YYYY")</f>
        <v>2021</v>
      </c>
      <c r="K433" s="2">
        <v>136810</v>
      </c>
      <c r="L433" s="3">
        <v>0.14000000000000001</v>
      </c>
      <c r="M433" t="s">
        <v>33</v>
      </c>
      <c r="N433" t="s">
        <v>80</v>
      </c>
      <c r="O433" s="1" t="s">
        <v>21</v>
      </c>
      <c r="P433" s="1" t="str">
        <f>TEXT(TBL_Employees[[#This Row],[Exit Date]],"YYYY")</f>
        <v/>
      </c>
      <c r="Q433" s="1" t="e">
        <f>(TBL_Employees[[#This Row],[Exit Date]]-TBL_Employees[[#This Row],[Hire Date]])</f>
        <v>#VALUE!</v>
      </c>
      <c r="S433" t="e">
        <f>TBL_Employees[[#This Row],[Column3]]-TBL_Employees[[#This Row],[Column4]]</f>
        <v>#VALUE!</v>
      </c>
    </row>
    <row r="434" spans="1:19" hidden="1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1" t="str">
        <f>TEXT(TBL_Employees[[#This Row],[Hire Date]],"YYYY")</f>
        <v>2013</v>
      </c>
      <c r="K434" s="2">
        <v>54635</v>
      </c>
      <c r="L434" s="3">
        <v>0</v>
      </c>
      <c r="M434" t="s">
        <v>19</v>
      </c>
      <c r="N434" t="s">
        <v>20</v>
      </c>
      <c r="O434" s="1" t="s">
        <v>21</v>
      </c>
      <c r="P434" s="1" t="str">
        <f>TEXT(TBL_Employees[[#This Row],[Exit Date]],"YYYY")</f>
        <v/>
      </c>
      <c r="Q434" s="1" t="e">
        <f>(TBL_Employees[[#This Row],[Exit Date]]-TBL_Employees[[#This Row],[Hire Date]])</f>
        <v>#VALUE!</v>
      </c>
      <c r="S434" t="e">
        <f>TBL_Employees[[#This Row],[Column3]]-TBL_Employees[[#This Row],[Column4]]</f>
        <v>#VALUE!</v>
      </c>
    </row>
    <row r="435" spans="1:19" hidden="1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1" t="str">
        <f>TEXT(TBL_Employees[[#This Row],[Hire Date]],"YYYY")</f>
        <v>2020</v>
      </c>
      <c r="K435" s="2">
        <v>96636</v>
      </c>
      <c r="L435" s="3">
        <v>0</v>
      </c>
      <c r="M435" t="s">
        <v>19</v>
      </c>
      <c r="N435" t="s">
        <v>29</v>
      </c>
      <c r="O435" s="1" t="s">
        <v>21</v>
      </c>
      <c r="P435" s="1" t="str">
        <f>TEXT(TBL_Employees[[#This Row],[Exit Date]],"YYYY")</f>
        <v/>
      </c>
      <c r="Q435" s="1" t="e">
        <f>(TBL_Employees[[#This Row],[Exit Date]]-TBL_Employees[[#This Row],[Hire Date]])</f>
        <v>#VALUE!</v>
      </c>
      <c r="S435" t="e">
        <f>TBL_Employees[[#This Row],[Column3]]-TBL_Employees[[#This Row],[Column4]]</f>
        <v>#VALUE!</v>
      </c>
    </row>
    <row r="436" spans="1:19" hidden="1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1" t="str">
        <f>TEXT(TBL_Employees[[#This Row],[Hire Date]],"YYYY")</f>
        <v>2014</v>
      </c>
      <c r="K436" s="2">
        <v>91592</v>
      </c>
      <c r="L436" s="3">
        <v>0</v>
      </c>
      <c r="M436" t="s">
        <v>19</v>
      </c>
      <c r="N436" t="s">
        <v>20</v>
      </c>
      <c r="O436" s="1" t="s">
        <v>21</v>
      </c>
      <c r="P436" s="1" t="str">
        <f>TEXT(TBL_Employees[[#This Row],[Exit Date]],"YYYY")</f>
        <v/>
      </c>
      <c r="Q436" s="1" t="e">
        <f>(TBL_Employees[[#This Row],[Exit Date]]-TBL_Employees[[#This Row],[Hire Date]])</f>
        <v>#VALUE!</v>
      </c>
      <c r="S436" t="e">
        <f>TBL_Employees[[#This Row],[Column3]]-TBL_Employees[[#This Row],[Column4]]</f>
        <v>#VALUE!</v>
      </c>
    </row>
    <row r="437" spans="1:19" hidden="1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1" t="str">
        <f>TEXT(TBL_Employees[[#This Row],[Hire Date]],"YYYY")</f>
        <v>2000</v>
      </c>
      <c r="K437" s="2">
        <v>55563</v>
      </c>
      <c r="L437" s="3">
        <v>0</v>
      </c>
      <c r="M437" t="s">
        <v>33</v>
      </c>
      <c r="N437" t="s">
        <v>34</v>
      </c>
      <c r="O437" s="1" t="s">
        <v>21</v>
      </c>
      <c r="P437" s="1" t="str">
        <f>TEXT(TBL_Employees[[#This Row],[Exit Date]],"YYYY")</f>
        <v/>
      </c>
      <c r="Q437" s="1" t="e">
        <f>(TBL_Employees[[#This Row],[Exit Date]]-TBL_Employees[[#This Row],[Hire Date]])</f>
        <v>#VALUE!</v>
      </c>
      <c r="S437" t="e">
        <f>TBL_Employees[[#This Row],[Column3]]-TBL_Employees[[#This Row],[Column4]]</f>
        <v>#VALUE!</v>
      </c>
    </row>
    <row r="438" spans="1:19" hidden="1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1" t="str">
        <f>TEXT(TBL_Employees[[#This Row],[Hire Date]],"YYYY")</f>
        <v>1996</v>
      </c>
      <c r="K438" s="2">
        <v>159724</v>
      </c>
      <c r="L438" s="3">
        <v>0.23</v>
      </c>
      <c r="M438" t="s">
        <v>33</v>
      </c>
      <c r="N438" t="s">
        <v>60</v>
      </c>
      <c r="O438" s="1" t="s">
        <v>21</v>
      </c>
      <c r="P438" s="1" t="str">
        <f>TEXT(TBL_Employees[[#This Row],[Exit Date]],"YYYY")</f>
        <v/>
      </c>
      <c r="Q438" s="1" t="e">
        <f>(TBL_Employees[[#This Row],[Exit Date]]-TBL_Employees[[#This Row],[Hire Date]])</f>
        <v>#VALUE!</v>
      </c>
      <c r="S438" t="e">
        <f>TBL_Employees[[#This Row],[Column3]]-TBL_Employees[[#This Row],[Column4]]</f>
        <v>#VALUE!</v>
      </c>
    </row>
    <row r="439" spans="1:19" hidden="1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1" t="str">
        <f>TEXT(TBL_Employees[[#This Row],[Hire Date]],"YYYY")</f>
        <v>2017</v>
      </c>
      <c r="K439" s="2">
        <v>183190</v>
      </c>
      <c r="L439" s="3">
        <v>0.36</v>
      </c>
      <c r="M439" t="s">
        <v>19</v>
      </c>
      <c r="N439" t="s">
        <v>20</v>
      </c>
      <c r="O439" s="1" t="s">
        <v>21</v>
      </c>
      <c r="P439" s="1" t="str">
        <f>TEXT(TBL_Employees[[#This Row],[Exit Date]],"YYYY")</f>
        <v/>
      </c>
      <c r="Q439" s="1" t="e">
        <f>(TBL_Employees[[#This Row],[Exit Date]]-TBL_Employees[[#This Row],[Hire Date]])</f>
        <v>#VALUE!</v>
      </c>
      <c r="S439" t="e">
        <f>TBL_Employees[[#This Row],[Column3]]-TBL_Employees[[#This Row],[Column4]]</f>
        <v>#VALUE!</v>
      </c>
    </row>
    <row r="440" spans="1:19" hidden="1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1" t="str">
        <f>TEXT(TBL_Employees[[#This Row],[Hire Date]],"YYYY")</f>
        <v>2019</v>
      </c>
      <c r="K440" s="2">
        <v>54829</v>
      </c>
      <c r="L440" s="3">
        <v>0</v>
      </c>
      <c r="M440" t="s">
        <v>19</v>
      </c>
      <c r="N440" t="s">
        <v>39</v>
      </c>
      <c r="O440" s="1" t="s">
        <v>21</v>
      </c>
      <c r="P440" s="1" t="str">
        <f>TEXT(TBL_Employees[[#This Row],[Exit Date]],"YYYY")</f>
        <v/>
      </c>
      <c r="Q440" s="1" t="e">
        <f>(TBL_Employees[[#This Row],[Exit Date]]-TBL_Employees[[#This Row],[Hire Date]])</f>
        <v>#VALUE!</v>
      </c>
      <c r="S440" t="e">
        <f>TBL_Employees[[#This Row],[Column3]]-TBL_Employees[[#This Row],[Column4]]</f>
        <v>#VALUE!</v>
      </c>
    </row>
    <row r="441" spans="1:19" hidden="1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1" t="str">
        <f>TEXT(TBL_Employees[[#This Row],[Hire Date]],"YYYY")</f>
        <v>2005</v>
      </c>
      <c r="K441" s="2">
        <v>96639</v>
      </c>
      <c r="L441" s="3">
        <v>0</v>
      </c>
      <c r="M441" t="s">
        <v>52</v>
      </c>
      <c r="N441" t="s">
        <v>66</v>
      </c>
      <c r="O441" s="1" t="s">
        <v>21</v>
      </c>
      <c r="P441" s="1" t="str">
        <f>TEXT(TBL_Employees[[#This Row],[Exit Date]],"YYYY")</f>
        <v/>
      </c>
      <c r="Q441" s="1" t="e">
        <f>(TBL_Employees[[#This Row],[Exit Date]]-TBL_Employees[[#This Row],[Hire Date]])</f>
        <v>#VALUE!</v>
      </c>
      <c r="S441" t="e">
        <f>TBL_Employees[[#This Row],[Column3]]-TBL_Employees[[#This Row],[Column4]]</f>
        <v>#VALUE!</v>
      </c>
    </row>
    <row r="442" spans="1:19" hidden="1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1" t="str">
        <f>TEXT(TBL_Employees[[#This Row],[Hire Date]],"YYYY")</f>
        <v>2006</v>
      </c>
      <c r="K442" s="2">
        <v>117278</v>
      </c>
      <c r="L442" s="3">
        <v>0.09</v>
      </c>
      <c r="M442" t="s">
        <v>19</v>
      </c>
      <c r="N442" t="s">
        <v>45</v>
      </c>
      <c r="O442" s="1" t="s">
        <v>21</v>
      </c>
      <c r="P442" s="1" t="str">
        <f>TEXT(TBL_Employees[[#This Row],[Exit Date]],"YYYY")</f>
        <v/>
      </c>
      <c r="Q442" s="1" t="e">
        <f>(TBL_Employees[[#This Row],[Exit Date]]-TBL_Employees[[#This Row],[Hire Date]])</f>
        <v>#VALUE!</v>
      </c>
      <c r="S442" t="e">
        <f>TBL_Employees[[#This Row],[Column3]]-TBL_Employees[[#This Row],[Column4]]</f>
        <v>#VALUE!</v>
      </c>
    </row>
    <row r="443" spans="1:19" hidden="1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1" t="str">
        <f>TEXT(TBL_Employees[[#This Row],[Hire Date]],"YYYY")</f>
        <v>2008</v>
      </c>
      <c r="K443" s="2">
        <v>84193</v>
      </c>
      <c r="L443" s="3">
        <v>0.09</v>
      </c>
      <c r="M443" t="s">
        <v>33</v>
      </c>
      <c r="N443" t="s">
        <v>74</v>
      </c>
      <c r="O443" s="1" t="s">
        <v>21</v>
      </c>
      <c r="P443" s="1" t="str">
        <f>TEXT(TBL_Employees[[#This Row],[Exit Date]],"YYYY")</f>
        <v/>
      </c>
      <c r="Q443" s="1" t="e">
        <f>(TBL_Employees[[#This Row],[Exit Date]]-TBL_Employees[[#This Row],[Hire Date]])</f>
        <v>#VALUE!</v>
      </c>
      <c r="S443" t="e">
        <f>TBL_Employees[[#This Row],[Column3]]-TBL_Employees[[#This Row],[Column4]]</f>
        <v>#VALUE!</v>
      </c>
    </row>
    <row r="444" spans="1:19" hidden="1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1" t="str">
        <f>TEXT(TBL_Employees[[#This Row],[Hire Date]],"YYYY")</f>
        <v>2018</v>
      </c>
      <c r="K444" s="2">
        <v>87806</v>
      </c>
      <c r="L444" s="3">
        <v>0</v>
      </c>
      <c r="M444" t="s">
        <v>19</v>
      </c>
      <c r="N444" t="s">
        <v>63</v>
      </c>
      <c r="O444" s="1" t="s">
        <v>21</v>
      </c>
      <c r="P444" s="1" t="str">
        <f>TEXT(TBL_Employees[[#This Row],[Exit Date]],"YYYY")</f>
        <v/>
      </c>
      <c r="Q444" s="1" t="e">
        <f>(TBL_Employees[[#This Row],[Exit Date]]-TBL_Employees[[#This Row],[Hire Date]])</f>
        <v>#VALUE!</v>
      </c>
      <c r="S444" t="e">
        <f>TBL_Employees[[#This Row],[Column3]]-TBL_Employees[[#This Row],[Column4]]</f>
        <v>#VALUE!</v>
      </c>
    </row>
    <row r="445" spans="1:19" hidden="1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1" t="str">
        <f>TEXT(TBL_Employees[[#This Row],[Hire Date]],"YYYY")</f>
        <v>2011</v>
      </c>
      <c r="K445" s="2">
        <v>63959</v>
      </c>
      <c r="L445" s="3">
        <v>0</v>
      </c>
      <c r="M445" t="s">
        <v>19</v>
      </c>
      <c r="N445" t="s">
        <v>63</v>
      </c>
      <c r="O445" s="1" t="s">
        <v>21</v>
      </c>
      <c r="P445" s="1" t="str">
        <f>TEXT(TBL_Employees[[#This Row],[Exit Date]],"YYYY")</f>
        <v/>
      </c>
      <c r="Q445" s="1" t="e">
        <f>(TBL_Employees[[#This Row],[Exit Date]]-TBL_Employees[[#This Row],[Hire Date]])</f>
        <v>#VALUE!</v>
      </c>
      <c r="S445" t="e">
        <f>TBL_Employees[[#This Row],[Column3]]-TBL_Employees[[#This Row],[Column4]]</f>
        <v>#VALUE!</v>
      </c>
    </row>
    <row r="446" spans="1:19" hidden="1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1" t="str">
        <f>TEXT(TBL_Employees[[#This Row],[Hire Date]],"YYYY")</f>
        <v>2015</v>
      </c>
      <c r="K446" s="2">
        <v>234723</v>
      </c>
      <c r="L446" s="3">
        <v>0.36</v>
      </c>
      <c r="M446" t="s">
        <v>33</v>
      </c>
      <c r="N446" t="s">
        <v>74</v>
      </c>
      <c r="O446" s="1" t="s">
        <v>21</v>
      </c>
      <c r="P446" s="1" t="str">
        <f>TEXT(TBL_Employees[[#This Row],[Exit Date]],"YYYY")</f>
        <v/>
      </c>
      <c r="Q446" s="1" t="e">
        <f>(TBL_Employees[[#This Row],[Exit Date]]-TBL_Employees[[#This Row],[Hire Date]])</f>
        <v>#VALUE!</v>
      </c>
      <c r="S446" t="e">
        <f>TBL_Employees[[#This Row],[Column3]]-TBL_Employees[[#This Row],[Column4]]</f>
        <v>#VALUE!</v>
      </c>
    </row>
    <row r="447" spans="1:19" hidden="1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1" t="str">
        <f>TEXT(TBL_Employees[[#This Row],[Hire Date]],"YYYY")</f>
        <v>2019</v>
      </c>
      <c r="K447" s="2">
        <v>50809</v>
      </c>
      <c r="L447" s="3">
        <v>0</v>
      </c>
      <c r="M447" t="s">
        <v>33</v>
      </c>
      <c r="N447" t="s">
        <v>80</v>
      </c>
      <c r="O447" s="1" t="s">
        <v>21</v>
      </c>
      <c r="P447" s="1" t="str">
        <f>TEXT(TBL_Employees[[#This Row],[Exit Date]],"YYYY")</f>
        <v/>
      </c>
      <c r="Q447" s="1" t="e">
        <f>(TBL_Employees[[#This Row],[Exit Date]]-TBL_Employees[[#This Row],[Hire Date]])</f>
        <v>#VALUE!</v>
      </c>
      <c r="S447" t="e">
        <f>TBL_Employees[[#This Row],[Column3]]-TBL_Employees[[#This Row],[Column4]]</f>
        <v>#VALUE!</v>
      </c>
    </row>
    <row r="448" spans="1:19" hidden="1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1" t="str">
        <f>TEXT(TBL_Employees[[#This Row],[Hire Date]],"YYYY")</f>
        <v>2002</v>
      </c>
      <c r="K448" s="2">
        <v>77396</v>
      </c>
      <c r="L448" s="3">
        <v>0</v>
      </c>
      <c r="M448" t="s">
        <v>19</v>
      </c>
      <c r="N448" t="s">
        <v>45</v>
      </c>
      <c r="O448" s="1" t="s">
        <v>21</v>
      </c>
      <c r="P448" s="1" t="str">
        <f>TEXT(TBL_Employees[[#This Row],[Exit Date]],"YYYY")</f>
        <v/>
      </c>
      <c r="Q448" s="1" t="e">
        <f>(TBL_Employees[[#This Row],[Exit Date]]-TBL_Employees[[#This Row],[Hire Date]])</f>
        <v>#VALUE!</v>
      </c>
      <c r="S448" t="e">
        <f>TBL_Employees[[#This Row],[Column3]]-TBL_Employees[[#This Row],[Column4]]</f>
        <v>#VALUE!</v>
      </c>
    </row>
    <row r="449" spans="1:19" hidden="1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1" t="str">
        <f>TEXT(TBL_Employees[[#This Row],[Hire Date]],"YYYY")</f>
        <v>1999</v>
      </c>
      <c r="K449" s="2">
        <v>89523</v>
      </c>
      <c r="L449" s="3">
        <v>0</v>
      </c>
      <c r="M449" t="s">
        <v>19</v>
      </c>
      <c r="N449" t="s">
        <v>39</v>
      </c>
      <c r="O449" s="1" t="s">
        <v>21</v>
      </c>
      <c r="P449" s="1" t="str">
        <f>TEXT(TBL_Employees[[#This Row],[Exit Date]],"YYYY")</f>
        <v/>
      </c>
      <c r="Q449" s="1" t="e">
        <f>(TBL_Employees[[#This Row],[Exit Date]]-TBL_Employees[[#This Row],[Hire Date]])</f>
        <v>#VALUE!</v>
      </c>
      <c r="S449" t="e">
        <f>TBL_Employees[[#This Row],[Column3]]-TBL_Employees[[#This Row],[Column4]]</f>
        <v>#VALUE!</v>
      </c>
    </row>
    <row r="450" spans="1:19" hidden="1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1" t="str">
        <f>TEXT(TBL_Employees[[#This Row],[Hire Date]],"YYYY")</f>
        <v>2011</v>
      </c>
      <c r="K450" s="2">
        <v>86173</v>
      </c>
      <c r="L450" s="3">
        <v>0</v>
      </c>
      <c r="M450" t="s">
        <v>33</v>
      </c>
      <c r="N450" t="s">
        <v>80</v>
      </c>
      <c r="O450" s="1" t="s">
        <v>21</v>
      </c>
      <c r="P450" s="1" t="str">
        <f>TEXT(TBL_Employees[[#This Row],[Exit Date]],"YYYY")</f>
        <v/>
      </c>
      <c r="Q450" s="1" t="e">
        <f>(TBL_Employees[[#This Row],[Exit Date]]-TBL_Employees[[#This Row],[Hire Date]])</f>
        <v>#VALUE!</v>
      </c>
      <c r="S450" t="e">
        <f>TBL_Employees[[#This Row],[Column3]]-TBL_Employees[[#This Row],[Column4]]</f>
        <v>#VALUE!</v>
      </c>
    </row>
    <row r="451" spans="1:19" hidden="1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1" t="str">
        <f>TEXT(TBL_Employees[[#This Row],[Hire Date]],"YYYY")</f>
        <v>2000</v>
      </c>
      <c r="K451" s="2">
        <v>222224</v>
      </c>
      <c r="L451" s="3">
        <v>0.38</v>
      </c>
      <c r="M451" t="s">
        <v>19</v>
      </c>
      <c r="N451" t="s">
        <v>29</v>
      </c>
      <c r="O451" s="1" t="s">
        <v>21</v>
      </c>
      <c r="P451" s="1" t="str">
        <f>TEXT(TBL_Employees[[#This Row],[Exit Date]],"YYYY")</f>
        <v/>
      </c>
      <c r="Q451" s="1" t="e">
        <f>(TBL_Employees[[#This Row],[Exit Date]]-TBL_Employees[[#This Row],[Hire Date]])</f>
        <v>#VALUE!</v>
      </c>
      <c r="S451" t="e">
        <f>TBL_Employees[[#This Row],[Column3]]-TBL_Employees[[#This Row],[Column4]]</f>
        <v>#VALUE!</v>
      </c>
    </row>
    <row r="452" spans="1:19" hidden="1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1" t="str">
        <f>TEXT(TBL_Employees[[#This Row],[Hire Date]],"YYYY")</f>
        <v>2021</v>
      </c>
      <c r="K452" s="2">
        <v>146140</v>
      </c>
      <c r="L452" s="3">
        <v>0.15</v>
      </c>
      <c r="M452" t="s">
        <v>19</v>
      </c>
      <c r="N452" t="s">
        <v>63</v>
      </c>
      <c r="O452" s="1" t="s">
        <v>21</v>
      </c>
      <c r="P452" s="1" t="str">
        <f>TEXT(TBL_Employees[[#This Row],[Exit Date]],"YYYY")</f>
        <v/>
      </c>
      <c r="Q452" s="1" t="e">
        <f>(TBL_Employees[[#This Row],[Exit Date]]-TBL_Employees[[#This Row],[Hire Date]])</f>
        <v>#VALUE!</v>
      </c>
      <c r="S452" t="e">
        <f>TBL_Employees[[#This Row],[Column3]]-TBL_Employees[[#This Row],[Column4]]</f>
        <v>#VALUE!</v>
      </c>
    </row>
    <row r="453" spans="1:19" hidden="1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1" t="str">
        <f>TEXT(TBL_Employees[[#This Row],[Hire Date]],"YYYY")</f>
        <v>1994</v>
      </c>
      <c r="K453" s="2">
        <v>109456</v>
      </c>
      <c r="L453" s="3">
        <v>0.1</v>
      </c>
      <c r="M453" t="s">
        <v>19</v>
      </c>
      <c r="N453" t="s">
        <v>20</v>
      </c>
      <c r="O453" s="1" t="s">
        <v>21</v>
      </c>
      <c r="P453" s="1" t="str">
        <f>TEXT(TBL_Employees[[#This Row],[Exit Date]],"YYYY")</f>
        <v/>
      </c>
      <c r="Q453" s="1" t="e">
        <f>(TBL_Employees[[#This Row],[Exit Date]]-TBL_Employees[[#This Row],[Hire Date]])</f>
        <v>#VALUE!</v>
      </c>
      <c r="S453" t="e">
        <f>TBL_Employees[[#This Row],[Column3]]-TBL_Employees[[#This Row],[Column4]]</f>
        <v>#VALUE!</v>
      </c>
    </row>
    <row r="454" spans="1:19" hidden="1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1" t="str">
        <f>TEXT(TBL_Employees[[#This Row],[Hire Date]],"YYYY")</f>
        <v>2008</v>
      </c>
      <c r="K454" s="2">
        <v>170221</v>
      </c>
      <c r="L454" s="3">
        <v>0.15</v>
      </c>
      <c r="M454" t="s">
        <v>52</v>
      </c>
      <c r="N454" t="s">
        <v>81</v>
      </c>
      <c r="O454" s="1" t="s">
        <v>21</v>
      </c>
      <c r="P454" s="1" t="str">
        <f>TEXT(TBL_Employees[[#This Row],[Exit Date]],"YYYY")</f>
        <v/>
      </c>
      <c r="Q454" s="1" t="e">
        <f>(TBL_Employees[[#This Row],[Exit Date]]-TBL_Employees[[#This Row],[Hire Date]])</f>
        <v>#VALUE!</v>
      </c>
      <c r="S454" t="e">
        <f>TBL_Employees[[#This Row],[Column3]]-TBL_Employees[[#This Row],[Column4]]</f>
        <v>#VALUE!</v>
      </c>
    </row>
    <row r="455" spans="1:19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1" t="str">
        <f>TEXT(TBL_Employees[[#This Row],[Hire Date]],"YYYY")</f>
        <v>2006</v>
      </c>
      <c r="K455" s="2">
        <v>97433</v>
      </c>
      <c r="L455" s="3">
        <v>0.05</v>
      </c>
      <c r="M455" t="s">
        <v>19</v>
      </c>
      <c r="N455" t="s">
        <v>63</v>
      </c>
      <c r="O455" s="1">
        <v>42224</v>
      </c>
      <c r="P455" s="1" t="str">
        <f>TEXT(TBL_Employees[[#This Row],[Exit Date]],"YYYY")</f>
        <v>2015</v>
      </c>
      <c r="Q455" s="1">
        <f>(TBL_Employees[[#This Row],[Exit Date]]-TBL_Employees[[#This Row],[Hire Date]])</f>
        <v>3447</v>
      </c>
      <c r="S455">
        <f>TBL_Employees[[#This Row],[Column3]]-TBL_Employees[[#This Row],[Column4]]</f>
        <v>9</v>
      </c>
    </row>
    <row r="456" spans="1:19" hidden="1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1" t="str">
        <f>TEXT(TBL_Employees[[#This Row],[Hire Date]],"YYYY")</f>
        <v>2013</v>
      </c>
      <c r="K456" s="2">
        <v>59646</v>
      </c>
      <c r="L456" s="3">
        <v>0</v>
      </c>
      <c r="M456" t="s">
        <v>33</v>
      </c>
      <c r="N456" t="s">
        <v>74</v>
      </c>
      <c r="O456" s="1" t="s">
        <v>21</v>
      </c>
      <c r="P456" s="1" t="str">
        <f>TEXT(TBL_Employees[[#This Row],[Exit Date]],"YYYY")</f>
        <v/>
      </c>
      <c r="Q456" s="1" t="e">
        <f>(TBL_Employees[[#This Row],[Exit Date]]-TBL_Employees[[#This Row],[Hire Date]])</f>
        <v>#VALUE!</v>
      </c>
      <c r="S456" t="e">
        <f>TBL_Employees[[#This Row],[Column3]]-TBL_Employees[[#This Row],[Column4]]</f>
        <v>#VALUE!</v>
      </c>
    </row>
    <row r="457" spans="1:19" hidden="1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1" t="str">
        <f>TEXT(TBL_Employees[[#This Row],[Hire Date]],"YYYY")</f>
        <v>1995</v>
      </c>
      <c r="K457" s="2">
        <v>158787</v>
      </c>
      <c r="L457" s="3">
        <v>0.18</v>
      </c>
      <c r="M457" t="s">
        <v>33</v>
      </c>
      <c r="N457" t="s">
        <v>34</v>
      </c>
      <c r="O457" s="1" t="s">
        <v>21</v>
      </c>
      <c r="P457" s="1" t="str">
        <f>TEXT(TBL_Employees[[#This Row],[Exit Date]],"YYYY")</f>
        <v/>
      </c>
      <c r="Q457" s="1" t="e">
        <f>(TBL_Employees[[#This Row],[Exit Date]]-TBL_Employees[[#This Row],[Hire Date]])</f>
        <v>#VALUE!</v>
      </c>
      <c r="S457" t="e">
        <f>TBL_Employees[[#This Row],[Column3]]-TBL_Employees[[#This Row],[Column4]]</f>
        <v>#VALUE!</v>
      </c>
    </row>
    <row r="458" spans="1:19" hidden="1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1" t="str">
        <f>TEXT(TBL_Employees[[#This Row],[Hire Date]],"YYYY")</f>
        <v>2018</v>
      </c>
      <c r="K458" s="2">
        <v>83378</v>
      </c>
      <c r="L458" s="3">
        <v>0</v>
      </c>
      <c r="M458" t="s">
        <v>33</v>
      </c>
      <c r="N458" t="s">
        <v>60</v>
      </c>
      <c r="O458" s="1" t="s">
        <v>21</v>
      </c>
      <c r="P458" s="1" t="str">
        <f>TEXT(TBL_Employees[[#This Row],[Exit Date]],"YYYY")</f>
        <v/>
      </c>
      <c r="Q458" s="1" t="e">
        <f>(TBL_Employees[[#This Row],[Exit Date]]-TBL_Employees[[#This Row],[Hire Date]])</f>
        <v>#VALUE!</v>
      </c>
      <c r="S458" t="e">
        <f>TBL_Employees[[#This Row],[Column3]]-TBL_Employees[[#This Row],[Column4]]</f>
        <v>#VALUE!</v>
      </c>
    </row>
    <row r="459" spans="1:19" hidden="1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1" t="str">
        <f>TEXT(TBL_Employees[[#This Row],[Hire Date]],"YYYY")</f>
        <v>2013</v>
      </c>
      <c r="K459" s="2">
        <v>88895</v>
      </c>
      <c r="L459" s="3">
        <v>0</v>
      </c>
      <c r="M459" t="s">
        <v>19</v>
      </c>
      <c r="N459" t="s">
        <v>20</v>
      </c>
      <c r="O459" s="1" t="s">
        <v>21</v>
      </c>
      <c r="P459" s="1" t="str">
        <f>TEXT(TBL_Employees[[#This Row],[Exit Date]],"YYYY")</f>
        <v/>
      </c>
      <c r="Q459" s="1" t="e">
        <f>(TBL_Employees[[#This Row],[Exit Date]]-TBL_Employees[[#This Row],[Hire Date]])</f>
        <v>#VALUE!</v>
      </c>
      <c r="S459" t="e">
        <f>TBL_Employees[[#This Row],[Column3]]-TBL_Employees[[#This Row],[Column4]]</f>
        <v>#VALUE!</v>
      </c>
    </row>
    <row r="460" spans="1:19" hidden="1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1" t="str">
        <f>TEXT(TBL_Employees[[#This Row],[Hire Date]],"YYYY")</f>
        <v>2004</v>
      </c>
      <c r="K460" s="2">
        <v>168846</v>
      </c>
      <c r="L460" s="3">
        <v>0.24</v>
      </c>
      <c r="M460" t="s">
        <v>33</v>
      </c>
      <c r="N460" t="s">
        <v>80</v>
      </c>
      <c r="O460" s="1" t="s">
        <v>21</v>
      </c>
      <c r="P460" s="1" t="str">
        <f>TEXT(TBL_Employees[[#This Row],[Exit Date]],"YYYY")</f>
        <v/>
      </c>
      <c r="Q460" s="1" t="e">
        <f>(TBL_Employees[[#This Row],[Exit Date]]-TBL_Employees[[#This Row],[Hire Date]])</f>
        <v>#VALUE!</v>
      </c>
      <c r="S460" t="e">
        <f>TBL_Employees[[#This Row],[Column3]]-TBL_Employees[[#This Row],[Column4]]</f>
        <v>#VALUE!</v>
      </c>
    </row>
    <row r="461" spans="1:19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1" t="str">
        <f>TEXT(TBL_Employees[[#This Row],[Hire Date]],"YYYY")</f>
        <v>2011</v>
      </c>
      <c r="K461" s="2">
        <v>43336</v>
      </c>
      <c r="L461" s="3">
        <v>0</v>
      </c>
      <c r="M461" t="s">
        <v>19</v>
      </c>
      <c r="N461" t="s">
        <v>25</v>
      </c>
      <c r="O461" s="1">
        <v>44024</v>
      </c>
      <c r="P461" s="1" t="str">
        <f>TEXT(TBL_Employees[[#This Row],[Exit Date]],"YYYY")</f>
        <v>2020</v>
      </c>
      <c r="Q461" s="1">
        <f>(TBL_Employees[[#This Row],[Exit Date]]-TBL_Employees[[#This Row],[Hire Date]])</f>
        <v>3428</v>
      </c>
      <c r="S461">
        <f>TBL_Employees[[#This Row],[Column3]]-TBL_Employees[[#This Row],[Column4]]</f>
        <v>9</v>
      </c>
    </row>
    <row r="462" spans="1:19" hidden="1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1" t="str">
        <f>TEXT(TBL_Employees[[#This Row],[Hire Date]],"YYYY")</f>
        <v>2009</v>
      </c>
      <c r="K462" s="2">
        <v>127801</v>
      </c>
      <c r="L462" s="3">
        <v>0.15</v>
      </c>
      <c r="M462" t="s">
        <v>19</v>
      </c>
      <c r="N462" t="s">
        <v>39</v>
      </c>
      <c r="O462" s="1" t="s">
        <v>21</v>
      </c>
      <c r="P462" s="1" t="str">
        <f>TEXT(TBL_Employees[[#This Row],[Exit Date]],"YYYY")</f>
        <v/>
      </c>
      <c r="Q462" s="1" t="e">
        <f>(TBL_Employees[[#This Row],[Exit Date]]-TBL_Employees[[#This Row],[Hire Date]])</f>
        <v>#VALUE!</v>
      </c>
      <c r="S462" t="e">
        <f>TBL_Employees[[#This Row],[Column3]]-TBL_Employees[[#This Row],[Column4]]</f>
        <v>#VALUE!</v>
      </c>
    </row>
    <row r="463" spans="1:19" hidden="1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1" t="str">
        <f>TEXT(TBL_Employees[[#This Row],[Hire Date]],"YYYY")</f>
        <v>2000</v>
      </c>
      <c r="K463" s="2">
        <v>76352</v>
      </c>
      <c r="L463" s="3">
        <v>0</v>
      </c>
      <c r="M463" t="s">
        <v>19</v>
      </c>
      <c r="N463" t="s">
        <v>25</v>
      </c>
      <c r="O463" s="1" t="s">
        <v>21</v>
      </c>
      <c r="P463" s="1" t="str">
        <f>TEXT(TBL_Employees[[#This Row],[Exit Date]],"YYYY")</f>
        <v/>
      </c>
      <c r="Q463" s="1" t="e">
        <f>(TBL_Employees[[#This Row],[Exit Date]]-TBL_Employees[[#This Row],[Hire Date]])</f>
        <v>#VALUE!</v>
      </c>
      <c r="S463" t="e">
        <f>TBL_Employees[[#This Row],[Column3]]-TBL_Employees[[#This Row],[Column4]]</f>
        <v>#VALUE!</v>
      </c>
    </row>
    <row r="464" spans="1:19" hidden="1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1" t="str">
        <f>TEXT(TBL_Employees[[#This Row],[Hire Date]],"YYYY")</f>
        <v>2019</v>
      </c>
      <c r="K464" s="2">
        <v>250767</v>
      </c>
      <c r="L464" s="3">
        <v>0.38</v>
      </c>
      <c r="M464" t="s">
        <v>19</v>
      </c>
      <c r="N464" t="s">
        <v>63</v>
      </c>
      <c r="O464" s="1" t="s">
        <v>21</v>
      </c>
      <c r="P464" s="1" t="str">
        <f>TEXT(TBL_Employees[[#This Row],[Exit Date]],"YYYY")</f>
        <v/>
      </c>
      <c r="Q464" s="1" t="e">
        <f>(TBL_Employees[[#This Row],[Exit Date]]-TBL_Employees[[#This Row],[Hire Date]])</f>
        <v>#VALUE!</v>
      </c>
      <c r="S464" t="e">
        <f>TBL_Employees[[#This Row],[Column3]]-TBL_Employees[[#This Row],[Column4]]</f>
        <v>#VALUE!</v>
      </c>
    </row>
    <row r="465" spans="1:19" hidden="1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1" t="str">
        <f>TEXT(TBL_Employees[[#This Row],[Hire Date]],"YYYY")</f>
        <v>2020</v>
      </c>
      <c r="K465" s="2">
        <v>223055</v>
      </c>
      <c r="L465" s="3">
        <v>0.3</v>
      </c>
      <c r="M465" t="s">
        <v>19</v>
      </c>
      <c r="N465" t="s">
        <v>29</v>
      </c>
      <c r="O465" s="1" t="s">
        <v>21</v>
      </c>
      <c r="P465" s="1" t="str">
        <f>TEXT(TBL_Employees[[#This Row],[Exit Date]],"YYYY")</f>
        <v/>
      </c>
      <c r="Q465" s="1" t="e">
        <f>(TBL_Employees[[#This Row],[Exit Date]]-TBL_Employees[[#This Row],[Hire Date]])</f>
        <v>#VALUE!</v>
      </c>
      <c r="S465" t="e">
        <f>TBL_Employees[[#This Row],[Column3]]-TBL_Employees[[#This Row],[Column4]]</f>
        <v>#VALUE!</v>
      </c>
    </row>
    <row r="466" spans="1:19" hidden="1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1" t="str">
        <f>TEXT(TBL_Employees[[#This Row],[Hire Date]],"YYYY")</f>
        <v>2007</v>
      </c>
      <c r="K466" s="2">
        <v>189680</v>
      </c>
      <c r="L466" s="3">
        <v>0.23</v>
      </c>
      <c r="M466" t="s">
        <v>52</v>
      </c>
      <c r="N466" t="s">
        <v>53</v>
      </c>
      <c r="O466" s="1" t="s">
        <v>21</v>
      </c>
      <c r="P466" s="1" t="str">
        <f>TEXT(TBL_Employees[[#This Row],[Exit Date]],"YYYY")</f>
        <v/>
      </c>
      <c r="Q466" s="1" t="e">
        <f>(TBL_Employees[[#This Row],[Exit Date]]-TBL_Employees[[#This Row],[Hire Date]])</f>
        <v>#VALUE!</v>
      </c>
      <c r="S466" t="e">
        <f>TBL_Employees[[#This Row],[Column3]]-TBL_Employees[[#This Row],[Column4]]</f>
        <v>#VALUE!</v>
      </c>
    </row>
    <row r="467" spans="1:19" hidden="1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1" t="str">
        <f>TEXT(TBL_Employees[[#This Row],[Hire Date]],"YYYY")</f>
        <v>2018</v>
      </c>
      <c r="K467" s="2">
        <v>71167</v>
      </c>
      <c r="L467" s="3">
        <v>0</v>
      </c>
      <c r="M467" t="s">
        <v>19</v>
      </c>
      <c r="N467" t="s">
        <v>29</v>
      </c>
      <c r="O467" s="1" t="s">
        <v>21</v>
      </c>
      <c r="P467" s="1" t="str">
        <f>TEXT(TBL_Employees[[#This Row],[Exit Date]],"YYYY")</f>
        <v/>
      </c>
      <c r="Q467" s="1" t="e">
        <f>(TBL_Employees[[#This Row],[Exit Date]]-TBL_Employees[[#This Row],[Hire Date]])</f>
        <v>#VALUE!</v>
      </c>
      <c r="S467" t="e">
        <f>TBL_Employees[[#This Row],[Column3]]-TBL_Employees[[#This Row],[Column4]]</f>
        <v>#VALUE!</v>
      </c>
    </row>
    <row r="468" spans="1:19" hidden="1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1" t="str">
        <f>TEXT(TBL_Employees[[#This Row],[Hire Date]],"YYYY")</f>
        <v>2010</v>
      </c>
      <c r="K468" s="2">
        <v>76027</v>
      </c>
      <c r="L468" s="3">
        <v>0</v>
      </c>
      <c r="M468" t="s">
        <v>19</v>
      </c>
      <c r="N468" t="s">
        <v>63</v>
      </c>
      <c r="O468" s="1" t="s">
        <v>21</v>
      </c>
      <c r="P468" s="1" t="str">
        <f>TEXT(TBL_Employees[[#This Row],[Exit Date]],"YYYY")</f>
        <v/>
      </c>
      <c r="Q468" s="1" t="e">
        <f>(TBL_Employees[[#This Row],[Exit Date]]-TBL_Employees[[#This Row],[Hire Date]])</f>
        <v>#VALUE!</v>
      </c>
      <c r="S468" t="e">
        <f>TBL_Employees[[#This Row],[Column3]]-TBL_Employees[[#This Row],[Column4]]</f>
        <v>#VALUE!</v>
      </c>
    </row>
    <row r="469" spans="1:19" hidden="1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1" t="str">
        <f>TEXT(TBL_Employees[[#This Row],[Hire Date]],"YYYY")</f>
        <v>2019</v>
      </c>
      <c r="K469" s="2">
        <v>183113</v>
      </c>
      <c r="L469" s="3">
        <v>0.24</v>
      </c>
      <c r="M469" t="s">
        <v>52</v>
      </c>
      <c r="N469" t="s">
        <v>66</v>
      </c>
      <c r="O469" s="1" t="s">
        <v>21</v>
      </c>
      <c r="P469" s="1" t="str">
        <f>TEXT(TBL_Employees[[#This Row],[Exit Date]],"YYYY")</f>
        <v/>
      </c>
      <c r="Q469" s="1" t="e">
        <f>(TBL_Employees[[#This Row],[Exit Date]]-TBL_Employees[[#This Row],[Hire Date]])</f>
        <v>#VALUE!</v>
      </c>
      <c r="S469" t="e">
        <f>TBL_Employees[[#This Row],[Column3]]-TBL_Employees[[#This Row],[Column4]]</f>
        <v>#VALUE!</v>
      </c>
    </row>
    <row r="470" spans="1:19" hidden="1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1" t="str">
        <f>TEXT(TBL_Employees[[#This Row],[Hire Date]],"YYYY")</f>
        <v>2020</v>
      </c>
      <c r="K470" s="2">
        <v>67753</v>
      </c>
      <c r="L470" s="3">
        <v>0</v>
      </c>
      <c r="M470" t="s">
        <v>19</v>
      </c>
      <c r="N470" t="s">
        <v>39</v>
      </c>
      <c r="O470" s="1" t="s">
        <v>21</v>
      </c>
      <c r="P470" s="1" t="str">
        <f>TEXT(TBL_Employees[[#This Row],[Exit Date]],"YYYY")</f>
        <v/>
      </c>
      <c r="Q470" s="1" t="e">
        <f>(TBL_Employees[[#This Row],[Exit Date]]-TBL_Employees[[#This Row],[Hire Date]])</f>
        <v>#VALUE!</v>
      </c>
      <c r="S470" t="e">
        <f>TBL_Employees[[#This Row],[Column3]]-TBL_Employees[[#This Row],[Column4]]</f>
        <v>#VALUE!</v>
      </c>
    </row>
    <row r="471" spans="1:19" hidden="1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1" t="str">
        <f>TEXT(TBL_Employees[[#This Row],[Hire Date]],"YYYY")</f>
        <v>2016</v>
      </c>
      <c r="K471" s="2">
        <v>63744</v>
      </c>
      <c r="L471" s="3">
        <v>0.08</v>
      </c>
      <c r="M471" t="s">
        <v>19</v>
      </c>
      <c r="N471" t="s">
        <v>25</v>
      </c>
      <c r="O471" s="1" t="s">
        <v>21</v>
      </c>
      <c r="P471" s="1" t="str">
        <f>TEXT(TBL_Employees[[#This Row],[Exit Date]],"YYYY")</f>
        <v/>
      </c>
      <c r="Q471" s="1" t="e">
        <f>(TBL_Employees[[#This Row],[Exit Date]]-TBL_Employees[[#This Row],[Hire Date]])</f>
        <v>#VALUE!</v>
      </c>
      <c r="S471" t="e">
        <f>TBL_Employees[[#This Row],[Column3]]-TBL_Employees[[#This Row],[Column4]]</f>
        <v>#VALUE!</v>
      </c>
    </row>
    <row r="472" spans="1:19" hidden="1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1" t="str">
        <f>TEXT(TBL_Employees[[#This Row],[Hire Date]],"YYYY")</f>
        <v>2002</v>
      </c>
      <c r="K472" s="2">
        <v>92209</v>
      </c>
      <c r="L472" s="3">
        <v>0</v>
      </c>
      <c r="M472" t="s">
        <v>33</v>
      </c>
      <c r="N472" t="s">
        <v>74</v>
      </c>
      <c r="O472" s="1" t="s">
        <v>21</v>
      </c>
      <c r="P472" s="1" t="str">
        <f>TEXT(TBL_Employees[[#This Row],[Exit Date]],"YYYY")</f>
        <v/>
      </c>
      <c r="Q472" s="1" t="e">
        <f>(TBL_Employees[[#This Row],[Exit Date]]-TBL_Employees[[#This Row],[Hire Date]])</f>
        <v>#VALUE!</v>
      </c>
      <c r="S472" t="e">
        <f>TBL_Employees[[#This Row],[Column3]]-TBL_Employees[[#This Row],[Column4]]</f>
        <v>#VALUE!</v>
      </c>
    </row>
    <row r="473" spans="1:19" hidden="1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1" t="str">
        <f>TEXT(TBL_Employees[[#This Row],[Hire Date]],"YYYY")</f>
        <v>2000</v>
      </c>
      <c r="K473" s="2">
        <v>157487</v>
      </c>
      <c r="L473" s="3">
        <v>0.12</v>
      </c>
      <c r="M473" t="s">
        <v>19</v>
      </c>
      <c r="N473" t="s">
        <v>39</v>
      </c>
      <c r="O473" s="1" t="s">
        <v>21</v>
      </c>
      <c r="P473" s="1" t="str">
        <f>TEXT(TBL_Employees[[#This Row],[Exit Date]],"YYYY")</f>
        <v/>
      </c>
      <c r="Q473" s="1" t="e">
        <f>(TBL_Employees[[#This Row],[Exit Date]]-TBL_Employees[[#This Row],[Hire Date]])</f>
        <v>#VALUE!</v>
      </c>
      <c r="S473" t="e">
        <f>TBL_Employees[[#This Row],[Column3]]-TBL_Employees[[#This Row],[Column4]]</f>
        <v>#VALUE!</v>
      </c>
    </row>
    <row r="474" spans="1:19" hidden="1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1" t="str">
        <f>TEXT(TBL_Employees[[#This Row],[Hire Date]],"YYYY")</f>
        <v>2015</v>
      </c>
      <c r="K474" s="2">
        <v>99697</v>
      </c>
      <c r="L474" s="3">
        <v>0</v>
      </c>
      <c r="M474" t="s">
        <v>52</v>
      </c>
      <c r="N474" t="s">
        <v>66</v>
      </c>
      <c r="O474" s="1" t="s">
        <v>21</v>
      </c>
      <c r="P474" s="1" t="str">
        <f>TEXT(TBL_Employees[[#This Row],[Exit Date]],"YYYY")</f>
        <v/>
      </c>
      <c r="Q474" s="1" t="e">
        <f>(TBL_Employees[[#This Row],[Exit Date]]-TBL_Employees[[#This Row],[Hire Date]])</f>
        <v>#VALUE!</v>
      </c>
      <c r="S474" t="e">
        <f>TBL_Employees[[#This Row],[Column3]]-TBL_Employees[[#This Row],[Column4]]</f>
        <v>#VALUE!</v>
      </c>
    </row>
    <row r="475" spans="1:19" hidden="1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1" t="str">
        <f>TEXT(TBL_Employees[[#This Row],[Hire Date]],"YYYY")</f>
        <v>2010</v>
      </c>
      <c r="K475" s="2">
        <v>90770</v>
      </c>
      <c r="L475" s="3">
        <v>0</v>
      </c>
      <c r="M475" t="s">
        <v>19</v>
      </c>
      <c r="N475" t="s">
        <v>29</v>
      </c>
      <c r="O475" s="1" t="s">
        <v>21</v>
      </c>
      <c r="P475" s="1" t="str">
        <f>TEXT(TBL_Employees[[#This Row],[Exit Date]],"YYYY")</f>
        <v/>
      </c>
      <c r="Q475" s="1" t="e">
        <f>(TBL_Employees[[#This Row],[Exit Date]]-TBL_Employees[[#This Row],[Hire Date]])</f>
        <v>#VALUE!</v>
      </c>
      <c r="S475" t="e">
        <f>TBL_Employees[[#This Row],[Column3]]-TBL_Employees[[#This Row],[Column4]]</f>
        <v>#VALUE!</v>
      </c>
    </row>
    <row r="476" spans="1:19" hidden="1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1" t="str">
        <f>TEXT(TBL_Employees[[#This Row],[Hire Date]],"YYYY")</f>
        <v>2005</v>
      </c>
      <c r="K476" s="2">
        <v>55369</v>
      </c>
      <c r="L476" s="3">
        <v>0</v>
      </c>
      <c r="M476" t="s">
        <v>19</v>
      </c>
      <c r="N476" t="s">
        <v>39</v>
      </c>
      <c r="O476" s="1" t="s">
        <v>21</v>
      </c>
      <c r="P476" s="1" t="str">
        <f>TEXT(TBL_Employees[[#This Row],[Exit Date]],"YYYY")</f>
        <v/>
      </c>
      <c r="Q476" s="1" t="e">
        <f>(TBL_Employees[[#This Row],[Exit Date]]-TBL_Employees[[#This Row],[Hire Date]])</f>
        <v>#VALUE!</v>
      </c>
      <c r="S476" t="e">
        <f>TBL_Employees[[#This Row],[Column3]]-TBL_Employees[[#This Row],[Column4]]</f>
        <v>#VALUE!</v>
      </c>
    </row>
    <row r="477" spans="1:19" hidden="1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1" t="str">
        <f>TEXT(TBL_Employees[[#This Row],[Hire Date]],"YYYY")</f>
        <v>2014</v>
      </c>
      <c r="K477" s="2">
        <v>69578</v>
      </c>
      <c r="L477" s="3">
        <v>0</v>
      </c>
      <c r="M477" t="s">
        <v>52</v>
      </c>
      <c r="N477" t="s">
        <v>66</v>
      </c>
      <c r="O477" s="1" t="s">
        <v>21</v>
      </c>
      <c r="P477" s="1" t="str">
        <f>TEXT(TBL_Employees[[#This Row],[Exit Date]],"YYYY")</f>
        <v/>
      </c>
      <c r="Q477" s="1" t="e">
        <f>(TBL_Employees[[#This Row],[Exit Date]]-TBL_Employees[[#This Row],[Hire Date]])</f>
        <v>#VALUE!</v>
      </c>
      <c r="S477" t="e">
        <f>TBL_Employees[[#This Row],[Column3]]-TBL_Employees[[#This Row],[Column4]]</f>
        <v>#VALUE!</v>
      </c>
    </row>
    <row r="478" spans="1:19" hidden="1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1" t="str">
        <f>TEXT(TBL_Employees[[#This Row],[Hire Date]],"YYYY")</f>
        <v>2013</v>
      </c>
      <c r="K478" s="2">
        <v>167526</v>
      </c>
      <c r="L478" s="3">
        <v>0.26</v>
      </c>
      <c r="M478" t="s">
        <v>19</v>
      </c>
      <c r="N478" t="s">
        <v>45</v>
      </c>
      <c r="O478" s="1" t="s">
        <v>21</v>
      </c>
      <c r="P478" s="1" t="str">
        <f>TEXT(TBL_Employees[[#This Row],[Exit Date]],"YYYY")</f>
        <v/>
      </c>
      <c r="Q478" s="1" t="e">
        <f>(TBL_Employees[[#This Row],[Exit Date]]-TBL_Employees[[#This Row],[Hire Date]])</f>
        <v>#VALUE!</v>
      </c>
      <c r="S478" t="e">
        <f>TBL_Employees[[#This Row],[Column3]]-TBL_Employees[[#This Row],[Column4]]</f>
        <v>#VALUE!</v>
      </c>
    </row>
    <row r="479" spans="1:19" hidden="1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1" t="str">
        <f>TEXT(TBL_Employees[[#This Row],[Hire Date]],"YYYY")</f>
        <v>2021</v>
      </c>
      <c r="K479" s="2">
        <v>65507</v>
      </c>
      <c r="L479" s="3">
        <v>0</v>
      </c>
      <c r="M479" t="s">
        <v>52</v>
      </c>
      <c r="N479" t="s">
        <v>81</v>
      </c>
      <c r="O479" s="1" t="s">
        <v>21</v>
      </c>
      <c r="P479" s="1" t="str">
        <f>TEXT(TBL_Employees[[#This Row],[Exit Date]],"YYYY")</f>
        <v/>
      </c>
      <c r="Q479" s="1" t="e">
        <f>(TBL_Employees[[#This Row],[Exit Date]]-TBL_Employees[[#This Row],[Hire Date]])</f>
        <v>#VALUE!</v>
      </c>
      <c r="S479" t="e">
        <f>TBL_Employees[[#This Row],[Column3]]-TBL_Employees[[#This Row],[Column4]]</f>
        <v>#VALUE!</v>
      </c>
    </row>
    <row r="480" spans="1:19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1" t="str">
        <f>TEXT(TBL_Employees[[#This Row],[Hire Date]],"YYYY")</f>
        <v>1998</v>
      </c>
      <c r="K480" s="2">
        <v>108268</v>
      </c>
      <c r="L480" s="3">
        <v>0.09</v>
      </c>
      <c r="M480" t="s">
        <v>52</v>
      </c>
      <c r="N480" t="s">
        <v>53</v>
      </c>
      <c r="O480" s="1">
        <v>38122</v>
      </c>
      <c r="P480" s="1" t="str">
        <f>TEXT(TBL_Employees[[#This Row],[Exit Date]],"YYYY")</f>
        <v>2004</v>
      </c>
      <c r="Q480" s="1">
        <f>(TBL_Employees[[#This Row],[Exit Date]]-TBL_Employees[[#This Row],[Hire Date]])</f>
        <v>2209</v>
      </c>
      <c r="S480">
        <f>TBL_Employees[[#This Row],[Column3]]-TBL_Employees[[#This Row],[Column4]]</f>
        <v>6</v>
      </c>
    </row>
    <row r="481" spans="1:19" hidden="1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1" t="str">
        <f>TEXT(TBL_Employees[[#This Row],[Hire Date]],"YYYY")</f>
        <v>2016</v>
      </c>
      <c r="K481" s="2">
        <v>80055</v>
      </c>
      <c r="L481" s="3">
        <v>0</v>
      </c>
      <c r="M481" t="s">
        <v>33</v>
      </c>
      <c r="N481" t="s">
        <v>60</v>
      </c>
      <c r="O481" s="1" t="s">
        <v>21</v>
      </c>
      <c r="P481" s="1" t="str">
        <f>TEXT(TBL_Employees[[#This Row],[Exit Date]],"YYYY")</f>
        <v/>
      </c>
      <c r="Q481" s="1" t="e">
        <f>(TBL_Employees[[#This Row],[Exit Date]]-TBL_Employees[[#This Row],[Hire Date]])</f>
        <v>#VALUE!</v>
      </c>
      <c r="S481" t="e">
        <f>TBL_Employees[[#This Row],[Column3]]-TBL_Employees[[#This Row],[Column4]]</f>
        <v>#VALUE!</v>
      </c>
    </row>
    <row r="482" spans="1:19" hidden="1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1" t="str">
        <f>TEXT(TBL_Employees[[#This Row],[Hire Date]],"YYYY")</f>
        <v>2009</v>
      </c>
      <c r="K482" s="2">
        <v>76802</v>
      </c>
      <c r="L482" s="3">
        <v>0</v>
      </c>
      <c r="M482" t="s">
        <v>52</v>
      </c>
      <c r="N482" t="s">
        <v>81</v>
      </c>
      <c r="O482" s="1" t="s">
        <v>21</v>
      </c>
      <c r="P482" s="1" t="str">
        <f>TEXT(TBL_Employees[[#This Row],[Exit Date]],"YYYY")</f>
        <v/>
      </c>
      <c r="Q482" s="1" t="e">
        <f>(TBL_Employees[[#This Row],[Exit Date]]-TBL_Employees[[#This Row],[Hire Date]])</f>
        <v>#VALUE!</v>
      </c>
      <c r="S482" t="e">
        <f>TBL_Employees[[#This Row],[Column3]]-TBL_Employees[[#This Row],[Column4]]</f>
        <v>#VALUE!</v>
      </c>
    </row>
    <row r="483" spans="1:19" hidden="1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1" t="str">
        <f>TEXT(TBL_Employees[[#This Row],[Hire Date]],"YYYY")</f>
        <v>2016</v>
      </c>
      <c r="K483" s="2">
        <v>253249</v>
      </c>
      <c r="L483" s="3">
        <v>0.31</v>
      </c>
      <c r="M483" t="s">
        <v>19</v>
      </c>
      <c r="N483" t="s">
        <v>25</v>
      </c>
      <c r="O483" s="1" t="s">
        <v>21</v>
      </c>
      <c r="P483" s="1" t="str">
        <f>TEXT(TBL_Employees[[#This Row],[Exit Date]],"YYYY")</f>
        <v/>
      </c>
      <c r="Q483" s="1" t="e">
        <f>(TBL_Employees[[#This Row],[Exit Date]]-TBL_Employees[[#This Row],[Hire Date]])</f>
        <v>#VALUE!</v>
      </c>
      <c r="S483" t="e">
        <f>TBL_Employees[[#This Row],[Column3]]-TBL_Employees[[#This Row],[Column4]]</f>
        <v>#VALUE!</v>
      </c>
    </row>
    <row r="484" spans="1:19" hidden="1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1" t="str">
        <f>TEXT(TBL_Employees[[#This Row],[Hire Date]],"YYYY")</f>
        <v>2005</v>
      </c>
      <c r="K484" s="2">
        <v>78388</v>
      </c>
      <c r="L484" s="3">
        <v>0</v>
      </c>
      <c r="M484" t="s">
        <v>33</v>
      </c>
      <c r="N484" t="s">
        <v>80</v>
      </c>
      <c r="O484" s="1" t="s">
        <v>21</v>
      </c>
      <c r="P484" s="1" t="str">
        <f>TEXT(TBL_Employees[[#This Row],[Exit Date]],"YYYY")</f>
        <v/>
      </c>
      <c r="Q484" s="1" t="e">
        <f>(TBL_Employees[[#This Row],[Exit Date]]-TBL_Employees[[#This Row],[Hire Date]])</f>
        <v>#VALUE!</v>
      </c>
      <c r="S484" t="e">
        <f>TBL_Employees[[#This Row],[Column3]]-TBL_Employees[[#This Row],[Column4]]</f>
        <v>#VALUE!</v>
      </c>
    </row>
    <row r="485" spans="1:19" hidden="1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1" t="str">
        <f>TEXT(TBL_Employees[[#This Row],[Hire Date]],"YYYY")</f>
        <v>2016</v>
      </c>
      <c r="K485" s="2">
        <v>249870</v>
      </c>
      <c r="L485" s="3">
        <v>0.34</v>
      </c>
      <c r="M485" t="s">
        <v>19</v>
      </c>
      <c r="N485" t="s">
        <v>20</v>
      </c>
      <c r="O485" s="1" t="s">
        <v>21</v>
      </c>
      <c r="P485" s="1" t="str">
        <f>TEXT(TBL_Employees[[#This Row],[Exit Date]],"YYYY")</f>
        <v/>
      </c>
      <c r="Q485" s="1" t="e">
        <f>(TBL_Employees[[#This Row],[Exit Date]]-TBL_Employees[[#This Row],[Hire Date]])</f>
        <v>#VALUE!</v>
      </c>
      <c r="S485" t="e">
        <f>TBL_Employees[[#This Row],[Column3]]-TBL_Employees[[#This Row],[Column4]]</f>
        <v>#VALUE!</v>
      </c>
    </row>
    <row r="486" spans="1:19" hidden="1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1" t="str">
        <f>TEXT(TBL_Employees[[#This Row],[Hire Date]],"YYYY")</f>
        <v>2015</v>
      </c>
      <c r="K486" s="2">
        <v>148321</v>
      </c>
      <c r="L486" s="3">
        <v>0.15</v>
      </c>
      <c r="M486" t="s">
        <v>33</v>
      </c>
      <c r="N486" t="s">
        <v>60</v>
      </c>
      <c r="O486" s="1" t="s">
        <v>21</v>
      </c>
      <c r="P486" s="1" t="str">
        <f>TEXT(TBL_Employees[[#This Row],[Exit Date]],"YYYY")</f>
        <v/>
      </c>
      <c r="Q486" s="1" t="e">
        <f>(TBL_Employees[[#This Row],[Exit Date]]-TBL_Employees[[#This Row],[Hire Date]])</f>
        <v>#VALUE!</v>
      </c>
      <c r="S486" t="e">
        <f>TBL_Employees[[#This Row],[Column3]]-TBL_Employees[[#This Row],[Column4]]</f>
        <v>#VALUE!</v>
      </c>
    </row>
    <row r="487" spans="1:19" hidden="1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1" t="str">
        <f>TEXT(TBL_Employees[[#This Row],[Hire Date]],"YYYY")</f>
        <v>2004</v>
      </c>
      <c r="K487" s="2">
        <v>90258</v>
      </c>
      <c r="L487" s="3">
        <v>0</v>
      </c>
      <c r="M487" t="s">
        <v>33</v>
      </c>
      <c r="N487" t="s">
        <v>80</v>
      </c>
      <c r="O487" s="1" t="s">
        <v>21</v>
      </c>
      <c r="P487" s="1" t="str">
        <f>TEXT(TBL_Employees[[#This Row],[Exit Date]],"YYYY")</f>
        <v/>
      </c>
      <c r="Q487" s="1" t="e">
        <f>(TBL_Employees[[#This Row],[Exit Date]]-TBL_Employees[[#This Row],[Hire Date]])</f>
        <v>#VALUE!</v>
      </c>
      <c r="S487" t="e">
        <f>TBL_Employees[[#This Row],[Column3]]-TBL_Employees[[#This Row],[Column4]]</f>
        <v>#VALUE!</v>
      </c>
    </row>
    <row r="488" spans="1:19" hidden="1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1" t="str">
        <f>TEXT(TBL_Employees[[#This Row],[Hire Date]],"YYYY")</f>
        <v>2011</v>
      </c>
      <c r="K488" s="2">
        <v>72486</v>
      </c>
      <c r="L488" s="3">
        <v>0</v>
      </c>
      <c r="M488" t="s">
        <v>19</v>
      </c>
      <c r="N488" t="s">
        <v>63</v>
      </c>
      <c r="O488" s="1" t="s">
        <v>21</v>
      </c>
      <c r="P488" s="1" t="str">
        <f>TEXT(TBL_Employees[[#This Row],[Exit Date]],"YYYY")</f>
        <v/>
      </c>
      <c r="Q488" s="1" t="e">
        <f>(TBL_Employees[[#This Row],[Exit Date]]-TBL_Employees[[#This Row],[Hire Date]])</f>
        <v>#VALUE!</v>
      </c>
      <c r="S488" t="e">
        <f>TBL_Employees[[#This Row],[Column3]]-TBL_Employees[[#This Row],[Column4]]</f>
        <v>#VALUE!</v>
      </c>
    </row>
    <row r="489" spans="1:19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1" t="str">
        <f>TEXT(TBL_Employees[[#This Row],[Hire Date]],"YYYY")</f>
        <v>2014</v>
      </c>
      <c r="K489" s="2">
        <v>95499</v>
      </c>
      <c r="L489" s="3">
        <v>0</v>
      </c>
      <c r="M489" t="s">
        <v>52</v>
      </c>
      <c r="N489" t="s">
        <v>53</v>
      </c>
      <c r="O489" s="1">
        <v>42958</v>
      </c>
      <c r="P489" s="1" t="str">
        <f>TEXT(TBL_Employees[[#This Row],[Exit Date]],"YYYY")</f>
        <v>2017</v>
      </c>
      <c r="Q489" s="1">
        <f>(TBL_Employees[[#This Row],[Exit Date]]-TBL_Employees[[#This Row],[Hire Date]])</f>
        <v>1072</v>
      </c>
      <c r="S489">
        <f>TBL_Employees[[#This Row],[Column3]]-TBL_Employees[[#This Row],[Column4]]</f>
        <v>3</v>
      </c>
    </row>
    <row r="490" spans="1:19" hidden="1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1" t="str">
        <f>TEXT(TBL_Employees[[#This Row],[Hire Date]],"YYYY")</f>
        <v>2004</v>
      </c>
      <c r="K490" s="2">
        <v>90212</v>
      </c>
      <c r="L490" s="3">
        <v>0</v>
      </c>
      <c r="M490" t="s">
        <v>52</v>
      </c>
      <c r="N490" t="s">
        <v>53</v>
      </c>
      <c r="O490" s="1" t="s">
        <v>21</v>
      </c>
      <c r="P490" s="1" t="str">
        <f>TEXT(TBL_Employees[[#This Row],[Exit Date]],"YYYY")</f>
        <v/>
      </c>
      <c r="Q490" s="1" t="e">
        <f>(TBL_Employees[[#This Row],[Exit Date]]-TBL_Employees[[#This Row],[Hire Date]])</f>
        <v>#VALUE!</v>
      </c>
      <c r="S490" t="e">
        <f>TBL_Employees[[#This Row],[Column3]]-TBL_Employees[[#This Row],[Column4]]</f>
        <v>#VALUE!</v>
      </c>
    </row>
    <row r="491" spans="1:19" hidden="1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1" t="str">
        <f>TEXT(TBL_Employees[[#This Row],[Hire Date]],"YYYY")</f>
        <v>2019</v>
      </c>
      <c r="K491" s="2">
        <v>254057</v>
      </c>
      <c r="L491" s="3">
        <v>0.39</v>
      </c>
      <c r="M491" t="s">
        <v>33</v>
      </c>
      <c r="N491" t="s">
        <v>74</v>
      </c>
      <c r="O491" s="1" t="s">
        <v>21</v>
      </c>
      <c r="P491" s="1" t="str">
        <f>TEXT(TBL_Employees[[#This Row],[Exit Date]],"YYYY")</f>
        <v/>
      </c>
      <c r="Q491" s="1" t="e">
        <f>(TBL_Employees[[#This Row],[Exit Date]]-TBL_Employees[[#This Row],[Hire Date]])</f>
        <v>#VALUE!</v>
      </c>
      <c r="S491" t="e">
        <f>TBL_Employees[[#This Row],[Column3]]-TBL_Employees[[#This Row],[Column4]]</f>
        <v>#VALUE!</v>
      </c>
    </row>
    <row r="492" spans="1:19" hidden="1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1" t="str">
        <f>TEXT(TBL_Employees[[#This Row],[Hire Date]],"YYYY")</f>
        <v>2010</v>
      </c>
      <c r="K492" s="2">
        <v>43001</v>
      </c>
      <c r="L492" s="3">
        <v>0</v>
      </c>
      <c r="M492" t="s">
        <v>19</v>
      </c>
      <c r="N492" t="s">
        <v>25</v>
      </c>
      <c r="O492" s="1" t="s">
        <v>21</v>
      </c>
      <c r="P492" s="1" t="str">
        <f>TEXT(TBL_Employees[[#This Row],[Exit Date]],"YYYY")</f>
        <v/>
      </c>
      <c r="Q492" s="1" t="e">
        <f>(TBL_Employees[[#This Row],[Exit Date]]-TBL_Employees[[#This Row],[Hire Date]])</f>
        <v>#VALUE!</v>
      </c>
      <c r="S492" t="e">
        <f>TBL_Employees[[#This Row],[Column3]]-TBL_Employees[[#This Row],[Column4]]</f>
        <v>#VALUE!</v>
      </c>
    </row>
    <row r="493" spans="1:19" hidden="1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1" t="str">
        <f>TEXT(TBL_Employees[[#This Row],[Hire Date]],"YYYY")</f>
        <v>1998</v>
      </c>
      <c r="K493" s="2">
        <v>85120</v>
      </c>
      <c r="L493" s="3">
        <v>0.09</v>
      </c>
      <c r="M493" t="s">
        <v>19</v>
      </c>
      <c r="N493" t="s">
        <v>63</v>
      </c>
      <c r="O493" s="1" t="s">
        <v>21</v>
      </c>
      <c r="P493" s="1" t="str">
        <f>TEXT(TBL_Employees[[#This Row],[Exit Date]],"YYYY")</f>
        <v/>
      </c>
      <c r="Q493" s="1" t="e">
        <f>(TBL_Employees[[#This Row],[Exit Date]]-TBL_Employees[[#This Row],[Hire Date]])</f>
        <v>#VALUE!</v>
      </c>
      <c r="S493" t="e">
        <f>TBL_Employees[[#This Row],[Column3]]-TBL_Employees[[#This Row],[Column4]]</f>
        <v>#VALUE!</v>
      </c>
    </row>
    <row r="494" spans="1:19" hidden="1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1" t="str">
        <f>TEXT(TBL_Employees[[#This Row],[Hire Date]],"YYYY")</f>
        <v>2015</v>
      </c>
      <c r="K494" s="2">
        <v>52200</v>
      </c>
      <c r="L494" s="3">
        <v>0</v>
      </c>
      <c r="M494" t="s">
        <v>19</v>
      </c>
      <c r="N494" t="s">
        <v>29</v>
      </c>
      <c r="O494" s="1" t="s">
        <v>21</v>
      </c>
      <c r="P494" s="1" t="str">
        <f>TEXT(TBL_Employees[[#This Row],[Exit Date]],"YYYY")</f>
        <v/>
      </c>
      <c r="Q494" s="1" t="e">
        <f>(TBL_Employees[[#This Row],[Exit Date]]-TBL_Employees[[#This Row],[Hire Date]])</f>
        <v>#VALUE!</v>
      </c>
      <c r="S494" t="e">
        <f>TBL_Employees[[#This Row],[Column3]]-TBL_Employees[[#This Row],[Column4]]</f>
        <v>#VALUE!</v>
      </c>
    </row>
    <row r="495" spans="1:19" hidden="1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1" t="str">
        <f>TEXT(TBL_Employees[[#This Row],[Hire Date]],"YYYY")</f>
        <v>2008</v>
      </c>
      <c r="K495" s="2">
        <v>150855</v>
      </c>
      <c r="L495" s="3">
        <v>0.11</v>
      </c>
      <c r="M495" t="s">
        <v>19</v>
      </c>
      <c r="N495" t="s">
        <v>39</v>
      </c>
      <c r="O495" s="1" t="s">
        <v>21</v>
      </c>
      <c r="P495" s="1" t="str">
        <f>TEXT(TBL_Employees[[#This Row],[Exit Date]],"YYYY")</f>
        <v/>
      </c>
      <c r="Q495" s="1" t="e">
        <f>(TBL_Employees[[#This Row],[Exit Date]]-TBL_Employees[[#This Row],[Hire Date]])</f>
        <v>#VALUE!</v>
      </c>
      <c r="S495" t="e">
        <f>TBL_Employees[[#This Row],[Column3]]-TBL_Employees[[#This Row],[Column4]]</f>
        <v>#VALUE!</v>
      </c>
    </row>
    <row r="496" spans="1:19" hidden="1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1" t="str">
        <f>TEXT(TBL_Employees[[#This Row],[Hire Date]],"YYYY")</f>
        <v>2004</v>
      </c>
      <c r="K496" s="2">
        <v>65702</v>
      </c>
      <c r="L496" s="3">
        <v>0</v>
      </c>
      <c r="M496" t="s">
        <v>19</v>
      </c>
      <c r="N496" t="s">
        <v>29</v>
      </c>
      <c r="O496" s="1" t="s">
        <v>21</v>
      </c>
      <c r="P496" s="1" t="str">
        <f>TEXT(TBL_Employees[[#This Row],[Exit Date]],"YYYY")</f>
        <v/>
      </c>
      <c r="Q496" s="1" t="e">
        <f>(TBL_Employees[[#This Row],[Exit Date]]-TBL_Employees[[#This Row],[Hire Date]])</f>
        <v>#VALUE!</v>
      </c>
      <c r="S496" t="e">
        <f>TBL_Employees[[#This Row],[Column3]]-TBL_Employees[[#This Row],[Column4]]</f>
        <v>#VALUE!</v>
      </c>
    </row>
    <row r="497" spans="1:19" hidden="1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1" t="str">
        <f>TEXT(TBL_Employees[[#This Row],[Hire Date]],"YYYY")</f>
        <v>2007</v>
      </c>
      <c r="K497" s="2">
        <v>162038</v>
      </c>
      <c r="L497" s="3">
        <v>0.24</v>
      </c>
      <c r="M497" t="s">
        <v>33</v>
      </c>
      <c r="N497" t="s">
        <v>80</v>
      </c>
      <c r="O497" s="1" t="s">
        <v>21</v>
      </c>
      <c r="P497" s="1" t="str">
        <f>TEXT(TBL_Employees[[#This Row],[Exit Date]],"YYYY")</f>
        <v/>
      </c>
      <c r="Q497" s="1" t="e">
        <f>(TBL_Employees[[#This Row],[Exit Date]]-TBL_Employees[[#This Row],[Hire Date]])</f>
        <v>#VALUE!</v>
      </c>
      <c r="S497" t="e">
        <f>TBL_Employees[[#This Row],[Column3]]-TBL_Employees[[#This Row],[Column4]]</f>
        <v>#VALUE!</v>
      </c>
    </row>
    <row r="498" spans="1:19" hidden="1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1" t="str">
        <f>TEXT(TBL_Employees[[#This Row],[Hire Date]],"YYYY")</f>
        <v>2020</v>
      </c>
      <c r="K498" s="2">
        <v>157057</v>
      </c>
      <c r="L498" s="3">
        <v>0.1</v>
      </c>
      <c r="M498" t="s">
        <v>19</v>
      </c>
      <c r="N498" t="s">
        <v>29</v>
      </c>
      <c r="O498" s="1" t="s">
        <v>21</v>
      </c>
      <c r="P498" s="1" t="str">
        <f>TEXT(TBL_Employees[[#This Row],[Exit Date]],"YYYY")</f>
        <v/>
      </c>
      <c r="Q498" s="1" t="e">
        <f>(TBL_Employees[[#This Row],[Exit Date]]-TBL_Employees[[#This Row],[Hire Date]])</f>
        <v>#VALUE!</v>
      </c>
      <c r="S498" t="e">
        <f>TBL_Employees[[#This Row],[Column3]]-TBL_Employees[[#This Row],[Column4]]</f>
        <v>#VALUE!</v>
      </c>
    </row>
    <row r="499" spans="1:19" hidden="1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1" t="str">
        <f>TEXT(TBL_Employees[[#This Row],[Hire Date]],"YYYY")</f>
        <v>2021</v>
      </c>
      <c r="K499" s="2">
        <v>127559</v>
      </c>
      <c r="L499" s="3">
        <v>0.1</v>
      </c>
      <c r="M499" t="s">
        <v>19</v>
      </c>
      <c r="N499" t="s">
        <v>25</v>
      </c>
      <c r="O499" s="1" t="s">
        <v>21</v>
      </c>
      <c r="P499" s="1" t="str">
        <f>TEXT(TBL_Employees[[#This Row],[Exit Date]],"YYYY")</f>
        <v/>
      </c>
      <c r="Q499" s="1" t="e">
        <f>(TBL_Employees[[#This Row],[Exit Date]]-TBL_Employees[[#This Row],[Hire Date]])</f>
        <v>#VALUE!</v>
      </c>
      <c r="S499" t="e">
        <f>TBL_Employees[[#This Row],[Column3]]-TBL_Employees[[#This Row],[Column4]]</f>
        <v>#VALUE!</v>
      </c>
    </row>
    <row r="500" spans="1:19" hidden="1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1" t="str">
        <f>TEXT(TBL_Employees[[#This Row],[Hire Date]],"YYYY")</f>
        <v>2019</v>
      </c>
      <c r="K500" s="2">
        <v>62644</v>
      </c>
      <c r="L500" s="3">
        <v>0</v>
      </c>
      <c r="M500" t="s">
        <v>19</v>
      </c>
      <c r="N500" t="s">
        <v>63</v>
      </c>
      <c r="O500" s="1" t="s">
        <v>21</v>
      </c>
      <c r="P500" s="1" t="str">
        <f>TEXT(TBL_Employees[[#This Row],[Exit Date]],"YYYY")</f>
        <v/>
      </c>
      <c r="Q500" s="1" t="e">
        <f>(TBL_Employees[[#This Row],[Exit Date]]-TBL_Employees[[#This Row],[Hire Date]])</f>
        <v>#VALUE!</v>
      </c>
      <c r="S500" t="e">
        <f>TBL_Employees[[#This Row],[Column3]]-TBL_Employees[[#This Row],[Column4]]</f>
        <v>#VALUE!</v>
      </c>
    </row>
    <row r="501" spans="1:19" hidden="1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1" t="str">
        <f>TEXT(TBL_Employees[[#This Row],[Hire Date]],"YYYY")</f>
        <v>2001</v>
      </c>
      <c r="K501" s="2">
        <v>73907</v>
      </c>
      <c r="L501" s="3">
        <v>0</v>
      </c>
      <c r="M501" t="s">
        <v>33</v>
      </c>
      <c r="N501" t="s">
        <v>74</v>
      </c>
      <c r="O501" s="1" t="s">
        <v>21</v>
      </c>
      <c r="P501" s="1" t="str">
        <f>TEXT(TBL_Employees[[#This Row],[Exit Date]],"YYYY")</f>
        <v/>
      </c>
      <c r="Q501" s="1" t="e">
        <f>(TBL_Employees[[#This Row],[Exit Date]]-TBL_Employees[[#This Row],[Hire Date]])</f>
        <v>#VALUE!</v>
      </c>
      <c r="S501" t="e">
        <f>TBL_Employees[[#This Row],[Column3]]-TBL_Employees[[#This Row],[Column4]]</f>
        <v>#VALUE!</v>
      </c>
    </row>
    <row r="502" spans="1:19" hidden="1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1" t="str">
        <f>TEXT(TBL_Employees[[#This Row],[Hire Date]],"YYYY")</f>
        <v>2018</v>
      </c>
      <c r="K502" s="2">
        <v>90040</v>
      </c>
      <c r="L502" s="3">
        <v>0</v>
      </c>
      <c r="M502" t="s">
        <v>19</v>
      </c>
      <c r="N502" t="s">
        <v>20</v>
      </c>
      <c r="O502" s="1" t="s">
        <v>21</v>
      </c>
      <c r="P502" s="1" t="str">
        <f>TEXT(TBL_Employees[[#This Row],[Exit Date]],"YYYY")</f>
        <v/>
      </c>
      <c r="Q502" s="1" t="e">
        <f>(TBL_Employees[[#This Row],[Exit Date]]-TBL_Employees[[#This Row],[Hire Date]])</f>
        <v>#VALUE!</v>
      </c>
      <c r="S502" t="e">
        <f>TBL_Employees[[#This Row],[Column3]]-TBL_Employees[[#This Row],[Column4]]</f>
        <v>#VALUE!</v>
      </c>
    </row>
    <row r="503" spans="1:19" hidden="1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1" t="str">
        <f>TEXT(TBL_Employees[[#This Row],[Hire Date]],"YYYY")</f>
        <v>2016</v>
      </c>
      <c r="K503" s="2">
        <v>91134</v>
      </c>
      <c r="L503" s="3">
        <v>0</v>
      </c>
      <c r="M503" t="s">
        <v>52</v>
      </c>
      <c r="N503" t="s">
        <v>53</v>
      </c>
      <c r="O503" s="1" t="s">
        <v>21</v>
      </c>
      <c r="P503" s="1" t="str">
        <f>TEXT(TBL_Employees[[#This Row],[Exit Date]],"YYYY")</f>
        <v/>
      </c>
      <c r="Q503" s="1" t="e">
        <f>(TBL_Employees[[#This Row],[Exit Date]]-TBL_Employees[[#This Row],[Hire Date]])</f>
        <v>#VALUE!</v>
      </c>
      <c r="S503" t="e">
        <f>TBL_Employees[[#This Row],[Column3]]-TBL_Employees[[#This Row],[Column4]]</f>
        <v>#VALUE!</v>
      </c>
    </row>
    <row r="504" spans="1:19" hidden="1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1" t="str">
        <f>TEXT(TBL_Employees[[#This Row],[Hire Date]],"YYYY")</f>
        <v>2021</v>
      </c>
      <c r="K504" s="2">
        <v>201396</v>
      </c>
      <c r="L504" s="3">
        <v>0.32</v>
      </c>
      <c r="M504" t="s">
        <v>19</v>
      </c>
      <c r="N504" t="s">
        <v>45</v>
      </c>
      <c r="O504" s="1" t="s">
        <v>21</v>
      </c>
      <c r="P504" s="1" t="str">
        <f>TEXT(TBL_Employees[[#This Row],[Exit Date]],"YYYY")</f>
        <v/>
      </c>
      <c r="Q504" s="1" t="e">
        <f>(TBL_Employees[[#This Row],[Exit Date]]-TBL_Employees[[#This Row],[Hire Date]])</f>
        <v>#VALUE!</v>
      </c>
      <c r="S504" t="e">
        <f>TBL_Employees[[#This Row],[Column3]]-TBL_Employees[[#This Row],[Column4]]</f>
        <v>#VALUE!</v>
      </c>
    </row>
    <row r="505" spans="1:19" hidden="1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1" t="str">
        <f>TEXT(TBL_Employees[[#This Row],[Hire Date]],"YYYY")</f>
        <v>2011</v>
      </c>
      <c r="K505" s="2">
        <v>54733</v>
      </c>
      <c r="L505" s="3">
        <v>0</v>
      </c>
      <c r="M505" t="s">
        <v>33</v>
      </c>
      <c r="N505" t="s">
        <v>80</v>
      </c>
      <c r="O505" s="1" t="s">
        <v>21</v>
      </c>
      <c r="P505" s="1" t="str">
        <f>TEXT(TBL_Employees[[#This Row],[Exit Date]],"YYYY")</f>
        <v/>
      </c>
      <c r="Q505" s="1" t="e">
        <f>(TBL_Employees[[#This Row],[Exit Date]]-TBL_Employees[[#This Row],[Hire Date]])</f>
        <v>#VALUE!</v>
      </c>
      <c r="S505" t="e">
        <f>TBL_Employees[[#This Row],[Column3]]-TBL_Employees[[#This Row],[Column4]]</f>
        <v>#VALUE!</v>
      </c>
    </row>
    <row r="506" spans="1:19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1" t="str">
        <f>TEXT(TBL_Employees[[#This Row],[Hire Date]],"YYYY")</f>
        <v>2019</v>
      </c>
      <c r="K506" s="2">
        <v>65341</v>
      </c>
      <c r="L506" s="3">
        <v>0</v>
      </c>
      <c r="M506" t="s">
        <v>19</v>
      </c>
      <c r="N506" t="s">
        <v>45</v>
      </c>
      <c r="O506" s="1">
        <v>44662</v>
      </c>
      <c r="P506" s="1" t="str">
        <f>TEXT(TBL_Employees[[#This Row],[Exit Date]],"YYYY")</f>
        <v>2022</v>
      </c>
      <c r="Q506" s="1">
        <f>(TBL_Employees[[#This Row],[Exit Date]]-TBL_Employees[[#This Row],[Hire Date]])</f>
        <v>1029</v>
      </c>
      <c r="S506">
        <f>TBL_Employees[[#This Row],[Column3]]-TBL_Employees[[#This Row],[Column4]]</f>
        <v>3</v>
      </c>
    </row>
    <row r="507" spans="1:19" hidden="1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1" t="str">
        <f>TEXT(TBL_Employees[[#This Row],[Hire Date]],"YYYY")</f>
        <v>2018</v>
      </c>
      <c r="K507" s="2">
        <v>139208</v>
      </c>
      <c r="L507" s="3">
        <v>0.11</v>
      </c>
      <c r="M507" t="s">
        <v>19</v>
      </c>
      <c r="N507" t="s">
        <v>25</v>
      </c>
      <c r="O507" s="1" t="s">
        <v>21</v>
      </c>
      <c r="P507" s="1" t="str">
        <f>TEXT(TBL_Employees[[#This Row],[Exit Date]],"YYYY")</f>
        <v/>
      </c>
      <c r="Q507" s="1" t="e">
        <f>(TBL_Employees[[#This Row],[Exit Date]]-TBL_Employees[[#This Row],[Hire Date]])</f>
        <v>#VALUE!</v>
      </c>
      <c r="S507" t="e">
        <f>TBL_Employees[[#This Row],[Column3]]-TBL_Employees[[#This Row],[Column4]]</f>
        <v>#VALUE!</v>
      </c>
    </row>
    <row r="508" spans="1:19" hidden="1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1" t="str">
        <f>TEXT(TBL_Employees[[#This Row],[Hire Date]],"YYYY")</f>
        <v>2018</v>
      </c>
      <c r="K508" s="2">
        <v>73200</v>
      </c>
      <c r="L508" s="3">
        <v>0</v>
      </c>
      <c r="M508" t="s">
        <v>33</v>
      </c>
      <c r="N508" t="s">
        <v>74</v>
      </c>
      <c r="O508" s="1" t="s">
        <v>21</v>
      </c>
      <c r="P508" s="1" t="str">
        <f>TEXT(TBL_Employees[[#This Row],[Exit Date]],"YYYY")</f>
        <v/>
      </c>
      <c r="Q508" s="1" t="e">
        <f>(TBL_Employees[[#This Row],[Exit Date]]-TBL_Employees[[#This Row],[Hire Date]])</f>
        <v>#VALUE!</v>
      </c>
      <c r="S508" t="e">
        <f>TBL_Employees[[#This Row],[Column3]]-TBL_Employees[[#This Row],[Column4]]</f>
        <v>#VALUE!</v>
      </c>
    </row>
    <row r="509" spans="1:19" hidden="1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1" t="str">
        <f>TEXT(TBL_Employees[[#This Row],[Hire Date]],"YYYY")</f>
        <v>2010</v>
      </c>
      <c r="K509" s="2">
        <v>102636</v>
      </c>
      <c r="L509" s="3">
        <v>0.06</v>
      </c>
      <c r="M509" t="s">
        <v>19</v>
      </c>
      <c r="N509" t="s">
        <v>63</v>
      </c>
      <c r="O509" s="1" t="s">
        <v>21</v>
      </c>
      <c r="P509" s="1" t="str">
        <f>TEXT(TBL_Employees[[#This Row],[Exit Date]],"YYYY")</f>
        <v/>
      </c>
      <c r="Q509" s="1" t="e">
        <f>(TBL_Employees[[#This Row],[Exit Date]]-TBL_Employees[[#This Row],[Hire Date]])</f>
        <v>#VALUE!</v>
      </c>
      <c r="S509" t="e">
        <f>TBL_Employees[[#This Row],[Column3]]-TBL_Employees[[#This Row],[Column4]]</f>
        <v>#VALUE!</v>
      </c>
    </row>
    <row r="510" spans="1:19" hidden="1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1" t="str">
        <f>TEXT(TBL_Employees[[#This Row],[Hire Date]],"YYYY")</f>
        <v>2021</v>
      </c>
      <c r="K510" s="2">
        <v>87427</v>
      </c>
      <c r="L510" s="3">
        <v>0</v>
      </c>
      <c r="M510" t="s">
        <v>52</v>
      </c>
      <c r="N510" t="s">
        <v>53</v>
      </c>
      <c r="O510" s="1" t="s">
        <v>21</v>
      </c>
      <c r="P510" s="1" t="str">
        <f>TEXT(TBL_Employees[[#This Row],[Exit Date]],"YYYY")</f>
        <v/>
      </c>
      <c r="Q510" s="1" t="e">
        <f>(TBL_Employees[[#This Row],[Exit Date]]-TBL_Employees[[#This Row],[Hire Date]])</f>
        <v>#VALUE!</v>
      </c>
      <c r="S510" t="e">
        <f>TBL_Employees[[#This Row],[Column3]]-TBL_Employees[[#This Row],[Column4]]</f>
        <v>#VALUE!</v>
      </c>
    </row>
    <row r="511" spans="1:19" hidden="1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1" t="str">
        <f>TEXT(TBL_Employees[[#This Row],[Hire Date]],"YYYY")</f>
        <v>2018</v>
      </c>
      <c r="K511" s="2">
        <v>49219</v>
      </c>
      <c r="L511" s="3">
        <v>0</v>
      </c>
      <c r="M511" t="s">
        <v>19</v>
      </c>
      <c r="N511" t="s">
        <v>29</v>
      </c>
      <c r="O511" s="1" t="s">
        <v>21</v>
      </c>
      <c r="P511" s="1" t="str">
        <f>TEXT(TBL_Employees[[#This Row],[Exit Date]],"YYYY")</f>
        <v/>
      </c>
      <c r="Q511" s="1" t="e">
        <f>(TBL_Employees[[#This Row],[Exit Date]]-TBL_Employees[[#This Row],[Hire Date]])</f>
        <v>#VALUE!</v>
      </c>
      <c r="S511" t="e">
        <f>TBL_Employees[[#This Row],[Column3]]-TBL_Employees[[#This Row],[Column4]]</f>
        <v>#VALUE!</v>
      </c>
    </row>
    <row r="512" spans="1:19" hidden="1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1" t="str">
        <f>TEXT(TBL_Employees[[#This Row],[Hire Date]],"YYYY")</f>
        <v>2018</v>
      </c>
      <c r="K512" s="2">
        <v>106437</v>
      </c>
      <c r="L512" s="3">
        <v>7.0000000000000007E-2</v>
      </c>
      <c r="M512" t="s">
        <v>33</v>
      </c>
      <c r="N512" t="s">
        <v>80</v>
      </c>
      <c r="O512" s="1" t="s">
        <v>21</v>
      </c>
      <c r="P512" s="1" t="str">
        <f>TEXT(TBL_Employees[[#This Row],[Exit Date]],"YYYY")</f>
        <v/>
      </c>
      <c r="Q512" s="1" t="e">
        <f>(TBL_Employees[[#This Row],[Exit Date]]-TBL_Employees[[#This Row],[Hire Date]])</f>
        <v>#VALUE!</v>
      </c>
      <c r="S512" t="e">
        <f>TBL_Employees[[#This Row],[Column3]]-TBL_Employees[[#This Row],[Column4]]</f>
        <v>#VALUE!</v>
      </c>
    </row>
    <row r="513" spans="1:19" hidden="1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1" t="str">
        <f>TEXT(TBL_Employees[[#This Row],[Hire Date]],"YYYY")</f>
        <v>2015</v>
      </c>
      <c r="K513" s="2">
        <v>64364</v>
      </c>
      <c r="L513" s="3">
        <v>0</v>
      </c>
      <c r="M513" t="s">
        <v>52</v>
      </c>
      <c r="N513" t="s">
        <v>53</v>
      </c>
      <c r="O513" s="1" t="s">
        <v>21</v>
      </c>
      <c r="P513" s="1" t="str">
        <f>TEXT(TBL_Employees[[#This Row],[Exit Date]],"YYYY")</f>
        <v/>
      </c>
      <c r="Q513" s="1" t="e">
        <f>(TBL_Employees[[#This Row],[Exit Date]]-TBL_Employees[[#This Row],[Hire Date]])</f>
        <v>#VALUE!</v>
      </c>
      <c r="S513" t="e">
        <f>TBL_Employees[[#This Row],[Column3]]-TBL_Employees[[#This Row],[Column4]]</f>
        <v>#VALUE!</v>
      </c>
    </row>
    <row r="514" spans="1:19" hidden="1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1" t="str">
        <f>TEXT(TBL_Employees[[#This Row],[Hire Date]],"YYYY")</f>
        <v>2021</v>
      </c>
      <c r="K514" s="2">
        <v>172180</v>
      </c>
      <c r="L514" s="3">
        <v>0.3</v>
      </c>
      <c r="M514" t="s">
        <v>19</v>
      </c>
      <c r="N514" t="s">
        <v>29</v>
      </c>
      <c r="O514" s="1" t="s">
        <v>21</v>
      </c>
      <c r="P514" s="1" t="str">
        <f>TEXT(TBL_Employees[[#This Row],[Exit Date]],"YYYY")</f>
        <v/>
      </c>
      <c r="Q514" s="1" t="e">
        <f>(TBL_Employees[[#This Row],[Exit Date]]-TBL_Employees[[#This Row],[Hire Date]])</f>
        <v>#VALUE!</v>
      </c>
      <c r="S514" t="e">
        <f>TBL_Employees[[#This Row],[Column3]]-TBL_Employees[[#This Row],[Column4]]</f>
        <v>#VALUE!</v>
      </c>
    </row>
    <row r="515" spans="1:19" hidden="1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1" t="str">
        <f>TEXT(TBL_Employees[[#This Row],[Hire Date]],"YYYY")</f>
        <v>2012</v>
      </c>
      <c r="K515" s="2">
        <v>88343</v>
      </c>
      <c r="L515" s="3">
        <v>0</v>
      </c>
      <c r="M515" t="s">
        <v>52</v>
      </c>
      <c r="N515" t="s">
        <v>66</v>
      </c>
      <c r="O515" s="1" t="s">
        <v>21</v>
      </c>
      <c r="P515" s="1" t="str">
        <f>TEXT(TBL_Employees[[#This Row],[Exit Date]],"YYYY")</f>
        <v/>
      </c>
      <c r="Q515" s="1" t="e">
        <f>(TBL_Employees[[#This Row],[Exit Date]]-TBL_Employees[[#This Row],[Hire Date]])</f>
        <v>#VALUE!</v>
      </c>
      <c r="S515" t="e">
        <f>TBL_Employees[[#This Row],[Column3]]-TBL_Employees[[#This Row],[Column4]]</f>
        <v>#VALUE!</v>
      </c>
    </row>
    <row r="516" spans="1:19" hidden="1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1" t="str">
        <f>TEXT(TBL_Employees[[#This Row],[Hire Date]],"YYYY")</f>
        <v>2014</v>
      </c>
      <c r="K516" s="2">
        <v>66649</v>
      </c>
      <c r="L516" s="3">
        <v>0</v>
      </c>
      <c r="M516" t="s">
        <v>52</v>
      </c>
      <c r="N516" t="s">
        <v>66</v>
      </c>
      <c r="O516" s="1" t="s">
        <v>21</v>
      </c>
      <c r="P516" s="1" t="str">
        <f>TEXT(TBL_Employees[[#This Row],[Exit Date]],"YYYY")</f>
        <v/>
      </c>
      <c r="Q516" s="1" t="e">
        <f>(TBL_Employees[[#This Row],[Exit Date]]-TBL_Employees[[#This Row],[Hire Date]])</f>
        <v>#VALUE!</v>
      </c>
      <c r="S516" t="e">
        <f>TBL_Employees[[#This Row],[Column3]]-TBL_Employees[[#This Row],[Column4]]</f>
        <v>#VALUE!</v>
      </c>
    </row>
    <row r="517" spans="1:19" hidden="1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1" t="str">
        <f>TEXT(TBL_Employees[[#This Row],[Hire Date]],"YYYY")</f>
        <v>1999</v>
      </c>
      <c r="K517" s="2">
        <v>102847</v>
      </c>
      <c r="L517" s="3">
        <v>0.05</v>
      </c>
      <c r="M517" t="s">
        <v>19</v>
      </c>
      <c r="N517" t="s">
        <v>20</v>
      </c>
      <c r="O517" s="1" t="s">
        <v>21</v>
      </c>
      <c r="P517" s="1" t="str">
        <f>TEXT(TBL_Employees[[#This Row],[Exit Date]],"YYYY")</f>
        <v/>
      </c>
      <c r="Q517" s="1" t="e">
        <f>(TBL_Employees[[#This Row],[Exit Date]]-TBL_Employees[[#This Row],[Hire Date]])</f>
        <v>#VALUE!</v>
      </c>
      <c r="S517" t="e">
        <f>TBL_Employees[[#This Row],[Column3]]-TBL_Employees[[#This Row],[Column4]]</f>
        <v>#VALUE!</v>
      </c>
    </row>
    <row r="518" spans="1:19" hidden="1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1" t="str">
        <f>TEXT(TBL_Employees[[#This Row],[Hire Date]],"YYYY")</f>
        <v>2010</v>
      </c>
      <c r="K518" s="2">
        <v>134881</v>
      </c>
      <c r="L518" s="3">
        <v>0.15</v>
      </c>
      <c r="M518" t="s">
        <v>52</v>
      </c>
      <c r="N518" t="s">
        <v>81</v>
      </c>
      <c r="O518" s="1" t="s">
        <v>21</v>
      </c>
      <c r="P518" s="1" t="str">
        <f>TEXT(TBL_Employees[[#This Row],[Exit Date]],"YYYY")</f>
        <v/>
      </c>
      <c r="Q518" s="1" t="e">
        <f>(TBL_Employees[[#This Row],[Exit Date]]-TBL_Employees[[#This Row],[Hire Date]])</f>
        <v>#VALUE!</v>
      </c>
      <c r="S518" t="e">
        <f>TBL_Employees[[#This Row],[Column3]]-TBL_Employees[[#This Row],[Column4]]</f>
        <v>#VALUE!</v>
      </c>
    </row>
    <row r="519" spans="1:19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1" t="str">
        <f>TEXT(TBL_Employees[[#This Row],[Hire Date]],"YYYY")</f>
        <v>1999</v>
      </c>
      <c r="K519" s="2">
        <v>68807</v>
      </c>
      <c r="L519" s="3">
        <v>0</v>
      </c>
      <c r="M519" t="s">
        <v>33</v>
      </c>
      <c r="N519" t="s">
        <v>34</v>
      </c>
      <c r="O519" s="1">
        <v>42338</v>
      </c>
      <c r="P519" s="1" t="str">
        <f>TEXT(TBL_Employees[[#This Row],[Exit Date]],"YYYY")</f>
        <v>2015</v>
      </c>
      <c r="Q519" s="1">
        <f>(TBL_Employees[[#This Row],[Exit Date]]-TBL_Employees[[#This Row],[Hire Date]])</f>
        <v>6035</v>
      </c>
      <c r="S519">
        <f>TBL_Employees[[#This Row],[Column3]]-TBL_Employees[[#This Row],[Column4]]</f>
        <v>16</v>
      </c>
    </row>
    <row r="520" spans="1:19" hidden="1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1" t="str">
        <f>TEXT(TBL_Employees[[#This Row],[Hire Date]],"YYYY")</f>
        <v>2006</v>
      </c>
      <c r="K520" s="2">
        <v>228822</v>
      </c>
      <c r="L520" s="3">
        <v>0.36</v>
      </c>
      <c r="M520" t="s">
        <v>19</v>
      </c>
      <c r="N520" t="s">
        <v>45</v>
      </c>
      <c r="O520" s="1" t="s">
        <v>21</v>
      </c>
      <c r="P520" s="1" t="str">
        <f>TEXT(TBL_Employees[[#This Row],[Exit Date]],"YYYY")</f>
        <v/>
      </c>
      <c r="Q520" s="1" t="e">
        <f>(TBL_Employees[[#This Row],[Exit Date]]-TBL_Employees[[#This Row],[Hire Date]])</f>
        <v>#VALUE!</v>
      </c>
      <c r="S520" t="e">
        <f>TBL_Employees[[#This Row],[Column3]]-TBL_Employees[[#This Row],[Column4]]</f>
        <v>#VALUE!</v>
      </c>
    </row>
    <row r="521" spans="1:19" hidden="1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1" t="str">
        <f>TEXT(TBL_Employees[[#This Row],[Hire Date]],"YYYY")</f>
        <v>2021</v>
      </c>
      <c r="K521" s="2">
        <v>43391</v>
      </c>
      <c r="L521" s="3">
        <v>0</v>
      </c>
      <c r="M521" t="s">
        <v>19</v>
      </c>
      <c r="N521" t="s">
        <v>29</v>
      </c>
      <c r="O521" s="1" t="s">
        <v>21</v>
      </c>
      <c r="P521" s="1" t="str">
        <f>TEXT(TBL_Employees[[#This Row],[Exit Date]],"YYYY")</f>
        <v/>
      </c>
      <c r="Q521" s="1" t="e">
        <f>(TBL_Employees[[#This Row],[Exit Date]]-TBL_Employees[[#This Row],[Hire Date]])</f>
        <v>#VALUE!</v>
      </c>
      <c r="S521" t="e">
        <f>TBL_Employees[[#This Row],[Column3]]-TBL_Employees[[#This Row],[Column4]]</f>
        <v>#VALUE!</v>
      </c>
    </row>
    <row r="522" spans="1:19" hidden="1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1" t="str">
        <f>TEXT(TBL_Employees[[#This Row],[Hire Date]],"YYYY")</f>
        <v>2021</v>
      </c>
      <c r="K522" s="2">
        <v>91782</v>
      </c>
      <c r="L522" s="3">
        <v>0</v>
      </c>
      <c r="M522" t="s">
        <v>33</v>
      </c>
      <c r="N522" t="s">
        <v>80</v>
      </c>
      <c r="O522" s="1" t="s">
        <v>21</v>
      </c>
      <c r="P522" s="1" t="str">
        <f>TEXT(TBL_Employees[[#This Row],[Exit Date]],"YYYY")</f>
        <v/>
      </c>
      <c r="Q522" s="1" t="e">
        <f>(TBL_Employees[[#This Row],[Exit Date]]-TBL_Employees[[#This Row],[Hire Date]])</f>
        <v>#VALUE!</v>
      </c>
      <c r="S522" t="e">
        <f>TBL_Employees[[#This Row],[Column3]]-TBL_Employees[[#This Row],[Column4]]</f>
        <v>#VALUE!</v>
      </c>
    </row>
    <row r="523" spans="1:19" hidden="1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1" t="str">
        <f>TEXT(TBL_Employees[[#This Row],[Hire Date]],"YYYY")</f>
        <v>2016</v>
      </c>
      <c r="K523" s="2">
        <v>211637</v>
      </c>
      <c r="L523" s="3">
        <v>0.31</v>
      </c>
      <c r="M523" t="s">
        <v>19</v>
      </c>
      <c r="N523" t="s">
        <v>20</v>
      </c>
      <c r="O523" s="1" t="s">
        <v>21</v>
      </c>
      <c r="P523" s="1" t="str">
        <f>TEXT(TBL_Employees[[#This Row],[Exit Date]],"YYYY")</f>
        <v/>
      </c>
      <c r="Q523" s="1" t="e">
        <f>(TBL_Employees[[#This Row],[Exit Date]]-TBL_Employees[[#This Row],[Hire Date]])</f>
        <v>#VALUE!</v>
      </c>
      <c r="S523" t="e">
        <f>TBL_Employees[[#This Row],[Column3]]-TBL_Employees[[#This Row],[Column4]]</f>
        <v>#VALUE!</v>
      </c>
    </row>
    <row r="524" spans="1:19" hidden="1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1" t="str">
        <f>TEXT(TBL_Employees[[#This Row],[Hire Date]],"YYYY")</f>
        <v>2020</v>
      </c>
      <c r="K524" s="2">
        <v>73255</v>
      </c>
      <c r="L524" s="3">
        <v>0.09</v>
      </c>
      <c r="M524" t="s">
        <v>19</v>
      </c>
      <c r="N524" t="s">
        <v>39</v>
      </c>
      <c r="O524" s="1" t="s">
        <v>21</v>
      </c>
      <c r="P524" s="1" t="str">
        <f>TEXT(TBL_Employees[[#This Row],[Exit Date]],"YYYY")</f>
        <v/>
      </c>
      <c r="Q524" s="1" t="e">
        <f>(TBL_Employees[[#This Row],[Exit Date]]-TBL_Employees[[#This Row],[Hire Date]])</f>
        <v>#VALUE!</v>
      </c>
      <c r="S524" t="e">
        <f>TBL_Employees[[#This Row],[Column3]]-TBL_Employees[[#This Row],[Column4]]</f>
        <v>#VALUE!</v>
      </c>
    </row>
    <row r="525" spans="1:19" hidden="1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1" t="str">
        <f>TEXT(TBL_Employees[[#This Row],[Hire Date]],"YYYY")</f>
        <v>2021</v>
      </c>
      <c r="K525" s="2">
        <v>108826</v>
      </c>
      <c r="L525" s="3">
        <v>0.1</v>
      </c>
      <c r="M525" t="s">
        <v>19</v>
      </c>
      <c r="N525" t="s">
        <v>45</v>
      </c>
      <c r="O525" s="1" t="s">
        <v>21</v>
      </c>
      <c r="P525" s="1" t="str">
        <f>TEXT(TBL_Employees[[#This Row],[Exit Date]],"YYYY")</f>
        <v/>
      </c>
      <c r="Q525" s="1" t="e">
        <f>(TBL_Employees[[#This Row],[Exit Date]]-TBL_Employees[[#This Row],[Hire Date]])</f>
        <v>#VALUE!</v>
      </c>
      <c r="S525" t="e">
        <f>TBL_Employees[[#This Row],[Column3]]-TBL_Employees[[#This Row],[Column4]]</f>
        <v>#VALUE!</v>
      </c>
    </row>
    <row r="526" spans="1:19" hidden="1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1" t="str">
        <f>TEXT(TBL_Employees[[#This Row],[Hire Date]],"YYYY")</f>
        <v>2016</v>
      </c>
      <c r="K526" s="2">
        <v>94352</v>
      </c>
      <c r="L526" s="3">
        <v>0</v>
      </c>
      <c r="M526" t="s">
        <v>19</v>
      </c>
      <c r="N526" t="s">
        <v>45</v>
      </c>
      <c r="O526" s="1" t="s">
        <v>21</v>
      </c>
      <c r="P526" s="1" t="str">
        <f>TEXT(TBL_Employees[[#This Row],[Exit Date]],"YYYY")</f>
        <v/>
      </c>
      <c r="Q526" s="1" t="e">
        <f>(TBL_Employees[[#This Row],[Exit Date]]-TBL_Employees[[#This Row],[Hire Date]])</f>
        <v>#VALUE!</v>
      </c>
      <c r="S526" t="e">
        <f>TBL_Employees[[#This Row],[Column3]]-TBL_Employees[[#This Row],[Column4]]</f>
        <v>#VALUE!</v>
      </c>
    </row>
    <row r="527" spans="1:19" hidden="1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1" t="str">
        <f>TEXT(TBL_Employees[[#This Row],[Hire Date]],"YYYY")</f>
        <v>1994</v>
      </c>
      <c r="K527" s="2">
        <v>73955</v>
      </c>
      <c r="L527" s="3">
        <v>0</v>
      </c>
      <c r="M527" t="s">
        <v>19</v>
      </c>
      <c r="N527" t="s">
        <v>39</v>
      </c>
      <c r="O527" s="1" t="s">
        <v>21</v>
      </c>
      <c r="P527" s="1" t="str">
        <f>TEXT(TBL_Employees[[#This Row],[Exit Date]],"YYYY")</f>
        <v/>
      </c>
      <c r="Q527" s="1" t="e">
        <f>(TBL_Employees[[#This Row],[Exit Date]]-TBL_Employees[[#This Row],[Hire Date]])</f>
        <v>#VALUE!</v>
      </c>
      <c r="S527" t="e">
        <f>TBL_Employees[[#This Row],[Column3]]-TBL_Employees[[#This Row],[Column4]]</f>
        <v>#VALUE!</v>
      </c>
    </row>
    <row r="528" spans="1:19" hidden="1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1" t="str">
        <f>TEXT(TBL_Employees[[#This Row],[Hire Date]],"YYYY")</f>
        <v>2013</v>
      </c>
      <c r="K528" s="2">
        <v>113909</v>
      </c>
      <c r="L528" s="3">
        <v>0.06</v>
      </c>
      <c r="M528" t="s">
        <v>52</v>
      </c>
      <c r="N528" t="s">
        <v>66</v>
      </c>
      <c r="O528" s="1" t="s">
        <v>21</v>
      </c>
      <c r="P528" s="1" t="str">
        <f>TEXT(TBL_Employees[[#This Row],[Exit Date]],"YYYY")</f>
        <v/>
      </c>
      <c r="Q528" s="1" t="e">
        <f>(TBL_Employees[[#This Row],[Exit Date]]-TBL_Employees[[#This Row],[Hire Date]])</f>
        <v>#VALUE!</v>
      </c>
      <c r="S528" t="e">
        <f>TBL_Employees[[#This Row],[Column3]]-TBL_Employees[[#This Row],[Column4]]</f>
        <v>#VALUE!</v>
      </c>
    </row>
    <row r="529" spans="1:19" hidden="1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1" t="str">
        <f>TEXT(TBL_Employees[[#This Row],[Hire Date]],"YYYY")</f>
        <v>2020</v>
      </c>
      <c r="K529" s="2">
        <v>92321</v>
      </c>
      <c r="L529" s="3">
        <v>0</v>
      </c>
      <c r="M529" t="s">
        <v>19</v>
      </c>
      <c r="N529" t="s">
        <v>20</v>
      </c>
      <c r="O529" s="1" t="s">
        <v>21</v>
      </c>
      <c r="P529" s="1" t="str">
        <f>TEXT(TBL_Employees[[#This Row],[Exit Date]],"YYYY")</f>
        <v/>
      </c>
      <c r="Q529" s="1" t="e">
        <f>(TBL_Employees[[#This Row],[Exit Date]]-TBL_Employees[[#This Row],[Hire Date]])</f>
        <v>#VALUE!</v>
      </c>
      <c r="S529" t="e">
        <f>TBL_Employees[[#This Row],[Column3]]-TBL_Employees[[#This Row],[Column4]]</f>
        <v>#VALUE!</v>
      </c>
    </row>
    <row r="530" spans="1:19" hidden="1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1" t="str">
        <f>TEXT(TBL_Employees[[#This Row],[Hire Date]],"YYYY")</f>
        <v>2013</v>
      </c>
      <c r="K530" s="2">
        <v>99557</v>
      </c>
      <c r="L530" s="3">
        <v>0.09</v>
      </c>
      <c r="M530" t="s">
        <v>19</v>
      </c>
      <c r="N530" t="s">
        <v>63</v>
      </c>
      <c r="O530" s="1" t="s">
        <v>21</v>
      </c>
      <c r="P530" s="1" t="str">
        <f>TEXT(TBL_Employees[[#This Row],[Exit Date]],"YYYY")</f>
        <v/>
      </c>
      <c r="Q530" s="1" t="e">
        <f>(TBL_Employees[[#This Row],[Exit Date]]-TBL_Employees[[#This Row],[Hire Date]])</f>
        <v>#VALUE!</v>
      </c>
      <c r="S530" t="e">
        <f>TBL_Employees[[#This Row],[Column3]]-TBL_Employees[[#This Row],[Column4]]</f>
        <v>#VALUE!</v>
      </c>
    </row>
    <row r="531" spans="1:19" hidden="1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1" t="str">
        <f>TEXT(TBL_Employees[[#This Row],[Hire Date]],"YYYY")</f>
        <v>2018</v>
      </c>
      <c r="K531" s="2">
        <v>115854</v>
      </c>
      <c r="L531" s="3">
        <v>0</v>
      </c>
      <c r="M531" t="s">
        <v>19</v>
      </c>
      <c r="N531" t="s">
        <v>39</v>
      </c>
      <c r="O531" s="1" t="s">
        <v>21</v>
      </c>
      <c r="P531" s="1" t="str">
        <f>TEXT(TBL_Employees[[#This Row],[Exit Date]],"YYYY")</f>
        <v/>
      </c>
      <c r="Q531" s="1" t="e">
        <f>(TBL_Employees[[#This Row],[Exit Date]]-TBL_Employees[[#This Row],[Hire Date]])</f>
        <v>#VALUE!</v>
      </c>
      <c r="S531" t="e">
        <f>TBL_Employees[[#This Row],[Column3]]-TBL_Employees[[#This Row],[Column4]]</f>
        <v>#VALUE!</v>
      </c>
    </row>
    <row r="532" spans="1:19" hidden="1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1" t="str">
        <f>TEXT(TBL_Employees[[#This Row],[Hire Date]],"YYYY")</f>
        <v>2011</v>
      </c>
      <c r="K532" s="2">
        <v>82462</v>
      </c>
      <c r="L532" s="3">
        <v>0</v>
      </c>
      <c r="M532" t="s">
        <v>19</v>
      </c>
      <c r="N532" t="s">
        <v>25</v>
      </c>
      <c r="O532" s="1" t="s">
        <v>21</v>
      </c>
      <c r="P532" s="1" t="str">
        <f>TEXT(TBL_Employees[[#This Row],[Exit Date]],"YYYY")</f>
        <v/>
      </c>
      <c r="Q532" s="1" t="e">
        <f>(TBL_Employees[[#This Row],[Exit Date]]-TBL_Employees[[#This Row],[Hire Date]])</f>
        <v>#VALUE!</v>
      </c>
      <c r="S532" t="e">
        <f>TBL_Employees[[#This Row],[Column3]]-TBL_Employees[[#This Row],[Column4]]</f>
        <v>#VALUE!</v>
      </c>
    </row>
    <row r="533" spans="1:19" hidden="1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1" t="str">
        <f>TEXT(TBL_Employees[[#This Row],[Hire Date]],"YYYY")</f>
        <v>2011</v>
      </c>
      <c r="K533" s="2">
        <v>198473</v>
      </c>
      <c r="L533" s="3">
        <v>0.32</v>
      </c>
      <c r="M533" t="s">
        <v>19</v>
      </c>
      <c r="N533" t="s">
        <v>45</v>
      </c>
      <c r="O533" s="1" t="s">
        <v>21</v>
      </c>
      <c r="P533" s="1" t="str">
        <f>TEXT(TBL_Employees[[#This Row],[Exit Date]],"YYYY")</f>
        <v/>
      </c>
      <c r="Q533" s="1" t="e">
        <f>(TBL_Employees[[#This Row],[Exit Date]]-TBL_Employees[[#This Row],[Hire Date]])</f>
        <v>#VALUE!</v>
      </c>
      <c r="S533" t="e">
        <f>TBL_Employees[[#This Row],[Column3]]-TBL_Employees[[#This Row],[Column4]]</f>
        <v>#VALUE!</v>
      </c>
    </row>
    <row r="534" spans="1:19" hidden="1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1" t="str">
        <f>TEXT(TBL_Employees[[#This Row],[Hire Date]],"YYYY")</f>
        <v>2006</v>
      </c>
      <c r="K534" s="2">
        <v>153492</v>
      </c>
      <c r="L534" s="3">
        <v>0.11</v>
      </c>
      <c r="M534" t="s">
        <v>19</v>
      </c>
      <c r="N534" t="s">
        <v>20</v>
      </c>
      <c r="O534" s="1" t="s">
        <v>21</v>
      </c>
      <c r="P534" s="1" t="str">
        <f>TEXT(TBL_Employees[[#This Row],[Exit Date]],"YYYY")</f>
        <v/>
      </c>
      <c r="Q534" s="1" t="e">
        <f>(TBL_Employees[[#This Row],[Exit Date]]-TBL_Employees[[#This Row],[Hire Date]])</f>
        <v>#VALUE!</v>
      </c>
      <c r="S534" t="e">
        <f>TBL_Employees[[#This Row],[Column3]]-TBL_Employees[[#This Row],[Column4]]</f>
        <v>#VALUE!</v>
      </c>
    </row>
    <row r="535" spans="1:19" hidden="1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1" t="str">
        <f>TEXT(TBL_Employees[[#This Row],[Hire Date]],"YYYY")</f>
        <v>2018</v>
      </c>
      <c r="K535" s="2">
        <v>208210</v>
      </c>
      <c r="L535" s="3">
        <v>0.3</v>
      </c>
      <c r="M535" t="s">
        <v>19</v>
      </c>
      <c r="N535" t="s">
        <v>63</v>
      </c>
      <c r="O535" s="1" t="s">
        <v>21</v>
      </c>
      <c r="P535" s="1" t="str">
        <f>TEXT(TBL_Employees[[#This Row],[Exit Date]],"YYYY")</f>
        <v/>
      </c>
      <c r="Q535" s="1" t="e">
        <f>(TBL_Employees[[#This Row],[Exit Date]]-TBL_Employees[[#This Row],[Hire Date]])</f>
        <v>#VALUE!</v>
      </c>
      <c r="S535" t="e">
        <f>TBL_Employees[[#This Row],[Column3]]-TBL_Employees[[#This Row],[Column4]]</f>
        <v>#VALUE!</v>
      </c>
    </row>
    <row r="536" spans="1:19" hidden="1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1" t="str">
        <f>TEXT(TBL_Employees[[#This Row],[Hire Date]],"YYYY")</f>
        <v>2015</v>
      </c>
      <c r="K536" s="2">
        <v>91632</v>
      </c>
      <c r="L536" s="3">
        <v>0</v>
      </c>
      <c r="M536" t="s">
        <v>19</v>
      </c>
      <c r="N536" t="s">
        <v>39</v>
      </c>
      <c r="O536" s="1" t="s">
        <v>21</v>
      </c>
      <c r="P536" s="1" t="str">
        <f>TEXT(TBL_Employees[[#This Row],[Exit Date]],"YYYY")</f>
        <v/>
      </c>
      <c r="Q536" s="1" t="e">
        <f>(TBL_Employees[[#This Row],[Exit Date]]-TBL_Employees[[#This Row],[Hire Date]])</f>
        <v>#VALUE!</v>
      </c>
      <c r="S536" t="e">
        <f>TBL_Employees[[#This Row],[Column3]]-TBL_Employees[[#This Row],[Column4]]</f>
        <v>#VALUE!</v>
      </c>
    </row>
    <row r="537" spans="1:19" hidden="1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1" t="str">
        <f>TEXT(TBL_Employees[[#This Row],[Hire Date]],"YYYY")</f>
        <v>2017</v>
      </c>
      <c r="K537" s="2">
        <v>71755</v>
      </c>
      <c r="L537" s="3">
        <v>0</v>
      </c>
      <c r="M537" t="s">
        <v>33</v>
      </c>
      <c r="N537" t="s">
        <v>80</v>
      </c>
      <c r="O537" s="1" t="s">
        <v>21</v>
      </c>
      <c r="P537" s="1" t="str">
        <f>TEXT(TBL_Employees[[#This Row],[Exit Date]],"YYYY")</f>
        <v/>
      </c>
      <c r="Q537" s="1" t="e">
        <f>(TBL_Employees[[#This Row],[Exit Date]]-TBL_Employees[[#This Row],[Hire Date]])</f>
        <v>#VALUE!</v>
      </c>
      <c r="S537" t="e">
        <f>TBL_Employees[[#This Row],[Column3]]-TBL_Employees[[#This Row],[Column4]]</f>
        <v>#VALUE!</v>
      </c>
    </row>
    <row r="538" spans="1:19" hidden="1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1" t="str">
        <f>TEXT(TBL_Employees[[#This Row],[Hire Date]],"YYYY")</f>
        <v>2021</v>
      </c>
      <c r="K538" s="2">
        <v>111006</v>
      </c>
      <c r="L538" s="3">
        <v>0.08</v>
      </c>
      <c r="M538" t="s">
        <v>33</v>
      </c>
      <c r="N538" t="s">
        <v>80</v>
      </c>
      <c r="O538" s="1" t="s">
        <v>21</v>
      </c>
      <c r="P538" s="1" t="str">
        <f>TEXT(TBL_Employees[[#This Row],[Exit Date]],"YYYY")</f>
        <v/>
      </c>
      <c r="Q538" s="1" t="e">
        <f>(TBL_Employees[[#This Row],[Exit Date]]-TBL_Employees[[#This Row],[Hire Date]])</f>
        <v>#VALUE!</v>
      </c>
      <c r="S538" t="e">
        <f>TBL_Employees[[#This Row],[Column3]]-TBL_Employees[[#This Row],[Column4]]</f>
        <v>#VALUE!</v>
      </c>
    </row>
    <row r="539" spans="1:19" hidden="1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1" t="str">
        <f>TEXT(TBL_Employees[[#This Row],[Hire Date]],"YYYY")</f>
        <v>1994</v>
      </c>
      <c r="K539" s="2">
        <v>99774</v>
      </c>
      <c r="L539" s="3">
        <v>0</v>
      </c>
      <c r="M539" t="s">
        <v>19</v>
      </c>
      <c r="N539" t="s">
        <v>25</v>
      </c>
      <c r="O539" s="1" t="s">
        <v>21</v>
      </c>
      <c r="P539" s="1" t="str">
        <f>TEXT(TBL_Employees[[#This Row],[Exit Date]],"YYYY")</f>
        <v/>
      </c>
      <c r="Q539" s="1" t="e">
        <f>(TBL_Employees[[#This Row],[Exit Date]]-TBL_Employees[[#This Row],[Hire Date]])</f>
        <v>#VALUE!</v>
      </c>
      <c r="S539" t="e">
        <f>TBL_Employees[[#This Row],[Column3]]-TBL_Employees[[#This Row],[Column4]]</f>
        <v>#VALUE!</v>
      </c>
    </row>
    <row r="540" spans="1:19" hidden="1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1" t="str">
        <f>TEXT(TBL_Employees[[#This Row],[Hire Date]],"YYYY")</f>
        <v>2007</v>
      </c>
      <c r="K540" s="2">
        <v>184648</v>
      </c>
      <c r="L540" s="3">
        <v>0.24</v>
      </c>
      <c r="M540" t="s">
        <v>33</v>
      </c>
      <c r="N540" t="s">
        <v>74</v>
      </c>
      <c r="O540" s="1" t="s">
        <v>21</v>
      </c>
      <c r="P540" s="1" t="str">
        <f>TEXT(TBL_Employees[[#This Row],[Exit Date]],"YYYY")</f>
        <v/>
      </c>
      <c r="Q540" s="1" t="e">
        <f>(TBL_Employees[[#This Row],[Exit Date]]-TBL_Employees[[#This Row],[Hire Date]])</f>
        <v>#VALUE!</v>
      </c>
      <c r="S540" t="e">
        <f>TBL_Employees[[#This Row],[Column3]]-TBL_Employees[[#This Row],[Column4]]</f>
        <v>#VALUE!</v>
      </c>
    </row>
    <row r="541" spans="1:19" hidden="1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1" t="str">
        <f>TEXT(TBL_Employees[[#This Row],[Hire Date]],"YYYY")</f>
        <v>2001</v>
      </c>
      <c r="K541" s="2">
        <v>247874</v>
      </c>
      <c r="L541" s="3">
        <v>0.33</v>
      </c>
      <c r="M541" t="s">
        <v>52</v>
      </c>
      <c r="N541" t="s">
        <v>81</v>
      </c>
      <c r="O541" s="1" t="s">
        <v>21</v>
      </c>
      <c r="P541" s="1" t="str">
        <f>TEXT(TBL_Employees[[#This Row],[Exit Date]],"YYYY")</f>
        <v/>
      </c>
      <c r="Q541" s="1" t="e">
        <f>(TBL_Employees[[#This Row],[Exit Date]]-TBL_Employees[[#This Row],[Hire Date]])</f>
        <v>#VALUE!</v>
      </c>
      <c r="S541" t="e">
        <f>TBL_Employees[[#This Row],[Column3]]-TBL_Employees[[#This Row],[Column4]]</f>
        <v>#VALUE!</v>
      </c>
    </row>
    <row r="542" spans="1:19" hidden="1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1" t="str">
        <f>TEXT(TBL_Employees[[#This Row],[Hire Date]],"YYYY")</f>
        <v>2009</v>
      </c>
      <c r="K542" s="2">
        <v>62239</v>
      </c>
      <c r="L542" s="3">
        <v>0</v>
      </c>
      <c r="M542" t="s">
        <v>33</v>
      </c>
      <c r="N542" t="s">
        <v>60</v>
      </c>
      <c r="O542" s="1" t="s">
        <v>21</v>
      </c>
      <c r="P542" s="1" t="str">
        <f>TEXT(TBL_Employees[[#This Row],[Exit Date]],"YYYY")</f>
        <v/>
      </c>
      <c r="Q542" s="1" t="e">
        <f>(TBL_Employees[[#This Row],[Exit Date]]-TBL_Employees[[#This Row],[Hire Date]])</f>
        <v>#VALUE!</v>
      </c>
      <c r="S542" t="e">
        <f>TBL_Employees[[#This Row],[Column3]]-TBL_Employees[[#This Row],[Column4]]</f>
        <v>#VALUE!</v>
      </c>
    </row>
    <row r="543" spans="1:19" hidden="1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1" t="str">
        <f>TEXT(TBL_Employees[[#This Row],[Hire Date]],"YYYY")</f>
        <v>2014</v>
      </c>
      <c r="K543" s="2">
        <v>114911</v>
      </c>
      <c r="L543" s="3">
        <v>7.0000000000000007E-2</v>
      </c>
      <c r="M543" t="s">
        <v>19</v>
      </c>
      <c r="N543" t="s">
        <v>20</v>
      </c>
      <c r="O543" s="1" t="s">
        <v>21</v>
      </c>
      <c r="P543" s="1" t="str">
        <f>TEXT(TBL_Employees[[#This Row],[Exit Date]],"YYYY")</f>
        <v/>
      </c>
      <c r="Q543" s="1" t="e">
        <f>(TBL_Employees[[#This Row],[Exit Date]]-TBL_Employees[[#This Row],[Hire Date]])</f>
        <v>#VALUE!</v>
      </c>
      <c r="S543" t="e">
        <f>TBL_Employees[[#This Row],[Column3]]-TBL_Employees[[#This Row],[Column4]]</f>
        <v>#VALUE!</v>
      </c>
    </row>
    <row r="544" spans="1:19" hidden="1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1" t="str">
        <f>TEXT(TBL_Employees[[#This Row],[Hire Date]],"YYYY")</f>
        <v>2018</v>
      </c>
      <c r="K544" s="2">
        <v>115490</v>
      </c>
      <c r="L544" s="3">
        <v>0.12</v>
      </c>
      <c r="M544" t="s">
        <v>19</v>
      </c>
      <c r="N544" t="s">
        <v>20</v>
      </c>
      <c r="O544" s="1" t="s">
        <v>21</v>
      </c>
      <c r="P544" s="1" t="str">
        <f>TEXT(TBL_Employees[[#This Row],[Exit Date]],"YYYY")</f>
        <v/>
      </c>
      <c r="Q544" s="1" t="e">
        <f>(TBL_Employees[[#This Row],[Exit Date]]-TBL_Employees[[#This Row],[Hire Date]])</f>
        <v>#VALUE!</v>
      </c>
      <c r="S544" t="e">
        <f>TBL_Employees[[#This Row],[Column3]]-TBL_Employees[[#This Row],[Column4]]</f>
        <v>#VALUE!</v>
      </c>
    </row>
    <row r="545" spans="1:19" hidden="1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1" t="str">
        <f>TEXT(TBL_Employees[[#This Row],[Hire Date]],"YYYY")</f>
        <v>2012</v>
      </c>
      <c r="K545" s="2">
        <v>118708</v>
      </c>
      <c r="L545" s="3">
        <v>7.0000000000000007E-2</v>
      </c>
      <c r="M545" t="s">
        <v>33</v>
      </c>
      <c r="N545" t="s">
        <v>74</v>
      </c>
      <c r="O545" s="1" t="s">
        <v>21</v>
      </c>
      <c r="P545" s="1" t="str">
        <f>TEXT(TBL_Employees[[#This Row],[Exit Date]],"YYYY")</f>
        <v/>
      </c>
      <c r="Q545" s="1" t="e">
        <f>(TBL_Employees[[#This Row],[Exit Date]]-TBL_Employees[[#This Row],[Hire Date]])</f>
        <v>#VALUE!</v>
      </c>
      <c r="S545" t="e">
        <f>TBL_Employees[[#This Row],[Column3]]-TBL_Employees[[#This Row],[Column4]]</f>
        <v>#VALUE!</v>
      </c>
    </row>
    <row r="546" spans="1:19" hidden="1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1" t="str">
        <f>TEXT(TBL_Employees[[#This Row],[Hire Date]],"YYYY")</f>
        <v>2017</v>
      </c>
      <c r="K546" s="2">
        <v>197649</v>
      </c>
      <c r="L546" s="3">
        <v>0.2</v>
      </c>
      <c r="M546" t="s">
        <v>19</v>
      </c>
      <c r="N546" t="s">
        <v>29</v>
      </c>
      <c r="O546" s="1" t="s">
        <v>21</v>
      </c>
      <c r="P546" s="1" t="str">
        <f>TEXT(TBL_Employees[[#This Row],[Exit Date]],"YYYY")</f>
        <v/>
      </c>
      <c r="Q546" s="1" t="e">
        <f>(TBL_Employees[[#This Row],[Exit Date]]-TBL_Employees[[#This Row],[Hire Date]])</f>
        <v>#VALUE!</v>
      </c>
      <c r="S546" t="e">
        <f>TBL_Employees[[#This Row],[Column3]]-TBL_Employees[[#This Row],[Column4]]</f>
        <v>#VALUE!</v>
      </c>
    </row>
    <row r="547" spans="1:19" hidden="1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1" t="str">
        <f>TEXT(TBL_Employees[[#This Row],[Hire Date]],"YYYY")</f>
        <v>2020</v>
      </c>
      <c r="K547" s="2">
        <v>89841</v>
      </c>
      <c r="L547" s="3">
        <v>0</v>
      </c>
      <c r="M547" t="s">
        <v>33</v>
      </c>
      <c r="N547" t="s">
        <v>60</v>
      </c>
      <c r="O547" s="1" t="s">
        <v>21</v>
      </c>
      <c r="P547" s="1" t="str">
        <f>TEXT(TBL_Employees[[#This Row],[Exit Date]],"YYYY")</f>
        <v/>
      </c>
      <c r="Q547" s="1" t="e">
        <f>(TBL_Employees[[#This Row],[Exit Date]]-TBL_Employees[[#This Row],[Hire Date]])</f>
        <v>#VALUE!</v>
      </c>
      <c r="S547" t="e">
        <f>TBL_Employees[[#This Row],[Column3]]-TBL_Employees[[#This Row],[Column4]]</f>
        <v>#VALUE!</v>
      </c>
    </row>
    <row r="548" spans="1:19" hidden="1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1" t="str">
        <f>TEXT(TBL_Employees[[#This Row],[Hire Date]],"YYYY")</f>
        <v>2019</v>
      </c>
      <c r="K548" s="2">
        <v>61026</v>
      </c>
      <c r="L548" s="3">
        <v>0</v>
      </c>
      <c r="M548" t="s">
        <v>19</v>
      </c>
      <c r="N548" t="s">
        <v>39</v>
      </c>
      <c r="O548" s="1" t="s">
        <v>21</v>
      </c>
      <c r="P548" s="1" t="str">
        <f>TEXT(TBL_Employees[[#This Row],[Exit Date]],"YYYY")</f>
        <v/>
      </c>
      <c r="Q548" s="1" t="e">
        <f>(TBL_Employees[[#This Row],[Exit Date]]-TBL_Employees[[#This Row],[Hire Date]])</f>
        <v>#VALUE!</v>
      </c>
      <c r="S548" t="e">
        <f>TBL_Employees[[#This Row],[Column3]]-TBL_Employees[[#This Row],[Column4]]</f>
        <v>#VALUE!</v>
      </c>
    </row>
    <row r="549" spans="1:19" hidden="1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1" t="str">
        <f>TEXT(TBL_Employees[[#This Row],[Hire Date]],"YYYY")</f>
        <v>2014</v>
      </c>
      <c r="K549" s="2">
        <v>96693</v>
      </c>
      <c r="L549" s="3">
        <v>0</v>
      </c>
      <c r="M549" t="s">
        <v>19</v>
      </c>
      <c r="N549" t="s">
        <v>20</v>
      </c>
      <c r="O549" s="1" t="s">
        <v>21</v>
      </c>
      <c r="P549" s="1" t="str">
        <f>TEXT(TBL_Employees[[#This Row],[Exit Date]],"YYYY")</f>
        <v/>
      </c>
      <c r="Q549" s="1" t="e">
        <f>(TBL_Employees[[#This Row],[Exit Date]]-TBL_Employees[[#This Row],[Hire Date]])</f>
        <v>#VALUE!</v>
      </c>
      <c r="S549" t="e">
        <f>TBL_Employees[[#This Row],[Column3]]-TBL_Employees[[#This Row],[Column4]]</f>
        <v>#VALUE!</v>
      </c>
    </row>
    <row r="550" spans="1:19" hidden="1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1" t="str">
        <f>TEXT(TBL_Employees[[#This Row],[Hire Date]],"YYYY")</f>
        <v>2009</v>
      </c>
      <c r="K550" s="2">
        <v>82907</v>
      </c>
      <c r="L550" s="3">
        <v>0</v>
      </c>
      <c r="M550" t="s">
        <v>19</v>
      </c>
      <c r="N550" t="s">
        <v>63</v>
      </c>
      <c r="O550" s="1" t="s">
        <v>21</v>
      </c>
      <c r="P550" s="1" t="str">
        <f>TEXT(TBL_Employees[[#This Row],[Exit Date]],"YYYY")</f>
        <v/>
      </c>
      <c r="Q550" s="1" t="e">
        <f>(TBL_Employees[[#This Row],[Exit Date]]-TBL_Employees[[#This Row],[Hire Date]])</f>
        <v>#VALUE!</v>
      </c>
      <c r="S550" t="e">
        <f>TBL_Employees[[#This Row],[Column3]]-TBL_Employees[[#This Row],[Column4]]</f>
        <v>#VALUE!</v>
      </c>
    </row>
    <row r="551" spans="1:19" hidden="1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1" t="str">
        <f>TEXT(TBL_Employees[[#This Row],[Hire Date]],"YYYY")</f>
        <v>2014</v>
      </c>
      <c r="K551" s="2">
        <v>257194</v>
      </c>
      <c r="L551" s="3">
        <v>0.35</v>
      </c>
      <c r="M551" t="s">
        <v>33</v>
      </c>
      <c r="N551" t="s">
        <v>80</v>
      </c>
      <c r="O551" s="1" t="s">
        <v>21</v>
      </c>
      <c r="P551" s="1" t="str">
        <f>TEXT(TBL_Employees[[#This Row],[Exit Date]],"YYYY")</f>
        <v/>
      </c>
      <c r="Q551" s="1" t="e">
        <f>(TBL_Employees[[#This Row],[Exit Date]]-TBL_Employees[[#This Row],[Hire Date]])</f>
        <v>#VALUE!</v>
      </c>
      <c r="S551" t="e">
        <f>TBL_Employees[[#This Row],[Column3]]-TBL_Employees[[#This Row],[Column4]]</f>
        <v>#VALUE!</v>
      </c>
    </row>
    <row r="552" spans="1:19" hidden="1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1" t="str">
        <f>TEXT(TBL_Employees[[#This Row],[Hire Date]],"YYYY")</f>
        <v>2012</v>
      </c>
      <c r="K552" s="2">
        <v>94658</v>
      </c>
      <c r="L552" s="3">
        <v>0</v>
      </c>
      <c r="M552" t="s">
        <v>19</v>
      </c>
      <c r="N552" t="s">
        <v>45</v>
      </c>
      <c r="O552" s="1" t="s">
        <v>21</v>
      </c>
      <c r="P552" s="1" t="str">
        <f>TEXT(TBL_Employees[[#This Row],[Exit Date]],"YYYY")</f>
        <v/>
      </c>
      <c r="Q552" s="1" t="e">
        <f>(TBL_Employees[[#This Row],[Exit Date]]-TBL_Employees[[#This Row],[Hire Date]])</f>
        <v>#VALUE!</v>
      </c>
      <c r="S552" t="e">
        <f>TBL_Employees[[#This Row],[Column3]]-TBL_Employees[[#This Row],[Column4]]</f>
        <v>#VALUE!</v>
      </c>
    </row>
    <row r="553" spans="1:19" hidden="1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1" t="str">
        <f>TEXT(TBL_Employees[[#This Row],[Hire Date]],"YYYY")</f>
        <v>2011</v>
      </c>
      <c r="K553" s="2">
        <v>89419</v>
      </c>
      <c r="L553" s="3">
        <v>0</v>
      </c>
      <c r="M553" t="s">
        <v>33</v>
      </c>
      <c r="N553" t="s">
        <v>74</v>
      </c>
      <c r="O553" s="1" t="s">
        <v>21</v>
      </c>
      <c r="P553" s="1" t="str">
        <f>TEXT(TBL_Employees[[#This Row],[Exit Date]],"YYYY")</f>
        <v/>
      </c>
      <c r="Q553" s="1" t="e">
        <f>(TBL_Employees[[#This Row],[Exit Date]]-TBL_Employees[[#This Row],[Hire Date]])</f>
        <v>#VALUE!</v>
      </c>
      <c r="S553" t="e">
        <f>TBL_Employees[[#This Row],[Column3]]-TBL_Employees[[#This Row],[Column4]]</f>
        <v>#VALUE!</v>
      </c>
    </row>
    <row r="554" spans="1:19" hidden="1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1" t="str">
        <f>TEXT(TBL_Employees[[#This Row],[Hire Date]],"YYYY")</f>
        <v>2015</v>
      </c>
      <c r="K554" s="2">
        <v>51983</v>
      </c>
      <c r="L554" s="3">
        <v>0</v>
      </c>
      <c r="M554" t="s">
        <v>19</v>
      </c>
      <c r="N554" t="s">
        <v>29</v>
      </c>
      <c r="O554" s="1" t="s">
        <v>21</v>
      </c>
      <c r="P554" s="1" t="str">
        <f>TEXT(TBL_Employees[[#This Row],[Exit Date]],"YYYY")</f>
        <v/>
      </c>
      <c r="Q554" s="1" t="e">
        <f>(TBL_Employees[[#This Row],[Exit Date]]-TBL_Employees[[#This Row],[Hire Date]])</f>
        <v>#VALUE!</v>
      </c>
      <c r="S554" t="e">
        <f>TBL_Employees[[#This Row],[Column3]]-TBL_Employees[[#This Row],[Column4]]</f>
        <v>#VALUE!</v>
      </c>
    </row>
    <row r="555" spans="1:19" hidden="1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1" t="str">
        <f>TEXT(TBL_Employees[[#This Row],[Hire Date]],"YYYY")</f>
        <v>2002</v>
      </c>
      <c r="K555" s="2">
        <v>179494</v>
      </c>
      <c r="L555" s="3">
        <v>0.2</v>
      </c>
      <c r="M555" t="s">
        <v>33</v>
      </c>
      <c r="N555" t="s">
        <v>80</v>
      </c>
      <c r="O555" s="1" t="s">
        <v>21</v>
      </c>
      <c r="P555" s="1" t="str">
        <f>TEXT(TBL_Employees[[#This Row],[Exit Date]],"YYYY")</f>
        <v/>
      </c>
      <c r="Q555" s="1" t="e">
        <f>(TBL_Employees[[#This Row],[Exit Date]]-TBL_Employees[[#This Row],[Hire Date]])</f>
        <v>#VALUE!</v>
      </c>
      <c r="S555" t="e">
        <f>TBL_Employees[[#This Row],[Column3]]-TBL_Employees[[#This Row],[Column4]]</f>
        <v>#VALUE!</v>
      </c>
    </row>
    <row r="556" spans="1:19" hidden="1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1" t="str">
        <f>TEXT(TBL_Employees[[#This Row],[Hire Date]],"YYYY")</f>
        <v>2016</v>
      </c>
      <c r="K556" s="2">
        <v>68426</v>
      </c>
      <c r="L556" s="3">
        <v>0</v>
      </c>
      <c r="M556" t="s">
        <v>52</v>
      </c>
      <c r="N556" t="s">
        <v>66</v>
      </c>
      <c r="O556" s="1" t="s">
        <v>21</v>
      </c>
      <c r="P556" s="1" t="str">
        <f>TEXT(TBL_Employees[[#This Row],[Exit Date]],"YYYY")</f>
        <v/>
      </c>
      <c r="Q556" s="1" t="e">
        <f>(TBL_Employees[[#This Row],[Exit Date]]-TBL_Employees[[#This Row],[Hire Date]])</f>
        <v>#VALUE!</v>
      </c>
      <c r="S556" t="e">
        <f>TBL_Employees[[#This Row],[Column3]]-TBL_Employees[[#This Row],[Column4]]</f>
        <v>#VALUE!</v>
      </c>
    </row>
    <row r="557" spans="1:19" hidden="1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1" t="str">
        <f>TEXT(TBL_Employees[[#This Row],[Hire Date]],"YYYY")</f>
        <v>2017</v>
      </c>
      <c r="K557" s="2">
        <v>144986</v>
      </c>
      <c r="L557" s="3">
        <v>0.12</v>
      </c>
      <c r="M557" t="s">
        <v>19</v>
      </c>
      <c r="N557" t="s">
        <v>39</v>
      </c>
      <c r="O557" s="1" t="s">
        <v>21</v>
      </c>
      <c r="P557" s="1" t="str">
        <f>TEXT(TBL_Employees[[#This Row],[Exit Date]],"YYYY")</f>
        <v/>
      </c>
      <c r="Q557" s="1" t="e">
        <f>(TBL_Employees[[#This Row],[Exit Date]]-TBL_Employees[[#This Row],[Hire Date]])</f>
        <v>#VALUE!</v>
      </c>
      <c r="S557" t="e">
        <f>TBL_Employees[[#This Row],[Column3]]-TBL_Employees[[#This Row],[Column4]]</f>
        <v>#VALUE!</v>
      </c>
    </row>
    <row r="558" spans="1:19" hidden="1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1" t="str">
        <f>TEXT(TBL_Employees[[#This Row],[Hire Date]],"YYYY")</f>
        <v>2000</v>
      </c>
      <c r="K558" s="2">
        <v>60113</v>
      </c>
      <c r="L558" s="3">
        <v>0</v>
      </c>
      <c r="M558" t="s">
        <v>19</v>
      </c>
      <c r="N558" t="s">
        <v>20</v>
      </c>
      <c r="O558" s="1" t="s">
        <v>21</v>
      </c>
      <c r="P558" s="1" t="str">
        <f>TEXT(TBL_Employees[[#This Row],[Exit Date]],"YYYY")</f>
        <v/>
      </c>
      <c r="Q558" s="1" t="e">
        <f>(TBL_Employees[[#This Row],[Exit Date]]-TBL_Employees[[#This Row],[Hire Date]])</f>
        <v>#VALUE!</v>
      </c>
      <c r="S558" t="e">
        <f>TBL_Employees[[#This Row],[Column3]]-TBL_Employees[[#This Row],[Column4]]</f>
        <v>#VALUE!</v>
      </c>
    </row>
    <row r="559" spans="1:19" hidden="1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1" t="str">
        <f>TEXT(TBL_Employees[[#This Row],[Hire Date]],"YYYY")</f>
        <v>2021</v>
      </c>
      <c r="K559" s="2">
        <v>50548</v>
      </c>
      <c r="L559" s="3">
        <v>0</v>
      </c>
      <c r="M559" t="s">
        <v>52</v>
      </c>
      <c r="N559" t="s">
        <v>53</v>
      </c>
      <c r="O559" s="1" t="s">
        <v>21</v>
      </c>
      <c r="P559" s="1" t="str">
        <f>TEXT(TBL_Employees[[#This Row],[Exit Date]],"YYYY")</f>
        <v/>
      </c>
      <c r="Q559" s="1" t="e">
        <f>(TBL_Employees[[#This Row],[Exit Date]]-TBL_Employees[[#This Row],[Hire Date]])</f>
        <v>#VALUE!</v>
      </c>
      <c r="S559" t="e">
        <f>TBL_Employees[[#This Row],[Column3]]-TBL_Employees[[#This Row],[Column4]]</f>
        <v>#VALUE!</v>
      </c>
    </row>
    <row r="560" spans="1:19" hidden="1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1" t="str">
        <f>TEXT(TBL_Employees[[#This Row],[Hire Date]],"YYYY")</f>
        <v>2020</v>
      </c>
      <c r="K560" s="2">
        <v>68846</v>
      </c>
      <c r="L560" s="3">
        <v>0</v>
      </c>
      <c r="M560" t="s">
        <v>19</v>
      </c>
      <c r="N560" t="s">
        <v>20</v>
      </c>
      <c r="O560" s="1" t="s">
        <v>21</v>
      </c>
      <c r="P560" s="1" t="str">
        <f>TEXT(TBL_Employees[[#This Row],[Exit Date]],"YYYY")</f>
        <v/>
      </c>
      <c r="Q560" s="1" t="e">
        <f>(TBL_Employees[[#This Row],[Exit Date]]-TBL_Employees[[#This Row],[Hire Date]])</f>
        <v>#VALUE!</v>
      </c>
      <c r="S560" t="e">
        <f>TBL_Employees[[#This Row],[Column3]]-TBL_Employees[[#This Row],[Column4]]</f>
        <v>#VALUE!</v>
      </c>
    </row>
    <row r="561" spans="1:19" hidden="1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1" t="str">
        <f>TEXT(TBL_Employees[[#This Row],[Hire Date]],"YYYY")</f>
        <v>2014</v>
      </c>
      <c r="K561" s="2">
        <v>90901</v>
      </c>
      <c r="L561" s="3">
        <v>0</v>
      </c>
      <c r="M561" t="s">
        <v>19</v>
      </c>
      <c r="N561" t="s">
        <v>63</v>
      </c>
      <c r="O561" s="1" t="s">
        <v>21</v>
      </c>
      <c r="P561" s="1" t="str">
        <f>TEXT(TBL_Employees[[#This Row],[Exit Date]],"YYYY")</f>
        <v/>
      </c>
      <c r="Q561" s="1" t="e">
        <f>(TBL_Employees[[#This Row],[Exit Date]]-TBL_Employees[[#This Row],[Hire Date]])</f>
        <v>#VALUE!</v>
      </c>
      <c r="S561" t="e">
        <f>TBL_Employees[[#This Row],[Column3]]-TBL_Employees[[#This Row],[Column4]]</f>
        <v>#VALUE!</v>
      </c>
    </row>
    <row r="562" spans="1:19" hidden="1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1" t="str">
        <f>TEXT(TBL_Employees[[#This Row],[Hire Date]],"YYYY")</f>
        <v>2012</v>
      </c>
      <c r="K562" s="2">
        <v>102033</v>
      </c>
      <c r="L562" s="3">
        <v>0.08</v>
      </c>
      <c r="M562" t="s">
        <v>19</v>
      </c>
      <c r="N562" t="s">
        <v>25</v>
      </c>
      <c r="O562" s="1" t="s">
        <v>21</v>
      </c>
      <c r="P562" s="1" t="str">
        <f>TEXT(TBL_Employees[[#This Row],[Exit Date]],"YYYY")</f>
        <v/>
      </c>
      <c r="Q562" s="1" t="e">
        <f>(TBL_Employees[[#This Row],[Exit Date]]-TBL_Employees[[#This Row],[Hire Date]])</f>
        <v>#VALUE!</v>
      </c>
      <c r="S562" t="e">
        <f>TBL_Employees[[#This Row],[Column3]]-TBL_Employees[[#This Row],[Column4]]</f>
        <v>#VALUE!</v>
      </c>
    </row>
    <row r="563" spans="1:19" hidden="1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1" t="str">
        <f>TEXT(TBL_Employees[[#This Row],[Hire Date]],"YYYY")</f>
        <v>2021</v>
      </c>
      <c r="K563" s="2">
        <v>151783</v>
      </c>
      <c r="L563" s="3">
        <v>0.26</v>
      </c>
      <c r="M563" t="s">
        <v>19</v>
      </c>
      <c r="N563" t="s">
        <v>63</v>
      </c>
      <c r="O563" s="1" t="s">
        <v>21</v>
      </c>
      <c r="P563" s="1" t="str">
        <f>TEXT(TBL_Employees[[#This Row],[Exit Date]],"YYYY")</f>
        <v/>
      </c>
      <c r="Q563" s="1" t="e">
        <f>(TBL_Employees[[#This Row],[Exit Date]]-TBL_Employees[[#This Row],[Hire Date]])</f>
        <v>#VALUE!</v>
      </c>
      <c r="S563" t="e">
        <f>TBL_Employees[[#This Row],[Column3]]-TBL_Employees[[#This Row],[Column4]]</f>
        <v>#VALUE!</v>
      </c>
    </row>
    <row r="564" spans="1:19" hidden="1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1" t="str">
        <f>TEXT(TBL_Employees[[#This Row],[Hire Date]],"YYYY")</f>
        <v>2018</v>
      </c>
      <c r="K564" s="2">
        <v>170164</v>
      </c>
      <c r="L564" s="3">
        <v>0.17</v>
      </c>
      <c r="M564" t="s">
        <v>19</v>
      </c>
      <c r="N564" t="s">
        <v>25</v>
      </c>
      <c r="O564" s="1" t="s">
        <v>21</v>
      </c>
      <c r="P564" s="1" t="str">
        <f>TEXT(TBL_Employees[[#This Row],[Exit Date]],"YYYY")</f>
        <v/>
      </c>
      <c r="Q564" s="1" t="e">
        <f>(TBL_Employees[[#This Row],[Exit Date]]-TBL_Employees[[#This Row],[Hire Date]])</f>
        <v>#VALUE!</v>
      </c>
      <c r="S564" t="e">
        <f>TBL_Employees[[#This Row],[Column3]]-TBL_Employees[[#This Row],[Column4]]</f>
        <v>#VALUE!</v>
      </c>
    </row>
    <row r="565" spans="1:19" hidden="1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1" t="str">
        <f>TEXT(TBL_Employees[[#This Row],[Hire Date]],"YYYY")</f>
        <v>2014</v>
      </c>
      <c r="K565" s="2">
        <v>155905</v>
      </c>
      <c r="L565" s="3">
        <v>0.14000000000000001</v>
      </c>
      <c r="M565" t="s">
        <v>19</v>
      </c>
      <c r="N565" t="s">
        <v>39</v>
      </c>
      <c r="O565" s="1" t="s">
        <v>21</v>
      </c>
      <c r="P565" s="1" t="str">
        <f>TEXT(TBL_Employees[[#This Row],[Exit Date]],"YYYY")</f>
        <v/>
      </c>
      <c r="Q565" s="1" t="e">
        <f>(TBL_Employees[[#This Row],[Exit Date]]-TBL_Employees[[#This Row],[Hire Date]])</f>
        <v>#VALUE!</v>
      </c>
      <c r="S565" t="e">
        <f>TBL_Employees[[#This Row],[Column3]]-TBL_Employees[[#This Row],[Column4]]</f>
        <v>#VALUE!</v>
      </c>
    </row>
    <row r="566" spans="1:19" hidden="1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1" t="str">
        <f>TEXT(TBL_Employees[[#This Row],[Hire Date]],"YYYY")</f>
        <v>2016</v>
      </c>
      <c r="K566" s="2">
        <v>50733</v>
      </c>
      <c r="L566" s="3">
        <v>0</v>
      </c>
      <c r="M566" t="s">
        <v>19</v>
      </c>
      <c r="N566" t="s">
        <v>45</v>
      </c>
      <c r="O566" s="1" t="s">
        <v>21</v>
      </c>
      <c r="P566" s="1" t="str">
        <f>TEXT(TBL_Employees[[#This Row],[Exit Date]],"YYYY")</f>
        <v/>
      </c>
      <c r="Q566" s="1" t="e">
        <f>(TBL_Employees[[#This Row],[Exit Date]]-TBL_Employees[[#This Row],[Hire Date]])</f>
        <v>#VALUE!</v>
      </c>
      <c r="S566" t="e">
        <f>TBL_Employees[[#This Row],[Column3]]-TBL_Employees[[#This Row],[Column4]]</f>
        <v>#VALUE!</v>
      </c>
    </row>
    <row r="567" spans="1:19" hidden="1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1" t="str">
        <f>TEXT(TBL_Employees[[#This Row],[Hire Date]],"YYYY")</f>
        <v>2017</v>
      </c>
      <c r="K567" s="2">
        <v>88663</v>
      </c>
      <c r="L567" s="3">
        <v>0</v>
      </c>
      <c r="M567" t="s">
        <v>19</v>
      </c>
      <c r="N567" t="s">
        <v>39</v>
      </c>
      <c r="O567" s="1" t="s">
        <v>21</v>
      </c>
      <c r="P567" s="1" t="str">
        <f>TEXT(TBL_Employees[[#This Row],[Exit Date]],"YYYY")</f>
        <v/>
      </c>
      <c r="Q567" s="1" t="e">
        <f>(TBL_Employees[[#This Row],[Exit Date]]-TBL_Employees[[#This Row],[Hire Date]])</f>
        <v>#VALUE!</v>
      </c>
      <c r="S567" t="e">
        <f>TBL_Employees[[#This Row],[Column3]]-TBL_Employees[[#This Row],[Column4]]</f>
        <v>#VALUE!</v>
      </c>
    </row>
    <row r="568" spans="1:19" hidden="1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1" t="str">
        <f>TEXT(TBL_Employees[[#This Row],[Hire Date]],"YYYY")</f>
        <v>1992</v>
      </c>
      <c r="K568" s="2">
        <v>88213</v>
      </c>
      <c r="L568" s="3">
        <v>0</v>
      </c>
      <c r="M568" t="s">
        <v>33</v>
      </c>
      <c r="N568" t="s">
        <v>80</v>
      </c>
      <c r="O568" s="1" t="s">
        <v>21</v>
      </c>
      <c r="P568" s="1" t="str">
        <f>TEXT(TBL_Employees[[#This Row],[Exit Date]],"YYYY")</f>
        <v/>
      </c>
      <c r="Q568" s="1" t="e">
        <f>(TBL_Employees[[#This Row],[Exit Date]]-TBL_Employees[[#This Row],[Hire Date]])</f>
        <v>#VALUE!</v>
      </c>
      <c r="S568" t="e">
        <f>TBL_Employees[[#This Row],[Column3]]-TBL_Employees[[#This Row],[Column4]]</f>
        <v>#VALUE!</v>
      </c>
    </row>
    <row r="569" spans="1:19" hidden="1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1" t="str">
        <f>TEXT(TBL_Employees[[#This Row],[Hire Date]],"YYYY")</f>
        <v>2021</v>
      </c>
      <c r="K569" s="2">
        <v>67130</v>
      </c>
      <c r="L569" s="3">
        <v>0</v>
      </c>
      <c r="M569" t="s">
        <v>19</v>
      </c>
      <c r="N569" t="s">
        <v>45</v>
      </c>
      <c r="O569" s="1" t="s">
        <v>21</v>
      </c>
      <c r="P569" s="1" t="str">
        <f>TEXT(TBL_Employees[[#This Row],[Exit Date]],"YYYY")</f>
        <v/>
      </c>
      <c r="Q569" s="1" t="e">
        <f>(TBL_Employees[[#This Row],[Exit Date]]-TBL_Employees[[#This Row],[Hire Date]])</f>
        <v>#VALUE!</v>
      </c>
      <c r="S569" t="e">
        <f>TBL_Employees[[#This Row],[Column3]]-TBL_Employees[[#This Row],[Column4]]</f>
        <v>#VALUE!</v>
      </c>
    </row>
    <row r="570" spans="1:19" hidden="1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1" t="str">
        <f>TEXT(TBL_Employees[[#This Row],[Hire Date]],"YYYY")</f>
        <v>2015</v>
      </c>
      <c r="K570" s="2">
        <v>94876</v>
      </c>
      <c r="L570" s="3">
        <v>0</v>
      </c>
      <c r="M570" t="s">
        <v>19</v>
      </c>
      <c r="N570" t="s">
        <v>45</v>
      </c>
      <c r="O570" s="1" t="s">
        <v>21</v>
      </c>
      <c r="P570" s="1" t="str">
        <f>TEXT(TBL_Employees[[#This Row],[Exit Date]],"YYYY")</f>
        <v/>
      </c>
      <c r="Q570" s="1" t="e">
        <f>(TBL_Employees[[#This Row],[Exit Date]]-TBL_Employees[[#This Row],[Hire Date]])</f>
        <v>#VALUE!</v>
      </c>
      <c r="S570" t="e">
        <f>TBL_Employees[[#This Row],[Column3]]-TBL_Employees[[#This Row],[Column4]]</f>
        <v>#VALUE!</v>
      </c>
    </row>
    <row r="571" spans="1:19" hidden="1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1" t="str">
        <f>TEXT(TBL_Employees[[#This Row],[Hire Date]],"YYYY")</f>
        <v>1994</v>
      </c>
      <c r="K571" s="2">
        <v>98230</v>
      </c>
      <c r="L571" s="3">
        <v>0</v>
      </c>
      <c r="M571" t="s">
        <v>19</v>
      </c>
      <c r="N571" t="s">
        <v>45</v>
      </c>
      <c r="O571" s="1" t="s">
        <v>21</v>
      </c>
      <c r="P571" s="1" t="str">
        <f>TEXT(TBL_Employees[[#This Row],[Exit Date]],"YYYY")</f>
        <v/>
      </c>
      <c r="Q571" s="1" t="e">
        <f>(TBL_Employees[[#This Row],[Exit Date]]-TBL_Employees[[#This Row],[Hire Date]])</f>
        <v>#VALUE!</v>
      </c>
      <c r="S571" t="e">
        <f>TBL_Employees[[#This Row],[Column3]]-TBL_Employees[[#This Row],[Column4]]</f>
        <v>#VALUE!</v>
      </c>
    </row>
    <row r="572" spans="1:19" hidden="1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1" t="str">
        <f>TEXT(TBL_Employees[[#This Row],[Hire Date]],"YYYY")</f>
        <v>2018</v>
      </c>
      <c r="K572" s="2">
        <v>96757</v>
      </c>
      <c r="L572" s="3">
        <v>0</v>
      </c>
      <c r="M572" t="s">
        <v>19</v>
      </c>
      <c r="N572" t="s">
        <v>29</v>
      </c>
      <c r="O572" s="1" t="s">
        <v>21</v>
      </c>
      <c r="P572" s="1" t="str">
        <f>TEXT(TBL_Employees[[#This Row],[Exit Date]],"YYYY")</f>
        <v/>
      </c>
      <c r="Q572" s="1" t="e">
        <f>(TBL_Employees[[#This Row],[Exit Date]]-TBL_Employees[[#This Row],[Hire Date]])</f>
        <v>#VALUE!</v>
      </c>
      <c r="S572" t="e">
        <f>TBL_Employees[[#This Row],[Column3]]-TBL_Employees[[#This Row],[Column4]]</f>
        <v>#VALUE!</v>
      </c>
    </row>
    <row r="573" spans="1:19" hidden="1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1" t="str">
        <f>TEXT(TBL_Employees[[#This Row],[Hire Date]],"YYYY")</f>
        <v>2020</v>
      </c>
      <c r="K573" s="2">
        <v>51513</v>
      </c>
      <c r="L573" s="3">
        <v>0</v>
      </c>
      <c r="M573" t="s">
        <v>19</v>
      </c>
      <c r="N573" t="s">
        <v>29</v>
      </c>
      <c r="O573" s="1" t="s">
        <v>21</v>
      </c>
      <c r="P573" s="1" t="str">
        <f>TEXT(TBL_Employees[[#This Row],[Exit Date]],"YYYY")</f>
        <v/>
      </c>
      <c r="Q573" s="1" t="e">
        <f>(TBL_Employees[[#This Row],[Exit Date]]-TBL_Employees[[#This Row],[Hire Date]])</f>
        <v>#VALUE!</v>
      </c>
      <c r="S573" t="e">
        <f>TBL_Employees[[#This Row],[Column3]]-TBL_Employees[[#This Row],[Column4]]</f>
        <v>#VALUE!</v>
      </c>
    </row>
    <row r="574" spans="1:19" hidden="1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1" t="str">
        <f>TEXT(TBL_Employees[[#This Row],[Hire Date]],"YYYY")</f>
        <v>2007</v>
      </c>
      <c r="K574" s="2">
        <v>234311</v>
      </c>
      <c r="L574" s="3">
        <v>0.37</v>
      </c>
      <c r="M574" t="s">
        <v>19</v>
      </c>
      <c r="N574" t="s">
        <v>45</v>
      </c>
      <c r="O574" s="1" t="s">
        <v>21</v>
      </c>
      <c r="P574" s="1" t="str">
        <f>TEXT(TBL_Employees[[#This Row],[Exit Date]],"YYYY")</f>
        <v/>
      </c>
      <c r="Q574" s="1" t="e">
        <f>(TBL_Employees[[#This Row],[Exit Date]]-TBL_Employees[[#This Row],[Hire Date]])</f>
        <v>#VALUE!</v>
      </c>
      <c r="S574" t="e">
        <f>TBL_Employees[[#This Row],[Column3]]-TBL_Employees[[#This Row],[Column4]]</f>
        <v>#VALUE!</v>
      </c>
    </row>
    <row r="575" spans="1:19" hidden="1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1" t="str">
        <f>TEXT(TBL_Employees[[#This Row],[Hire Date]],"YYYY")</f>
        <v>2011</v>
      </c>
      <c r="K575" s="2">
        <v>152353</v>
      </c>
      <c r="L575" s="3">
        <v>0.14000000000000001</v>
      </c>
      <c r="M575" t="s">
        <v>19</v>
      </c>
      <c r="N575" t="s">
        <v>63</v>
      </c>
      <c r="O575" s="1" t="s">
        <v>21</v>
      </c>
      <c r="P575" s="1" t="str">
        <f>TEXT(TBL_Employees[[#This Row],[Exit Date]],"YYYY")</f>
        <v/>
      </c>
      <c r="Q575" s="1" t="e">
        <f>(TBL_Employees[[#This Row],[Exit Date]]-TBL_Employees[[#This Row],[Hire Date]])</f>
        <v>#VALUE!</v>
      </c>
      <c r="S575" t="e">
        <f>TBL_Employees[[#This Row],[Column3]]-TBL_Employees[[#This Row],[Column4]]</f>
        <v>#VALUE!</v>
      </c>
    </row>
    <row r="576" spans="1:19" hidden="1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1" t="str">
        <f>TEXT(TBL_Employees[[#This Row],[Hire Date]],"YYYY")</f>
        <v>2010</v>
      </c>
      <c r="K576" s="2">
        <v>124774</v>
      </c>
      <c r="L576" s="3">
        <v>0.12</v>
      </c>
      <c r="M576" t="s">
        <v>19</v>
      </c>
      <c r="N576" t="s">
        <v>39</v>
      </c>
      <c r="O576" s="1" t="s">
        <v>21</v>
      </c>
      <c r="P576" s="1" t="str">
        <f>TEXT(TBL_Employees[[#This Row],[Exit Date]],"YYYY")</f>
        <v/>
      </c>
      <c r="Q576" s="1" t="e">
        <f>(TBL_Employees[[#This Row],[Exit Date]]-TBL_Employees[[#This Row],[Hire Date]])</f>
        <v>#VALUE!</v>
      </c>
      <c r="S576" t="e">
        <f>TBL_Employees[[#This Row],[Column3]]-TBL_Employees[[#This Row],[Column4]]</f>
        <v>#VALUE!</v>
      </c>
    </row>
    <row r="577" spans="1:19" hidden="1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1" t="str">
        <f>TEXT(TBL_Employees[[#This Row],[Hire Date]],"YYYY")</f>
        <v>2010</v>
      </c>
      <c r="K577" s="2">
        <v>157070</v>
      </c>
      <c r="L577" s="3">
        <v>0.28000000000000003</v>
      </c>
      <c r="M577" t="s">
        <v>33</v>
      </c>
      <c r="N577" t="s">
        <v>80</v>
      </c>
      <c r="O577" s="1" t="s">
        <v>21</v>
      </c>
      <c r="P577" s="1" t="str">
        <f>TEXT(TBL_Employees[[#This Row],[Exit Date]],"YYYY")</f>
        <v/>
      </c>
      <c r="Q577" s="1" t="e">
        <f>(TBL_Employees[[#This Row],[Exit Date]]-TBL_Employees[[#This Row],[Hire Date]])</f>
        <v>#VALUE!</v>
      </c>
      <c r="S577" t="e">
        <f>TBL_Employees[[#This Row],[Column3]]-TBL_Employees[[#This Row],[Column4]]</f>
        <v>#VALUE!</v>
      </c>
    </row>
    <row r="578" spans="1:19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1" t="str">
        <f>TEXT(TBL_Employees[[#This Row],[Hire Date]],"YYYY")</f>
        <v>2019</v>
      </c>
      <c r="K578" s="2">
        <v>130133</v>
      </c>
      <c r="L578" s="3">
        <v>0.15</v>
      </c>
      <c r="M578" t="s">
        <v>19</v>
      </c>
      <c r="N578" t="s">
        <v>25</v>
      </c>
      <c r="O578" s="1">
        <v>44699</v>
      </c>
      <c r="P578" s="1" t="str">
        <f>TEXT(TBL_Employees[[#This Row],[Exit Date]],"YYYY")</f>
        <v>2022</v>
      </c>
      <c r="Q578" s="1">
        <f>(TBL_Employees[[#This Row],[Exit Date]]-TBL_Employees[[#This Row],[Hire Date]])</f>
        <v>1014</v>
      </c>
      <c r="S578">
        <f>TBL_Employees[[#This Row],[Column3]]-TBL_Employees[[#This Row],[Column4]]</f>
        <v>3</v>
      </c>
    </row>
    <row r="579" spans="1:19" hidden="1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1" t="str">
        <f>TEXT(TBL_Employees[[#This Row],[Hire Date]],"YYYY")</f>
        <v>2019</v>
      </c>
      <c r="K579" s="2">
        <v>108780</v>
      </c>
      <c r="L579" s="3">
        <v>0.06</v>
      </c>
      <c r="M579" t="s">
        <v>33</v>
      </c>
      <c r="N579" t="s">
        <v>74</v>
      </c>
      <c r="O579" s="1" t="s">
        <v>21</v>
      </c>
      <c r="P579" s="1" t="str">
        <f>TEXT(TBL_Employees[[#This Row],[Exit Date]],"YYYY")</f>
        <v/>
      </c>
      <c r="Q579" s="1" t="e">
        <f>(TBL_Employees[[#This Row],[Exit Date]]-TBL_Employees[[#This Row],[Hire Date]])</f>
        <v>#VALUE!</v>
      </c>
      <c r="S579" t="e">
        <f>TBL_Employees[[#This Row],[Column3]]-TBL_Employees[[#This Row],[Column4]]</f>
        <v>#VALUE!</v>
      </c>
    </row>
    <row r="580" spans="1:19" hidden="1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1" t="str">
        <f>TEXT(TBL_Employees[[#This Row],[Hire Date]],"YYYY")</f>
        <v>2020</v>
      </c>
      <c r="K580" s="2">
        <v>151853</v>
      </c>
      <c r="L580" s="3">
        <v>0.16</v>
      </c>
      <c r="M580" t="s">
        <v>33</v>
      </c>
      <c r="N580" t="s">
        <v>34</v>
      </c>
      <c r="O580" s="1" t="s">
        <v>21</v>
      </c>
      <c r="P580" s="1" t="str">
        <f>TEXT(TBL_Employees[[#This Row],[Exit Date]],"YYYY")</f>
        <v/>
      </c>
      <c r="Q580" s="1" t="e">
        <f>(TBL_Employees[[#This Row],[Exit Date]]-TBL_Employees[[#This Row],[Hire Date]])</f>
        <v>#VALUE!</v>
      </c>
      <c r="S580" t="e">
        <f>TBL_Employees[[#This Row],[Column3]]-TBL_Employees[[#This Row],[Column4]]</f>
        <v>#VALUE!</v>
      </c>
    </row>
    <row r="581" spans="1:19" hidden="1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1" t="str">
        <f>TEXT(TBL_Employees[[#This Row],[Hire Date]],"YYYY")</f>
        <v>2006</v>
      </c>
      <c r="K581" s="2">
        <v>64669</v>
      </c>
      <c r="L581" s="3">
        <v>0</v>
      </c>
      <c r="M581" t="s">
        <v>33</v>
      </c>
      <c r="N581" t="s">
        <v>80</v>
      </c>
      <c r="O581" s="1" t="s">
        <v>21</v>
      </c>
      <c r="P581" s="1" t="str">
        <f>TEXT(TBL_Employees[[#This Row],[Exit Date]],"YYYY")</f>
        <v/>
      </c>
      <c r="Q581" s="1" t="e">
        <f>(TBL_Employees[[#This Row],[Exit Date]]-TBL_Employees[[#This Row],[Hire Date]])</f>
        <v>#VALUE!</v>
      </c>
      <c r="S581" t="e">
        <f>TBL_Employees[[#This Row],[Column3]]-TBL_Employees[[#This Row],[Column4]]</f>
        <v>#VALUE!</v>
      </c>
    </row>
    <row r="582" spans="1:19" hidden="1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1" t="str">
        <f>TEXT(TBL_Employees[[#This Row],[Hire Date]],"YYYY")</f>
        <v>2008</v>
      </c>
      <c r="K582" s="2">
        <v>69352</v>
      </c>
      <c r="L582" s="3">
        <v>0</v>
      </c>
      <c r="M582" t="s">
        <v>52</v>
      </c>
      <c r="N582" t="s">
        <v>66</v>
      </c>
      <c r="O582" s="1" t="s">
        <v>21</v>
      </c>
      <c r="P582" s="1" t="str">
        <f>TEXT(TBL_Employees[[#This Row],[Exit Date]],"YYYY")</f>
        <v/>
      </c>
      <c r="Q582" s="1" t="e">
        <f>(TBL_Employees[[#This Row],[Exit Date]]-TBL_Employees[[#This Row],[Hire Date]])</f>
        <v>#VALUE!</v>
      </c>
      <c r="S582" t="e">
        <f>TBL_Employees[[#This Row],[Column3]]-TBL_Employees[[#This Row],[Column4]]</f>
        <v>#VALUE!</v>
      </c>
    </row>
    <row r="583" spans="1:19" hidden="1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1" t="str">
        <f>TEXT(TBL_Employees[[#This Row],[Hire Date]],"YYYY")</f>
        <v>2001</v>
      </c>
      <c r="K583" s="2">
        <v>74631</v>
      </c>
      <c r="L583" s="3">
        <v>0</v>
      </c>
      <c r="M583" t="s">
        <v>33</v>
      </c>
      <c r="N583" t="s">
        <v>80</v>
      </c>
      <c r="O583" s="1" t="s">
        <v>21</v>
      </c>
      <c r="P583" s="1" t="str">
        <f>TEXT(TBL_Employees[[#This Row],[Exit Date]],"YYYY")</f>
        <v/>
      </c>
      <c r="Q583" s="1" t="e">
        <f>(TBL_Employees[[#This Row],[Exit Date]]-TBL_Employees[[#This Row],[Hire Date]])</f>
        <v>#VALUE!</v>
      </c>
      <c r="S583" t="e">
        <f>TBL_Employees[[#This Row],[Column3]]-TBL_Employees[[#This Row],[Column4]]</f>
        <v>#VALUE!</v>
      </c>
    </row>
    <row r="584" spans="1:19" hidden="1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1" t="str">
        <f>TEXT(TBL_Employees[[#This Row],[Hire Date]],"YYYY")</f>
        <v>2012</v>
      </c>
      <c r="K584" s="2">
        <v>96441</v>
      </c>
      <c r="L584" s="3">
        <v>0</v>
      </c>
      <c r="M584" t="s">
        <v>52</v>
      </c>
      <c r="N584" t="s">
        <v>53</v>
      </c>
      <c r="O584" s="1" t="s">
        <v>21</v>
      </c>
      <c r="P584" s="1" t="str">
        <f>TEXT(TBL_Employees[[#This Row],[Exit Date]],"YYYY")</f>
        <v/>
      </c>
      <c r="Q584" s="1" t="e">
        <f>(TBL_Employees[[#This Row],[Exit Date]]-TBL_Employees[[#This Row],[Hire Date]])</f>
        <v>#VALUE!</v>
      </c>
      <c r="S584" t="e">
        <f>TBL_Employees[[#This Row],[Column3]]-TBL_Employees[[#This Row],[Column4]]</f>
        <v>#VALUE!</v>
      </c>
    </row>
    <row r="585" spans="1:19" hidden="1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1" t="str">
        <f>TEXT(TBL_Employees[[#This Row],[Hire Date]],"YYYY")</f>
        <v>2011</v>
      </c>
      <c r="K585" s="2">
        <v>114250</v>
      </c>
      <c r="L585" s="3">
        <v>0.14000000000000001</v>
      </c>
      <c r="M585" t="s">
        <v>33</v>
      </c>
      <c r="N585" t="s">
        <v>34</v>
      </c>
      <c r="O585" s="1" t="s">
        <v>21</v>
      </c>
      <c r="P585" s="1" t="str">
        <f>TEXT(TBL_Employees[[#This Row],[Exit Date]],"YYYY")</f>
        <v/>
      </c>
      <c r="Q585" s="1" t="e">
        <f>(TBL_Employees[[#This Row],[Exit Date]]-TBL_Employees[[#This Row],[Hire Date]])</f>
        <v>#VALUE!</v>
      </c>
      <c r="S585" t="e">
        <f>TBL_Employees[[#This Row],[Column3]]-TBL_Employees[[#This Row],[Column4]]</f>
        <v>#VALUE!</v>
      </c>
    </row>
    <row r="586" spans="1:19" hidden="1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1" t="str">
        <f>TEXT(TBL_Employees[[#This Row],[Hire Date]],"YYYY")</f>
        <v>2020</v>
      </c>
      <c r="K586" s="2">
        <v>70165</v>
      </c>
      <c r="L586" s="3">
        <v>7.0000000000000007E-2</v>
      </c>
      <c r="M586" t="s">
        <v>52</v>
      </c>
      <c r="N586" t="s">
        <v>81</v>
      </c>
      <c r="O586" s="1" t="s">
        <v>21</v>
      </c>
      <c r="P586" s="1" t="str">
        <f>TEXT(TBL_Employees[[#This Row],[Exit Date]],"YYYY")</f>
        <v/>
      </c>
      <c r="Q586" s="1" t="e">
        <f>(TBL_Employees[[#This Row],[Exit Date]]-TBL_Employees[[#This Row],[Hire Date]])</f>
        <v>#VALUE!</v>
      </c>
      <c r="S586" t="e">
        <f>TBL_Employees[[#This Row],[Column3]]-TBL_Employees[[#This Row],[Column4]]</f>
        <v>#VALUE!</v>
      </c>
    </row>
    <row r="587" spans="1:19" hidden="1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1" t="str">
        <f>TEXT(TBL_Employees[[#This Row],[Hire Date]],"YYYY")</f>
        <v>2000</v>
      </c>
      <c r="K587" s="2">
        <v>109059</v>
      </c>
      <c r="L587" s="3">
        <v>7.0000000000000007E-2</v>
      </c>
      <c r="M587" t="s">
        <v>33</v>
      </c>
      <c r="N587" t="s">
        <v>34</v>
      </c>
      <c r="O587" s="1" t="s">
        <v>21</v>
      </c>
      <c r="P587" s="1" t="str">
        <f>TEXT(TBL_Employees[[#This Row],[Exit Date]],"YYYY")</f>
        <v/>
      </c>
      <c r="Q587" s="1" t="e">
        <f>(TBL_Employees[[#This Row],[Exit Date]]-TBL_Employees[[#This Row],[Hire Date]])</f>
        <v>#VALUE!</v>
      </c>
      <c r="S587" t="e">
        <f>TBL_Employees[[#This Row],[Column3]]-TBL_Employees[[#This Row],[Column4]]</f>
        <v>#VALUE!</v>
      </c>
    </row>
    <row r="588" spans="1:19" hidden="1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1" t="str">
        <f>TEXT(TBL_Employees[[#This Row],[Hire Date]],"YYYY")</f>
        <v>2015</v>
      </c>
      <c r="K588" s="2">
        <v>77442</v>
      </c>
      <c r="L588" s="3">
        <v>0</v>
      </c>
      <c r="M588" t="s">
        <v>19</v>
      </c>
      <c r="N588" t="s">
        <v>29</v>
      </c>
      <c r="O588" s="1" t="s">
        <v>21</v>
      </c>
      <c r="P588" s="1" t="str">
        <f>TEXT(TBL_Employees[[#This Row],[Exit Date]],"YYYY")</f>
        <v/>
      </c>
      <c r="Q588" s="1" t="e">
        <f>(TBL_Employees[[#This Row],[Exit Date]]-TBL_Employees[[#This Row],[Hire Date]])</f>
        <v>#VALUE!</v>
      </c>
      <c r="S588" t="e">
        <f>TBL_Employees[[#This Row],[Column3]]-TBL_Employees[[#This Row],[Column4]]</f>
        <v>#VALUE!</v>
      </c>
    </row>
    <row r="589" spans="1:19" hidden="1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1" t="str">
        <f>TEXT(TBL_Employees[[#This Row],[Hire Date]],"YYYY")</f>
        <v>2012</v>
      </c>
      <c r="K589" s="2">
        <v>72126</v>
      </c>
      <c r="L589" s="3">
        <v>0</v>
      </c>
      <c r="M589" t="s">
        <v>52</v>
      </c>
      <c r="N589" t="s">
        <v>81</v>
      </c>
      <c r="O589" s="1" t="s">
        <v>21</v>
      </c>
      <c r="P589" s="1" t="str">
        <f>TEXT(TBL_Employees[[#This Row],[Exit Date]],"YYYY")</f>
        <v/>
      </c>
      <c r="Q589" s="1" t="e">
        <f>(TBL_Employees[[#This Row],[Exit Date]]-TBL_Employees[[#This Row],[Hire Date]])</f>
        <v>#VALUE!</v>
      </c>
      <c r="S589" t="e">
        <f>TBL_Employees[[#This Row],[Column3]]-TBL_Employees[[#This Row],[Column4]]</f>
        <v>#VALUE!</v>
      </c>
    </row>
    <row r="590" spans="1:19" hidden="1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1" t="str">
        <f>TEXT(TBL_Employees[[#This Row],[Hire Date]],"YYYY")</f>
        <v>2013</v>
      </c>
      <c r="K590" s="2">
        <v>70334</v>
      </c>
      <c r="L590" s="3">
        <v>0</v>
      </c>
      <c r="M590" t="s">
        <v>19</v>
      </c>
      <c r="N590" t="s">
        <v>45</v>
      </c>
      <c r="O590" s="1" t="s">
        <v>21</v>
      </c>
      <c r="P590" s="1" t="str">
        <f>TEXT(TBL_Employees[[#This Row],[Exit Date]],"YYYY")</f>
        <v/>
      </c>
      <c r="Q590" s="1" t="e">
        <f>(TBL_Employees[[#This Row],[Exit Date]]-TBL_Employees[[#This Row],[Hire Date]])</f>
        <v>#VALUE!</v>
      </c>
      <c r="S590" t="e">
        <f>TBL_Employees[[#This Row],[Column3]]-TBL_Employees[[#This Row],[Column4]]</f>
        <v>#VALUE!</v>
      </c>
    </row>
    <row r="591" spans="1:19" hidden="1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1" t="str">
        <f>TEXT(TBL_Employees[[#This Row],[Hire Date]],"YYYY")</f>
        <v>2009</v>
      </c>
      <c r="K591" s="2">
        <v>78006</v>
      </c>
      <c r="L591" s="3">
        <v>0</v>
      </c>
      <c r="M591" t="s">
        <v>19</v>
      </c>
      <c r="N591" t="s">
        <v>45</v>
      </c>
      <c r="O591" s="1" t="s">
        <v>21</v>
      </c>
      <c r="P591" s="1" t="str">
        <f>TEXT(TBL_Employees[[#This Row],[Exit Date]],"YYYY")</f>
        <v/>
      </c>
      <c r="Q591" s="1" t="e">
        <f>(TBL_Employees[[#This Row],[Exit Date]]-TBL_Employees[[#This Row],[Hire Date]])</f>
        <v>#VALUE!</v>
      </c>
      <c r="S591" t="e">
        <f>TBL_Employees[[#This Row],[Column3]]-TBL_Employees[[#This Row],[Column4]]</f>
        <v>#VALUE!</v>
      </c>
    </row>
    <row r="592" spans="1:19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1" t="str">
        <f>TEXT(TBL_Employees[[#This Row],[Hire Date]],"YYYY")</f>
        <v>2021</v>
      </c>
      <c r="K592" s="2">
        <v>160385</v>
      </c>
      <c r="L592" s="3">
        <v>0.23</v>
      </c>
      <c r="M592" t="s">
        <v>19</v>
      </c>
      <c r="N592" t="s">
        <v>45</v>
      </c>
      <c r="O592" s="1">
        <v>44334</v>
      </c>
      <c r="P592" s="1" t="str">
        <f>TEXT(TBL_Employees[[#This Row],[Exit Date]],"YYYY")</f>
        <v>2021</v>
      </c>
      <c r="Q592" s="1">
        <f>(TBL_Employees[[#This Row],[Exit Date]]-TBL_Employees[[#This Row],[Hire Date]])</f>
        <v>113</v>
      </c>
      <c r="S592">
        <f>TBL_Employees[[#This Row],[Column3]]-TBL_Employees[[#This Row],[Column4]]</f>
        <v>0</v>
      </c>
    </row>
    <row r="593" spans="1:19" hidden="1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1" t="str">
        <f>TEXT(TBL_Employees[[#This Row],[Hire Date]],"YYYY")</f>
        <v>2014</v>
      </c>
      <c r="K593" s="2">
        <v>202323</v>
      </c>
      <c r="L593" s="3">
        <v>0.39</v>
      </c>
      <c r="M593" t="s">
        <v>19</v>
      </c>
      <c r="N593" t="s">
        <v>20</v>
      </c>
      <c r="O593" s="1" t="s">
        <v>21</v>
      </c>
      <c r="P593" s="1" t="str">
        <f>TEXT(TBL_Employees[[#This Row],[Exit Date]],"YYYY")</f>
        <v/>
      </c>
      <c r="Q593" s="1" t="e">
        <f>(TBL_Employees[[#This Row],[Exit Date]]-TBL_Employees[[#This Row],[Hire Date]])</f>
        <v>#VALUE!</v>
      </c>
      <c r="S593" t="e">
        <f>TBL_Employees[[#This Row],[Column3]]-TBL_Employees[[#This Row],[Column4]]</f>
        <v>#VALUE!</v>
      </c>
    </row>
    <row r="594" spans="1:19" hidden="1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1" t="str">
        <f>TEXT(TBL_Employees[[#This Row],[Hire Date]],"YYYY")</f>
        <v>2020</v>
      </c>
      <c r="K594" s="2">
        <v>141555</v>
      </c>
      <c r="L594" s="3">
        <v>0.11</v>
      </c>
      <c r="M594" t="s">
        <v>52</v>
      </c>
      <c r="N594" t="s">
        <v>81</v>
      </c>
      <c r="O594" s="1" t="s">
        <v>21</v>
      </c>
      <c r="P594" s="1" t="str">
        <f>TEXT(TBL_Employees[[#This Row],[Exit Date]],"YYYY")</f>
        <v/>
      </c>
      <c r="Q594" s="1" t="e">
        <f>(TBL_Employees[[#This Row],[Exit Date]]-TBL_Employees[[#This Row],[Hire Date]])</f>
        <v>#VALUE!</v>
      </c>
      <c r="S594" t="e">
        <f>TBL_Employees[[#This Row],[Column3]]-TBL_Employees[[#This Row],[Column4]]</f>
        <v>#VALUE!</v>
      </c>
    </row>
    <row r="595" spans="1:19" hidden="1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1" t="str">
        <f>TEXT(TBL_Employees[[#This Row],[Hire Date]],"YYYY")</f>
        <v>2020</v>
      </c>
      <c r="K595" s="2">
        <v>184960</v>
      </c>
      <c r="L595" s="3">
        <v>0.18</v>
      </c>
      <c r="M595" t="s">
        <v>19</v>
      </c>
      <c r="N595" t="s">
        <v>63</v>
      </c>
      <c r="O595" s="1" t="s">
        <v>21</v>
      </c>
      <c r="P595" s="1" t="str">
        <f>TEXT(TBL_Employees[[#This Row],[Exit Date]],"YYYY")</f>
        <v/>
      </c>
      <c r="Q595" s="1" t="e">
        <f>(TBL_Employees[[#This Row],[Exit Date]]-TBL_Employees[[#This Row],[Hire Date]])</f>
        <v>#VALUE!</v>
      </c>
      <c r="S595" t="e">
        <f>TBL_Employees[[#This Row],[Column3]]-TBL_Employees[[#This Row],[Column4]]</f>
        <v>#VALUE!</v>
      </c>
    </row>
    <row r="596" spans="1:19" hidden="1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1" t="str">
        <f>TEXT(TBL_Employees[[#This Row],[Hire Date]],"YYYY")</f>
        <v>2011</v>
      </c>
      <c r="K596" s="2">
        <v>221592</v>
      </c>
      <c r="L596" s="3">
        <v>0.31</v>
      </c>
      <c r="M596" t="s">
        <v>19</v>
      </c>
      <c r="N596" t="s">
        <v>29</v>
      </c>
      <c r="O596" s="1" t="s">
        <v>21</v>
      </c>
      <c r="P596" s="1" t="str">
        <f>TEXT(TBL_Employees[[#This Row],[Exit Date]],"YYYY")</f>
        <v/>
      </c>
      <c r="Q596" s="1" t="e">
        <f>(TBL_Employees[[#This Row],[Exit Date]]-TBL_Employees[[#This Row],[Hire Date]])</f>
        <v>#VALUE!</v>
      </c>
      <c r="S596" t="e">
        <f>TBL_Employees[[#This Row],[Column3]]-TBL_Employees[[#This Row],[Column4]]</f>
        <v>#VALUE!</v>
      </c>
    </row>
    <row r="597" spans="1:19" hidden="1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1" t="str">
        <f>TEXT(TBL_Employees[[#This Row],[Hire Date]],"YYYY")</f>
        <v>2009</v>
      </c>
      <c r="K597" s="2">
        <v>53301</v>
      </c>
      <c r="L597" s="3">
        <v>0</v>
      </c>
      <c r="M597" t="s">
        <v>19</v>
      </c>
      <c r="N597" t="s">
        <v>63</v>
      </c>
      <c r="O597" s="1" t="s">
        <v>21</v>
      </c>
      <c r="P597" s="1" t="str">
        <f>TEXT(TBL_Employees[[#This Row],[Exit Date]],"YYYY")</f>
        <v/>
      </c>
      <c r="Q597" s="1" t="e">
        <f>(TBL_Employees[[#This Row],[Exit Date]]-TBL_Employees[[#This Row],[Hire Date]])</f>
        <v>#VALUE!</v>
      </c>
      <c r="S597" t="e">
        <f>TBL_Employees[[#This Row],[Column3]]-TBL_Employees[[#This Row],[Column4]]</f>
        <v>#VALUE!</v>
      </c>
    </row>
    <row r="598" spans="1:19" hidden="1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1" t="str">
        <f>TEXT(TBL_Employees[[#This Row],[Hire Date]],"YYYY")</f>
        <v>2000</v>
      </c>
      <c r="K598" s="2">
        <v>91276</v>
      </c>
      <c r="L598" s="3">
        <v>0</v>
      </c>
      <c r="M598" t="s">
        <v>19</v>
      </c>
      <c r="N598" t="s">
        <v>63</v>
      </c>
      <c r="O598" s="1" t="s">
        <v>21</v>
      </c>
      <c r="P598" s="1" t="str">
        <f>TEXT(TBL_Employees[[#This Row],[Exit Date]],"YYYY")</f>
        <v/>
      </c>
      <c r="Q598" s="1" t="e">
        <f>(TBL_Employees[[#This Row],[Exit Date]]-TBL_Employees[[#This Row],[Hire Date]])</f>
        <v>#VALUE!</v>
      </c>
      <c r="S598" t="e">
        <f>TBL_Employees[[#This Row],[Column3]]-TBL_Employees[[#This Row],[Column4]]</f>
        <v>#VALUE!</v>
      </c>
    </row>
    <row r="599" spans="1:19" hidden="1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1" t="str">
        <f>TEXT(TBL_Employees[[#This Row],[Hire Date]],"YYYY")</f>
        <v>2017</v>
      </c>
      <c r="K599" s="2">
        <v>140042</v>
      </c>
      <c r="L599" s="3">
        <v>0.13</v>
      </c>
      <c r="M599" t="s">
        <v>19</v>
      </c>
      <c r="N599" t="s">
        <v>25</v>
      </c>
      <c r="O599" s="1" t="s">
        <v>21</v>
      </c>
      <c r="P599" s="1" t="str">
        <f>TEXT(TBL_Employees[[#This Row],[Exit Date]],"YYYY")</f>
        <v/>
      </c>
      <c r="Q599" s="1" t="e">
        <f>(TBL_Employees[[#This Row],[Exit Date]]-TBL_Employees[[#This Row],[Hire Date]])</f>
        <v>#VALUE!</v>
      </c>
      <c r="S599" t="e">
        <f>TBL_Employees[[#This Row],[Column3]]-TBL_Employees[[#This Row],[Column4]]</f>
        <v>#VALUE!</v>
      </c>
    </row>
    <row r="600" spans="1:19" hidden="1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1" t="str">
        <f>TEXT(TBL_Employees[[#This Row],[Hire Date]],"YYYY")</f>
        <v>2018</v>
      </c>
      <c r="K600" s="2">
        <v>57225</v>
      </c>
      <c r="L600" s="3">
        <v>0</v>
      </c>
      <c r="M600" t="s">
        <v>19</v>
      </c>
      <c r="N600" t="s">
        <v>29</v>
      </c>
      <c r="O600" s="1" t="s">
        <v>21</v>
      </c>
      <c r="P600" s="1" t="str">
        <f>TEXT(TBL_Employees[[#This Row],[Exit Date]],"YYYY")</f>
        <v/>
      </c>
      <c r="Q600" s="1" t="e">
        <f>(TBL_Employees[[#This Row],[Exit Date]]-TBL_Employees[[#This Row],[Hire Date]])</f>
        <v>#VALUE!</v>
      </c>
      <c r="S600" t="e">
        <f>TBL_Employees[[#This Row],[Column3]]-TBL_Employees[[#This Row],[Column4]]</f>
        <v>#VALUE!</v>
      </c>
    </row>
    <row r="601" spans="1:19" hidden="1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1" t="str">
        <f>TEXT(TBL_Employees[[#This Row],[Hire Date]],"YYYY")</f>
        <v>2010</v>
      </c>
      <c r="K601" s="2">
        <v>102839</v>
      </c>
      <c r="L601" s="3">
        <v>0.05</v>
      </c>
      <c r="M601" t="s">
        <v>19</v>
      </c>
      <c r="N601" t="s">
        <v>45</v>
      </c>
      <c r="O601" s="1" t="s">
        <v>21</v>
      </c>
      <c r="P601" s="1" t="str">
        <f>TEXT(TBL_Employees[[#This Row],[Exit Date]],"YYYY")</f>
        <v/>
      </c>
      <c r="Q601" s="1" t="e">
        <f>(TBL_Employees[[#This Row],[Exit Date]]-TBL_Employees[[#This Row],[Hire Date]])</f>
        <v>#VALUE!</v>
      </c>
      <c r="S601" t="e">
        <f>TBL_Employees[[#This Row],[Column3]]-TBL_Employees[[#This Row],[Column4]]</f>
        <v>#VALUE!</v>
      </c>
    </row>
    <row r="602" spans="1:19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1" t="str">
        <f>TEXT(TBL_Employees[[#This Row],[Hire Date]],"YYYY")</f>
        <v>2021</v>
      </c>
      <c r="K602" s="2">
        <v>199783</v>
      </c>
      <c r="L602" s="3">
        <v>0.21</v>
      </c>
      <c r="M602" t="s">
        <v>19</v>
      </c>
      <c r="N602" t="s">
        <v>20</v>
      </c>
      <c r="O602" s="1">
        <v>44661</v>
      </c>
      <c r="P602" s="1" t="str">
        <f>TEXT(TBL_Employees[[#This Row],[Exit Date]],"YYYY")</f>
        <v>2022</v>
      </c>
      <c r="Q602" s="1">
        <f>(TBL_Employees[[#This Row],[Exit Date]]-TBL_Employees[[#This Row],[Hire Date]])</f>
        <v>207</v>
      </c>
      <c r="S602">
        <f>TBL_Employees[[#This Row],[Column3]]-TBL_Employees[[#This Row],[Column4]]</f>
        <v>1</v>
      </c>
    </row>
    <row r="603" spans="1:19" hidden="1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1" t="str">
        <f>TEXT(TBL_Employees[[#This Row],[Hire Date]],"YYYY")</f>
        <v>2021</v>
      </c>
      <c r="K603" s="2">
        <v>70980</v>
      </c>
      <c r="L603" s="3">
        <v>0</v>
      </c>
      <c r="M603" t="s">
        <v>52</v>
      </c>
      <c r="N603" t="s">
        <v>66</v>
      </c>
      <c r="O603" s="1" t="s">
        <v>21</v>
      </c>
      <c r="P603" s="1" t="str">
        <f>TEXT(TBL_Employees[[#This Row],[Exit Date]],"YYYY")</f>
        <v/>
      </c>
      <c r="Q603" s="1" t="e">
        <f>(TBL_Employees[[#This Row],[Exit Date]]-TBL_Employees[[#This Row],[Hire Date]])</f>
        <v>#VALUE!</v>
      </c>
      <c r="S603" t="e">
        <f>TBL_Employees[[#This Row],[Column3]]-TBL_Employees[[#This Row],[Column4]]</f>
        <v>#VALUE!</v>
      </c>
    </row>
    <row r="604" spans="1:19" hidden="1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1" t="str">
        <f>TEXT(TBL_Employees[[#This Row],[Hire Date]],"YYYY")</f>
        <v>1997</v>
      </c>
      <c r="K604" s="2">
        <v>104431</v>
      </c>
      <c r="L604" s="3">
        <v>7.0000000000000007E-2</v>
      </c>
      <c r="M604" t="s">
        <v>19</v>
      </c>
      <c r="N604" t="s">
        <v>39</v>
      </c>
      <c r="O604" s="1" t="s">
        <v>21</v>
      </c>
      <c r="P604" s="1" t="str">
        <f>TEXT(TBL_Employees[[#This Row],[Exit Date]],"YYYY")</f>
        <v/>
      </c>
      <c r="Q604" s="1" t="e">
        <f>(TBL_Employees[[#This Row],[Exit Date]]-TBL_Employees[[#This Row],[Hire Date]])</f>
        <v>#VALUE!</v>
      </c>
      <c r="S604" t="e">
        <f>TBL_Employees[[#This Row],[Column3]]-TBL_Employees[[#This Row],[Column4]]</f>
        <v>#VALUE!</v>
      </c>
    </row>
    <row r="605" spans="1:19" hidden="1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1" t="str">
        <f>TEXT(TBL_Employees[[#This Row],[Hire Date]],"YYYY")</f>
        <v>2021</v>
      </c>
      <c r="K605" s="2">
        <v>48510</v>
      </c>
      <c r="L605" s="3">
        <v>0</v>
      </c>
      <c r="M605" t="s">
        <v>19</v>
      </c>
      <c r="N605" t="s">
        <v>20</v>
      </c>
      <c r="O605" s="1" t="s">
        <v>21</v>
      </c>
      <c r="P605" s="1" t="str">
        <f>TEXT(TBL_Employees[[#This Row],[Exit Date]],"YYYY")</f>
        <v/>
      </c>
      <c r="Q605" s="1" t="e">
        <f>(TBL_Employees[[#This Row],[Exit Date]]-TBL_Employees[[#This Row],[Hire Date]])</f>
        <v>#VALUE!</v>
      </c>
      <c r="S605" t="e">
        <f>TBL_Employees[[#This Row],[Column3]]-TBL_Employees[[#This Row],[Column4]]</f>
        <v>#VALUE!</v>
      </c>
    </row>
    <row r="606" spans="1:19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1" t="str">
        <f>TEXT(TBL_Employees[[#This Row],[Hire Date]],"YYYY")</f>
        <v>2019</v>
      </c>
      <c r="K606" s="2">
        <v>70110</v>
      </c>
      <c r="L606" s="3">
        <v>0</v>
      </c>
      <c r="M606" t="s">
        <v>19</v>
      </c>
      <c r="N606" t="s">
        <v>45</v>
      </c>
      <c r="O606" s="1">
        <v>44203</v>
      </c>
      <c r="P606" s="1" t="str">
        <f>TEXT(TBL_Employees[[#This Row],[Exit Date]],"YYYY")</f>
        <v>2021</v>
      </c>
      <c r="Q606" s="1">
        <f>(TBL_Employees[[#This Row],[Exit Date]]-TBL_Employees[[#This Row],[Hire Date]])</f>
        <v>590</v>
      </c>
      <c r="S606">
        <f>TBL_Employees[[#This Row],[Column3]]-TBL_Employees[[#This Row],[Column4]]</f>
        <v>2</v>
      </c>
    </row>
    <row r="607" spans="1:19" hidden="1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1" t="str">
        <f>TEXT(TBL_Employees[[#This Row],[Hire Date]],"YYYY")</f>
        <v>2008</v>
      </c>
      <c r="K607" s="2">
        <v>186138</v>
      </c>
      <c r="L607" s="3">
        <v>0.28000000000000003</v>
      </c>
      <c r="M607" t="s">
        <v>33</v>
      </c>
      <c r="N607" t="s">
        <v>80</v>
      </c>
      <c r="O607" s="1" t="s">
        <v>21</v>
      </c>
      <c r="P607" s="1" t="str">
        <f>TEXT(TBL_Employees[[#This Row],[Exit Date]],"YYYY")</f>
        <v/>
      </c>
      <c r="Q607" s="1" t="e">
        <f>(TBL_Employees[[#This Row],[Exit Date]]-TBL_Employees[[#This Row],[Hire Date]])</f>
        <v>#VALUE!</v>
      </c>
      <c r="S607" t="e">
        <f>TBL_Employees[[#This Row],[Column3]]-TBL_Employees[[#This Row],[Column4]]</f>
        <v>#VALUE!</v>
      </c>
    </row>
    <row r="608" spans="1:19" hidden="1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1" t="str">
        <f>TEXT(TBL_Employees[[#This Row],[Hire Date]],"YYYY")</f>
        <v>2010</v>
      </c>
      <c r="K608" s="2">
        <v>56350</v>
      </c>
      <c r="L608" s="3">
        <v>0</v>
      </c>
      <c r="M608" t="s">
        <v>52</v>
      </c>
      <c r="N608" t="s">
        <v>66</v>
      </c>
      <c r="O608" s="1" t="s">
        <v>21</v>
      </c>
      <c r="P608" s="1" t="str">
        <f>TEXT(TBL_Employees[[#This Row],[Exit Date]],"YYYY")</f>
        <v/>
      </c>
      <c r="Q608" s="1" t="e">
        <f>(TBL_Employees[[#This Row],[Exit Date]]-TBL_Employees[[#This Row],[Hire Date]])</f>
        <v>#VALUE!</v>
      </c>
      <c r="S608" t="e">
        <f>TBL_Employees[[#This Row],[Column3]]-TBL_Employees[[#This Row],[Column4]]</f>
        <v>#VALUE!</v>
      </c>
    </row>
    <row r="609" spans="1:19" hidden="1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1" t="str">
        <f>TEXT(TBL_Employees[[#This Row],[Hire Date]],"YYYY")</f>
        <v>2016</v>
      </c>
      <c r="K609" s="2">
        <v>149761</v>
      </c>
      <c r="L609" s="3">
        <v>0.12</v>
      </c>
      <c r="M609" t="s">
        <v>19</v>
      </c>
      <c r="N609" t="s">
        <v>29</v>
      </c>
      <c r="O609" s="1" t="s">
        <v>21</v>
      </c>
      <c r="P609" s="1" t="str">
        <f>TEXT(TBL_Employees[[#This Row],[Exit Date]],"YYYY")</f>
        <v/>
      </c>
      <c r="Q609" s="1" t="e">
        <f>(TBL_Employees[[#This Row],[Exit Date]]-TBL_Employees[[#This Row],[Hire Date]])</f>
        <v>#VALUE!</v>
      </c>
      <c r="S609" t="e">
        <f>TBL_Employees[[#This Row],[Column3]]-TBL_Employees[[#This Row],[Column4]]</f>
        <v>#VALUE!</v>
      </c>
    </row>
    <row r="610" spans="1:19" hidden="1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1" t="str">
        <f>TEXT(TBL_Employees[[#This Row],[Hire Date]],"YYYY")</f>
        <v>2007</v>
      </c>
      <c r="K610" s="2">
        <v>126277</v>
      </c>
      <c r="L610" s="3">
        <v>0.13</v>
      </c>
      <c r="M610" t="s">
        <v>52</v>
      </c>
      <c r="N610" t="s">
        <v>81</v>
      </c>
      <c r="O610" s="1" t="s">
        <v>21</v>
      </c>
      <c r="P610" s="1" t="str">
        <f>TEXT(TBL_Employees[[#This Row],[Exit Date]],"YYYY")</f>
        <v/>
      </c>
      <c r="Q610" s="1" t="e">
        <f>(TBL_Employees[[#This Row],[Exit Date]]-TBL_Employees[[#This Row],[Hire Date]])</f>
        <v>#VALUE!</v>
      </c>
      <c r="S610" t="e">
        <f>TBL_Employees[[#This Row],[Column3]]-TBL_Employees[[#This Row],[Column4]]</f>
        <v>#VALUE!</v>
      </c>
    </row>
    <row r="611" spans="1:19" hidden="1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1" t="str">
        <f>TEXT(TBL_Employees[[#This Row],[Hire Date]],"YYYY")</f>
        <v>2013</v>
      </c>
      <c r="K611" s="2">
        <v>119631</v>
      </c>
      <c r="L611" s="3">
        <v>0.06</v>
      </c>
      <c r="M611" t="s">
        <v>19</v>
      </c>
      <c r="N611" t="s">
        <v>39</v>
      </c>
      <c r="O611" s="1" t="s">
        <v>21</v>
      </c>
      <c r="P611" s="1" t="str">
        <f>TEXT(TBL_Employees[[#This Row],[Exit Date]],"YYYY")</f>
        <v/>
      </c>
      <c r="Q611" s="1" t="e">
        <f>(TBL_Employees[[#This Row],[Exit Date]]-TBL_Employees[[#This Row],[Hire Date]])</f>
        <v>#VALUE!</v>
      </c>
      <c r="S611" t="e">
        <f>TBL_Employees[[#This Row],[Column3]]-TBL_Employees[[#This Row],[Column4]]</f>
        <v>#VALUE!</v>
      </c>
    </row>
    <row r="612" spans="1:19" hidden="1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1" t="str">
        <f>TEXT(TBL_Employees[[#This Row],[Hire Date]],"YYYY")</f>
        <v>2020</v>
      </c>
      <c r="K612" s="2">
        <v>256561</v>
      </c>
      <c r="L612" s="3">
        <v>0.39</v>
      </c>
      <c r="M612" t="s">
        <v>19</v>
      </c>
      <c r="N612" t="s">
        <v>25</v>
      </c>
      <c r="O612" s="1" t="s">
        <v>21</v>
      </c>
      <c r="P612" s="1" t="str">
        <f>TEXT(TBL_Employees[[#This Row],[Exit Date]],"YYYY")</f>
        <v/>
      </c>
      <c r="Q612" s="1" t="e">
        <f>(TBL_Employees[[#This Row],[Exit Date]]-TBL_Employees[[#This Row],[Hire Date]])</f>
        <v>#VALUE!</v>
      </c>
      <c r="S612" t="e">
        <f>TBL_Employees[[#This Row],[Column3]]-TBL_Employees[[#This Row],[Column4]]</f>
        <v>#VALUE!</v>
      </c>
    </row>
    <row r="613" spans="1:19" hidden="1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1" t="str">
        <f>TEXT(TBL_Employees[[#This Row],[Hire Date]],"YYYY")</f>
        <v>2020</v>
      </c>
      <c r="K613" s="2">
        <v>66958</v>
      </c>
      <c r="L613" s="3">
        <v>0</v>
      </c>
      <c r="M613" t="s">
        <v>19</v>
      </c>
      <c r="N613" t="s">
        <v>45</v>
      </c>
      <c r="O613" s="1" t="s">
        <v>21</v>
      </c>
      <c r="P613" s="1" t="str">
        <f>TEXT(TBL_Employees[[#This Row],[Exit Date]],"YYYY")</f>
        <v/>
      </c>
      <c r="Q613" s="1" t="e">
        <f>(TBL_Employees[[#This Row],[Exit Date]]-TBL_Employees[[#This Row],[Hire Date]])</f>
        <v>#VALUE!</v>
      </c>
      <c r="S613" t="e">
        <f>TBL_Employees[[#This Row],[Column3]]-TBL_Employees[[#This Row],[Column4]]</f>
        <v>#VALUE!</v>
      </c>
    </row>
    <row r="614" spans="1:19" hidden="1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1" t="str">
        <f>TEXT(TBL_Employees[[#This Row],[Hire Date]],"YYYY")</f>
        <v>2004</v>
      </c>
      <c r="K614" s="2">
        <v>158897</v>
      </c>
      <c r="L614" s="3">
        <v>0.1</v>
      </c>
      <c r="M614" t="s">
        <v>33</v>
      </c>
      <c r="N614" t="s">
        <v>80</v>
      </c>
      <c r="O614" s="1" t="s">
        <v>21</v>
      </c>
      <c r="P614" s="1" t="str">
        <f>TEXT(TBL_Employees[[#This Row],[Exit Date]],"YYYY")</f>
        <v/>
      </c>
      <c r="Q614" s="1" t="e">
        <f>(TBL_Employees[[#This Row],[Exit Date]]-TBL_Employees[[#This Row],[Hire Date]])</f>
        <v>#VALUE!</v>
      </c>
      <c r="S614" t="e">
        <f>TBL_Employees[[#This Row],[Column3]]-TBL_Employees[[#This Row],[Column4]]</f>
        <v>#VALUE!</v>
      </c>
    </row>
    <row r="615" spans="1:19" hidden="1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1" t="str">
        <f>TEXT(TBL_Employees[[#This Row],[Hire Date]],"YYYY")</f>
        <v>2008</v>
      </c>
      <c r="K615" s="2">
        <v>71695</v>
      </c>
      <c r="L615" s="3">
        <v>0</v>
      </c>
      <c r="M615" t="s">
        <v>19</v>
      </c>
      <c r="N615" t="s">
        <v>39</v>
      </c>
      <c r="O615" s="1" t="s">
        <v>21</v>
      </c>
      <c r="P615" s="1" t="str">
        <f>TEXT(TBL_Employees[[#This Row],[Exit Date]],"YYYY")</f>
        <v/>
      </c>
      <c r="Q615" s="1" t="e">
        <f>(TBL_Employees[[#This Row],[Exit Date]]-TBL_Employees[[#This Row],[Hire Date]])</f>
        <v>#VALUE!</v>
      </c>
      <c r="S615" t="e">
        <f>TBL_Employees[[#This Row],[Column3]]-TBL_Employees[[#This Row],[Column4]]</f>
        <v>#VALUE!</v>
      </c>
    </row>
    <row r="616" spans="1:19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1" t="str">
        <f>TEXT(TBL_Employees[[#This Row],[Hire Date]],"YYYY")</f>
        <v>2014</v>
      </c>
      <c r="K616" s="2">
        <v>73779</v>
      </c>
      <c r="L616" s="3">
        <v>0</v>
      </c>
      <c r="M616" t="s">
        <v>33</v>
      </c>
      <c r="N616" t="s">
        <v>80</v>
      </c>
      <c r="O616" s="1">
        <v>43594</v>
      </c>
      <c r="P616" s="1" t="str">
        <f>TEXT(TBL_Employees[[#This Row],[Exit Date]],"YYYY")</f>
        <v>2019</v>
      </c>
      <c r="Q616" s="1">
        <f>(TBL_Employees[[#This Row],[Exit Date]]-TBL_Employees[[#This Row],[Hire Date]])</f>
        <v>1690</v>
      </c>
      <c r="S616">
        <f>TBL_Employees[[#This Row],[Column3]]-TBL_Employees[[#This Row],[Column4]]</f>
        <v>5</v>
      </c>
    </row>
    <row r="617" spans="1:19" hidden="1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1" t="str">
        <f>TEXT(TBL_Employees[[#This Row],[Hire Date]],"YYYY")</f>
        <v>2011</v>
      </c>
      <c r="K617" s="2">
        <v>123640</v>
      </c>
      <c r="L617" s="3">
        <v>7.0000000000000007E-2</v>
      </c>
      <c r="M617" t="s">
        <v>33</v>
      </c>
      <c r="N617" t="s">
        <v>74</v>
      </c>
      <c r="O617" s="1" t="s">
        <v>21</v>
      </c>
      <c r="P617" s="1" t="str">
        <f>TEXT(TBL_Employees[[#This Row],[Exit Date]],"YYYY")</f>
        <v/>
      </c>
      <c r="Q617" s="1" t="e">
        <f>(TBL_Employees[[#This Row],[Exit Date]]-TBL_Employees[[#This Row],[Hire Date]])</f>
        <v>#VALUE!</v>
      </c>
      <c r="S617" t="e">
        <f>TBL_Employees[[#This Row],[Column3]]-TBL_Employees[[#This Row],[Column4]]</f>
        <v>#VALUE!</v>
      </c>
    </row>
    <row r="618" spans="1:19" hidden="1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1" t="str">
        <f>TEXT(TBL_Employees[[#This Row],[Hire Date]],"YYYY")</f>
        <v>2014</v>
      </c>
      <c r="K618" s="2">
        <v>46878</v>
      </c>
      <c r="L618" s="3">
        <v>0</v>
      </c>
      <c r="M618" t="s">
        <v>19</v>
      </c>
      <c r="N618" t="s">
        <v>45</v>
      </c>
      <c r="O618" s="1" t="s">
        <v>21</v>
      </c>
      <c r="P618" s="1" t="str">
        <f>TEXT(TBL_Employees[[#This Row],[Exit Date]],"YYYY")</f>
        <v/>
      </c>
      <c r="Q618" s="1" t="e">
        <f>(TBL_Employees[[#This Row],[Exit Date]]-TBL_Employees[[#This Row],[Hire Date]])</f>
        <v>#VALUE!</v>
      </c>
      <c r="S618" t="e">
        <f>TBL_Employees[[#This Row],[Column3]]-TBL_Employees[[#This Row],[Column4]]</f>
        <v>#VALUE!</v>
      </c>
    </row>
    <row r="619" spans="1:19" hidden="1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1" t="str">
        <f>TEXT(TBL_Employees[[#This Row],[Hire Date]],"YYYY")</f>
        <v>2003</v>
      </c>
      <c r="K619" s="2">
        <v>57032</v>
      </c>
      <c r="L619" s="3">
        <v>0</v>
      </c>
      <c r="M619" t="s">
        <v>19</v>
      </c>
      <c r="N619" t="s">
        <v>45</v>
      </c>
      <c r="O619" s="1" t="s">
        <v>21</v>
      </c>
      <c r="P619" s="1" t="str">
        <f>TEXT(TBL_Employees[[#This Row],[Exit Date]],"YYYY")</f>
        <v/>
      </c>
      <c r="Q619" s="1" t="e">
        <f>(TBL_Employees[[#This Row],[Exit Date]]-TBL_Employees[[#This Row],[Hire Date]])</f>
        <v>#VALUE!</v>
      </c>
      <c r="S619" t="e">
        <f>TBL_Employees[[#This Row],[Column3]]-TBL_Employees[[#This Row],[Column4]]</f>
        <v>#VALUE!</v>
      </c>
    </row>
    <row r="620" spans="1:19" hidden="1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1" t="str">
        <f>TEXT(TBL_Employees[[#This Row],[Hire Date]],"YYYY")</f>
        <v>2007</v>
      </c>
      <c r="K620" s="2">
        <v>98150</v>
      </c>
      <c r="L620" s="3">
        <v>0</v>
      </c>
      <c r="M620" t="s">
        <v>52</v>
      </c>
      <c r="N620" t="s">
        <v>66</v>
      </c>
      <c r="O620" s="1" t="s">
        <v>21</v>
      </c>
      <c r="P620" s="1" t="str">
        <f>TEXT(TBL_Employees[[#This Row],[Exit Date]],"YYYY")</f>
        <v/>
      </c>
      <c r="Q620" s="1" t="e">
        <f>(TBL_Employees[[#This Row],[Exit Date]]-TBL_Employees[[#This Row],[Hire Date]])</f>
        <v>#VALUE!</v>
      </c>
      <c r="S620" t="e">
        <f>TBL_Employees[[#This Row],[Column3]]-TBL_Employees[[#This Row],[Column4]]</f>
        <v>#VALUE!</v>
      </c>
    </row>
    <row r="621" spans="1:19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1" t="str">
        <f>TEXT(TBL_Employees[[#This Row],[Hire Date]],"YYYY")</f>
        <v>2017</v>
      </c>
      <c r="K621" s="2">
        <v>171426</v>
      </c>
      <c r="L621" s="3">
        <v>0.15</v>
      </c>
      <c r="M621" t="s">
        <v>33</v>
      </c>
      <c r="N621" t="s">
        <v>60</v>
      </c>
      <c r="O621" s="1">
        <v>43000</v>
      </c>
      <c r="P621" s="1" t="str">
        <f>TEXT(TBL_Employees[[#This Row],[Exit Date]],"YYYY")</f>
        <v>2017</v>
      </c>
      <c r="Q621" s="1">
        <f>(TBL_Employees[[#This Row],[Exit Date]]-TBL_Employees[[#This Row],[Hire Date]])</f>
        <v>200</v>
      </c>
      <c r="S621">
        <f>TBL_Employees[[#This Row],[Column3]]-TBL_Employees[[#This Row],[Column4]]</f>
        <v>0</v>
      </c>
    </row>
    <row r="622" spans="1:19" hidden="1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1" t="str">
        <f>TEXT(TBL_Employees[[#This Row],[Hire Date]],"YYYY")</f>
        <v>2021</v>
      </c>
      <c r="K622" s="2">
        <v>48266</v>
      </c>
      <c r="L622" s="3">
        <v>0</v>
      </c>
      <c r="M622" t="s">
        <v>19</v>
      </c>
      <c r="N622" t="s">
        <v>20</v>
      </c>
      <c r="O622" s="1" t="s">
        <v>21</v>
      </c>
      <c r="P622" s="1" t="str">
        <f>TEXT(TBL_Employees[[#This Row],[Exit Date]],"YYYY")</f>
        <v/>
      </c>
      <c r="Q622" s="1" t="e">
        <f>(TBL_Employees[[#This Row],[Exit Date]]-TBL_Employees[[#This Row],[Hire Date]])</f>
        <v>#VALUE!</v>
      </c>
      <c r="S622" t="e">
        <f>TBL_Employees[[#This Row],[Column3]]-TBL_Employees[[#This Row],[Column4]]</f>
        <v>#VALUE!</v>
      </c>
    </row>
    <row r="623" spans="1:19" hidden="1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1" t="str">
        <f>TEXT(TBL_Employees[[#This Row],[Hire Date]],"YYYY")</f>
        <v>2018</v>
      </c>
      <c r="K623" s="2">
        <v>223404</v>
      </c>
      <c r="L623" s="3">
        <v>0.32</v>
      </c>
      <c r="M623" t="s">
        <v>19</v>
      </c>
      <c r="N623" t="s">
        <v>29</v>
      </c>
      <c r="O623" s="1" t="s">
        <v>21</v>
      </c>
      <c r="P623" s="1" t="str">
        <f>TEXT(TBL_Employees[[#This Row],[Exit Date]],"YYYY")</f>
        <v/>
      </c>
      <c r="Q623" s="1" t="e">
        <f>(TBL_Employees[[#This Row],[Exit Date]]-TBL_Employees[[#This Row],[Hire Date]])</f>
        <v>#VALUE!</v>
      </c>
      <c r="S623" t="e">
        <f>TBL_Employees[[#This Row],[Column3]]-TBL_Employees[[#This Row],[Column4]]</f>
        <v>#VALUE!</v>
      </c>
    </row>
    <row r="624" spans="1:19" hidden="1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1" t="str">
        <f>TEXT(TBL_Employees[[#This Row],[Hire Date]],"YYYY")</f>
        <v>2014</v>
      </c>
      <c r="K624" s="2">
        <v>74854</v>
      </c>
      <c r="L624" s="3">
        <v>0</v>
      </c>
      <c r="M624" t="s">
        <v>19</v>
      </c>
      <c r="N624" t="s">
        <v>63</v>
      </c>
      <c r="O624" s="1" t="s">
        <v>21</v>
      </c>
      <c r="P624" s="1" t="str">
        <f>TEXT(TBL_Employees[[#This Row],[Exit Date]],"YYYY")</f>
        <v/>
      </c>
      <c r="Q624" s="1" t="e">
        <f>(TBL_Employees[[#This Row],[Exit Date]]-TBL_Employees[[#This Row],[Hire Date]])</f>
        <v>#VALUE!</v>
      </c>
      <c r="S624" t="e">
        <f>TBL_Employees[[#This Row],[Column3]]-TBL_Employees[[#This Row],[Column4]]</f>
        <v>#VALUE!</v>
      </c>
    </row>
    <row r="625" spans="1:19" hidden="1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1" t="str">
        <f>TEXT(TBL_Employees[[#This Row],[Hire Date]],"YYYY")</f>
        <v>2007</v>
      </c>
      <c r="K625" s="2">
        <v>217783</v>
      </c>
      <c r="L625" s="3">
        <v>0.36</v>
      </c>
      <c r="M625" t="s">
        <v>19</v>
      </c>
      <c r="N625" t="s">
        <v>63</v>
      </c>
      <c r="O625" s="1" t="s">
        <v>21</v>
      </c>
      <c r="P625" s="1" t="str">
        <f>TEXT(TBL_Employees[[#This Row],[Exit Date]],"YYYY")</f>
        <v/>
      </c>
      <c r="Q625" s="1" t="e">
        <f>(TBL_Employees[[#This Row],[Exit Date]]-TBL_Employees[[#This Row],[Hire Date]])</f>
        <v>#VALUE!</v>
      </c>
      <c r="S625" t="e">
        <f>TBL_Employees[[#This Row],[Column3]]-TBL_Employees[[#This Row],[Column4]]</f>
        <v>#VALUE!</v>
      </c>
    </row>
    <row r="626" spans="1:19" hidden="1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1" t="str">
        <f>TEXT(TBL_Employees[[#This Row],[Hire Date]],"YYYY")</f>
        <v>2004</v>
      </c>
      <c r="K626" s="2">
        <v>44735</v>
      </c>
      <c r="L626" s="3">
        <v>0</v>
      </c>
      <c r="M626" t="s">
        <v>52</v>
      </c>
      <c r="N626" t="s">
        <v>81</v>
      </c>
      <c r="O626" s="1" t="s">
        <v>21</v>
      </c>
      <c r="P626" s="1" t="str">
        <f>TEXT(TBL_Employees[[#This Row],[Exit Date]],"YYYY")</f>
        <v/>
      </c>
      <c r="Q626" s="1" t="e">
        <f>(TBL_Employees[[#This Row],[Exit Date]]-TBL_Employees[[#This Row],[Hire Date]])</f>
        <v>#VALUE!</v>
      </c>
      <c r="S626" t="e">
        <f>TBL_Employees[[#This Row],[Column3]]-TBL_Employees[[#This Row],[Column4]]</f>
        <v>#VALUE!</v>
      </c>
    </row>
    <row r="627" spans="1:19" hidden="1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1" t="str">
        <f>TEXT(TBL_Employees[[#This Row],[Hire Date]],"YYYY")</f>
        <v>2007</v>
      </c>
      <c r="K627" s="2">
        <v>50685</v>
      </c>
      <c r="L627" s="3">
        <v>0</v>
      </c>
      <c r="M627" t="s">
        <v>19</v>
      </c>
      <c r="N627" t="s">
        <v>29</v>
      </c>
      <c r="O627" s="1" t="s">
        <v>21</v>
      </c>
      <c r="P627" s="1" t="str">
        <f>TEXT(TBL_Employees[[#This Row],[Exit Date]],"YYYY")</f>
        <v/>
      </c>
      <c r="Q627" s="1" t="e">
        <f>(TBL_Employees[[#This Row],[Exit Date]]-TBL_Employees[[#This Row],[Hire Date]])</f>
        <v>#VALUE!</v>
      </c>
      <c r="S627" t="e">
        <f>TBL_Employees[[#This Row],[Column3]]-TBL_Employees[[#This Row],[Column4]]</f>
        <v>#VALUE!</v>
      </c>
    </row>
    <row r="628" spans="1:19" hidden="1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1" t="str">
        <f>TEXT(TBL_Employees[[#This Row],[Hire Date]],"YYYY")</f>
        <v>2018</v>
      </c>
      <c r="K628" s="2">
        <v>58993</v>
      </c>
      <c r="L628" s="3">
        <v>0</v>
      </c>
      <c r="M628" t="s">
        <v>19</v>
      </c>
      <c r="N628" t="s">
        <v>25</v>
      </c>
      <c r="O628" s="1" t="s">
        <v>21</v>
      </c>
      <c r="P628" s="1" t="str">
        <f>TEXT(TBL_Employees[[#This Row],[Exit Date]],"YYYY")</f>
        <v/>
      </c>
      <c r="Q628" s="1" t="e">
        <f>(TBL_Employees[[#This Row],[Exit Date]]-TBL_Employees[[#This Row],[Hire Date]])</f>
        <v>#VALUE!</v>
      </c>
      <c r="S628" t="e">
        <f>TBL_Employees[[#This Row],[Column3]]-TBL_Employees[[#This Row],[Column4]]</f>
        <v>#VALUE!</v>
      </c>
    </row>
    <row r="629" spans="1:19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1" t="str">
        <f>TEXT(TBL_Employees[[#This Row],[Hire Date]],"YYYY")</f>
        <v>2020</v>
      </c>
      <c r="K629" s="2">
        <v>115765</v>
      </c>
      <c r="L629" s="3">
        <v>0</v>
      </c>
      <c r="M629" t="s">
        <v>19</v>
      </c>
      <c r="N629" t="s">
        <v>45</v>
      </c>
      <c r="O629" s="1">
        <v>44229</v>
      </c>
      <c r="P629" s="1" t="str">
        <f>TEXT(TBL_Employees[[#This Row],[Exit Date]],"YYYY")</f>
        <v>2021</v>
      </c>
      <c r="Q629" s="1">
        <f>(TBL_Employees[[#This Row],[Exit Date]]-TBL_Employees[[#This Row],[Hire Date]])</f>
        <v>239</v>
      </c>
      <c r="S629">
        <f>TBL_Employees[[#This Row],[Column3]]-TBL_Employees[[#This Row],[Column4]]</f>
        <v>1</v>
      </c>
    </row>
    <row r="630" spans="1:19" hidden="1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1" t="str">
        <f>TEXT(TBL_Employees[[#This Row],[Hire Date]],"YYYY")</f>
        <v>2007</v>
      </c>
      <c r="K630" s="2">
        <v>193044</v>
      </c>
      <c r="L630" s="3">
        <v>0.15</v>
      </c>
      <c r="M630" t="s">
        <v>19</v>
      </c>
      <c r="N630" t="s">
        <v>45</v>
      </c>
      <c r="O630" s="1" t="s">
        <v>21</v>
      </c>
      <c r="P630" s="1" t="str">
        <f>TEXT(TBL_Employees[[#This Row],[Exit Date]],"YYYY")</f>
        <v/>
      </c>
      <c r="Q630" s="1" t="e">
        <f>(TBL_Employees[[#This Row],[Exit Date]]-TBL_Employees[[#This Row],[Hire Date]])</f>
        <v>#VALUE!</v>
      </c>
      <c r="S630" t="e">
        <f>TBL_Employees[[#This Row],[Column3]]-TBL_Employees[[#This Row],[Column4]]</f>
        <v>#VALUE!</v>
      </c>
    </row>
    <row r="631" spans="1:19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1" t="str">
        <f>TEXT(TBL_Employees[[#This Row],[Hire Date]],"YYYY")</f>
        <v>2011</v>
      </c>
      <c r="K631" s="2">
        <v>56686</v>
      </c>
      <c r="L631" s="3">
        <v>0</v>
      </c>
      <c r="M631" t="s">
        <v>19</v>
      </c>
      <c r="N631" t="s">
        <v>63</v>
      </c>
      <c r="O631" s="1">
        <v>42164</v>
      </c>
      <c r="P631" s="1" t="str">
        <f>TEXT(TBL_Employees[[#This Row],[Exit Date]],"YYYY")</f>
        <v>2015</v>
      </c>
      <c r="Q631" s="1">
        <f>(TBL_Employees[[#This Row],[Exit Date]]-TBL_Employees[[#This Row],[Hire Date]])</f>
        <v>1453</v>
      </c>
      <c r="S631">
        <f>TBL_Employees[[#This Row],[Column3]]-TBL_Employees[[#This Row],[Column4]]</f>
        <v>4</v>
      </c>
    </row>
    <row r="632" spans="1:19" hidden="1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1" t="str">
        <f>TEXT(TBL_Employees[[#This Row],[Hire Date]],"YYYY")</f>
        <v>2019</v>
      </c>
      <c r="K632" s="2">
        <v>131652</v>
      </c>
      <c r="L632" s="3">
        <v>0.11</v>
      </c>
      <c r="M632" t="s">
        <v>19</v>
      </c>
      <c r="N632" t="s">
        <v>63</v>
      </c>
      <c r="O632" s="1" t="s">
        <v>21</v>
      </c>
      <c r="P632" s="1" t="str">
        <f>TEXT(TBL_Employees[[#This Row],[Exit Date]],"YYYY")</f>
        <v/>
      </c>
      <c r="Q632" s="1" t="e">
        <f>(TBL_Employees[[#This Row],[Exit Date]]-TBL_Employees[[#This Row],[Hire Date]])</f>
        <v>#VALUE!</v>
      </c>
      <c r="S632" t="e">
        <f>TBL_Employees[[#This Row],[Column3]]-TBL_Employees[[#This Row],[Column4]]</f>
        <v>#VALUE!</v>
      </c>
    </row>
    <row r="633" spans="1:19" hidden="1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1" t="str">
        <f>TEXT(TBL_Employees[[#This Row],[Hire Date]],"YYYY")</f>
        <v>2008</v>
      </c>
      <c r="K633" s="2">
        <v>150577</v>
      </c>
      <c r="L633" s="3">
        <v>0.25</v>
      </c>
      <c r="M633" t="s">
        <v>19</v>
      </c>
      <c r="N633" t="s">
        <v>45</v>
      </c>
      <c r="O633" s="1" t="s">
        <v>21</v>
      </c>
      <c r="P633" s="1" t="str">
        <f>TEXT(TBL_Employees[[#This Row],[Exit Date]],"YYYY")</f>
        <v/>
      </c>
      <c r="Q633" s="1" t="e">
        <f>(TBL_Employees[[#This Row],[Exit Date]]-TBL_Employees[[#This Row],[Hire Date]])</f>
        <v>#VALUE!</v>
      </c>
      <c r="S633" t="e">
        <f>TBL_Employees[[#This Row],[Column3]]-TBL_Employees[[#This Row],[Column4]]</f>
        <v>#VALUE!</v>
      </c>
    </row>
    <row r="634" spans="1:19" hidden="1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1" t="str">
        <f>TEXT(TBL_Employees[[#This Row],[Hire Date]],"YYYY")</f>
        <v>2018</v>
      </c>
      <c r="K634" s="2">
        <v>87359</v>
      </c>
      <c r="L634" s="3">
        <v>0.11</v>
      </c>
      <c r="M634" t="s">
        <v>52</v>
      </c>
      <c r="N634" t="s">
        <v>66</v>
      </c>
      <c r="O634" s="1" t="s">
        <v>21</v>
      </c>
      <c r="P634" s="1" t="str">
        <f>TEXT(TBL_Employees[[#This Row],[Exit Date]],"YYYY")</f>
        <v/>
      </c>
      <c r="Q634" s="1" t="e">
        <f>(TBL_Employees[[#This Row],[Exit Date]]-TBL_Employees[[#This Row],[Hire Date]])</f>
        <v>#VALUE!</v>
      </c>
      <c r="S634" t="e">
        <f>TBL_Employees[[#This Row],[Column3]]-TBL_Employees[[#This Row],[Column4]]</f>
        <v>#VALUE!</v>
      </c>
    </row>
    <row r="635" spans="1:19" hidden="1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1" t="str">
        <f>TEXT(TBL_Employees[[#This Row],[Hire Date]],"YYYY")</f>
        <v>2014</v>
      </c>
      <c r="K635" s="2">
        <v>51877</v>
      </c>
      <c r="L635" s="3">
        <v>0</v>
      </c>
      <c r="M635" t="s">
        <v>33</v>
      </c>
      <c r="N635" t="s">
        <v>60</v>
      </c>
      <c r="O635" s="1" t="s">
        <v>21</v>
      </c>
      <c r="P635" s="1" t="str">
        <f>TEXT(TBL_Employees[[#This Row],[Exit Date]],"YYYY")</f>
        <v/>
      </c>
      <c r="Q635" s="1" t="e">
        <f>(TBL_Employees[[#This Row],[Exit Date]]-TBL_Employees[[#This Row],[Hire Date]])</f>
        <v>#VALUE!</v>
      </c>
      <c r="S635" t="e">
        <f>TBL_Employees[[#This Row],[Column3]]-TBL_Employees[[#This Row],[Column4]]</f>
        <v>#VALUE!</v>
      </c>
    </row>
    <row r="636" spans="1:19" hidden="1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1" t="str">
        <f>TEXT(TBL_Employees[[#This Row],[Hire Date]],"YYYY")</f>
        <v>2017</v>
      </c>
      <c r="K636" s="2">
        <v>86417</v>
      </c>
      <c r="L636" s="3">
        <v>0</v>
      </c>
      <c r="M636" t="s">
        <v>19</v>
      </c>
      <c r="N636" t="s">
        <v>20</v>
      </c>
      <c r="O636" s="1" t="s">
        <v>21</v>
      </c>
      <c r="P636" s="1" t="str">
        <f>TEXT(TBL_Employees[[#This Row],[Exit Date]],"YYYY")</f>
        <v/>
      </c>
      <c r="Q636" s="1" t="e">
        <f>(TBL_Employees[[#This Row],[Exit Date]]-TBL_Employees[[#This Row],[Hire Date]])</f>
        <v>#VALUE!</v>
      </c>
      <c r="S636" t="e">
        <f>TBL_Employees[[#This Row],[Column3]]-TBL_Employees[[#This Row],[Column4]]</f>
        <v>#VALUE!</v>
      </c>
    </row>
    <row r="637" spans="1:19" hidden="1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1" t="str">
        <f>TEXT(TBL_Employees[[#This Row],[Hire Date]],"YYYY")</f>
        <v>2003</v>
      </c>
      <c r="K637" s="2">
        <v>96548</v>
      </c>
      <c r="L637" s="3">
        <v>0</v>
      </c>
      <c r="M637" t="s">
        <v>19</v>
      </c>
      <c r="N637" t="s">
        <v>25</v>
      </c>
      <c r="O637" s="1" t="s">
        <v>21</v>
      </c>
      <c r="P637" s="1" t="str">
        <f>TEXT(TBL_Employees[[#This Row],[Exit Date]],"YYYY")</f>
        <v/>
      </c>
      <c r="Q637" s="1" t="e">
        <f>(TBL_Employees[[#This Row],[Exit Date]]-TBL_Employees[[#This Row],[Hire Date]])</f>
        <v>#VALUE!</v>
      </c>
      <c r="S637" t="e">
        <f>TBL_Employees[[#This Row],[Column3]]-TBL_Employees[[#This Row],[Column4]]</f>
        <v>#VALUE!</v>
      </c>
    </row>
    <row r="638" spans="1:19" hidden="1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1" t="str">
        <f>TEXT(TBL_Employees[[#This Row],[Hire Date]],"YYYY")</f>
        <v>2014</v>
      </c>
      <c r="K638" s="2">
        <v>92940</v>
      </c>
      <c r="L638" s="3">
        <v>0</v>
      </c>
      <c r="M638" t="s">
        <v>33</v>
      </c>
      <c r="N638" t="s">
        <v>34</v>
      </c>
      <c r="O638" s="1" t="s">
        <v>21</v>
      </c>
      <c r="P638" s="1" t="str">
        <f>TEXT(TBL_Employees[[#This Row],[Exit Date]],"YYYY")</f>
        <v/>
      </c>
      <c r="Q638" s="1" t="e">
        <f>(TBL_Employees[[#This Row],[Exit Date]]-TBL_Employees[[#This Row],[Hire Date]])</f>
        <v>#VALUE!</v>
      </c>
      <c r="S638" t="e">
        <f>TBL_Employees[[#This Row],[Column3]]-TBL_Employees[[#This Row],[Column4]]</f>
        <v>#VALUE!</v>
      </c>
    </row>
    <row r="639" spans="1:19" hidden="1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1" t="str">
        <f>TEXT(TBL_Employees[[#This Row],[Hire Date]],"YYYY")</f>
        <v>2018</v>
      </c>
      <c r="K639" s="2">
        <v>61410</v>
      </c>
      <c r="L639" s="3">
        <v>0</v>
      </c>
      <c r="M639" t="s">
        <v>19</v>
      </c>
      <c r="N639" t="s">
        <v>39</v>
      </c>
      <c r="O639" s="1" t="s">
        <v>21</v>
      </c>
      <c r="P639" s="1" t="str">
        <f>TEXT(TBL_Employees[[#This Row],[Exit Date]],"YYYY")</f>
        <v/>
      </c>
      <c r="Q639" s="1" t="e">
        <f>(TBL_Employees[[#This Row],[Exit Date]]-TBL_Employees[[#This Row],[Hire Date]])</f>
        <v>#VALUE!</v>
      </c>
      <c r="S639" t="e">
        <f>TBL_Employees[[#This Row],[Column3]]-TBL_Employees[[#This Row],[Column4]]</f>
        <v>#VALUE!</v>
      </c>
    </row>
    <row r="640" spans="1:19" hidden="1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1" t="str">
        <f>TEXT(TBL_Employees[[#This Row],[Hire Date]],"YYYY")</f>
        <v>2010</v>
      </c>
      <c r="K640" s="2">
        <v>110302</v>
      </c>
      <c r="L640" s="3">
        <v>0.06</v>
      </c>
      <c r="M640" t="s">
        <v>19</v>
      </c>
      <c r="N640" t="s">
        <v>45</v>
      </c>
      <c r="O640" s="1" t="s">
        <v>21</v>
      </c>
      <c r="P640" s="1" t="str">
        <f>TEXT(TBL_Employees[[#This Row],[Exit Date]],"YYYY")</f>
        <v/>
      </c>
      <c r="Q640" s="1" t="e">
        <f>(TBL_Employees[[#This Row],[Exit Date]]-TBL_Employees[[#This Row],[Hire Date]])</f>
        <v>#VALUE!</v>
      </c>
      <c r="S640" t="e">
        <f>TBL_Employees[[#This Row],[Column3]]-TBL_Employees[[#This Row],[Column4]]</f>
        <v>#VALUE!</v>
      </c>
    </row>
    <row r="641" spans="1:19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1" t="str">
        <f>TEXT(TBL_Employees[[#This Row],[Hire Date]],"YYYY")</f>
        <v>2018</v>
      </c>
      <c r="K641" s="2">
        <v>187205</v>
      </c>
      <c r="L641" s="3">
        <v>0.24</v>
      </c>
      <c r="M641" t="s">
        <v>19</v>
      </c>
      <c r="N641" t="s">
        <v>29</v>
      </c>
      <c r="O641" s="1">
        <v>44732</v>
      </c>
      <c r="P641" s="1" t="str">
        <f>TEXT(TBL_Employees[[#This Row],[Exit Date]],"YYYY")</f>
        <v>2022</v>
      </c>
      <c r="Q641" s="1">
        <f>(TBL_Employees[[#This Row],[Exit Date]]-TBL_Employees[[#This Row],[Hire Date]])</f>
        <v>1520</v>
      </c>
      <c r="S641">
        <f>TBL_Employees[[#This Row],[Column3]]-TBL_Employees[[#This Row],[Column4]]</f>
        <v>4</v>
      </c>
    </row>
    <row r="642" spans="1:19" hidden="1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1" t="str">
        <f>TEXT(TBL_Employees[[#This Row],[Hire Date]],"YYYY")</f>
        <v>2011</v>
      </c>
      <c r="K642" s="2">
        <v>81687</v>
      </c>
      <c r="L642" s="3">
        <v>0</v>
      </c>
      <c r="M642" t="s">
        <v>19</v>
      </c>
      <c r="N642" t="s">
        <v>39</v>
      </c>
      <c r="O642" s="1" t="s">
        <v>21</v>
      </c>
      <c r="P642" s="1" t="str">
        <f>TEXT(TBL_Employees[[#This Row],[Exit Date]],"YYYY")</f>
        <v/>
      </c>
      <c r="Q642" s="1" t="e">
        <f>(TBL_Employees[[#This Row],[Exit Date]]-TBL_Employees[[#This Row],[Hire Date]])</f>
        <v>#VALUE!</v>
      </c>
      <c r="S642" t="e">
        <f>TBL_Employees[[#This Row],[Column3]]-TBL_Employees[[#This Row],[Column4]]</f>
        <v>#VALUE!</v>
      </c>
    </row>
    <row r="643" spans="1:19" hidden="1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1" t="str">
        <f>TEXT(TBL_Employees[[#This Row],[Hire Date]],"YYYY")</f>
        <v>2009</v>
      </c>
      <c r="K643" s="2">
        <v>241083</v>
      </c>
      <c r="L643" s="3">
        <v>0.39</v>
      </c>
      <c r="M643" t="s">
        <v>19</v>
      </c>
      <c r="N643" t="s">
        <v>29</v>
      </c>
      <c r="O643" s="1" t="s">
        <v>21</v>
      </c>
      <c r="P643" s="1" t="str">
        <f>TEXT(TBL_Employees[[#This Row],[Exit Date]],"YYYY")</f>
        <v/>
      </c>
      <c r="Q643" s="1" t="e">
        <f>(TBL_Employees[[#This Row],[Exit Date]]-TBL_Employees[[#This Row],[Hire Date]])</f>
        <v>#VALUE!</v>
      </c>
      <c r="S643" t="e">
        <f>TBL_Employees[[#This Row],[Column3]]-TBL_Employees[[#This Row],[Column4]]</f>
        <v>#VALUE!</v>
      </c>
    </row>
    <row r="644" spans="1:19" hidden="1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1" t="str">
        <f>TEXT(TBL_Employees[[#This Row],[Hire Date]],"YYYY")</f>
        <v>2018</v>
      </c>
      <c r="K644" s="2">
        <v>223805</v>
      </c>
      <c r="L644" s="3">
        <v>0.36</v>
      </c>
      <c r="M644" t="s">
        <v>19</v>
      </c>
      <c r="N644" t="s">
        <v>20</v>
      </c>
      <c r="O644" s="1" t="s">
        <v>21</v>
      </c>
      <c r="P644" s="1" t="str">
        <f>TEXT(TBL_Employees[[#This Row],[Exit Date]],"YYYY")</f>
        <v/>
      </c>
      <c r="Q644" s="1" t="e">
        <f>(TBL_Employees[[#This Row],[Exit Date]]-TBL_Employees[[#This Row],[Hire Date]])</f>
        <v>#VALUE!</v>
      </c>
      <c r="S644" t="e">
        <f>TBL_Employees[[#This Row],[Column3]]-TBL_Employees[[#This Row],[Column4]]</f>
        <v>#VALUE!</v>
      </c>
    </row>
    <row r="645" spans="1:19" hidden="1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1" t="str">
        <f>TEXT(TBL_Employees[[#This Row],[Hire Date]],"YYYY")</f>
        <v>2021</v>
      </c>
      <c r="K645" s="2">
        <v>161759</v>
      </c>
      <c r="L645" s="3">
        <v>0.16</v>
      </c>
      <c r="M645" t="s">
        <v>19</v>
      </c>
      <c r="N645" t="s">
        <v>45</v>
      </c>
      <c r="O645" s="1" t="s">
        <v>21</v>
      </c>
      <c r="P645" s="1" t="str">
        <f>TEXT(TBL_Employees[[#This Row],[Exit Date]],"YYYY")</f>
        <v/>
      </c>
      <c r="Q645" s="1" t="e">
        <f>(TBL_Employees[[#This Row],[Exit Date]]-TBL_Employees[[#This Row],[Hire Date]])</f>
        <v>#VALUE!</v>
      </c>
      <c r="S645" t="e">
        <f>TBL_Employees[[#This Row],[Column3]]-TBL_Employees[[#This Row],[Column4]]</f>
        <v>#VALUE!</v>
      </c>
    </row>
    <row r="646" spans="1:19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1" t="str">
        <f>TEXT(TBL_Employees[[#This Row],[Hire Date]],"YYYY")</f>
        <v>2019</v>
      </c>
      <c r="K646" s="2">
        <v>95899</v>
      </c>
      <c r="L646" s="3">
        <v>0.1</v>
      </c>
      <c r="M646" t="s">
        <v>19</v>
      </c>
      <c r="N646" t="s">
        <v>29</v>
      </c>
      <c r="O646" s="1">
        <v>44263</v>
      </c>
      <c r="P646" s="1" t="str">
        <f>TEXT(TBL_Employees[[#This Row],[Exit Date]],"YYYY")</f>
        <v>2021</v>
      </c>
      <c r="Q646" s="1">
        <f>(TBL_Employees[[#This Row],[Exit Date]]-TBL_Employees[[#This Row],[Hire Date]])</f>
        <v>743</v>
      </c>
      <c r="S646">
        <f>TBL_Employees[[#This Row],[Column3]]-TBL_Employees[[#This Row],[Column4]]</f>
        <v>2</v>
      </c>
    </row>
    <row r="647" spans="1:19" hidden="1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1" t="str">
        <f>TEXT(TBL_Employees[[#This Row],[Hire Date]],"YYYY")</f>
        <v>2019</v>
      </c>
      <c r="K647" s="2">
        <v>80700</v>
      </c>
      <c r="L647" s="3">
        <v>0</v>
      </c>
      <c r="M647" t="s">
        <v>19</v>
      </c>
      <c r="N647" t="s">
        <v>29</v>
      </c>
      <c r="O647" s="1" t="s">
        <v>21</v>
      </c>
      <c r="P647" s="1" t="str">
        <f>TEXT(TBL_Employees[[#This Row],[Exit Date]],"YYYY")</f>
        <v/>
      </c>
      <c r="Q647" s="1" t="e">
        <f>(TBL_Employees[[#This Row],[Exit Date]]-TBL_Employees[[#This Row],[Hire Date]])</f>
        <v>#VALUE!</v>
      </c>
      <c r="S647" t="e">
        <f>TBL_Employees[[#This Row],[Column3]]-TBL_Employees[[#This Row],[Column4]]</f>
        <v>#VALUE!</v>
      </c>
    </row>
    <row r="648" spans="1:19" hidden="1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1" t="str">
        <f>TEXT(TBL_Employees[[#This Row],[Hire Date]],"YYYY")</f>
        <v>1997</v>
      </c>
      <c r="K648" s="2">
        <v>128136</v>
      </c>
      <c r="L648" s="3">
        <v>0.05</v>
      </c>
      <c r="M648" t="s">
        <v>33</v>
      </c>
      <c r="N648" t="s">
        <v>60</v>
      </c>
      <c r="O648" s="1" t="s">
        <v>21</v>
      </c>
      <c r="P648" s="1" t="str">
        <f>TEXT(TBL_Employees[[#This Row],[Exit Date]],"YYYY")</f>
        <v/>
      </c>
      <c r="Q648" s="1" t="e">
        <f>(TBL_Employees[[#This Row],[Exit Date]]-TBL_Employees[[#This Row],[Hire Date]])</f>
        <v>#VALUE!</v>
      </c>
      <c r="S648" t="e">
        <f>TBL_Employees[[#This Row],[Column3]]-TBL_Employees[[#This Row],[Column4]]</f>
        <v>#VALUE!</v>
      </c>
    </row>
    <row r="649" spans="1:19" hidden="1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1" t="str">
        <f>TEXT(TBL_Employees[[#This Row],[Hire Date]],"YYYY")</f>
        <v>2017</v>
      </c>
      <c r="K649" s="2">
        <v>58745</v>
      </c>
      <c r="L649" s="3">
        <v>0</v>
      </c>
      <c r="M649" t="s">
        <v>19</v>
      </c>
      <c r="N649" t="s">
        <v>25</v>
      </c>
      <c r="O649" s="1" t="s">
        <v>21</v>
      </c>
      <c r="P649" s="1" t="str">
        <f>TEXT(TBL_Employees[[#This Row],[Exit Date]],"YYYY")</f>
        <v/>
      </c>
      <c r="Q649" s="1" t="e">
        <f>(TBL_Employees[[#This Row],[Exit Date]]-TBL_Employees[[#This Row],[Hire Date]])</f>
        <v>#VALUE!</v>
      </c>
      <c r="S649" t="e">
        <f>TBL_Employees[[#This Row],[Column3]]-TBL_Employees[[#This Row],[Column4]]</f>
        <v>#VALUE!</v>
      </c>
    </row>
    <row r="650" spans="1:19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1" t="str">
        <f>TEXT(TBL_Employees[[#This Row],[Hire Date]],"YYYY")</f>
        <v>1992</v>
      </c>
      <c r="K650" s="2">
        <v>76202</v>
      </c>
      <c r="L650" s="3">
        <v>0</v>
      </c>
      <c r="M650" t="s">
        <v>19</v>
      </c>
      <c r="N650" t="s">
        <v>25</v>
      </c>
      <c r="O650" s="1">
        <v>34686</v>
      </c>
      <c r="P650" s="1" t="str">
        <f>TEXT(TBL_Employees[[#This Row],[Exit Date]],"YYYY")</f>
        <v>1994</v>
      </c>
      <c r="Q650" s="1">
        <f>(TBL_Employees[[#This Row],[Exit Date]]-TBL_Employees[[#This Row],[Hire Date]])</f>
        <v>958</v>
      </c>
      <c r="S650">
        <f>TBL_Employees[[#This Row],[Column3]]-TBL_Employees[[#This Row],[Column4]]</f>
        <v>2</v>
      </c>
    </row>
    <row r="651" spans="1:19" hidden="1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1" t="str">
        <f>TEXT(TBL_Employees[[#This Row],[Hire Date]],"YYYY")</f>
        <v>2018</v>
      </c>
      <c r="K651" s="2">
        <v>195200</v>
      </c>
      <c r="L651" s="3">
        <v>0.36</v>
      </c>
      <c r="M651" t="s">
        <v>19</v>
      </c>
      <c r="N651" t="s">
        <v>25</v>
      </c>
      <c r="O651" s="1" t="s">
        <v>21</v>
      </c>
      <c r="P651" s="1" t="str">
        <f>TEXT(TBL_Employees[[#This Row],[Exit Date]],"YYYY")</f>
        <v/>
      </c>
      <c r="Q651" s="1" t="e">
        <f>(TBL_Employees[[#This Row],[Exit Date]]-TBL_Employees[[#This Row],[Hire Date]])</f>
        <v>#VALUE!</v>
      </c>
      <c r="S651" t="e">
        <f>TBL_Employees[[#This Row],[Column3]]-TBL_Employees[[#This Row],[Column4]]</f>
        <v>#VALUE!</v>
      </c>
    </row>
    <row r="652" spans="1:19" hidden="1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1" t="str">
        <f>TEXT(TBL_Employees[[#This Row],[Hire Date]],"YYYY")</f>
        <v>2016</v>
      </c>
      <c r="K652" s="2">
        <v>71454</v>
      </c>
      <c r="L652" s="3">
        <v>0</v>
      </c>
      <c r="M652" t="s">
        <v>33</v>
      </c>
      <c r="N652" t="s">
        <v>74</v>
      </c>
      <c r="O652" s="1" t="s">
        <v>21</v>
      </c>
      <c r="P652" s="1" t="str">
        <f>TEXT(TBL_Employees[[#This Row],[Exit Date]],"YYYY")</f>
        <v/>
      </c>
      <c r="Q652" s="1" t="e">
        <f>(TBL_Employees[[#This Row],[Exit Date]]-TBL_Employees[[#This Row],[Hire Date]])</f>
        <v>#VALUE!</v>
      </c>
      <c r="S652" t="e">
        <f>TBL_Employees[[#This Row],[Column3]]-TBL_Employees[[#This Row],[Column4]]</f>
        <v>#VALUE!</v>
      </c>
    </row>
    <row r="653" spans="1:19" hidden="1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1" t="str">
        <f>TEXT(TBL_Employees[[#This Row],[Hire Date]],"YYYY")</f>
        <v>2020</v>
      </c>
      <c r="K653" s="2">
        <v>94652</v>
      </c>
      <c r="L653" s="3">
        <v>0</v>
      </c>
      <c r="M653" t="s">
        <v>19</v>
      </c>
      <c r="N653" t="s">
        <v>63</v>
      </c>
      <c r="O653" s="1" t="s">
        <v>21</v>
      </c>
      <c r="P653" s="1" t="str">
        <f>TEXT(TBL_Employees[[#This Row],[Exit Date]],"YYYY")</f>
        <v/>
      </c>
      <c r="Q653" s="1" t="e">
        <f>(TBL_Employees[[#This Row],[Exit Date]]-TBL_Employees[[#This Row],[Hire Date]])</f>
        <v>#VALUE!</v>
      </c>
      <c r="S653" t="e">
        <f>TBL_Employees[[#This Row],[Column3]]-TBL_Employees[[#This Row],[Column4]]</f>
        <v>#VALUE!</v>
      </c>
    </row>
    <row r="654" spans="1:19" hidden="1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1" t="str">
        <f>TEXT(TBL_Employees[[#This Row],[Hire Date]],"YYYY")</f>
        <v>2016</v>
      </c>
      <c r="K654" s="2">
        <v>63411</v>
      </c>
      <c r="L654" s="3">
        <v>0</v>
      </c>
      <c r="M654" t="s">
        <v>19</v>
      </c>
      <c r="N654" t="s">
        <v>45</v>
      </c>
      <c r="O654" s="1" t="s">
        <v>21</v>
      </c>
      <c r="P654" s="1" t="str">
        <f>TEXT(TBL_Employees[[#This Row],[Exit Date]],"YYYY")</f>
        <v/>
      </c>
      <c r="Q654" s="1" t="e">
        <f>(TBL_Employees[[#This Row],[Exit Date]]-TBL_Employees[[#This Row],[Hire Date]])</f>
        <v>#VALUE!</v>
      </c>
      <c r="S654" t="e">
        <f>TBL_Employees[[#This Row],[Column3]]-TBL_Employees[[#This Row],[Column4]]</f>
        <v>#VALUE!</v>
      </c>
    </row>
    <row r="655" spans="1:19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1" t="str">
        <f>TEXT(TBL_Employees[[#This Row],[Hire Date]],"YYYY")</f>
        <v>2020</v>
      </c>
      <c r="K655" s="2">
        <v>67171</v>
      </c>
      <c r="L655" s="3">
        <v>0</v>
      </c>
      <c r="M655" t="s">
        <v>33</v>
      </c>
      <c r="N655" t="s">
        <v>80</v>
      </c>
      <c r="O655" s="1">
        <v>44317</v>
      </c>
      <c r="P655" s="1" t="str">
        <f>TEXT(TBL_Employees[[#This Row],[Exit Date]],"YYYY")</f>
        <v>2021</v>
      </c>
      <c r="Q655" s="1">
        <f>(TBL_Employees[[#This Row],[Exit Date]]-TBL_Employees[[#This Row],[Hire Date]])</f>
        <v>439</v>
      </c>
      <c r="S655">
        <f>TBL_Employees[[#This Row],[Column3]]-TBL_Employees[[#This Row],[Column4]]</f>
        <v>1</v>
      </c>
    </row>
    <row r="656" spans="1:19" hidden="1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1" t="str">
        <f>TEXT(TBL_Employees[[#This Row],[Hire Date]],"YYYY")</f>
        <v>2019</v>
      </c>
      <c r="K656" s="2">
        <v>152036</v>
      </c>
      <c r="L656" s="3">
        <v>0.15</v>
      </c>
      <c r="M656" t="s">
        <v>52</v>
      </c>
      <c r="N656" t="s">
        <v>66</v>
      </c>
      <c r="O656" s="1" t="s">
        <v>21</v>
      </c>
      <c r="P656" s="1" t="str">
        <f>TEXT(TBL_Employees[[#This Row],[Exit Date]],"YYYY")</f>
        <v/>
      </c>
      <c r="Q656" s="1" t="e">
        <f>(TBL_Employees[[#This Row],[Exit Date]]-TBL_Employees[[#This Row],[Hire Date]])</f>
        <v>#VALUE!</v>
      </c>
      <c r="S656" t="e">
        <f>TBL_Employees[[#This Row],[Column3]]-TBL_Employees[[#This Row],[Column4]]</f>
        <v>#VALUE!</v>
      </c>
    </row>
    <row r="657" spans="1:19" hidden="1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1" t="str">
        <f>TEXT(TBL_Employees[[#This Row],[Hire Date]],"YYYY")</f>
        <v>2021</v>
      </c>
      <c r="K657" s="2">
        <v>95562</v>
      </c>
      <c r="L657" s="3">
        <v>0</v>
      </c>
      <c r="M657" t="s">
        <v>19</v>
      </c>
      <c r="N657" t="s">
        <v>20</v>
      </c>
      <c r="O657" s="1" t="s">
        <v>21</v>
      </c>
      <c r="P657" s="1" t="str">
        <f>TEXT(TBL_Employees[[#This Row],[Exit Date]],"YYYY")</f>
        <v/>
      </c>
      <c r="Q657" s="1" t="e">
        <f>(TBL_Employees[[#This Row],[Exit Date]]-TBL_Employees[[#This Row],[Hire Date]])</f>
        <v>#VALUE!</v>
      </c>
      <c r="S657" t="e">
        <f>TBL_Employees[[#This Row],[Column3]]-TBL_Employees[[#This Row],[Column4]]</f>
        <v>#VALUE!</v>
      </c>
    </row>
    <row r="658" spans="1:19" hidden="1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1" t="str">
        <f>TEXT(TBL_Employees[[#This Row],[Hire Date]],"YYYY")</f>
        <v>2019</v>
      </c>
      <c r="K658" s="2">
        <v>96092</v>
      </c>
      <c r="L658" s="3">
        <v>0</v>
      </c>
      <c r="M658" t="s">
        <v>19</v>
      </c>
      <c r="N658" t="s">
        <v>25</v>
      </c>
      <c r="O658" s="1" t="s">
        <v>21</v>
      </c>
      <c r="P658" s="1" t="str">
        <f>TEXT(TBL_Employees[[#This Row],[Exit Date]],"YYYY")</f>
        <v/>
      </c>
      <c r="Q658" s="1" t="e">
        <f>(TBL_Employees[[#This Row],[Exit Date]]-TBL_Employees[[#This Row],[Hire Date]])</f>
        <v>#VALUE!</v>
      </c>
      <c r="S658" t="e">
        <f>TBL_Employees[[#This Row],[Column3]]-TBL_Employees[[#This Row],[Column4]]</f>
        <v>#VALUE!</v>
      </c>
    </row>
    <row r="659" spans="1:19" hidden="1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1" t="str">
        <f>TEXT(TBL_Employees[[#This Row],[Hire Date]],"YYYY")</f>
        <v>2013</v>
      </c>
      <c r="K659" s="2">
        <v>254289</v>
      </c>
      <c r="L659" s="3">
        <v>0.39</v>
      </c>
      <c r="M659" t="s">
        <v>19</v>
      </c>
      <c r="N659" t="s">
        <v>20</v>
      </c>
      <c r="O659" s="1" t="s">
        <v>21</v>
      </c>
      <c r="P659" s="1" t="str">
        <f>TEXT(TBL_Employees[[#This Row],[Exit Date]],"YYYY")</f>
        <v/>
      </c>
      <c r="Q659" s="1" t="e">
        <f>(TBL_Employees[[#This Row],[Exit Date]]-TBL_Employees[[#This Row],[Hire Date]])</f>
        <v>#VALUE!</v>
      </c>
      <c r="S659" t="e">
        <f>TBL_Employees[[#This Row],[Column3]]-TBL_Employees[[#This Row],[Column4]]</f>
        <v>#VALUE!</v>
      </c>
    </row>
    <row r="660" spans="1:19" hidden="1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1" t="str">
        <f>TEXT(TBL_Employees[[#This Row],[Hire Date]],"YYYY")</f>
        <v>2019</v>
      </c>
      <c r="K660" s="2">
        <v>69110</v>
      </c>
      <c r="L660" s="3">
        <v>0.05</v>
      </c>
      <c r="M660" t="s">
        <v>19</v>
      </c>
      <c r="N660" t="s">
        <v>20</v>
      </c>
      <c r="O660" s="1" t="s">
        <v>21</v>
      </c>
      <c r="P660" s="1" t="str">
        <f>TEXT(TBL_Employees[[#This Row],[Exit Date]],"YYYY")</f>
        <v/>
      </c>
      <c r="Q660" s="1" t="e">
        <f>(TBL_Employees[[#This Row],[Exit Date]]-TBL_Employees[[#This Row],[Hire Date]])</f>
        <v>#VALUE!</v>
      </c>
      <c r="S660" t="e">
        <f>TBL_Employees[[#This Row],[Column3]]-TBL_Employees[[#This Row],[Column4]]</f>
        <v>#VALUE!</v>
      </c>
    </row>
    <row r="661" spans="1:19" hidden="1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1" t="str">
        <f>TEXT(TBL_Employees[[#This Row],[Hire Date]],"YYYY")</f>
        <v>2002</v>
      </c>
      <c r="K661" s="2">
        <v>236314</v>
      </c>
      <c r="L661" s="3">
        <v>0.34</v>
      </c>
      <c r="M661" t="s">
        <v>19</v>
      </c>
      <c r="N661" t="s">
        <v>45</v>
      </c>
      <c r="O661" s="1" t="s">
        <v>21</v>
      </c>
      <c r="P661" s="1" t="str">
        <f>TEXT(TBL_Employees[[#This Row],[Exit Date]],"YYYY")</f>
        <v/>
      </c>
      <c r="Q661" s="1" t="e">
        <f>(TBL_Employees[[#This Row],[Exit Date]]-TBL_Employees[[#This Row],[Hire Date]])</f>
        <v>#VALUE!</v>
      </c>
      <c r="S661" t="e">
        <f>TBL_Employees[[#This Row],[Column3]]-TBL_Employees[[#This Row],[Column4]]</f>
        <v>#VALUE!</v>
      </c>
    </row>
    <row r="662" spans="1:19" hidden="1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1" t="str">
        <f>TEXT(TBL_Employees[[#This Row],[Hire Date]],"YYYY")</f>
        <v>2007</v>
      </c>
      <c r="K662" s="2">
        <v>45206</v>
      </c>
      <c r="L662" s="3">
        <v>0</v>
      </c>
      <c r="M662" t="s">
        <v>19</v>
      </c>
      <c r="N662" t="s">
        <v>29</v>
      </c>
      <c r="O662" s="1" t="s">
        <v>21</v>
      </c>
      <c r="P662" s="1" t="str">
        <f>TEXT(TBL_Employees[[#This Row],[Exit Date]],"YYYY")</f>
        <v/>
      </c>
      <c r="Q662" s="1" t="e">
        <f>(TBL_Employees[[#This Row],[Exit Date]]-TBL_Employees[[#This Row],[Hire Date]])</f>
        <v>#VALUE!</v>
      </c>
      <c r="S662" t="e">
        <f>TBL_Employees[[#This Row],[Column3]]-TBL_Employees[[#This Row],[Column4]]</f>
        <v>#VALUE!</v>
      </c>
    </row>
    <row r="663" spans="1:19" hidden="1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1" t="str">
        <f>TEXT(TBL_Employees[[#This Row],[Hire Date]],"YYYY")</f>
        <v>2021</v>
      </c>
      <c r="K663" s="2">
        <v>210708</v>
      </c>
      <c r="L663" s="3">
        <v>0.33</v>
      </c>
      <c r="M663" t="s">
        <v>19</v>
      </c>
      <c r="N663" t="s">
        <v>20</v>
      </c>
      <c r="O663" s="1" t="s">
        <v>21</v>
      </c>
      <c r="P663" s="1" t="str">
        <f>TEXT(TBL_Employees[[#This Row],[Exit Date]],"YYYY")</f>
        <v/>
      </c>
      <c r="Q663" s="1" t="e">
        <f>(TBL_Employees[[#This Row],[Exit Date]]-TBL_Employees[[#This Row],[Hire Date]])</f>
        <v>#VALUE!</v>
      </c>
      <c r="S663" t="e">
        <f>TBL_Employees[[#This Row],[Column3]]-TBL_Employees[[#This Row],[Column4]]</f>
        <v>#VALUE!</v>
      </c>
    </row>
    <row r="664" spans="1:19" hidden="1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1" t="str">
        <f>TEXT(TBL_Employees[[#This Row],[Hire Date]],"YYYY")</f>
        <v>2021</v>
      </c>
      <c r="K664" s="2">
        <v>87770</v>
      </c>
      <c r="L664" s="3">
        <v>0</v>
      </c>
      <c r="M664" t="s">
        <v>19</v>
      </c>
      <c r="N664" t="s">
        <v>25</v>
      </c>
      <c r="O664" s="1" t="s">
        <v>21</v>
      </c>
      <c r="P664" s="1" t="str">
        <f>TEXT(TBL_Employees[[#This Row],[Exit Date]],"YYYY")</f>
        <v/>
      </c>
      <c r="Q664" s="1" t="e">
        <f>(TBL_Employees[[#This Row],[Exit Date]]-TBL_Employees[[#This Row],[Hire Date]])</f>
        <v>#VALUE!</v>
      </c>
      <c r="S664" t="e">
        <f>TBL_Employees[[#This Row],[Column3]]-TBL_Employees[[#This Row],[Column4]]</f>
        <v>#VALUE!</v>
      </c>
    </row>
    <row r="665" spans="1:19" hidden="1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1" t="str">
        <f>TEXT(TBL_Employees[[#This Row],[Hire Date]],"YYYY")</f>
        <v>2015</v>
      </c>
      <c r="K665" s="2">
        <v>106858</v>
      </c>
      <c r="L665" s="3">
        <v>0.05</v>
      </c>
      <c r="M665" t="s">
        <v>19</v>
      </c>
      <c r="N665" t="s">
        <v>63</v>
      </c>
      <c r="O665" s="1" t="s">
        <v>21</v>
      </c>
      <c r="P665" s="1" t="str">
        <f>TEXT(TBL_Employees[[#This Row],[Exit Date]],"YYYY")</f>
        <v/>
      </c>
      <c r="Q665" s="1" t="e">
        <f>(TBL_Employees[[#This Row],[Exit Date]]-TBL_Employees[[#This Row],[Hire Date]])</f>
        <v>#VALUE!</v>
      </c>
      <c r="S665" t="e">
        <f>TBL_Employees[[#This Row],[Column3]]-TBL_Employees[[#This Row],[Column4]]</f>
        <v>#VALUE!</v>
      </c>
    </row>
    <row r="666" spans="1:19" hidden="1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1" t="str">
        <f>TEXT(TBL_Employees[[#This Row],[Hire Date]],"YYYY")</f>
        <v>2015</v>
      </c>
      <c r="K666" s="2">
        <v>155788</v>
      </c>
      <c r="L666" s="3">
        <v>0.17</v>
      </c>
      <c r="M666" t="s">
        <v>19</v>
      </c>
      <c r="N666" t="s">
        <v>63</v>
      </c>
      <c r="O666" s="1" t="s">
        <v>21</v>
      </c>
      <c r="P666" s="1" t="str">
        <f>TEXT(TBL_Employees[[#This Row],[Exit Date]],"YYYY")</f>
        <v/>
      </c>
      <c r="Q666" s="1" t="e">
        <f>(TBL_Employees[[#This Row],[Exit Date]]-TBL_Employees[[#This Row],[Hire Date]])</f>
        <v>#VALUE!</v>
      </c>
      <c r="S666" t="e">
        <f>TBL_Employees[[#This Row],[Column3]]-TBL_Employees[[#This Row],[Column4]]</f>
        <v>#VALUE!</v>
      </c>
    </row>
    <row r="667" spans="1:19" hidden="1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1" t="str">
        <f>TEXT(TBL_Employees[[#This Row],[Hire Date]],"YYYY")</f>
        <v>2019</v>
      </c>
      <c r="K667" s="2">
        <v>74891</v>
      </c>
      <c r="L667" s="3">
        <v>0</v>
      </c>
      <c r="M667" t="s">
        <v>52</v>
      </c>
      <c r="N667" t="s">
        <v>66</v>
      </c>
      <c r="O667" s="1" t="s">
        <v>21</v>
      </c>
      <c r="P667" s="1" t="str">
        <f>TEXT(TBL_Employees[[#This Row],[Exit Date]],"YYYY")</f>
        <v/>
      </c>
      <c r="Q667" s="1" t="e">
        <f>(TBL_Employees[[#This Row],[Exit Date]]-TBL_Employees[[#This Row],[Hire Date]])</f>
        <v>#VALUE!</v>
      </c>
      <c r="S667" t="e">
        <f>TBL_Employees[[#This Row],[Column3]]-TBL_Employees[[#This Row],[Column4]]</f>
        <v>#VALUE!</v>
      </c>
    </row>
    <row r="668" spans="1:19" hidden="1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1" t="str">
        <f>TEXT(TBL_Employees[[#This Row],[Hire Date]],"YYYY")</f>
        <v>2021</v>
      </c>
      <c r="K668" s="2">
        <v>95670</v>
      </c>
      <c r="L668" s="3">
        <v>0</v>
      </c>
      <c r="M668" t="s">
        <v>19</v>
      </c>
      <c r="N668" t="s">
        <v>39</v>
      </c>
      <c r="O668" s="1" t="s">
        <v>21</v>
      </c>
      <c r="P668" s="1" t="str">
        <f>TEXT(TBL_Employees[[#This Row],[Exit Date]],"YYYY")</f>
        <v/>
      </c>
      <c r="Q668" s="1" t="e">
        <f>(TBL_Employees[[#This Row],[Exit Date]]-TBL_Employees[[#This Row],[Hire Date]])</f>
        <v>#VALUE!</v>
      </c>
      <c r="S668" t="e">
        <f>TBL_Employees[[#This Row],[Column3]]-TBL_Employees[[#This Row],[Column4]]</f>
        <v>#VALUE!</v>
      </c>
    </row>
    <row r="669" spans="1:19" hidden="1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1" t="str">
        <f>TEXT(TBL_Employees[[#This Row],[Hire Date]],"YYYY")</f>
        <v>2000</v>
      </c>
      <c r="K669" s="2">
        <v>67837</v>
      </c>
      <c r="L669" s="3">
        <v>0</v>
      </c>
      <c r="M669" t="s">
        <v>19</v>
      </c>
      <c r="N669" t="s">
        <v>25</v>
      </c>
      <c r="O669" s="1" t="s">
        <v>21</v>
      </c>
      <c r="P669" s="1" t="str">
        <f>TEXT(TBL_Employees[[#This Row],[Exit Date]],"YYYY")</f>
        <v/>
      </c>
      <c r="Q669" s="1" t="e">
        <f>(TBL_Employees[[#This Row],[Exit Date]]-TBL_Employees[[#This Row],[Hire Date]])</f>
        <v>#VALUE!</v>
      </c>
      <c r="S669" t="e">
        <f>TBL_Employees[[#This Row],[Column3]]-TBL_Employees[[#This Row],[Column4]]</f>
        <v>#VALUE!</v>
      </c>
    </row>
    <row r="670" spans="1:19" hidden="1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1" t="str">
        <f>TEXT(TBL_Employees[[#This Row],[Hire Date]],"YYYY")</f>
        <v>2010</v>
      </c>
      <c r="K670" s="2">
        <v>72425</v>
      </c>
      <c r="L670" s="3">
        <v>0</v>
      </c>
      <c r="M670" t="s">
        <v>33</v>
      </c>
      <c r="N670" t="s">
        <v>60</v>
      </c>
      <c r="O670" s="1" t="s">
        <v>21</v>
      </c>
      <c r="P670" s="1" t="str">
        <f>TEXT(TBL_Employees[[#This Row],[Exit Date]],"YYYY")</f>
        <v/>
      </c>
      <c r="Q670" s="1" t="e">
        <f>(TBL_Employees[[#This Row],[Exit Date]]-TBL_Employees[[#This Row],[Hire Date]])</f>
        <v>#VALUE!</v>
      </c>
      <c r="S670" t="e">
        <f>TBL_Employees[[#This Row],[Column3]]-TBL_Employees[[#This Row],[Column4]]</f>
        <v>#VALUE!</v>
      </c>
    </row>
    <row r="671" spans="1:19" hidden="1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1" t="str">
        <f>TEXT(TBL_Employees[[#This Row],[Hire Date]],"YYYY")</f>
        <v>1994</v>
      </c>
      <c r="K671" s="2">
        <v>93103</v>
      </c>
      <c r="L671" s="3">
        <v>0</v>
      </c>
      <c r="M671" t="s">
        <v>19</v>
      </c>
      <c r="N671" t="s">
        <v>39</v>
      </c>
      <c r="O671" s="1" t="s">
        <v>21</v>
      </c>
      <c r="P671" s="1" t="str">
        <f>TEXT(TBL_Employees[[#This Row],[Exit Date]],"YYYY")</f>
        <v/>
      </c>
      <c r="Q671" s="1" t="e">
        <f>(TBL_Employees[[#This Row],[Exit Date]]-TBL_Employees[[#This Row],[Hire Date]])</f>
        <v>#VALUE!</v>
      </c>
      <c r="S671" t="e">
        <f>TBL_Employees[[#This Row],[Column3]]-TBL_Employees[[#This Row],[Column4]]</f>
        <v>#VALUE!</v>
      </c>
    </row>
    <row r="672" spans="1:19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1" t="str">
        <f>TEXT(TBL_Employees[[#This Row],[Hire Date]],"YYYY")</f>
        <v>2015</v>
      </c>
      <c r="K672" s="2">
        <v>76272</v>
      </c>
      <c r="L672" s="3">
        <v>0</v>
      </c>
      <c r="M672" t="s">
        <v>19</v>
      </c>
      <c r="N672" t="s">
        <v>45</v>
      </c>
      <c r="O672" s="1">
        <v>44491</v>
      </c>
      <c r="P672" s="1" t="str">
        <f>TEXT(TBL_Employees[[#This Row],[Exit Date]],"YYYY")</f>
        <v>2021</v>
      </c>
      <c r="Q672" s="1">
        <f>(TBL_Employees[[#This Row],[Exit Date]]-TBL_Employees[[#This Row],[Hire Date]])</f>
        <v>2200</v>
      </c>
      <c r="S672">
        <f>TBL_Employees[[#This Row],[Column3]]-TBL_Employees[[#This Row],[Column4]]</f>
        <v>6</v>
      </c>
    </row>
    <row r="673" spans="1:19" hidden="1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1" t="str">
        <f>TEXT(TBL_Employees[[#This Row],[Hire Date]],"YYYY")</f>
        <v>2003</v>
      </c>
      <c r="K673" s="2">
        <v>55760</v>
      </c>
      <c r="L673" s="3">
        <v>0</v>
      </c>
      <c r="M673" t="s">
        <v>19</v>
      </c>
      <c r="N673" t="s">
        <v>25</v>
      </c>
      <c r="O673" s="1" t="s">
        <v>21</v>
      </c>
      <c r="P673" s="1" t="str">
        <f>TEXT(TBL_Employees[[#This Row],[Exit Date]],"YYYY")</f>
        <v/>
      </c>
      <c r="Q673" s="1" t="e">
        <f>(TBL_Employees[[#This Row],[Exit Date]]-TBL_Employees[[#This Row],[Hire Date]])</f>
        <v>#VALUE!</v>
      </c>
      <c r="S673" t="e">
        <f>TBL_Employees[[#This Row],[Column3]]-TBL_Employees[[#This Row],[Column4]]</f>
        <v>#VALUE!</v>
      </c>
    </row>
    <row r="674" spans="1:19" hidden="1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1" t="str">
        <f>TEXT(TBL_Employees[[#This Row],[Hire Date]],"YYYY")</f>
        <v>2020</v>
      </c>
      <c r="K674" s="2">
        <v>253294</v>
      </c>
      <c r="L674" s="3">
        <v>0.4</v>
      </c>
      <c r="M674" t="s">
        <v>19</v>
      </c>
      <c r="N674" t="s">
        <v>45</v>
      </c>
      <c r="O674" s="1" t="s">
        <v>21</v>
      </c>
      <c r="P674" s="1" t="str">
        <f>TEXT(TBL_Employees[[#This Row],[Exit Date]],"YYYY")</f>
        <v/>
      </c>
      <c r="Q674" s="1" t="e">
        <f>(TBL_Employees[[#This Row],[Exit Date]]-TBL_Employees[[#This Row],[Hire Date]])</f>
        <v>#VALUE!</v>
      </c>
      <c r="S674" t="e">
        <f>TBL_Employees[[#This Row],[Column3]]-TBL_Employees[[#This Row],[Column4]]</f>
        <v>#VALUE!</v>
      </c>
    </row>
    <row r="675" spans="1:19" hidden="1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1" t="str">
        <f>TEXT(TBL_Employees[[#This Row],[Hire Date]],"YYYY")</f>
        <v>2007</v>
      </c>
      <c r="K675" s="2">
        <v>58671</v>
      </c>
      <c r="L675" s="3">
        <v>0</v>
      </c>
      <c r="M675" t="s">
        <v>19</v>
      </c>
      <c r="N675" t="s">
        <v>29</v>
      </c>
      <c r="O675" s="1" t="s">
        <v>21</v>
      </c>
      <c r="P675" s="1" t="str">
        <f>TEXT(TBL_Employees[[#This Row],[Exit Date]],"YYYY")</f>
        <v/>
      </c>
      <c r="Q675" s="1" t="e">
        <f>(TBL_Employees[[#This Row],[Exit Date]]-TBL_Employees[[#This Row],[Hire Date]])</f>
        <v>#VALUE!</v>
      </c>
      <c r="S675" t="e">
        <f>TBL_Employees[[#This Row],[Column3]]-TBL_Employees[[#This Row],[Column4]]</f>
        <v>#VALUE!</v>
      </c>
    </row>
    <row r="676" spans="1:19" hidden="1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1" t="str">
        <f>TEXT(TBL_Employees[[#This Row],[Hire Date]],"YYYY")</f>
        <v>2018</v>
      </c>
      <c r="K676" s="2">
        <v>55457</v>
      </c>
      <c r="L676" s="3">
        <v>0</v>
      </c>
      <c r="M676" t="s">
        <v>19</v>
      </c>
      <c r="N676" t="s">
        <v>29</v>
      </c>
      <c r="O676" s="1" t="s">
        <v>21</v>
      </c>
      <c r="P676" s="1" t="str">
        <f>TEXT(TBL_Employees[[#This Row],[Exit Date]],"YYYY")</f>
        <v/>
      </c>
      <c r="Q676" s="1" t="e">
        <f>(TBL_Employees[[#This Row],[Exit Date]]-TBL_Employees[[#This Row],[Hire Date]])</f>
        <v>#VALUE!</v>
      </c>
      <c r="S676" t="e">
        <f>TBL_Employees[[#This Row],[Column3]]-TBL_Employees[[#This Row],[Column4]]</f>
        <v>#VALUE!</v>
      </c>
    </row>
    <row r="677" spans="1:19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1" t="str">
        <f>TEXT(TBL_Employees[[#This Row],[Hire Date]],"YYYY")</f>
        <v>2017</v>
      </c>
      <c r="K677" s="2">
        <v>72340</v>
      </c>
      <c r="L677" s="3">
        <v>0</v>
      </c>
      <c r="M677" t="s">
        <v>19</v>
      </c>
      <c r="N677" t="s">
        <v>39</v>
      </c>
      <c r="O677" s="1">
        <v>43558</v>
      </c>
      <c r="P677" s="1" t="str">
        <f>TEXT(TBL_Employees[[#This Row],[Exit Date]],"YYYY")</f>
        <v>2019</v>
      </c>
      <c r="Q677" s="1">
        <f>(TBL_Employees[[#This Row],[Exit Date]]-TBL_Employees[[#This Row],[Hire Date]])</f>
        <v>554</v>
      </c>
      <c r="S677">
        <f>TBL_Employees[[#This Row],[Column3]]-TBL_Employees[[#This Row],[Column4]]</f>
        <v>2</v>
      </c>
    </row>
    <row r="678" spans="1:19" hidden="1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1" t="str">
        <f>TEXT(TBL_Employees[[#This Row],[Hire Date]],"YYYY")</f>
        <v>2016</v>
      </c>
      <c r="K678" s="2">
        <v>122054</v>
      </c>
      <c r="L678" s="3">
        <v>0.06</v>
      </c>
      <c r="M678" t="s">
        <v>19</v>
      </c>
      <c r="N678" t="s">
        <v>39</v>
      </c>
      <c r="O678" s="1" t="s">
        <v>21</v>
      </c>
      <c r="P678" s="1" t="str">
        <f>TEXT(TBL_Employees[[#This Row],[Exit Date]],"YYYY")</f>
        <v/>
      </c>
      <c r="Q678" s="1" t="e">
        <f>(TBL_Employees[[#This Row],[Exit Date]]-TBL_Employees[[#This Row],[Hire Date]])</f>
        <v>#VALUE!</v>
      </c>
      <c r="S678" t="e">
        <f>TBL_Employees[[#This Row],[Column3]]-TBL_Employees[[#This Row],[Column4]]</f>
        <v>#VALUE!</v>
      </c>
    </row>
    <row r="679" spans="1:19" hidden="1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1" t="str">
        <f>TEXT(TBL_Employees[[#This Row],[Hire Date]],"YYYY")</f>
        <v>2018</v>
      </c>
      <c r="K679" s="2">
        <v>167100</v>
      </c>
      <c r="L679" s="3">
        <v>0.2</v>
      </c>
      <c r="M679" t="s">
        <v>33</v>
      </c>
      <c r="N679" t="s">
        <v>34</v>
      </c>
      <c r="O679" s="1" t="s">
        <v>21</v>
      </c>
      <c r="P679" s="1" t="str">
        <f>TEXT(TBL_Employees[[#This Row],[Exit Date]],"YYYY")</f>
        <v/>
      </c>
      <c r="Q679" s="1" t="e">
        <f>(TBL_Employees[[#This Row],[Exit Date]]-TBL_Employees[[#This Row],[Hire Date]])</f>
        <v>#VALUE!</v>
      </c>
      <c r="S679" t="e">
        <f>TBL_Employees[[#This Row],[Column3]]-TBL_Employees[[#This Row],[Column4]]</f>
        <v>#VALUE!</v>
      </c>
    </row>
    <row r="680" spans="1:19" hidden="1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1" t="str">
        <f>TEXT(TBL_Employees[[#This Row],[Hire Date]],"YYYY")</f>
        <v>1997</v>
      </c>
      <c r="K680" s="2">
        <v>78153</v>
      </c>
      <c r="L680" s="3">
        <v>0</v>
      </c>
      <c r="M680" t="s">
        <v>19</v>
      </c>
      <c r="N680" t="s">
        <v>45</v>
      </c>
      <c r="O680" s="1" t="s">
        <v>21</v>
      </c>
      <c r="P680" s="1" t="str">
        <f>TEXT(TBL_Employees[[#This Row],[Exit Date]],"YYYY")</f>
        <v/>
      </c>
      <c r="Q680" s="1" t="e">
        <f>(TBL_Employees[[#This Row],[Exit Date]]-TBL_Employees[[#This Row],[Hire Date]])</f>
        <v>#VALUE!</v>
      </c>
      <c r="S680" t="e">
        <f>TBL_Employees[[#This Row],[Column3]]-TBL_Employees[[#This Row],[Column4]]</f>
        <v>#VALUE!</v>
      </c>
    </row>
    <row r="681" spans="1:19" hidden="1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1" t="str">
        <f>TEXT(TBL_Employees[[#This Row],[Hire Date]],"YYYY")</f>
        <v>2020</v>
      </c>
      <c r="K681" s="2">
        <v>103524</v>
      </c>
      <c r="L681" s="3">
        <v>0.09</v>
      </c>
      <c r="M681" t="s">
        <v>19</v>
      </c>
      <c r="N681" t="s">
        <v>39</v>
      </c>
      <c r="O681" s="1" t="s">
        <v>21</v>
      </c>
      <c r="P681" s="1" t="str">
        <f>TEXT(TBL_Employees[[#This Row],[Exit Date]],"YYYY")</f>
        <v/>
      </c>
      <c r="Q681" s="1" t="e">
        <f>(TBL_Employees[[#This Row],[Exit Date]]-TBL_Employees[[#This Row],[Hire Date]])</f>
        <v>#VALUE!</v>
      </c>
      <c r="S681" t="e">
        <f>TBL_Employees[[#This Row],[Column3]]-TBL_Employees[[#This Row],[Column4]]</f>
        <v>#VALUE!</v>
      </c>
    </row>
    <row r="682" spans="1:19" hidden="1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1" t="str">
        <f>TEXT(TBL_Employees[[#This Row],[Hire Date]],"YYYY")</f>
        <v>2017</v>
      </c>
      <c r="K682" s="2">
        <v>119906</v>
      </c>
      <c r="L682" s="3">
        <v>0.05</v>
      </c>
      <c r="M682" t="s">
        <v>19</v>
      </c>
      <c r="N682" t="s">
        <v>29</v>
      </c>
      <c r="O682" s="1" t="s">
        <v>21</v>
      </c>
      <c r="P682" s="1" t="str">
        <f>TEXT(TBL_Employees[[#This Row],[Exit Date]],"YYYY")</f>
        <v/>
      </c>
      <c r="Q682" s="1" t="e">
        <f>(TBL_Employees[[#This Row],[Exit Date]]-TBL_Employees[[#This Row],[Hire Date]])</f>
        <v>#VALUE!</v>
      </c>
      <c r="S682" t="e">
        <f>TBL_Employees[[#This Row],[Column3]]-TBL_Employees[[#This Row],[Column4]]</f>
        <v>#VALUE!</v>
      </c>
    </row>
    <row r="683" spans="1:19" hidden="1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1" t="str">
        <f>TEXT(TBL_Employees[[#This Row],[Hire Date]],"YYYY")</f>
        <v>2020</v>
      </c>
      <c r="K683" s="2">
        <v>45061</v>
      </c>
      <c r="L683" s="3">
        <v>0</v>
      </c>
      <c r="M683" t="s">
        <v>19</v>
      </c>
      <c r="N683" t="s">
        <v>45</v>
      </c>
      <c r="O683" s="1" t="s">
        <v>21</v>
      </c>
      <c r="P683" s="1" t="str">
        <f>TEXT(TBL_Employees[[#This Row],[Exit Date]],"YYYY")</f>
        <v/>
      </c>
      <c r="Q683" s="1" t="e">
        <f>(TBL_Employees[[#This Row],[Exit Date]]-TBL_Employees[[#This Row],[Hire Date]])</f>
        <v>#VALUE!</v>
      </c>
      <c r="S683" t="e">
        <f>TBL_Employees[[#This Row],[Column3]]-TBL_Employees[[#This Row],[Column4]]</f>
        <v>#VALUE!</v>
      </c>
    </row>
    <row r="684" spans="1:19" hidden="1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1" t="str">
        <f>TEXT(TBL_Employees[[#This Row],[Hire Date]],"YYYY")</f>
        <v>2003</v>
      </c>
      <c r="K684" s="2">
        <v>91399</v>
      </c>
      <c r="L684" s="3">
        <v>0</v>
      </c>
      <c r="M684" t="s">
        <v>19</v>
      </c>
      <c r="N684" t="s">
        <v>63</v>
      </c>
      <c r="O684" s="1" t="s">
        <v>21</v>
      </c>
      <c r="P684" s="1" t="str">
        <f>TEXT(TBL_Employees[[#This Row],[Exit Date]],"YYYY")</f>
        <v/>
      </c>
      <c r="Q684" s="1" t="e">
        <f>(TBL_Employees[[#This Row],[Exit Date]]-TBL_Employees[[#This Row],[Hire Date]])</f>
        <v>#VALUE!</v>
      </c>
      <c r="S684" t="e">
        <f>TBL_Employees[[#This Row],[Column3]]-TBL_Employees[[#This Row],[Column4]]</f>
        <v>#VALUE!</v>
      </c>
    </row>
    <row r="685" spans="1:19" hidden="1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1" t="str">
        <f>TEXT(TBL_Employees[[#This Row],[Hire Date]],"YYYY")</f>
        <v>2017</v>
      </c>
      <c r="K685" s="2">
        <v>97336</v>
      </c>
      <c r="L685" s="3">
        <v>0</v>
      </c>
      <c r="M685" t="s">
        <v>19</v>
      </c>
      <c r="N685" t="s">
        <v>25</v>
      </c>
      <c r="O685" s="1" t="s">
        <v>21</v>
      </c>
      <c r="P685" s="1" t="str">
        <f>TEXT(TBL_Employees[[#This Row],[Exit Date]],"YYYY")</f>
        <v/>
      </c>
      <c r="Q685" s="1" t="e">
        <f>(TBL_Employees[[#This Row],[Exit Date]]-TBL_Employees[[#This Row],[Hire Date]])</f>
        <v>#VALUE!</v>
      </c>
      <c r="S685" t="e">
        <f>TBL_Employees[[#This Row],[Column3]]-TBL_Employees[[#This Row],[Column4]]</f>
        <v>#VALUE!</v>
      </c>
    </row>
    <row r="686" spans="1:19" hidden="1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1" t="str">
        <f>TEXT(TBL_Employees[[#This Row],[Hire Date]],"YYYY")</f>
        <v>2017</v>
      </c>
      <c r="K686" s="2">
        <v>124629</v>
      </c>
      <c r="L686" s="3">
        <v>0.1</v>
      </c>
      <c r="M686" t="s">
        <v>19</v>
      </c>
      <c r="N686" t="s">
        <v>29</v>
      </c>
      <c r="O686" s="1" t="s">
        <v>21</v>
      </c>
      <c r="P686" s="1" t="str">
        <f>TEXT(TBL_Employees[[#This Row],[Exit Date]],"YYYY")</f>
        <v/>
      </c>
      <c r="Q686" s="1" t="e">
        <f>(TBL_Employees[[#This Row],[Exit Date]]-TBL_Employees[[#This Row],[Hire Date]])</f>
        <v>#VALUE!</v>
      </c>
      <c r="S686" t="e">
        <f>TBL_Employees[[#This Row],[Column3]]-TBL_Employees[[#This Row],[Column4]]</f>
        <v>#VALUE!</v>
      </c>
    </row>
    <row r="687" spans="1:19" hidden="1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1" t="str">
        <f>TEXT(TBL_Employees[[#This Row],[Hire Date]],"YYYY")</f>
        <v>2021</v>
      </c>
      <c r="K687" s="2">
        <v>231850</v>
      </c>
      <c r="L687" s="3">
        <v>0.39</v>
      </c>
      <c r="M687" t="s">
        <v>19</v>
      </c>
      <c r="N687" t="s">
        <v>45</v>
      </c>
      <c r="O687" s="1" t="s">
        <v>21</v>
      </c>
      <c r="P687" s="1" t="str">
        <f>TEXT(TBL_Employees[[#This Row],[Exit Date]],"YYYY")</f>
        <v/>
      </c>
      <c r="Q687" s="1" t="e">
        <f>(TBL_Employees[[#This Row],[Exit Date]]-TBL_Employees[[#This Row],[Hire Date]])</f>
        <v>#VALUE!</v>
      </c>
      <c r="S687" t="e">
        <f>TBL_Employees[[#This Row],[Column3]]-TBL_Employees[[#This Row],[Column4]]</f>
        <v>#VALUE!</v>
      </c>
    </row>
    <row r="688" spans="1:19" hidden="1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1" t="str">
        <f>TEXT(TBL_Employees[[#This Row],[Hire Date]],"YYYY")</f>
        <v>2018</v>
      </c>
      <c r="K688" s="2">
        <v>128329</v>
      </c>
      <c r="L688" s="3">
        <v>0.08</v>
      </c>
      <c r="M688" t="s">
        <v>19</v>
      </c>
      <c r="N688" t="s">
        <v>39</v>
      </c>
      <c r="O688" s="1" t="s">
        <v>21</v>
      </c>
      <c r="P688" s="1" t="str">
        <f>TEXT(TBL_Employees[[#This Row],[Exit Date]],"YYYY")</f>
        <v/>
      </c>
      <c r="Q688" s="1" t="e">
        <f>(TBL_Employees[[#This Row],[Exit Date]]-TBL_Employees[[#This Row],[Hire Date]])</f>
        <v>#VALUE!</v>
      </c>
      <c r="S688" t="e">
        <f>TBL_Employees[[#This Row],[Column3]]-TBL_Employees[[#This Row],[Column4]]</f>
        <v>#VALUE!</v>
      </c>
    </row>
    <row r="689" spans="1:19" hidden="1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1" t="str">
        <f>TEXT(TBL_Employees[[#This Row],[Hire Date]],"YYYY")</f>
        <v>2021</v>
      </c>
      <c r="K689" s="2">
        <v>186033</v>
      </c>
      <c r="L689" s="3">
        <v>0.34</v>
      </c>
      <c r="M689" t="s">
        <v>52</v>
      </c>
      <c r="N689" t="s">
        <v>53</v>
      </c>
      <c r="O689" s="1" t="s">
        <v>21</v>
      </c>
      <c r="P689" s="1" t="str">
        <f>TEXT(TBL_Employees[[#This Row],[Exit Date]],"YYYY")</f>
        <v/>
      </c>
      <c r="Q689" s="1" t="e">
        <f>(TBL_Employees[[#This Row],[Exit Date]]-TBL_Employees[[#This Row],[Hire Date]])</f>
        <v>#VALUE!</v>
      </c>
      <c r="S689" t="e">
        <f>TBL_Employees[[#This Row],[Column3]]-TBL_Employees[[#This Row],[Column4]]</f>
        <v>#VALUE!</v>
      </c>
    </row>
    <row r="690" spans="1:19" hidden="1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1" t="str">
        <f>TEXT(TBL_Employees[[#This Row],[Hire Date]],"YYYY")</f>
        <v>2021</v>
      </c>
      <c r="K690" s="2">
        <v>121480</v>
      </c>
      <c r="L690" s="3">
        <v>0.14000000000000001</v>
      </c>
      <c r="M690" t="s">
        <v>19</v>
      </c>
      <c r="N690" t="s">
        <v>39</v>
      </c>
      <c r="O690" s="1" t="s">
        <v>21</v>
      </c>
      <c r="P690" s="1" t="str">
        <f>TEXT(TBL_Employees[[#This Row],[Exit Date]],"YYYY")</f>
        <v/>
      </c>
      <c r="Q690" s="1" t="e">
        <f>(TBL_Employees[[#This Row],[Exit Date]]-TBL_Employees[[#This Row],[Hire Date]])</f>
        <v>#VALUE!</v>
      </c>
      <c r="S690" t="e">
        <f>TBL_Employees[[#This Row],[Column3]]-TBL_Employees[[#This Row],[Column4]]</f>
        <v>#VALUE!</v>
      </c>
    </row>
    <row r="691" spans="1:19" hidden="1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1" t="str">
        <f>TEXT(TBL_Employees[[#This Row],[Hire Date]],"YYYY")</f>
        <v>2010</v>
      </c>
      <c r="K691" s="2">
        <v>153275</v>
      </c>
      <c r="L691" s="3">
        <v>0.24</v>
      </c>
      <c r="M691" t="s">
        <v>19</v>
      </c>
      <c r="N691" t="s">
        <v>29</v>
      </c>
      <c r="O691" s="1" t="s">
        <v>21</v>
      </c>
      <c r="P691" s="1" t="str">
        <f>TEXT(TBL_Employees[[#This Row],[Exit Date]],"YYYY")</f>
        <v/>
      </c>
      <c r="Q691" s="1" t="e">
        <f>(TBL_Employees[[#This Row],[Exit Date]]-TBL_Employees[[#This Row],[Hire Date]])</f>
        <v>#VALUE!</v>
      </c>
      <c r="S691" t="e">
        <f>TBL_Employees[[#This Row],[Column3]]-TBL_Employees[[#This Row],[Column4]]</f>
        <v>#VALUE!</v>
      </c>
    </row>
    <row r="692" spans="1:19" hidden="1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1" t="str">
        <f>TEXT(TBL_Employees[[#This Row],[Hire Date]],"YYYY")</f>
        <v>2020</v>
      </c>
      <c r="K692" s="2">
        <v>97830</v>
      </c>
      <c r="L692" s="3">
        <v>0</v>
      </c>
      <c r="M692" t="s">
        <v>19</v>
      </c>
      <c r="N692" t="s">
        <v>25</v>
      </c>
      <c r="O692" s="1" t="s">
        <v>21</v>
      </c>
      <c r="P692" s="1" t="str">
        <f>TEXT(TBL_Employees[[#This Row],[Exit Date]],"YYYY")</f>
        <v/>
      </c>
      <c r="Q692" s="1" t="e">
        <f>(TBL_Employees[[#This Row],[Exit Date]]-TBL_Employees[[#This Row],[Hire Date]])</f>
        <v>#VALUE!</v>
      </c>
      <c r="S692" t="e">
        <f>TBL_Employees[[#This Row],[Column3]]-TBL_Employees[[#This Row],[Column4]]</f>
        <v>#VALUE!</v>
      </c>
    </row>
    <row r="693" spans="1:19" hidden="1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1" t="str">
        <f>TEXT(TBL_Employees[[#This Row],[Hire Date]],"YYYY")</f>
        <v>1999</v>
      </c>
      <c r="K693" s="2">
        <v>239394</v>
      </c>
      <c r="L693" s="3">
        <v>0.32</v>
      </c>
      <c r="M693" t="s">
        <v>19</v>
      </c>
      <c r="N693" t="s">
        <v>25</v>
      </c>
      <c r="O693" s="1" t="s">
        <v>21</v>
      </c>
      <c r="P693" s="1" t="str">
        <f>TEXT(TBL_Employees[[#This Row],[Exit Date]],"YYYY")</f>
        <v/>
      </c>
      <c r="Q693" s="1" t="e">
        <f>(TBL_Employees[[#This Row],[Exit Date]]-TBL_Employees[[#This Row],[Hire Date]])</f>
        <v>#VALUE!</v>
      </c>
      <c r="S693" t="e">
        <f>TBL_Employees[[#This Row],[Column3]]-TBL_Employees[[#This Row],[Column4]]</f>
        <v>#VALUE!</v>
      </c>
    </row>
    <row r="694" spans="1:19" hidden="1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1" t="str">
        <f>TEXT(TBL_Employees[[#This Row],[Hire Date]],"YYYY")</f>
        <v>2002</v>
      </c>
      <c r="K694" s="2">
        <v>49738</v>
      </c>
      <c r="L694" s="3">
        <v>0</v>
      </c>
      <c r="M694" t="s">
        <v>33</v>
      </c>
      <c r="N694" t="s">
        <v>60</v>
      </c>
      <c r="O694" s="1" t="s">
        <v>21</v>
      </c>
      <c r="P694" s="1" t="str">
        <f>TEXT(TBL_Employees[[#This Row],[Exit Date]],"YYYY")</f>
        <v/>
      </c>
      <c r="Q694" s="1" t="e">
        <f>(TBL_Employees[[#This Row],[Exit Date]]-TBL_Employees[[#This Row],[Hire Date]])</f>
        <v>#VALUE!</v>
      </c>
      <c r="S694" t="e">
        <f>TBL_Employees[[#This Row],[Column3]]-TBL_Employees[[#This Row],[Column4]]</f>
        <v>#VALUE!</v>
      </c>
    </row>
    <row r="695" spans="1:19" hidden="1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1" t="str">
        <f>TEXT(TBL_Employees[[#This Row],[Hire Date]],"YYYY")</f>
        <v>2018</v>
      </c>
      <c r="K695" s="2">
        <v>45049</v>
      </c>
      <c r="L695" s="3">
        <v>0</v>
      </c>
      <c r="M695" t="s">
        <v>19</v>
      </c>
      <c r="N695" t="s">
        <v>63</v>
      </c>
      <c r="O695" s="1" t="s">
        <v>21</v>
      </c>
      <c r="P695" s="1" t="str">
        <f>TEXT(TBL_Employees[[#This Row],[Exit Date]],"YYYY")</f>
        <v/>
      </c>
      <c r="Q695" s="1" t="e">
        <f>(TBL_Employees[[#This Row],[Exit Date]]-TBL_Employees[[#This Row],[Hire Date]])</f>
        <v>#VALUE!</v>
      </c>
      <c r="S695" t="e">
        <f>TBL_Employees[[#This Row],[Column3]]-TBL_Employees[[#This Row],[Column4]]</f>
        <v>#VALUE!</v>
      </c>
    </row>
    <row r="696" spans="1:19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1" t="str">
        <f>TEXT(TBL_Employees[[#This Row],[Hire Date]],"YYYY")</f>
        <v>2020</v>
      </c>
      <c r="K696" s="2">
        <v>153628</v>
      </c>
      <c r="L696" s="3">
        <v>0.28999999999999998</v>
      </c>
      <c r="M696" t="s">
        <v>33</v>
      </c>
      <c r="N696" t="s">
        <v>80</v>
      </c>
      <c r="O696" s="1">
        <v>44177</v>
      </c>
      <c r="P696" s="1" t="str">
        <f>TEXT(TBL_Employees[[#This Row],[Exit Date]],"YYYY")</f>
        <v>2020</v>
      </c>
      <c r="Q696" s="1">
        <f>(TBL_Employees[[#This Row],[Exit Date]]-TBL_Employees[[#This Row],[Hire Date]])</f>
        <v>200</v>
      </c>
      <c r="S696">
        <f>TBL_Employees[[#This Row],[Column3]]-TBL_Employees[[#This Row],[Column4]]</f>
        <v>0</v>
      </c>
    </row>
    <row r="697" spans="1:19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1" t="str">
        <f>TEXT(TBL_Employees[[#This Row],[Hire Date]],"YYYY")</f>
        <v>2021</v>
      </c>
      <c r="K697" s="2">
        <v>142731</v>
      </c>
      <c r="L697" s="3">
        <v>0.11</v>
      </c>
      <c r="M697" t="s">
        <v>33</v>
      </c>
      <c r="N697" t="s">
        <v>74</v>
      </c>
      <c r="O697" s="1">
        <v>44715</v>
      </c>
      <c r="P697" s="1" t="str">
        <f>TEXT(TBL_Employees[[#This Row],[Exit Date]],"YYYY")</f>
        <v>2022</v>
      </c>
      <c r="Q697" s="1">
        <f>(TBL_Employees[[#This Row],[Exit Date]]-TBL_Employees[[#This Row],[Hire Date]])</f>
        <v>353</v>
      </c>
      <c r="S697">
        <f>TBL_Employees[[#This Row],[Column3]]-TBL_Employees[[#This Row],[Column4]]</f>
        <v>1</v>
      </c>
    </row>
    <row r="698" spans="1:19" hidden="1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1" t="str">
        <f>TEXT(TBL_Employees[[#This Row],[Hire Date]],"YYYY")</f>
        <v>2020</v>
      </c>
      <c r="K698" s="2">
        <v>137106</v>
      </c>
      <c r="L698" s="3">
        <v>0.12</v>
      </c>
      <c r="M698" t="s">
        <v>52</v>
      </c>
      <c r="N698" t="s">
        <v>53</v>
      </c>
      <c r="O698" s="1" t="s">
        <v>21</v>
      </c>
      <c r="P698" s="1" t="str">
        <f>TEXT(TBL_Employees[[#This Row],[Exit Date]],"YYYY")</f>
        <v/>
      </c>
      <c r="Q698" s="1" t="e">
        <f>(TBL_Employees[[#This Row],[Exit Date]]-TBL_Employees[[#This Row],[Hire Date]])</f>
        <v>#VALUE!</v>
      </c>
      <c r="S698" t="e">
        <f>TBL_Employees[[#This Row],[Column3]]-TBL_Employees[[#This Row],[Column4]]</f>
        <v>#VALUE!</v>
      </c>
    </row>
    <row r="699" spans="1:19" hidden="1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1" t="str">
        <f>TEXT(TBL_Employees[[#This Row],[Hire Date]],"YYYY")</f>
        <v>2007</v>
      </c>
      <c r="K699" s="2">
        <v>183239</v>
      </c>
      <c r="L699" s="3">
        <v>0.32</v>
      </c>
      <c r="M699" t="s">
        <v>19</v>
      </c>
      <c r="N699" t="s">
        <v>63</v>
      </c>
      <c r="O699" s="1" t="s">
        <v>21</v>
      </c>
      <c r="P699" s="1" t="str">
        <f>TEXT(TBL_Employees[[#This Row],[Exit Date]],"YYYY")</f>
        <v/>
      </c>
      <c r="Q699" s="1" t="e">
        <f>(TBL_Employees[[#This Row],[Exit Date]]-TBL_Employees[[#This Row],[Hire Date]])</f>
        <v>#VALUE!</v>
      </c>
      <c r="S699" t="e">
        <f>TBL_Employees[[#This Row],[Column3]]-TBL_Employees[[#This Row],[Column4]]</f>
        <v>#VALUE!</v>
      </c>
    </row>
    <row r="700" spans="1:19" hidden="1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1" t="str">
        <f>TEXT(TBL_Employees[[#This Row],[Hire Date]],"YYYY")</f>
        <v>2019</v>
      </c>
      <c r="K700" s="2">
        <v>45819</v>
      </c>
      <c r="L700" s="3">
        <v>0</v>
      </c>
      <c r="M700" t="s">
        <v>19</v>
      </c>
      <c r="N700" t="s">
        <v>45</v>
      </c>
      <c r="O700" s="1" t="s">
        <v>21</v>
      </c>
      <c r="P700" s="1" t="str">
        <f>TEXT(TBL_Employees[[#This Row],[Exit Date]],"YYYY")</f>
        <v/>
      </c>
      <c r="Q700" s="1" t="e">
        <f>(TBL_Employees[[#This Row],[Exit Date]]-TBL_Employees[[#This Row],[Hire Date]])</f>
        <v>#VALUE!</v>
      </c>
      <c r="S700" t="e">
        <f>TBL_Employees[[#This Row],[Column3]]-TBL_Employees[[#This Row],[Column4]]</f>
        <v>#VALUE!</v>
      </c>
    </row>
    <row r="701" spans="1:19" hidden="1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1" t="str">
        <f>TEXT(TBL_Employees[[#This Row],[Hire Date]],"YYYY")</f>
        <v>2006</v>
      </c>
      <c r="K701" s="2">
        <v>55518</v>
      </c>
      <c r="L701" s="3">
        <v>0</v>
      </c>
      <c r="M701" t="s">
        <v>19</v>
      </c>
      <c r="N701" t="s">
        <v>29</v>
      </c>
      <c r="O701" s="1" t="s">
        <v>21</v>
      </c>
      <c r="P701" s="1" t="str">
        <f>TEXT(TBL_Employees[[#This Row],[Exit Date]],"YYYY")</f>
        <v/>
      </c>
      <c r="Q701" s="1" t="e">
        <f>(TBL_Employees[[#This Row],[Exit Date]]-TBL_Employees[[#This Row],[Hire Date]])</f>
        <v>#VALUE!</v>
      </c>
      <c r="S701" t="e">
        <f>TBL_Employees[[#This Row],[Column3]]-TBL_Employees[[#This Row],[Column4]]</f>
        <v>#VALUE!</v>
      </c>
    </row>
    <row r="702" spans="1:19" hidden="1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1" t="str">
        <f>TEXT(TBL_Employees[[#This Row],[Hire Date]],"YYYY")</f>
        <v>2012</v>
      </c>
      <c r="K702" s="2">
        <v>108134</v>
      </c>
      <c r="L702" s="3">
        <v>0.1</v>
      </c>
      <c r="M702" t="s">
        <v>33</v>
      </c>
      <c r="N702" t="s">
        <v>74</v>
      </c>
      <c r="O702" s="1" t="s">
        <v>21</v>
      </c>
      <c r="P702" s="1" t="str">
        <f>TEXT(TBL_Employees[[#This Row],[Exit Date]],"YYYY")</f>
        <v/>
      </c>
      <c r="Q702" s="1" t="e">
        <f>(TBL_Employees[[#This Row],[Exit Date]]-TBL_Employees[[#This Row],[Hire Date]])</f>
        <v>#VALUE!</v>
      </c>
      <c r="S702" t="e">
        <f>TBL_Employees[[#This Row],[Column3]]-TBL_Employees[[#This Row],[Column4]]</f>
        <v>#VALUE!</v>
      </c>
    </row>
    <row r="703" spans="1:19" hidden="1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1" t="str">
        <f>TEXT(TBL_Employees[[#This Row],[Hire Date]],"YYYY")</f>
        <v>1992</v>
      </c>
      <c r="K703" s="2">
        <v>113950</v>
      </c>
      <c r="L703" s="3">
        <v>0.09</v>
      </c>
      <c r="M703" t="s">
        <v>19</v>
      </c>
      <c r="N703" t="s">
        <v>45</v>
      </c>
      <c r="O703" s="1" t="s">
        <v>21</v>
      </c>
      <c r="P703" s="1" t="str">
        <f>TEXT(TBL_Employees[[#This Row],[Exit Date]],"YYYY")</f>
        <v/>
      </c>
      <c r="Q703" s="1" t="e">
        <f>(TBL_Employees[[#This Row],[Exit Date]]-TBL_Employees[[#This Row],[Hire Date]])</f>
        <v>#VALUE!</v>
      </c>
      <c r="S703" t="e">
        <f>TBL_Employees[[#This Row],[Column3]]-TBL_Employees[[#This Row],[Column4]]</f>
        <v>#VALUE!</v>
      </c>
    </row>
    <row r="704" spans="1:19" hidden="1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1" t="str">
        <f>TEXT(TBL_Employees[[#This Row],[Hire Date]],"YYYY")</f>
        <v>1998</v>
      </c>
      <c r="K704" s="2">
        <v>182035</v>
      </c>
      <c r="L704" s="3">
        <v>0.3</v>
      </c>
      <c r="M704" t="s">
        <v>19</v>
      </c>
      <c r="N704" t="s">
        <v>20</v>
      </c>
      <c r="O704" s="1" t="s">
        <v>21</v>
      </c>
      <c r="P704" s="1" t="str">
        <f>TEXT(TBL_Employees[[#This Row],[Exit Date]],"YYYY")</f>
        <v/>
      </c>
      <c r="Q704" s="1" t="e">
        <f>(TBL_Employees[[#This Row],[Exit Date]]-TBL_Employees[[#This Row],[Hire Date]])</f>
        <v>#VALUE!</v>
      </c>
      <c r="S704" t="e">
        <f>TBL_Employees[[#This Row],[Column3]]-TBL_Employees[[#This Row],[Column4]]</f>
        <v>#VALUE!</v>
      </c>
    </row>
    <row r="705" spans="1:19" hidden="1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1" t="str">
        <f>TEXT(TBL_Employees[[#This Row],[Hire Date]],"YYYY")</f>
        <v>2017</v>
      </c>
      <c r="K705" s="2">
        <v>181356</v>
      </c>
      <c r="L705" s="3">
        <v>0.23</v>
      </c>
      <c r="M705" t="s">
        <v>33</v>
      </c>
      <c r="N705" t="s">
        <v>60</v>
      </c>
      <c r="O705" s="1" t="s">
        <v>21</v>
      </c>
      <c r="P705" s="1" t="str">
        <f>TEXT(TBL_Employees[[#This Row],[Exit Date]],"YYYY")</f>
        <v/>
      </c>
      <c r="Q705" s="1" t="e">
        <f>(TBL_Employees[[#This Row],[Exit Date]]-TBL_Employees[[#This Row],[Hire Date]])</f>
        <v>#VALUE!</v>
      </c>
      <c r="S705" t="e">
        <f>TBL_Employees[[#This Row],[Column3]]-TBL_Employees[[#This Row],[Column4]]</f>
        <v>#VALUE!</v>
      </c>
    </row>
    <row r="706" spans="1:19" hidden="1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1" t="str">
        <f>TEXT(TBL_Employees[[#This Row],[Hire Date]],"YYYY")</f>
        <v>2019</v>
      </c>
      <c r="K706" s="2">
        <v>66084</v>
      </c>
      <c r="L706" s="3">
        <v>0</v>
      </c>
      <c r="M706" t="s">
        <v>19</v>
      </c>
      <c r="N706" t="s">
        <v>63</v>
      </c>
      <c r="O706" s="1" t="s">
        <v>21</v>
      </c>
      <c r="P706" s="1" t="str">
        <f>TEXT(TBL_Employees[[#This Row],[Exit Date]],"YYYY")</f>
        <v/>
      </c>
      <c r="Q706" s="1" t="e">
        <f>(TBL_Employees[[#This Row],[Exit Date]]-TBL_Employees[[#This Row],[Hire Date]])</f>
        <v>#VALUE!</v>
      </c>
      <c r="S706" t="e">
        <f>TBL_Employees[[#This Row],[Column3]]-TBL_Employees[[#This Row],[Column4]]</f>
        <v>#VALUE!</v>
      </c>
    </row>
    <row r="707" spans="1:19" hidden="1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1" t="str">
        <f>TEXT(TBL_Employees[[#This Row],[Hire Date]],"YYYY")</f>
        <v>2010</v>
      </c>
      <c r="K707" s="2">
        <v>76912</v>
      </c>
      <c r="L707" s="3">
        <v>0</v>
      </c>
      <c r="M707" t="s">
        <v>52</v>
      </c>
      <c r="N707" t="s">
        <v>53</v>
      </c>
      <c r="O707" s="1" t="s">
        <v>21</v>
      </c>
      <c r="P707" s="1" t="str">
        <f>TEXT(TBL_Employees[[#This Row],[Exit Date]],"YYYY")</f>
        <v/>
      </c>
      <c r="Q707" s="1" t="e">
        <f>(TBL_Employees[[#This Row],[Exit Date]]-TBL_Employees[[#This Row],[Hire Date]])</f>
        <v>#VALUE!</v>
      </c>
      <c r="S707" t="e">
        <f>TBL_Employees[[#This Row],[Column3]]-TBL_Employees[[#This Row],[Column4]]</f>
        <v>#VALUE!</v>
      </c>
    </row>
    <row r="708" spans="1:19" hidden="1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1" t="str">
        <f>TEXT(TBL_Employees[[#This Row],[Hire Date]],"YYYY")</f>
        <v>2018</v>
      </c>
      <c r="K708" s="2">
        <v>67987</v>
      </c>
      <c r="L708" s="3">
        <v>0</v>
      </c>
      <c r="M708" t="s">
        <v>19</v>
      </c>
      <c r="N708" t="s">
        <v>45</v>
      </c>
      <c r="O708" s="1" t="s">
        <v>21</v>
      </c>
      <c r="P708" s="1" t="str">
        <f>TEXT(TBL_Employees[[#This Row],[Exit Date]],"YYYY")</f>
        <v/>
      </c>
      <c r="Q708" s="1" t="e">
        <f>(TBL_Employees[[#This Row],[Exit Date]]-TBL_Employees[[#This Row],[Hire Date]])</f>
        <v>#VALUE!</v>
      </c>
      <c r="S708" t="e">
        <f>TBL_Employees[[#This Row],[Column3]]-TBL_Employees[[#This Row],[Column4]]</f>
        <v>#VALUE!</v>
      </c>
    </row>
    <row r="709" spans="1:19" hidden="1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1" t="str">
        <f>TEXT(TBL_Employees[[#This Row],[Hire Date]],"YYYY")</f>
        <v>2005</v>
      </c>
      <c r="K709" s="2">
        <v>59833</v>
      </c>
      <c r="L709" s="3">
        <v>0</v>
      </c>
      <c r="M709" t="s">
        <v>19</v>
      </c>
      <c r="N709" t="s">
        <v>29</v>
      </c>
      <c r="O709" s="1" t="s">
        <v>21</v>
      </c>
      <c r="P709" s="1" t="str">
        <f>TEXT(TBL_Employees[[#This Row],[Exit Date]],"YYYY")</f>
        <v/>
      </c>
      <c r="Q709" s="1" t="e">
        <f>(TBL_Employees[[#This Row],[Exit Date]]-TBL_Employees[[#This Row],[Hire Date]])</f>
        <v>#VALUE!</v>
      </c>
      <c r="S709" t="e">
        <f>TBL_Employees[[#This Row],[Column3]]-TBL_Employees[[#This Row],[Column4]]</f>
        <v>#VALUE!</v>
      </c>
    </row>
    <row r="710" spans="1:19" hidden="1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1" t="str">
        <f>TEXT(TBL_Employees[[#This Row],[Hire Date]],"YYYY")</f>
        <v>2005</v>
      </c>
      <c r="K710" s="2">
        <v>128468</v>
      </c>
      <c r="L710" s="3">
        <v>0.11</v>
      </c>
      <c r="M710" t="s">
        <v>19</v>
      </c>
      <c r="N710" t="s">
        <v>20</v>
      </c>
      <c r="O710" s="1" t="s">
        <v>21</v>
      </c>
      <c r="P710" s="1" t="str">
        <f>TEXT(TBL_Employees[[#This Row],[Exit Date]],"YYYY")</f>
        <v/>
      </c>
      <c r="Q710" s="1" t="e">
        <f>(TBL_Employees[[#This Row],[Exit Date]]-TBL_Employees[[#This Row],[Hire Date]])</f>
        <v>#VALUE!</v>
      </c>
      <c r="S710" t="e">
        <f>TBL_Employees[[#This Row],[Column3]]-TBL_Employees[[#This Row],[Column4]]</f>
        <v>#VALUE!</v>
      </c>
    </row>
    <row r="711" spans="1:19" hidden="1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1" t="str">
        <f>TEXT(TBL_Employees[[#This Row],[Hire Date]],"YYYY")</f>
        <v>2011</v>
      </c>
      <c r="K711" s="2">
        <v>102440</v>
      </c>
      <c r="L711" s="3">
        <v>0.06</v>
      </c>
      <c r="M711" t="s">
        <v>19</v>
      </c>
      <c r="N711" t="s">
        <v>20</v>
      </c>
      <c r="O711" s="1" t="s">
        <v>21</v>
      </c>
      <c r="P711" s="1" t="str">
        <f>TEXT(TBL_Employees[[#This Row],[Exit Date]],"YYYY")</f>
        <v/>
      </c>
      <c r="Q711" s="1" t="e">
        <f>(TBL_Employees[[#This Row],[Exit Date]]-TBL_Employees[[#This Row],[Hire Date]])</f>
        <v>#VALUE!</v>
      </c>
      <c r="S711" t="e">
        <f>TBL_Employees[[#This Row],[Column3]]-TBL_Employees[[#This Row],[Column4]]</f>
        <v>#VALUE!</v>
      </c>
    </row>
    <row r="712" spans="1:19" hidden="1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1" t="str">
        <f>TEXT(TBL_Employees[[#This Row],[Hire Date]],"YYYY")</f>
        <v>2010</v>
      </c>
      <c r="K712" s="2">
        <v>246619</v>
      </c>
      <c r="L712" s="3">
        <v>0.36</v>
      </c>
      <c r="M712" t="s">
        <v>19</v>
      </c>
      <c r="N712" t="s">
        <v>45</v>
      </c>
      <c r="O712" s="1" t="s">
        <v>21</v>
      </c>
      <c r="P712" s="1" t="str">
        <f>TEXT(TBL_Employees[[#This Row],[Exit Date]],"YYYY")</f>
        <v/>
      </c>
      <c r="Q712" s="1" t="e">
        <f>(TBL_Employees[[#This Row],[Exit Date]]-TBL_Employees[[#This Row],[Hire Date]])</f>
        <v>#VALUE!</v>
      </c>
      <c r="S712" t="e">
        <f>TBL_Employees[[#This Row],[Column3]]-TBL_Employees[[#This Row],[Column4]]</f>
        <v>#VALUE!</v>
      </c>
    </row>
    <row r="713" spans="1:19" hidden="1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1" t="str">
        <f>TEXT(TBL_Employees[[#This Row],[Hire Date]],"YYYY")</f>
        <v>2017</v>
      </c>
      <c r="K713" s="2">
        <v>101143</v>
      </c>
      <c r="L713" s="3">
        <v>0.06</v>
      </c>
      <c r="M713" t="s">
        <v>19</v>
      </c>
      <c r="N713" t="s">
        <v>45</v>
      </c>
      <c r="O713" s="1" t="s">
        <v>21</v>
      </c>
      <c r="P713" s="1" t="str">
        <f>TEXT(TBL_Employees[[#This Row],[Exit Date]],"YYYY")</f>
        <v/>
      </c>
      <c r="Q713" s="1" t="e">
        <f>(TBL_Employees[[#This Row],[Exit Date]]-TBL_Employees[[#This Row],[Hire Date]])</f>
        <v>#VALUE!</v>
      </c>
      <c r="S713" t="e">
        <f>TBL_Employees[[#This Row],[Column3]]-TBL_Employees[[#This Row],[Column4]]</f>
        <v>#VALUE!</v>
      </c>
    </row>
    <row r="714" spans="1:19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1" t="str">
        <f>TEXT(TBL_Employees[[#This Row],[Hire Date]],"YYYY")</f>
        <v>2005</v>
      </c>
      <c r="K714" s="2">
        <v>51404</v>
      </c>
      <c r="L714" s="3">
        <v>0</v>
      </c>
      <c r="M714" t="s">
        <v>52</v>
      </c>
      <c r="N714" t="s">
        <v>81</v>
      </c>
      <c r="O714" s="1">
        <v>40153</v>
      </c>
      <c r="P714" s="1" t="str">
        <f>TEXT(TBL_Employees[[#This Row],[Exit Date]],"YYYY")</f>
        <v>2009</v>
      </c>
      <c r="Q714" s="1">
        <f>(TBL_Employees[[#This Row],[Exit Date]]-TBL_Employees[[#This Row],[Hire Date]])</f>
        <v>1514</v>
      </c>
      <c r="S714">
        <f>TBL_Employees[[#This Row],[Column3]]-TBL_Employees[[#This Row],[Column4]]</f>
        <v>4</v>
      </c>
    </row>
    <row r="715" spans="1:19" hidden="1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1" t="str">
        <f>TEXT(TBL_Employees[[#This Row],[Hire Date]],"YYYY")</f>
        <v>2015</v>
      </c>
      <c r="K715" s="2">
        <v>87292</v>
      </c>
      <c r="L715" s="3">
        <v>0</v>
      </c>
      <c r="M715" t="s">
        <v>19</v>
      </c>
      <c r="N715" t="s">
        <v>29</v>
      </c>
      <c r="O715" s="1" t="s">
        <v>21</v>
      </c>
      <c r="P715" s="1" t="str">
        <f>TEXT(TBL_Employees[[#This Row],[Exit Date]],"YYYY")</f>
        <v/>
      </c>
      <c r="Q715" s="1" t="e">
        <f>(TBL_Employees[[#This Row],[Exit Date]]-TBL_Employees[[#This Row],[Hire Date]])</f>
        <v>#VALUE!</v>
      </c>
      <c r="S715" t="e">
        <f>TBL_Employees[[#This Row],[Column3]]-TBL_Employees[[#This Row],[Column4]]</f>
        <v>#VALUE!</v>
      </c>
    </row>
    <row r="716" spans="1:19" hidden="1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1" t="str">
        <f>TEXT(TBL_Employees[[#This Row],[Hire Date]],"YYYY")</f>
        <v>2019</v>
      </c>
      <c r="K716" s="2">
        <v>182321</v>
      </c>
      <c r="L716" s="3">
        <v>0.28000000000000003</v>
      </c>
      <c r="M716" t="s">
        <v>33</v>
      </c>
      <c r="N716" t="s">
        <v>60</v>
      </c>
      <c r="O716" s="1" t="s">
        <v>21</v>
      </c>
      <c r="P716" s="1" t="str">
        <f>TEXT(TBL_Employees[[#This Row],[Exit Date]],"YYYY")</f>
        <v/>
      </c>
      <c r="Q716" s="1" t="e">
        <f>(TBL_Employees[[#This Row],[Exit Date]]-TBL_Employees[[#This Row],[Hire Date]])</f>
        <v>#VALUE!</v>
      </c>
      <c r="S716" t="e">
        <f>TBL_Employees[[#This Row],[Column3]]-TBL_Employees[[#This Row],[Column4]]</f>
        <v>#VALUE!</v>
      </c>
    </row>
    <row r="717" spans="1:19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1" t="str">
        <f>TEXT(TBL_Employees[[#This Row],[Hire Date]],"YYYY")</f>
        <v>2014</v>
      </c>
      <c r="K717" s="2">
        <v>53929</v>
      </c>
      <c r="L717" s="3">
        <v>0</v>
      </c>
      <c r="M717" t="s">
        <v>19</v>
      </c>
      <c r="N717" t="s">
        <v>45</v>
      </c>
      <c r="O717" s="1">
        <v>43091</v>
      </c>
      <c r="P717" s="1" t="str">
        <f>TEXT(TBL_Employees[[#This Row],[Exit Date]],"YYYY")</f>
        <v>2017</v>
      </c>
      <c r="Q717" s="1">
        <f>(TBL_Employees[[#This Row],[Exit Date]]-TBL_Employees[[#This Row],[Hire Date]])</f>
        <v>1394</v>
      </c>
      <c r="S717">
        <f>TBL_Employees[[#This Row],[Column3]]-TBL_Employees[[#This Row],[Column4]]</f>
        <v>3</v>
      </c>
    </row>
    <row r="718" spans="1:19" hidden="1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1" t="str">
        <f>TEXT(TBL_Employees[[#This Row],[Hire Date]],"YYYY")</f>
        <v>2012</v>
      </c>
      <c r="K718" s="2">
        <v>191571</v>
      </c>
      <c r="L718" s="3">
        <v>0.32</v>
      </c>
      <c r="M718" t="s">
        <v>19</v>
      </c>
      <c r="N718" t="s">
        <v>25</v>
      </c>
      <c r="O718" s="1" t="s">
        <v>21</v>
      </c>
      <c r="P718" s="1" t="str">
        <f>TEXT(TBL_Employees[[#This Row],[Exit Date]],"YYYY")</f>
        <v/>
      </c>
      <c r="Q718" s="1" t="e">
        <f>(TBL_Employees[[#This Row],[Exit Date]]-TBL_Employees[[#This Row],[Hire Date]])</f>
        <v>#VALUE!</v>
      </c>
      <c r="S718" t="e">
        <f>TBL_Employees[[#This Row],[Column3]]-TBL_Employees[[#This Row],[Column4]]</f>
        <v>#VALUE!</v>
      </c>
    </row>
    <row r="719" spans="1:19" hidden="1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1" t="str">
        <f>TEXT(TBL_Employees[[#This Row],[Hire Date]],"YYYY")</f>
        <v>2009</v>
      </c>
      <c r="K719" s="2">
        <v>150555</v>
      </c>
      <c r="L719" s="3">
        <v>0.13</v>
      </c>
      <c r="M719" t="s">
        <v>19</v>
      </c>
      <c r="N719" t="s">
        <v>39</v>
      </c>
      <c r="O719" s="1" t="s">
        <v>21</v>
      </c>
      <c r="P719" s="1" t="str">
        <f>TEXT(TBL_Employees[[#This Row],[Exit Date]],"YYYY")</f>
        <v/>
      </c>
      <c r="Q719" s="1" t="e">
        <f>(TBL_Employees[[#This Row],[Exit Date]]-TBL_Employees[[#This Row],[Hire Date]])</f>
        <v>#VALUE!</v>
      </c>
      <c r="S719" t="e">
        <f>TBL_Employees[[#This Row],[Column3]]-TBL_Employees[[#This Row],[Column4]]</f>
        <v>#VALUE!</v>
      </c>
    </row>
    <row r="720" spans="1:19" hidden="1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1" t="str">
        <f>TEXT(TBL_Employees[[#This Row],[Hire Date]],"YYYY")</f>
        <v>2009</v>
      </c>
      <c r="K720" s="2">
        <v>122890</v>
      </c>
      <c r="L720" s="3">
        <v>7.0000000000000007E-2</v>
      </c>
      <c r="M720" t="s">
        <v>33</v>
      </c>
      <c r="N720" t="s">
        <v>74</v>
      </c>
      <c r="O720" s="1" t="s">
        <v>21</v>
      </c>
      <c r="P720" s="1" t="str">
        <f>TEXT(TBL_Employees[[#This Row],[Exit Date]],"YYYY")</f>
        <v/>
      </c>
      <c r="Q720" s="1" t="e">
        <f>(TBL_Employees[[#This Row],[Exit Date]]-TBL_Employees[[#This Row],[Hire Date]])</f>
        <v>#VALUE!</v>
      </c>
      <c r="S720" t="e">
        <f>TBL_Employees[[#This Row],[Column3]]-TBL_Employees[[#This Row],[Column4]]</f>
        <v>#VALUE!</v>
      </c>
    </row>
    <row r="721" spans="1:19" hidden="1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1" t="str">
        <f>TEXT(TBL_Employees[[#This Row],[Hire Date]],"YYYY")</f>
        <v>1997</v>
      </c>
      <c r="K721" s="2">
        <v>216999</v>
      </c>
      <c r="L721" s="3">
        <v>0.37</v>
      </c>
      <c r="M721" t="s">
        <v>19</v>
      </c>
      <c r="N721" t="s">
        <v>45</v>
      </c>
      <c r="O721" s="1" t="s">
        <v>21</v>
      </c>
      <c r="P721" s="1" t="str">
        <f>TEXT(TBL_Employees[[#This Row],[Exit Date]],"YYYY")</f>
        <v/>
      </c>
      <c r="Q721" s="1" t="e">
        <f>(TBL_Employees[[#This Row],[Exit Date]]-TBL_Employees[[#This Row],[Hire Date]])</f>
        <v>#VALUE!</v>
      </c>
      <c r="S721" t="e">
        <f>TBL_Employees[[#This Row],[Column3]]-TBL_Employees[[#This Row],[Column4]]</f>
        <v>#VALUE!</v>
      </c>
    </row>
    <row r="722" spans="1:19" hidden="1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1" t="str">
        <f>TEXT(TBL_Employees[[#This Row],[Hire Date]],"YYYY")</f>
        <v>2015</v>
      </c>
      <c r="K722" s="2">
        <v>110565</v>
      </c>
      <c r="L722" s="3">
        <v>0.09</v>
      </c>
      <c r="M722" t="s">
        <v>33</v>
      </c>
      <c r="N722" t="s">
        <v>60</v>
      </c>
      <c r="O722" s="1" t="s">
        <v>21</v>
      </c>
      <c r="P722" s="1" t="str">
        <f>TEXT(TBL_Employees[[#This Row],[Exit Date]],"YYYY")</f>
        <v/>
      </c>
      <c r="Q722" s="1" t="e">
        <f>(TBL_Employees[[#This Row],[Exit Date]]-TBL_Employees[[#This Row],[Hire Date]])</f>
        <v>#VALUE!</v>
      </c>
      <c r="S722" t="e">
        <f>TBL_Employees[[#This Row],[Column3]]-TBL_Employees[[#This Row],[Column4]]</f>
        <v>#VALUE!</v>
      </c>
    </row>
    <row r="723" spans="1:19" hidden="1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1" t="str">
        <f>TEXT(TBL_Employees[[#This Row],[Hire Date]],"YYYY")</f>
        <v>2015</v>
      </c>
      <c r="K723" s="2">
        <v>48762</v>
      </c>
      <c r="L723" s="3">
        <v>0</v>
      </c>
      <c r="M723" t="s">
        <v>19</v>
      </c>
      <c r="N723" t="s">
        <v>63</v>
      </c>
      <c r="O723" s="1" t="s">
        <v>21</v>
      </c>
      <c r="P723" s="1" t="str">
        <f>TEXT(TBL_Employees[[#This Row],[Exit Date]],"YYYY")</f>
        <v/>
      </c>
      <c r="Q723" s="1" t="e">
        <f>(TBL_Employees[[#This Row],[Exit Date]]-TBL_Employees[[#This Row],[Hire Date]])</f>
        <v>#VALUE!</v>
      </c>
      <c r="S723" t="e">
        <f>TBL_Employees[[#This Row],[Column3]]-TBL_Employees[[#This Row],[Column4]]</f>
        <v>#VALUE!</v>
      </c>
    </row>
    <row r="724" spans="1:19" hidden="1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1" t="str">
        <f>TEXT(TBL_Employees[[#This Row],[Hire Date]],"YYYY")</f>
        <v>2017</v>
      </c>
      <c r="K724" s="2">
        <v>87036</v>
      </c>
      <c r="L724" s="3">
        <v>0</v>
      </c>
      <c r="M724" t="s">
        <v>33</v>
      </c>
      <c r="N724" t="s">
        <v>80</v>
      </c>
      <c r="O724" s="1" t="s">
        <v>21</v>
      </c>
      <c r="P724" s="1" t="str">
        <f>TEXT(TBL_Employees[[#This Row],[Exit Date]],"YYYY")</f>
        <v/>
      </c>
      <c r="Q724" s="1" t="e">
        <f>(TBL_Employees[[#This Row],[Exit Date]]-TBL_Employees[[#This Row],[Hire Date]])</f>
        <v>#VALUE!</v>
      </c>
      <c r="S724" t="e">
        <f>TBL_Employees[[#This Row],[Column3]]-TBL_Employees[[#This Row],[Column4]]</f>
        <v>#VALUE!</v>
      </c>
    </row>
    <row r="725" spans="1:19" hidden="1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1" t="str">
        <f>TEXT(TBL_Employees[[#This Row],[Hire Date]],"YYYY")</f>
        <v>2016</v>
      </c>
      <c r="K725" s="2">
        <v>177443</v>
      </c>
      <c r="L725" s="3">
        <v>0.16</v>
      </c>
      <c r="M725" t="s">
        <v>19</v>
      </c>
      <c r="N725" t="s">
        <v>63</v>
      </c>
      <c r="O725" s="1" t="s">
        <v>21</v>
      </c>
      <c r="P725" s="1" t="str">
        <f>TEXT(TBL_Employees[[#This Row],[Exit Date]],"YYYY")</f>
        <v/>
      </c>
      <c r="Q725" s="1" t="e">
        <f>(TBL_Employees[[#This Row],[Exit Date]]-TBL_Employees[[#This Row],[Hire Date]])</f>
        <v>#VALUE!</v>
      </c>
      <c r="S725" t="e">
        <f>TBL_Employees[[#This Row],[Column3]]-TBL_Employees[[#This Row],[Column4]]</f>
        <v>#VALUE!</v>
      </c>
    </row>
    <row r="726" spans="1:19" hidden="1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1" t="str">
        <f>TEXT(TBL_Employees[[#This Row],[Hire Date]],"YYYY")</f>
        <v>2016</v>
      </c>
      <c r="K726" s="2">
        <v>75862</v>
      </c>
      <c r="L726" s="3">
        <v>0</v>
      </c>
      <c r="M726" t="s">
        <v>19</v>
      </c>
      <c r="N726" t="s">
        <v>25</v>
      </c>
      <c r="O726" s="1" t="s">
        <v>21</v>
      </c>
      <c r="P726" s="1" t="str">
        <f>TEXT(TBL_Employees[[#This Row],[Exit Date]],"YYYY")</f>
        <v/>
      </c>
      <c r="Q726" s="1" t="e">
        <f>(TBL_Employees[[#This Row],[Exit Date]]-TBL_Employees[[#This Row],[Hire Date]])</f>
        <v>#VALUE!</v>
      </c>
      <c r="S726" t="e">
        <f>TBL_Employees[[#This Row],[Column3]]-TBL_Employees[[#This Row],[Column4]]</f>
        <v>#VALUE!</v>
      </c>
    </row>
    <row r="727" spans="1:19" hidden="1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1" t="str">
        <f>TEXT(TBL_Employees[[#This Row],[Hire Date]],"YYYY")</f>
        <v>2019</v>
      </c>
      <c r="K727" s="2">
        <v>90870</v>
      </c>
      <c r="L727" s="3">
        <v>0</v>
      </c>
      <c r="M727" t="s">
        <v>19</v>
      </c>
      <c r="N727" t="s">
        <v>20</v>
      </c>
      <c r="O727" s="1" t="s">
        <v>21</v>
      </c>
      <c r="P727" s="1" t="str">
        <f>TEXT(TBL_Employees[[#This Row],[Exit Date]],"YYYY")</f>
        <v/>
      </c>
      <c r="Q727" s="1" t="e">
        <f>(TBL_Employees[[#This Row],[Exit Date]]-TBL_Employees[[#This Row],[Hire Date]])</f>
        <v>#VALUE!</v>
      </c>
      <c r="S727" t="e">
        <f>TBL_Employees[[#This Row],[Column3]]-TBL_Employees[[#This Row],[Column4]]</f>
        <v>#VALUE!</v>
      </c>
    </row>
    <row r="728" spans="1:19" hidden="1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1" t="str">
        <f>TEXT(TBL_Employees[[#This Row],[Hire Date]],"YYYY")</f>
        <v>2014</v>
      </c>
      <c r="K728" s="2">
        <v>99202</v>
      </c>
      <c r="L728" s="3">
        <v>0.11</v>
      </c>
      <c r="M728" t="s">
        <v>19</v>
      </c>
      <c r="N728" t="s">
        <v>39</v>
      </c>
      <c r="O728" s="1" t="s">
        <v>21</v>
      </c>
      <c r="P728" s="1" t="str">
        <f>TEXT(TBL_Employees[[#This Row],[Exit Date]],"YYYY")</f>
        <v/>
      </c>
      <c r="Q728" s="1" t="e">
        <f>(TBL_Employees[[#This Row],[Exit Date]]-TBL_Employees[[#This Row],[Hire Date]])</f>
        <v>#VALUE!</v>
      </c>
      <c r="S728" t="e">
        <f>TBL_Employees[[#This Row],[Column3]]-TBL_Employees[[#This Row],[Column4]]</f>
        <v>#VALUE!</v>
      </c>
    </row>
    <row r="729" spans="1:19" hidden="1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1" t="str">
        <f>TEXT(TBL_Employees[[#This Row],[Hire Date]],"YYYY")</f>
        <v>2007</v>
      </c>
      <c r="K729" s="2">
        <v>92293</v>
      </c>
      <c r="L729" s="3">
        <v>0</v>
      </c>
      <c r="M729" t="s">
        <v>33</v>
      </c>
      <c r="N729" t="s">
        <v>34</v>
      </c>
      <c r="O729" s="1" t="s">
        <v>21</v>
      </c>
      <c r="P729" s="1" t="str">
        <f>TEXT(TBL_Employees[[#This Row],[Exit Date]],"YYYY")</f>
        <v/>
      </c>
      <c r="Q729" s="1" t="e">
        <f>(TBL_Employees[[#This Row],[Exit Date]]-TBL_Employees[[#This Row],[Hire Date]])</f>
        <v>#VALUE!</v>
      </c>
      <c r="S729" t="e">
        <f>TBL_Employees[[#This Row],[Column3]]-TBL_Employees[[#This Row],[Column4]]</f>
        <v>#VALUE!</v>
      </c>
    </row>
    <row r="730" spans="1:19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1" t="str">
        <f>TEXT(TBL_Employees[[#This Row],[Hire Date]],"YYYY")</f>
        <v>1992</v>
      </c>
      <c r="K730" s="2">
        <v>63196</v>
      </c>
      <c r="L730" s="3">
        <v>0</v>
      </c>
      <c r="M730" t="s">
        <v>19</v>
      </c>
      <c r="N730" t="s">
        <v>20</v>
      </c>
      <c r="O730" s="1">
        <v>41938</v>
      </c>
      <c r="P730" s="1" t="str">
        <f>TEXT(TBL_Employees[[#This Row],[Exit Date]],"YYYY")</f>
        <v>2014</v>
      </c>
      <c r="Q730" s="1">
        <f>(TBL_Employees[[#This Row],[Exit Date]]-TBL_Employees[[#This Row],[Hire Date]])</f>
        <v>8153</v>
      </c>
      <c r="S730">
        <f>TBL_Employees[[#This Row],[Column3]]-TBL_Employees[[#This Row],[Column4]]</f>
        <v>22</v>
      </c>
    </row>
    <row r="731" spans="1:19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1" t="str">
        <f>TEXT(TBL_Employees[[#This Row],[Hire Date]],"YYYY")</f>
        <v>2012</v>
      </c>
      <c r="K731" s="2">
        <v>65340</v>
      </c>
      <c r="L731" s="3">
        <v>0</v>
      </c>
      <c r="M731" t="s">
        <v>33</v>
      </c>
      <c r="N731" t="s">
        <v>74</v>
      </c>
      <c r="O731" s="1">
        <v>43229</v>
      </c>
      <c r="P731" s="1" t="str">
        <f>TEXT(TBL_Employees[[#This Row],[Exit Date]],"YYYY")</f>
        <v>2018</v>
      </c>
      <c r="Q731" s="1">
        <f>(TBL_Employees[[#This Row],[Exit Date]]-TBL_Employees[[#This Row],[Hire Date]])</f>
        <v>2197</v>
      </c>
      <c r="S731">
        <f>TBL_Employees[[#This Row],[Column3]]-TBL_Employees[[#This Row],[Column4]]</f>
        <v>6</v>
      </c>
    </row>
    <row r="732" spans="1:19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1" t="str">
        <f>TEXT(TBL_Employees[[#This Row],[Hire Date]],"YYYY")</f>
        <v>2015</v>
      </c>
      <c r="K732" s="2">
        <v>202680</v>
      </c>
      <c r="L732" s="3">
        <v>0.32</v>
      </c>
      <c r="M732" t="s">
        <v>19</v>
      </c>
      <c r="N732" t="s">
        <v>39</v>
      </c>
      <c r="O732" s="1">
        <v>44790</v>
      </c>
      <c r="P732" s="1" t="str">
        <f>TEXT(TBL_Employees[[#This Row],[Exit Date]],"YYYY")</f>
        <v>2022</v>
      </c>
      <c r="Q732" s="1">
        <f>(TBL_Employees[[#This Row],[Exit Date]]-TBL_Employees[[#This Row],[Hire Date]])</f>
        <v>2519</v>
      </c>
      <c r="S732">
        <f>TBL_Employees[[#This Row],[Column3]]-TBL_Employees[[#This Row],[Column4]]</f>
        <v>7</v>
      </c>
    </row>
    <row r="733" spans="1:19" hidden="1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1" t="str">
        <f>TEXT(TBL_Employees[[#This Row],[Hire Date]],"YYYY")</f>
        <v>2017</v>
      </c>
      <c r="K733" s="2">
        <v>77461</v>
      </c>
      <c r="L733" s="3">
        <v>0.09</v>
      </c>
      <c r="M733" t="s">
        <v>52</v>
      </c>
      <c r="N733" t="s">
        <v>53</v>
      </c>
      <c r="O733" s="1" t="s">
        <v>21</v>
      </c>
      <c r="P733" s="1" t="str">
        <f>TEXT(TBL_Employees[[#This Row],[Exit Date]],"YYYY")</f>
        <v/>
      </c>
      <c r="Q733" s="1" t="e">
        <f>(TBL_Employees[[#This Row],[Exit Date]]-TBL_Employees[[#This Row],[Hire Date]])</f>
        <v>#VALUE!</v>
      </c>
      <c r="S733" t="e">
        <f>TBL_Employees[[#This Row],[Column3]]-TBL_Employees[[#This Row],[Column4]]</f>
        <v>#VALUE!</v>
      </c>
    </row>
    <row r="734" spans="1:19" hidden="1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1" t="str">
        <f>TEXT(TBL_Employees[[#This Row],[Hire Date]],"YYYY")</f>
        <v>2016</v>
      </c>
      <c r="K734" s="2">
        <v>109680</v>
      </c>
      <c r="L734" s="3">
        <v>0</v>
      </c>
      <c r="M734" t="s">
        <v>33</v>
      </c>
      <c r="N734" t="s">
        <v>34</v>
      </c>
      <c r="O734" s="1" t="s">
        <v>21</v>
      </c>
      <c r="P734" s="1" t="str">
        <f>TEXT(TBL_Employees[[#This Row],[Exit Date]],"YYYY")</f>
        <v/>
      </c>
      <c r="Q734" s="1" t="e">
        <f>(TBL_Employees[[#This Row],[Exit Date]]-TBL_Employees[[#This Row],[Hire Date]])</f>
        <v>#VALUE!</v>
      </c>
      <c r="S734" t="e">
        <f>TBL_Employees[[#This Row],[Column3]]-TBL_Employees[[#This Row],[Column4]]</f>
        <v>#VALUE!</v>
      </c>
    </row>
    <row r="735" spans="1:19" hidden="1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1" t="str">
        <f>TEXT(TBL_Employees[[#This Row],[Hire Date]],"YYYY")</f>
        <v>1997</v>
      </c>
      <c r="K735" s="2">
        <v>159567</v>
      </c>
      <c r="L735" s="3">
        <v>0.28000000000000003</v>
      </c>
      <c r="M735" t="s">
        <v>19</v>
      </c>
      <c r="N735" t="s">
        <v>39</v>
      </c>
      <c r="O735" s="1" t="s">
        <v>21</v>
      </c>
      <c r="P735" s="1" t="str">
        <f>TEXT(TBL_Employees[[#This Row],[Exit Date]],"YYYY")</f>
        <v/>
      </c>
      <c r="Q735" s="1" t="e">
        <f>(TBL_Employees[[#This Row],[Exit Date]]-TBL_Employees[[#This Row],[Hire Date]])</f>
        <v>#VALUE!</v>
      </c>
      <c r="S735" t="e">
        <f>TBL_Employees[[#This Row],[Column3]]-TBL_Employees[[#This Row],[Column4]]</f>
        <v>#VALUE!</v>
      </c>
    </row>
    <row r="736" spans="1:19" hidden="1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1" t="str">
        <f>TEXT(TBL_Employees[[#This Row],[Hire Date]],"YYYY")</f>
        <v>2012</v>
      </c>
      <c r="K736" s="2">
        <v>94407</v>
      </c>
      <c r="L736" s="3">
        <v>0</v>
      </c>
      <c r="M736" t="s">
        <v>52</v>
      </c>
      <c r="N736" t="s">
        <v>53</v>
      </c>
      <c r="O736" s="1" t="s">
        <v>21</v>
      </c>
      <c r="P736" s="1" t="str">
        <f>TEXT(TBL_Employees[[#This Row],[Exit Date]],"YYYY")</f>
        <v/>
      </c>
      <c r="Q736" s="1" t="e">
        <f>(TBL_Employees[[#This Row],[Exit Date]]-TBL_Employees[[#This Row],[Hire Date]])</f>
        <v>#VALUE!</v>
      </c>
      <c r="S736" t="e">
        <f>TBL_Employees[[#This Row],[Column3]]-TBL_Employees[[#This Row],[Column4]]</f>
        <v>#VALUE!</v>
      </c>
    </row>
    <row r="737" spans="1:19" hidden="1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1" t="str">
        <f>TEXT(TBL_Employees[[#This Row],[Hire Date]],"YYYY")</f>
        <v>2002</v>
      </c>
      <c r="K737" s="2">
        <v>234594</v>
      </c>
      <c r="L737" s="3">
        <v>0.33</v>
      </c>
      <c r="M737" t="s">
        <v>19</v>
      </c>
      <c r="N737" t="s">
        <v>63</v>
      </c>
      <c r="O737" s="1" t="s">
        <v>21</v>
      </c>
      <c r="P737" s="1" t="str">
        <f>TEXT(TBL_Employees[[#This Row],[Exit Date]],"YYYY")</f>
        <v/>
      </c>
      <c r="Q737" s="1" t="e">
        <f>(TBL_Employees[[#This Row],[Exit Date]]-TBL_Employees[[#This Row],[Hire Date]])</f>
        <v>#VALUE!</v>
      </c>
      <c r="S737" t="e">
        <f>TBL_Employees[[#This Row],[Column3]]-TBL_Employees[[#This Row],[Column4]]</f>
        <v>#VALUE!</v>
      </c>
    </row>
    <row r="738" spans="1:19" hidden="1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1" t="str">
        <f>TEXT(TBL_Employees[[#This Row],[Hire Date]],"YYYY")</f>
        <v>2002</v>
      </c>
      <c r="K738" s="2">
        <v>43080</v>
      </c>
      <c r="L738" s="3">
        <v>0</v>
      </c>
      <c r="M738" t="s">
        <v>19</v>
      </c>
      <c r="N738" t="s">
        <v>25</v>
      </c>
      <c r="O738" s="1" t="s">
        <v>21</v>
      </c>
      <c r="P738" s="1" t="str">
        <f>TEXT(TBL_Employees[[#This Row],[Exit Date]],"YYYY")</f>
        <v/>
      </c>
      <c r="Q738" s="1" t="e">
        <f>(TBL_Employees[[#This Row],[Exit Date]]-TBL_Employees[[#This Row],[Hire Date]])</f>
        <v>#VALUE!</v>
      </c>
      <c r="S738" t="e">
        <f>TBL_Employees[[#This Row],[Column3]]-TBL_Employees[[#This Row],[Column4]]</f>
        <v>#VALUE!</v>
      </c>
    </row>
    <row r="739" spans="1:19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1" t="str">
        <f>TEXT(TBL_Employees[[#This Row],[Hire Date]],"YYYY")</f>
        <v>2021</v>
      </c>
      <c r="K739" s="2">
        <v>129541</v>
      </c>
      <c r="L739" s="3">
        <v>0.08</v>
      </c>
      <c r="M739" t="s">
        <v>19</v>
      </c>
      <c r="N739" t="s">
        <v>39</v>
      </c>
      <c r="O739" s="1">
        <v>44340</v>
      </c>
      <c r="P739" s="1" t="str">
        <f>TEXT(TBL_Employees[[#This Row],[Exit Date]],"YYYY")</f>
        <v>2021</v>
      </c>
      <c r="Q739" s="1">
        <f>(TBL_Employees[[#This Row],[Exit Date]]-TBL_Employees[[#This Row],[Hire Date]])</f>
        <v>15</v>
      </c>
      <c r="S739">
        <f>TBL_Employees[[#This Row],[Column3]]-TBL_Employees[[#This Row],[Column4]]</f>
        <v>0</v>
      </c>
    </row>
    <row r="740" spans="1:19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1" t="str">
        <f>TEXT(TBL_Employees[[#This Row],[Hire Date]],"YYYY")</f>
        <v>2013</v>
      </c>
      <c r="K740" s="2">
        <v>165756</v>
      </c>
      <c r="L740" s="3">
        <v>0.28000000000000003</v>
      </c>
      <c r="M740" t="s">
        <v>19</v>
      </c>
      <c r="N740" t="s">
        <v>29</v>
      </c>
      <c r="O740" s="1">
        <v>43991</v>
      </c>
      <c r="P740" s="1" t="str">
        <f>TEXT(TBL_Employees[[#This Row],[Exit Date]],"YYYY")</f>
        <v>2020</v>
      </c>
      <c r="Q740" s="1">
        <f>(TBL_Employees[[#This Row],[Exit Date]]-TBL_Employees[[#This Row],[Hire Date]])</f>
        <v>2356</v>
      </c>
      <c r="S740">
        <f>TBL_Employees[[#This Row],[Column3]]-TBL_Employees[[#This Row],[Column4]]</f>
        <v>7</v>
      </c>
    </row>
    <row r="741" spans="1:19" hidden="1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1" t="str">
        <f>TEXT(TBL_Employees[[#This Row],[Hire Date]],"YYYY")</f>
        <v>2010</v>
      </c>
      <c r="K741" s="2">
        <v>142878</v>
      </c>
      <c r="L741" s="3">
        <v>0.12</v>
      </c>
      <c r="M741" t="s">
        <v>19</v>
      </c>
      <c r="N741" t="s">
        <v>29</v>
      </c>
      <c r="O741" s="1" t="s">
        <v>21</v>
      </c>
      <c r="P741" s="1" t="str">
        <f>TEXT(TBL_Employees[[#This Row],[Exit Date]],"YYYY")</f>
        <v/>
      </c>
      <c r="Q741" s="1" t="e">
        <f>(TBL_Employees[[#This Row],[Exit Date]]-TBL_Employees[[#This Row],[Hire Date]])</f>
        <v>#VALUE!</v>
      </c>
      <c r="S741" t="e">
        <f>TBL_Employees[[#This Row],[Column3]]-TBL_Employees[[#This Row],[Column4]]</f>
        <v>#VALUE!</v>
      </c>
    </row>
    <row r="742" spans="1:19" hidden="1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1" t="str">
        <f>TEXT(TBL_Employees[[#This Row],[Hire Date]],"YYYY")</f>
        <v>2006</v>
      </c>
      <c r="K742" s="2">
        <v>187992</v>
      </c>
      <c r="L742" s="3">
        <v>0.28000000000000003</v>
      </c>
      <c r="M742" t="s">
        <v>19</v>
      </c>
      <c r="N742" t="s">
        <v>45</v>
      </c>
      <c r="O742" s="1" t="s">
        <v>21</v>
      </c>
      <c r="P742" s="1" t="str">
        <f>TEXT(TBL_Employees[[#This Row],[Exit Date]],"YYYY")</f>
        <v/>
      </c>
      <c r="Q742" s="1" t="e">
        <f>(TBL_Employees[[#This Row],[Exit Date]]-TBL_Employees[[#This Row],[Hire Date]])</f>
        <v>#VALUE!</v>
      </c>
      <c r="S742" t="e">
        <f>TBL_Employees[[#This Row],[Column3]]-TBL_Employees[[#This Row],[Column4]]</f>
        <v>#VALUE!</v>
      </c>
    </row>
    <row r="743" spans="1:19" hidden="1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1" t="str">
        <f>TEXT(TBL_Employees[[#This Row],[Hire Date]],"YYYY")</f>
        <v>2019</v>
      </c>
      <c r="K743" s="2">
        <v>249801</v>
      </c>
      <c r="L743" s="3">
        <v>0.39</v>
      </c>
      <c r="M743" t="s">
        <v>52</v>
      </c>
      <c r="N743" t="s">
        <v>53</v>
      </c>
      <c r="O743" s="1" t="s">
        <v>21</v>
      </c>
      <c r="P743" s="1" t="str">
        <f>TEXT(TBL_Employees[[#This Row],[Exit Date]],"YYYY")</f>
        <v/>
      </c>
      <c r="Q743" s="1" t="e">
        <f>(TBL_Employees[[#This Row],[Exit Date]]-TBL_Employees[[#This Row],[Hire Date]])</f>
        <v>#VALUE!</v>
      </c>
      <c r="S743" t="e">
        <f>TBL_Employees[[#This Row],[Column3]]-TBL_Employees[[#This Row],[Column4]]</f>
        <v>#VALUE!</v>
      </c>
    </row>
    <row r="744" spans="1:19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1" t="str">
        <f>TEXT(TBL_Employees[[#This Row],[Hire Date]],"YYYY")</f>
        <v>2006</v>
      </c>
      <c r="K744" s="2">
        <v>76505</v>
      </c>
      <c r="L744" s="3">
        <v>0</v>
      </c>
      <c r="M744" t="s">
        <v>19</v>
      </c>
      <c r="N744" t="s">
        <v>63</v>
      </c>
      <c r="O744" s="1">
        <v>39180</v>
      </c>
      <c r="P744" s="1" t="str">
        <f>TEXT(TBL_Employees[[#This Row],[Exit Date]],"YYYY")</f>
        <v>2007</v>
      </c>
      <c r="Q744" s="1">
        <f>(TBL_Employees[[#This Row],[Exit Date]]-TBL_Employees[[#This Row],[Hire Date]])</f>
        <v>193</v>
      </c>
      <c r="S744">
        <f>TBL_Employees[[#This Row],[Column3]]-TBL_Employees[[#This Row],[Column4]]</f>
        <v>1</v>
      </c>
    </row>
    <row r="745" spans="1:19" hidden="1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1" t="str">
        <f>TEXT(TBL_Employees[[#This Row],[Hire Date]],"YYYY")</f>
        <v>2016</v>
      </c>
      <c r="K745" s="2">
        <v>84297</v>
      </c>
      <c r="L745" s="3">
        <v>0</v>
      </c>
      <c r="M745" t="s">
        <v>52</v>
      </c>
      <c r="N745" t="s">
        <v>81</v>
      </c>
      <c r="O745" s="1" t="s">
        <v>21</v>
      </c>
      <c r="P745" s="1" t="str">
        <f>TEXT(TBL_Employees[[#This Row],[Exit Date]],"YYYY")</f>
        <v/>
      </c>
      <c r="Q745" s="1" t="e">
        <f>(TBL_Employees[[#This Row],[Exit Date]]-TBL_Employees[[#This Row],[Hire Date]])</f>
        <v>#VALUE!</v>
      </c>
      <c r="S745" t="e">
        <f>TBL_Employees[[#This Row],[Column3]]-TBL_Employees[[#This Row],[Column4]]</f>
        <v>#VALUE!</v>
      </c>
    </row>
    <row r="746" spans="1:19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1" t="str">
        <f>TEXT(TBL_Employees[[#This Row],[Hire Date]],"YYYY")</f>
        <v>2017</v>
      </c>
      <c r="K746" s="2">
        <v>75769</v>
      </c>
      <c r="L746" s="3">
        <v>0</v>
      </c>
      <c r="M746" t="s">
        <v>52</v>
      </c>
      <c r="N746" t="s">
        <v>81</v>
      </c>
      <c r="O746" s="1">
        <v>44029</v>
      </c>
      <c r="P746" s="1" t="str">
        <f>TEXT(TBL_Employees[[#This Row],[Exit Date]],"YYYY")</f>
        <v>2020</v>
      </c>
      <c r="Q746" s="1">
        <f>(TBL_Employees[[#This Row],[Exit Date]]-TBL_Employees[[#This Row],[Hire Date]])</f>
        <v>1285</v>
      </c>
      <c r="S746">
        <f>TBL_Employees[[#This Row],[Column3]]-TBL_Employees[[#This Row],[Column4]]</f>
        <v>3</v>
      </c>
    </row>
    <row r="747" spans="1:19" hidden="1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1" t="str">
        <f>TEXT(TBL_Employees[[#This Row],[Hire Date]],"YYYY")</f>
        <v>2013</v>
      </c>
      <c r="K747" s="2">
        <v>235619</v>
      </c>
      <c r="L747" s="3">
        <v>0.3</v>
      </c>
      <c r="M747" t="s">
        <v>19</v>
      </c>
      <c r="N747" t="s">
        <v>63</v>
      </c>
      <c r="O747" s="1" t="s">
        <v>21</v>
      </c>
      <c r="P747" s="1" t="str">
        <f>TEXT(TBL_Employees[[#This Row],[Exit Date]],"YYYY")</f>
        <v/>
      </c>
      <c r="Q747" s="1" t="e">
        <f>(TBL_Employees[[#This Row],[Exit Date]]-TBL_Employees[[#This Row],[Hire Date]])</f>
        <v>#VALUE!</v>
      </c>
      <c r="S747" t="e">
        <f>TBL_Employees[[#This Row],[Column3]]-TBL_Employees[[#This Row],[Column4]]</f>
        <v>#VALUE!</v>
      </c>
    </row>
    <row r="748" spans="1:19" hidden="1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1" t="str">
        <f>TEXT(TBL_Employees[[#This Row],[Hire Date]],"YYYY")</f>
        <v>2020</v>
      </c>
      <c r="K748" s="2">
        <v>187187</v>
      </c>
      <c r="L748" s="3">
        <v>0.18</v>
      </c>
      <c r="M748" t="s">
        <v>52</v>
      </c>
      <c r="N748" t="s">
        <v>81</v>
      </c>
      <c r="O748" s="1" t="s">
        <v>21</v>
      </c>
      <c r="P748" s="1" t="str">
        <f>TEXT(TBL_Employees[[#This Row],[Exit Date]],"YYYY")</f>
        <v/>
      </c>
      <c r="Q748" s="1" t="e">
        <f>(TBL_Employees[[#This Row],[Exit Date]]-TBL_Employees[[#This Row],[Hire Date]])</f>
        <v>#VALUE!</v>
      </c>
      <c r="S748" t="e">
        <f>TBL_Employees[[#This Row],[Column3]]-TBL_Employees[[#This Row],[Column4]]</f>
        <v>#VALUE!</v>
      </c>
    </row>
    <row r="749" spans="1:19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1" t="str">
        <f>TEXT(TBL_Employees[[#This Row],[Hire Date]],"YYYY")</f>
        <v>2005</v>
      </c>
      <c r="K749" s="2">
        <v>68987</v>
      </c>
      <c r="L749" s="3">
        <v>0</v>
      </c>
      <c r="M749" t="s">
        <v>19</v>
      </c>
      <c r="N749" t="s">
        <v>20</v>
      </c>
      <c r="O749" s="1">
        <v>38829</v>
      </c>
      <c r="P749" s="1" t="str">
        <f>TEXT(TBL_Employees[[#This Row],[Exit Date]],"YYYY")</f>
        <v>2006</v>
      </c>
      <c r="Q749" s="1">
        <f>(TBL_Employees[[#This Row],[Exit Date]]-TBL_Employees[[#This Row],[Hire Date]])</f>
        <v>269</v>
      </c>
      <c r="S749">
        <f>TBL_Employees[[#This Row],[Column3]]-TBL_Employees[[#This Row],[Column4]]</f>
        <v>1</v>
      </c>
    </row>
    <row r="750" spans="1:19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1" t="str">
        <f>TEXT(TBL_Employees[[#This Row],[Hire Date]],"YYYY")</f>
        <v>2007</v>
      </c>
      <c r="K750" s="2">
        <v>155926</v>
      </c>
      <c r="L750" s="3">
        <v>0.24</v>
      </c>
      <c r="M750" t="s">
        <v>19</v>
      </c>
      <c r="N750" t="s">
        <v>29</v>
      </c>
      <c r="O750" s="1">
        <v>39598</v>
      </c>
      <c r="P750" s="1" t="str">
        <f>TEXT(TBL_Employees[[#This Row],[Exit Date]],"YYYY")</f>
        <v>2008</v>
      </c>
      <c r="Q750" s="1">
        <f>(TBL_Employees[[#This Row],[Exit Date]]-TBL_Employees[[#This Row],[Hire Date]])</f>
        <v>442</v>
      </c>
      <c r="S750">
        <f>TBL_Employees[[#This Row],[Column3]]-TBL_Employees[[#This Row],[Column4]]</f>
        <v>1</v>
      </c>
    </row>
    <row r="751" spans="1:19" hidden="1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1" t="str">
        <f>TEXT(TBL_Employees[[#This Row],[Hire Date]],"YYYY")</f>
        <v>2016</v>
      </c>
      <c r="K751" s="2">
        <v>93668</v>
      </c>
      <c r="L751" s="3">
        <v>0</v>
      </c>
      <c r="M751" t="s">
        <v>19</v>
      </c>
      <c r="N751" t="s">
        <v>20</v>
      </c>
      <c r="O751" s="1" t="s">
        <v>21</v>
      </c>
      <c r="P751" s="1" t="str">
        <f>TEXT(TBL_Employees[[#This Row],[Exit Date]],"YYYY")</f>
        <v/>
      </c>
      <c r="Q751" s="1" t="e">
        <f>(TBL_Employees[[#This Row],[Exit Date]]-TBL_Employees[[#This Row],[Hire Date]])</f>
        <v>#VALUE!</v>
      </c>
      <c r="S751" t="e">
        <f>TBL_Employees[[#This Row],[Column3]]-TBL_Employees[[#This Row],[Column4]]</f>
        <v>#VALUE!</v>
      </c>
    </row>
    <row r="752" spans="1:19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1" t="str">
        <f>TEXT(TBL_Employees[[#This Row],[Hire Date]],"YYYY")</f>
        <v>2019</v>
      </c>
      <c r="K752" s="2">
        <v>69647</v>
      </c>
      <c r="L752" s="3">
        <v>0</v>
      </c>
      <c r="M752" t="s">
        <v>19</v>
      </c>
      <c r="N752" t="s">
        <v>45</v>
      </c>
      <c r="O752" s="1">
        <v>44671</v>
      </c>
      <c r="P752" s="1" t="str">
        <f>TEXT(TBL_Employees[[#This Row],[Exit Date]],"YYYY")</f>
        <v>2022</v>
      </c>
      <c r="Q752" s="1">
        <f>(TBL_Employees[[#This Row],[Exit Date]]-TBL_Employees[[#This Row],[Hire Date]])</f>
        <v>873</v>
      </c>
      <c r="S752">
        <f>TBL_Employees[[#This Row],[Column3]]-TBL_Employees[[#This Row],[Column4]]</f>
        <v>3</v>
      </c>
    </row>
    <row r="753" spans="1:19" hidden="1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1" t="str">
        <f>TEXT(TBL_Employees[[#This Row],[Hire Date]],"YYYY")</f>
        <v>2003</v>
      </c>
      <c r="K753" s="2">
        <v>63318</v>
      </c>
      <c r="L753" s="3">
        <v>0</v>
      </c>
      <c r="M753" t="s">
        <v>19</v>
      </c>
      <c r="N753" t="s">
        <v>29</v>
      </c>
      <c r="O753" s="1" t="s">
        <v>21</v>
      </c>
      <c r="P753" s="1" t="str">
        <f>TEXT(TBL_Employees[[#This Row],[Exit Date]],"YYYY")</f>
        <v/>
      </c>
      <c r="Q753" s="1" t="e">
        <f>(TBL_Employees[[#This Row],[Exit Date]]-TBL_Employees[[#This Row],[Hire Date]])</f>
        <v>#VALUE!</v>
      </c>
      <c r="S753" t="e">
        <f>TBL_Employees[[#This Row],[Column3]]-TBL_Employees[[#This Row],[Column4]]</f>
        <v>#VALUE!</v>
      </c>
    </row>
    <row r="754" spans="1:19" hidden="1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1" t="str">
        <f>TEXT(TBL_Employees[[#This Row],[Hire Date]],"YYYY")</f>
        <v>2017</v>
      </c>
      <c r="K754" s="2">
        <v>77629</v>
      </c>
      <c r="L754" s="3">
        <v>0</v>
      </c>
      <c r="M754" t="s">
        <v>33</v>
      </c>
      <c r="N754" t="s">
        <v>60</v>
      </c>
      <c r="O754" s="1" t="s">
        <v>21</v>
      </c>
      <c r="P754" s="1" t="str">
        <f>TEXT(TBL_Employees[[#This Row],[Exit Date]],"YYYY")</f>
        <v/>
      </c>
      <c r="Q754" s="1" t="e">
        <f>(TBL_Employees[[#This Row],[Exit Date]]-TBL_Employees[[#This Row],[Hire Date]])</f>
        <v>#VALUE!</v>
      </c>
      <c r="S754" t="e">
        <f>TBL_Employees[[#This Row],[Column3]]-TBL_Employees[[#This Row],[Column4]]</f>
        <v>#VALUE!</v>
      </c>
    </row>
    <row r="755" spans="1:19" hidden="1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1" t="str">
        <f>TEXT(TBL_Employees[[#This Row],[Hire Date]],"YYYY")</f>
        <v>2017</v>
      </c>
      <c r="K755" s="2">
        <v>138808</v>
      </c>
      <c r="L755" s="3">
        <v>0.15</v>
      </c>
      <c r="M755" t="s">
        <v>33</v>
      </c>
      <c r="N755" t="s">
        <v>80</v>
      </c>
      <c r="O755" s="1" t="s">
        <v>21</v>
      </c>
      <c r="P755" s="1" t="str">
        <f>TEXT(TBL_Employees[[#This Row],[Exit Date]],"YYYY")</f>
        <v/>
      </c>
      <c r="Q755" s="1" t="e">
        <f>(TBL_Employees[[#This Row],[Exit Date]]-TBL_Employees[[#This Row],[Hire Date]])</f>
        <v>#VALUE!</v>
      </c>
      <c r="S755" t="e">
        <f>TBL_Employees[[#This Row],[Column3]]-TBL_Employees[[#This Row],[Column4]]</f>
        <v>#VALUE!</v>
      </c>
    </row>
    <row r="756" spans="1:19" hidden="1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1" t="str">
        <f>TEXT(TBL_Employees[[#This Row],[Hire Date]],"YYYY")</f>
        <v>2014</v>
      </c>
      <c r="K756" s="2">
        <v>88777</v>
      </c>
      <c r="L756" s="3">
        <v>0</v>
      </c>
      <c r="M756" t="s">
        <v>19</v>
      </c>
      <c r="N756" t="s">
        <v>20</v>
      </c>
      <c r="O756" s="1" t="s">
        <v>21</v>
      </c>
      <c r="P756" s="1" t="str">
        <f>TEXT(TBL_Employees[[#This Row],[Exit Date]],"YYYY")</f>
        <v/>
      </c>
      <c r="Q756" s="1" t="e">
        <f>(TBL_Employees[[#This Row],[Exit Date]]-TBL_Employees[[#This Row],[Hire Date]])</f>
        <v>#VALUE!</v>
      </c>
      <c r="S756" t="e">
        <f>TBL_Employees[[#This Row],[Column3]]-TBL_Employees[[#This Row],[Column4]]</f>
        <v>#VALUE!</v>
      </c>
    </row>
    <row r="757" spans="1:19" hidden="1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1" t="str">
        <f>TEXT(TBL_Employees[[#This Row],[Hire Date]],"YYYY")</f>
        <v>2004</v>
      </c>
      <c r="K757" s="2">
        <v>186378</v>
      </c>
      <c r="L757" s="3">
        <v>0.26</v>
      </c>
      <c r="M757" t="s">
        <v>33</v>
      </c>
      <c r="N757" t="s">
        <v>80</v>
      </c>
      <c r="O757" s="1" t="s">
        <v>21</v>
      </c>
      <c r="P757" s="1" t="str">
        <f>TEXT(TBL_Employees[[#This Row],[Exit Date]],"YYYY")</f>
        <v/>
      </c>
      <c r="Q757" s="1" t="e">
        <f>(TBL_Employees[[#This Row],[Exit Date]]-TBL_Employees[[#This Row],[Hire Date]])</f>
        <v>#VALUE!</v>
      </c>
      <c r="S757" t="e">
        <f>TBL_Employees[[#This Row],[Column3]]-TBL_Employees[[#This Row],[Column4]]</f>
        <v>#VALUE!</v>
      </c>
    </row>
    <row r="758" spans="1:19" hidden="1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1" t="str">
        <f>TEXT(TBL_Employees[[#This Row],[Hire Date]],"YYYY")</f>
        <v>2015</v>
      </c>
      <c r="K758" s="2">
        <v>60017</v>
      </c>
      <c r="L758" s="3">
        <v>0</v>
      </c>
      <c r="M758" t="s">
        <v>19</v>
      </c>
      <c r="N758" t="s">
        <v>20</v>
      </c>
      <c r="O758" s="1" t="s">
        <v>21</v>
      </c>
      <c r="P758" s="1" t="str">
        <f>TEXT(TBL_Employees[[#This Row],[Exit Date]],"YYYY")</f>
        <v/>
      </c>
      <c r="Q758" s="1" t="e">
        <f>(TBL_Employees[[#This Row],[Exit Date]]-TBL_Employees[[#This Row],[Hire Date]])</f>
        <v>#VALUE!</v>
      </c>
      <c r="S758" t="e">
        <f>TBL_Employees[[#This Row],[Column3]]-TBL_Employees[[#This Row],[Column4]]</f>
        <v>#VALUE!</v>
      </c>
    </row>
    <row r="759" spans="1:19" hidden="1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1" t="str">
        <f>TEXT(TBL_Employees[[#This Row],[Hire Date]],"YYYY")</f>
        <v>2018</v>
      </c>
      <c r="K759" s="2">
        <v>148991</v>
      </c>
      <c r="L759" s="3">
        <v>0.12</v>
      </c>
      <c r="M759" t="s">
        <v>52</v>
      </c>
      <c r="N759" t="s">
        <v>53</v>
      </c>
      <c r="O759" s="1" t="s">
        <v>21</v>
      </c>
      <c r="P759" s="1" t="str">
        <f>TEXT(TBL_Employees[[#This Row],[Exit Date]],"YYYY")</f>
        <v/>
      </c>
      <c r="Q759" s="1" t="e">
        <f>(TBL_Employees[[#This Row],[Exit Date]]-TBL_Employees[[#This Row],[Hire Date]])</f>
        <v>#VALUE!</v>
      </c>
      <c r="S759" t="e">
        <f>TBL_Employees[[#This Row],[Column3]]-TBL_Employees[[#This Row],[Column4]]</f>
        <v>#VALUE!</v>
      </c>
    </row>
    <row r="760" spans="1:19" hidden="1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1" t="str">
        <f>TEXT(TBL_Employees[[#This Row],[Hire Date]],"YYYY")</f>
        <v>2008</v>
      </c>
      <c r="K760" s="2">
        <v>97398</v>
      </c>
      <c r="L760" s="3">
        <v>0</v>
      </c>
      <c r="M760" t="s">
        <v>52</v>
      </c>
      <c r="N760" t="s">
        <v>81</v>
      </c>
      <c r="O760" s="1" t="s">
        <v>21</v>
      </c>
      <c r="P760" s="1" t="str">
        <f>TEXT(TBL_Employees[[#This Row],[Exit Date]],"YYYY")</f>
        <v/>
      </c>
      <c r="Q760" s="1" t="e">
        <f>(TBL_Employees[[#This Row],[Exit Date]]-TBL_Employees[[#This Row],[Hire Date]])</f>
        <v>#VALUE!</v>
      </c>
      <c r="S760" t="e">
        <f>TBL_Employees[[#This Row],[Column3]]-TBL_Employees[[#This Row],[Column4]]</f>
        <v>#VALUE!</v>
      </c>
    </row>
    <row r="761" spans="1:19" hidden="1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1" t="str">
        <f>TEXT(TBL_Employees[[#This Row],[Hire Date]],"YYYY")</f>
        <v>2007</v>
      </c>
      <c r="K761" s="2">
        <v>72805</v>
      </c>
      <c r="L761" s="3">
        <v>0</v>
      </c>
      <c r="M761" t="s">
        <v>33</v>
      </c>
      <c r="N761" t="s">
        <v>74</v>
      </c>
      <c r="O761" s="1" t="s">
        <v>21</v>
      </c>
      <c r="P761" s="1" t="str">
        <f>TEXT(TBL_Employees[[#This Row],[Exit Date]],"YYYY")</f>
        <v/>
      </c>
      <c r="Q761" s="1" t="e">
        <f>(TBL_Employees[[#This Row],[Exit Date]]-TBL_Employees[[#This Row],[Hire Date]])</f>
        <v>#VALUE!</v>
      </c>
      <c r="S761" t="e">
        <f>TBL_Employees[[#This Row],[Column3]]-TBL_Employees[[#This Row],[Column4]]</f>
        <v>#VALUE!</v>
      </c>
    </row>
    <row r="762" spans="1:19" hidden="1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1" t="str">
        <f>TEXT(TBL_Employees[[#This Row],[Hire Date]],"YYYY")</f>
        <v>2021</v>
      </c>
      <c r="K762" s="2">
        <v>72131</v>
      </c>
      <c r="L762" s="3">
        <v>0</v>
      </c>
      <c r="M762" t="s">
        <v>33</v>
      </c>
      <c r="N762" t="s">
        <v>74</v>
      </c>
      <c r="O762" s="1" t="s">
        <v>21</v>
      </c>
      <c r="P762" s="1" t="str">
        <f>TEXT(TBL_Employees[[#This Row],[Exit Date]],"YYYY")</f>
        <v/>
      </c>
      <c r="Q762" s="1" t="e">
        <f>(TBL_Employees[[#This Row],[Exit Date]]-TBL_Employees[[#This Row],[Hire Date]])</f>
        <v>#VALUE!</v>
      </c>
      <c r="S762" t="e">
        <f>TBL_Employees[[#This Row],[Column3]]-TBL_Employees[[#This Row],[Column4]]</f>
        <v>#VALUE!</v>
      </c>
    </row>
    <row r="763" spans="1:19" hidden="1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1" t="str">
        <f>TEXT(TBL_Employees[[#This Row],[Hire Date]],"YYYY")</f>
        <v>1992</v>
      </c>
      <c r="K763" s="2">
        <v>104668</v>
      </c>
      <c r="L763" s="3">
        <v>0.08</v>
      </c>
      <c r="M763" t="s">
        <v>19</v>
      </c>
      <c r="N763" t="s">
        <v>29</v>
      </c>
      <c r="O763" s="1" t="s">
        <v>21</v>
      </c>
      <c r="P763" s="1" t="str">
        <f>TEXT(TBL_Employees[[#This Row],[Exit Date]],"YYYY")</f>
        <v/>
      </c>
      <c r="Q763" s="1" t="e">
        <f>(TBL_Employees[[#This Row],[Exit Date]]-TBL_Employees[[#This Row],[Hire Date]])</f>
        <v>#VALUE!</v>
      </c>
      <c r="S763" t="e">
        <f>TBL_Employees[[#This Row],[Column3]]-TBL_Employees[[#This Row],[Column4]]</f>
        <v>#VALUE!</v>
      </c>
    </row>
    <row r="764" spans="1:19" hidden="1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1" t="str">
        <f>TEXT(TBL_Employees[[#This Row],[Hire Date]],"YYYY")</f>
        <v>2017</v>
      </c>
      <c r="K764" s="2">
        <v>89769</v>
      </c>
      <c r="L764" s="3">
        <v>0</v>
      </c>
      <c r="M764" t="s">
        <v>19</v>
      </c>
      <c r="N764" t="s">
        <v>63</v>
      </c>
      <c r="O764" s="1" t="s">
        <v>21</v>
      </c>
      <c r="P764" s="1" t="str">
        <f>TEXT(TBL_Employees[[#This Row],[Exit Date]],"YYYY")</f>
        <v/>
      </c>
      <c r="Q764" s="1" t="e">
        <f>(TBL_Employees[[#This Row],[Exit Date]]-TBL_Employees[[#This Row],[Hire Date]])</f>
        <v>#VALUE!</v>
      </c>
      <c r="S764" t="e">
        <f>TBL_Employees[[#This Row],[Column3]]-TBL_Employees[[#This Row],[Column4]]</f>
        <v>#VALUE!</v>
      </c>
    </row>
    <row r="765" spans="1:19" hidden="1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1" t="str">
        <f>TEXT(TBL_Employees[[#This Row],[Hire Date]],"YYYY")</f>
        <v>2018</v>
      </c>
      <c r="K765" s="2">
        <v>127616</v>
      </c>
      <c r="L765" s="3">
        <v>7.0000000000000007E-2</v>
      </c>
      <c r="M765" t="s">
        <v>19</v>
      </c>
      <c r="N765" t="s">
        <v>29</v>
      </c>
      <c r="O765" s="1" t="s">
        <v>21</v>
      </c>
      <c r="P765" s="1" t="str">
        <f>TEXT(TBL_Employees[[#This Row],[Exit Date]],"YYYY")</f>
        <v/>
      </c>
      <c r="Q765" s="1" t="e">
        <f>(TBL_Employees[[#This Row],[Exit Date]]-TBL_Employees[[#This Row],[Hire Date]])</f>
        <v>#VALUE!</v>
      </c>
      <c r="S765" t="e">
        <f>TBL_Employees[[#This Row],[Column3]]-TBL_Employees[[#This Row],[Column4]]</f>
        <v>#VALUE!</v>
      </c>
    </row>
    <row r="766" spans="1:19" hidden="1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1" t="str">
        <f>TEXT(TBL_Employees[[#This Row],[Hire Date]],"YYYY")</f>
        <v>2012</v>
      </c>
      <c r="K766" s="2">
        <v>109883</v>
      </c>
      <c r="L766" s="3">
        <v>7.0000000000000007E-2</v>
      </c>
      <c r="M766" t="s">
        <v>19</v>
      </c>
      <c r="N766" t="s">
        <v>29</v>
      </c>
      <c r="O766" s="1" t="s">
        <v>21</v>
      </c>
      <c r="P766" s="1" t="str">
        <f>TEXT(TBL_Employees[[#This Row],[Exit Date]],"YYYY")</f>
        <v/>
      </c>
      <c r="Q766" s="1" t="e">
        <f>(TBL_Employees[[#This Row],[Exit Date]]-TBL_Employees[[#This Row],[Hire Date]])</f>
        <v>#VALUE!</v>
      </c>
      <c r="S766" t="e">
        <f>TBL_Employees[[#This Row],[Column3]]-TBL_Employees[[#This Row],[Column4]]</f>
        <v>#VALUE!</v>
      </c>
    </row>
    <row r="767" spans="1:19" hidden="1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1" t="str">
        <f>TEXT(TBL_Employees[[#This Row],[Hire Date]],"YYYY")</f>
        <v>2021</v>
      </c>
      <c r="K767" s="2">
        <v>47974</v>
      </c>
      <c r="L767" s="3">
        <v>0</v>
      </c>
      <c r="M767" t="s">
        <v>33</v>
      </c>
      <c r="N767" t="s">
        <v>80</v>
      </c>
      <c r="O767" s="1" t="s">
        <v>21</v>
      </c>
      <c r="P767" s="1" t="str">
        <f>TEXT(TBL_Employees[[#This Row],[Exit Date]],"YYYY")</f>
        <v/>
      </c>
      <c r="Q767" s="1" t="e">
        <f>(TBL_Employees[[#This Row],[Exit Date]]-TBL_Employees[[#This Row],[Hire Date]])</f>
        <v>#VALUE!</v>
      </c>
      <c r="S767" t="e">
        <f>TBL_Employees[[#This Row],[Column3]]-TBL_Employees[[#This Row],[Column4]]</f>
        <v>#VALUE!</v>
      </c>
    </row>
    <row r="768" spans="1:19" hidden="1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1" t="str">
        <f>TEXT(TBL_Employees[[#This Row],[Hire Date]],"YYYY")</f>
        <v>2015</v>
      </c>
      <c r="K768" s="2">
        <v>120321</v>
      </c>
      <c r="L768" s="3">
        <v>0.12</v>
      </c>
      <c r="M768" t="s">
        <v>19</v>
      </c>
      <c r="N768" t="s">
        <v>25</v>
      </c>
      <c r="O768" s="1" t="s">
        <v>21</v>
      </c>
      <c r="P768" s="1" t="str">
        <f>TEXT(TBL_Employees[[#This Row],[Exit Date]],"YYYY")</f>
        <v/>
      </c>
      <c r="Q768" s="1" t="e">
        <f>(TBL_Employees[[#This Row],[Exit Date]]-TBL_Employees[[#This Row],[Hire Date]])</f>
        <v>#VALUE!</v>
      </c>
      <c r="S768" t="e">
        <f>TBL_Employees[[#This Row],[Column3]]-TBL_Employees[[#This Row],[Column4]]</f>
        <v>#VALUE!</v>
      </c>
    </row>
    <row r="769" spans="1:19" hidden="1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1" t="str">
        <f>TEXT(TBL_Employees[[#This Row],[Hire Date]],"YYYY")</f>
        <v>2014</v>
      </c>
      <c r="K769" s="2">
        <v>57446</v>
      </c>
      <c r="L769" s="3">
        <v>0</v>
      </c>
      <c r="M769" t="s">
        <v>19</v>
      </c>
      <c r="N769" t="s">
        <v>39</v>
      </c>
      <c r="O769" s="1" t="s">
        <v>21</v>
      </c>
      <c r="P769" s="1" t="str">
        <f>TEXT(TBL_Employees[[#This Row],[Exit Date]],"YYYY")</f>
        <v/>
      </c>
      <c r="Q769" s="1" t="e">
        <f>(TBL_Employees[[#This Row],[Exit Date]]-TBL_Employees[[#This Row],[Hire Date]])</f>
        <v>#VALUE!</v>
      </c>
      <c r="S769" t="e">
        <f>TBL_Employees[[#This Row],[Column3]]-TBL_Employees[[#This Row],[Column4]]</f>
        <v>#VALUE!</v>
      </c>
    </row>
    <row r="770" spans="1:19" hidden="1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1" t="str">
        <f>TEXT(TBL_Employees[[#This Row],[Hire Date]],"YYYY")</f>
        <v>2009</v>
      </c>
      <c r="K770" s="2">
        <v>174099</v>
      </c>
      <c r="L770" s="3">
        <v>0.26</v>
      </c>
      <c r="M770" t="s">
        <v>19</v>
      </c>
      <c r="N770" t="s">
        <v>25</v>
      </c>
      <c r="O770" s="1" t="s">
        <v>21</v>
      </c>
      <c r="P770" s="1" t="str">
        <f>TEXT(TBL_Employees[[#This Row],[Exit Date]],"YYYY")</f>
        <v/>
      </c>
      <c r="Q770" s="1" t="e">
        <f>(TBL_Employees[[#This Row],[Exit Date]]-TBL_Employees[[#This Row],[Hire Date]])</f>
        <v>#VALUE!</v>
      </c>
      <c r="S770" t="e">
        <f>TBL_Employees[[#This Row],[Column3]]-TBL_Employees[[#This Row],[Column4]]</f>
        <v>#VALUE!</v>
      </c>
    </row>
    <row r="771" spans="1:19" hidden="1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1" t="str">
        <f>TEXT(TBL_Employees[[#This Row],[Hire Date]],"YYYY")</f>
        <v>2002</v>
      </c>
      <c r="K771" s="2">
        <v>128703</v>
      </c>
      <c r="L771" s="3">
        <v>0.13</v>
      </c>
      <c r="M771" t="s">
        <v>19</v>
      </c>
      <c r="N771" t="s">
        <v>25</v>
      </c>
      <c r="O771" s="1" t="s">
        <v>21</v>
      </c>
      <c r="P771" s="1" t="str">
        <f>TEXT(TBL_Employees[[#This Row],[Exit Date]],"YYYY")</f>
        <v/>
      </c>
      <c r="Q771" s="1" t="e">
        <f>(TBL_Employees[[#This Row],[Exit Date]]-TBL_Employees[[#This Row],[Hire Date]])</f>
        <v>#VALUE!</v>
      </c>
      <c r="S771" t="e">
        <f>TBL_Employees[[#This Row],[Column3]]-TBL_Employees[[#This Row],[Column4]]</f>
        <v>#VALUE!</v>
      </c>
    </row>
    <row r="772" spans="1:19" hidden="1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1" t="str">
        <f>TEXT(TBL_Employees[[#This Row],[Hire Date]],"YYYY")</f>
        <v>2015</v>
      </c>
      <c r="K772" s="2">
        <v>65247</v>
      </c>
      <c r="L772" s="3">
        <v>0</v>
      </c>
      <c r="M772" t="s">
        <v>19</v>
      </c>
      <c r="N772" t="s">
        <v>39</v>
      </c>
      <c r="O772" s="1" t="s">
        <v>21</v>
      </c>
      <c r="P772" s="1" t="str">
        <f>TEXT(TBL_Employees[[#This Row],[Exit Date]],"YYYY")</f>
        <v/>
      </c>
      <c r="Q772" s="1" t="e">
        <f>(TBL_Employees[[#This Row],[Exit Date]]-TBL_Employees[[#This Row],[Hire Date]])</f>
        <v>#VALUE!</v>
      </c>
      <c r="S772" t="e">
        <f>TBL_Employees[[#This Row],[Column3]]-TBL_Employees[[#This Row],[Column4]]</f>
        <v>#VALUE!</v>
      </c>
    </row>
    <row r="773" spans="1:19" hidden="1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1" t="str">
        <f>TEXT(TBL_Employees[[#This Row],[Hire Date]],"YYYY")</f>
        <v>2018</v>
      </c>
      <c r="K773" s="2">
        <v>64247</v>
      </c>
      <c r="L773" s="3">
        <v>0</v>
      </c>
      <c r="M773" t="s">
        <v>52</v>
      </c>
      <c r="N773" t="s">
        <v>66</v>
      </c>
      <c r="O773" s="1" t="s">
        <v>21</v>
      </c>
      <c r="P773" s="1" t="str">
        <f>TEXT(TBL_Employees[[#This Row],[Exit Date]],"YYYY")</f>
        <v/>
      </c>
      <c r="Q773" s="1" t="e">
        <f>(TBL_Employees[[#This Row],[Exit Date]]-TBL_Employees[[#This Row],[Hire Date]])</f>
        <v>#VALUE!</v>
      </c>
      <c r="S773" t="e">
        <f>TBL_Employees[[#This Row],[Column3]]-TBL_Employees[[#This Row],[Column4]]</f>
        <v>#VALUE!</v>
      </c>
    </row>
    <row r="774" spans="1:19" hidden="1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1" t="str">
        <f>TEXT(TBL_Employees[[#This Row],[Hire Date]],"YYYY")</f>
        <v>2012</v>
      </c>
      <c r="K774" s="2">
        <v>118253</v>
      </c>
      <c r="L774" s="3">
        <v>0.08</v>
      </c>
      <c r="M774" t="s">
        <v>19</v>
      </c>
      <c r="N774" t="s">
        <v>25</v>
      </c>
      <c r="O774" s="1" t="s">
        <v>21</v>
      </c>
      <c r="P774" s="1" t="str">
        <f>TEXT(TBL_Employees[[#This Row],[Exit Date]],"YYYY")</f>
        <v/>
      </c>
      <c r="Q774" s="1" t="e">
        <f>(TBL_Employees[[#This Row],[Exit Date]]-TBL_Employees[[#This Row],[Hire Date]])</f>
        <v>#VALUE!</v>
      </c>
      <c r="S774" t="e">
        <f>TBL_Employees[[#This Row],[Column3]]-TBL_Employees[[#This Row],[Column4]]</f>
        <v>#VALUE!</v>
      </c>
    </row>
    <row r="775" spans="1:19" hidden="1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1" t="str">
        <f>TEXT(TBL_Employees[[#This Row],[Hire Date]],"YYYY")</f>
        <v>2004</v>
      </c>
      <c r="K775" s="2">
        <v>109422</v>
      </c>
      <c r="L775" s="3">
        <v>0</v>
      </c>
      <c r="M775" t="s">
        <v>33</v>
      </c>
      <c r="N775" t="s">
        <v>80</v>
      </c>
      <c r="O775" s="1" t="s">
        <v>21</v>
      </c>
      <c r="P775" s="1" t="str">
        <f>TEXT(TBL_Employees[[#This Row],[Exit Date]],"YYYY")</f>
        <v/>
      </c>
      <c r="Q775" s="1" t="e">
        <f>(TBL_Employees[[#This Row],[Exit Date]]-TBL_Employees[[#This Row],[Hire Date]])</f>
        <v>#VALUE!</v>
      </c>
      <c r="S775" t="e">
        <f>TBL_Employees[[#This Row],[Column3]]-TBL_Employees[[#This Row],[Column4]]</f>
        <v>#VALUE!</v>
      </c>
    </row>
    <row r="776" spans="1:19" hidden="1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1" t="str">
        <f>TEXT(TBL_Employees[[#This Row],[Hire Date]],"YYYY")</f>
        <v>2019</v>
      </c>
      <c r="K776" s="2">
        <v>126950</v>
      </c>
      <c r="L776" s="3">
        <v>0.1</v>
      </c>
      <c r="M776" t="s">
        <v>19</v>
      </c>
      <c r="N776" t="s">
        <v>20</v>
      </c>
      <c r="O776" s="1" t="s">
        <v>21</v>
      </c>
      <c r="P776" s="1" t="str">
        <f>TEXT(TBL_Employees[[#This Row],[Exit Date]],"YYYY")</f>
        <v/>
      </c>
      <c r="Q776" s="1" t="e">
        <f>(TBL_Employees[[#This Row],[Exit Date]]-TBL_Employees[[#This Row],[Hire Date]])</f>
        <v>#VALUE!</v>
      </c>
      <c r="S776" t="e">
        <f>TBL_Employees[[#This Row],[Column3]]-TBL_Employees[[#This Row],[Column4]]</f>
        <v>#VALUE!</v>
      </c>
    </row>
    <row r="777" spans="1:19" hidden="1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1" t="str">
        <f>TEXT(TBL_Employees[[#This Row],[Hire Date]],"YYYY")</f>
        <v>2014</v>
      </c>
      <c r="K777" s="2">
        <v>97500</v>
      </c>
      <c r="L777" s="3">
        <v>0</v>
      </c>
      <c r="M777" t="s">
        <v>19</v>
      </c>
      <c r="N777" t="s">
        <v>45</v>
      </c>
      <c r="O777" s="1" t="s">
        <v>21</v>
      </c>
      <c r="P777" s="1" t="str">
        <f>TEXT(TBL_Employees[[#This Row],[Exit Date]],"YYYY")</f>
        <v/>
      </c>
      <c r="Q777" s="1" t="e">
        <f>(TBL_Employees[[#This Row],[Exit Date]]-TBL_Employees[[#This Row],[Hire Date]])</f>
        <v>#VALUE!</v>
      </c>
      <c r="S777" t="e">
        <f>TBL_Employees[[#This Row],[Column3]]-TBL_Employees[[#This Row],[Column4]]</f>
        <v>#VALUE!</v>
      </c>
    </row>
    <row r="778" spans="1:19" hidden="1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1" t="str">
        <f>TEXT(TBL_Employees[[#This Row],[Hire Date]],"YYYY")</f>
        <v>2021</v>
      </c>
      <c r="K778" s="2">
        <v>41844</v>
      </c>
      <c r="L778" s="3">
        <v>0</v>
      </c>
      <c r="M778" t="s">
        <v>33</v>
      </c>
      <c r="N778" t="s">
        <v>80</v>
      </c>
      <c r="O778" s="1" t="s">
        <v>21</v>
      </c>
      <c r="P778" s="1" t="str">
        <f>TEXT(TBL_Employees[[#This Row],[Exit Date]],"YYYY")</f>
        <v/>
      </c>
      <c r="Q778" s="1" t="e">
        <f>(TBL_Employees[[#This Row],[Exit Date]]-TBL_Employees[[#This Row],[Hire Date]])</f>
        <v>#VALUE!</v>
      </c>
      <c r="S778" t="e">
        <f>TBL_Employees[[#This Row],[Column3]]-TBL_Employees[[#This Row],[Column4]]</f>
        <v>#VALUE!</v>
      </c>
    </row>
    <row r="779" spans="1:19" hidden="1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1" t="str">
        <f>TEXT(TBL_Employees[[#This Row],[Hire Date]],"YYYY")</f>
        <v>2014</v>
      </c>
      <c r="K779" s="2">
        <v>58875</v>
      </c>
      <c r="L779" s="3">
        <v>0</v>
      </c>
      <c r="M779" t="s">
        <v>33</v>
      </c>
      <c r="N779" t="s">
        <v>34</v>
      </c>
      <c r="O779" s="1" t="s">
        <v>21</v>
      </c>
      <c r="P779" s="1" t="str">
        <f>TEXT(TBL_Employees[[#This Row],[Exit Date]],"YYYY")</f>
        <v/>
      </c>
      <c r="Q779" s="1" t="e">
        <f>(TBL_Employees[[#This Row],[Exit Date]]-TBL_Employees[[#This Row],[Hire Date]])</f>
        <v>#VALUE!</v>
      </c>
      <c r="S779" t="e">
        <f>TBL_Employees[[#This Row],[Column3]]-TBL_Employees[[#This Row],[Column4]]</f>
        <v>#VALUE!</v>
      </c>
    </row>
    <row r="780" spans="1:19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1" t="str">
        <f>TEXT(TBL_Employees[[#This Row],[Hire Date]],"YYYY")</f>
        <v>2015</v>
      </c>
      <c r="K780" s="2">
        <v>64204</v>
      </c>
      <c r="L780" s="3">
        <v>0</v>
      </c>
      <c r="M780" t="s">
        <v>19</v>
      </c>
      <c r="N780" t="s">
        <v>29</v>
      </c>
      <c r="O780" s="1">
        <v>44306</v>
      </c>
      <c r="P780" s="1" t="str">
        <f>TEXT(TBL_Employees[[#This Row],[Exit Date]],"YYYY")</f>
        <v>2021</v>
      </c>
      <c r="Q780" s="1">
        <f>(TBL_Employees[[#This Row],[Exit Date]]-TBL_Employees[[#This Row],[Hire Date]])</f>
        <v>1988</v>
      </c>
      <c r="S780">
        <f>TBL_Employees[[#This Row],[Column3]]-TBL_Employees[[#This Row],[Column4]]</f>
        <v>6</v>
      </c>
    </row>
    <row r="781" spans="1:19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1" t="str">
        <f>TEXT(TBL_Employees[[#This Row],[Hire Date]],"YYYY")</f>
        <v>2010</v>
      </c>
      <c r="K781" s="2">
        <v>67743</v>
      </c>
      <c r="L781" s="3">
        <v>0</v>
      </c>
      <c r="M781" t="s">
        <v>33</v>
      </c>
      <c r="N781" t="s">
        <v>60</v>
      </c>
      <c r="O781" s="1">
        <v>41998</v>
      </c>
      <c r="P781" s="1" t="str">
        <f>TEXT(TBL_Employees[[#This Row],[Exit Date]],"YYYY")</f>
        <v>2014</v>
      </c>
      <c r="Q781" s="1">
        <f>(TBL_Employees[[#This Row],[Exit Date]]-TBL_Employees[[#This Row],[Hire Date]])</f>
        <v>1691</v>
      </c>
      <c r="S781">
        <f>TBL_Employees[[#This Row],[Column3]]-TBL_Employees[[#This Row],[Column4]]</f>
        <v>4</v>
      </c>
    </row>
    <row r="782" spans="1:19" hidden="1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1" t="str">
        <f>TEXT(TBL_Employees[[#This Row],[Hire Date]],"YYYY")</f>
        <v>1997</v>
      </c>
      <c r="K782" s="2">
        <v>71677</v>
      </c>
      <c r="L782" s="3">
        <v>0</v>
      </c>
      <c r="M782" t="s">
        <v>19</v>
      </c>
      <c r="N782" t="s">
        <v>29</v>
      </c>
      <c r="O782" s="1" t="s">
        <v>21</v>
      </c>
      <c r="P782" s="1" t="str">
        <f>TEXT(TBL_Employees[[#This Row],[Exit Date]],"YYYY")</f>
        <v/>
      </c>
      <c r="Q782" s="1" t="e">
        <f>(TBL_Employees[[#This Row],[Exit Date]]-TBL_Employees[[#This Row],[Hire Date]])</f>
        <v>#VALUE!</v>
      </c>
      <c r="S782" t="e">
        <f>TBL_Employees[[#This Row],[Column3]]-TBL_Employees[[#This Row],[Column4]]</f>
        <v>#VALUE!</v>
      </c>
    </row>
    <row r="783" spans="1:19" hidden="1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1" t="str">
        <f>TEXT(TBL_Employees[[#This Row],[Hire Date]],"YYYY")</f>
        <v>2000</v>
      </c>
      <c r="K783" s="2">
        <v>40063</v>
      </c>
      <c r="L783" s="3">
        <v>0</v>
      </c>
      <c r="M783" t="s">
        <v>19</v>
      </c>
      <c r="N783" t="s">
        <v>45</v>
      </c>
      <c r="O783" s="1" t="s">
        <v>21</v>
      </c>
      <c r="P783" s="1" t="str">
        <f>TEXT(TBL_Employees[[#This Row],[Exit Date]],"YYYY")</f>
        <v/>
      </c>
      <c r="Q783" s="1" t="e">
        <f>(TBL_Employees[[#This Row],[Exit Date]]-TBL_Employees[[#This Row],[Hire Date]])</f>
        <v>#VALUE!</v>
      </c>
      <c r="S783" t="e">
        <f>TBL_Employees[[#This Row],[Column3]]-TBL_Employees[[#This Row],[Column4]]</f>
        <v>#VALUE!</v>
      </c>
    </row>
    <row r="784" spans="1:19" hidden="1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1" t="str">
        <f>TEXT(TBL_Employees[[#This Row],[Hire Date]],"YYYY")</f>
        <v>2004</v>
      </c>
      <c r="K784" s="2">
        <v>40124</v>
      </c>
      <c r="L784" s="3">
        <v>0</v>
      </c>
      <c r="M784" t="s">
        <v>19</v>
      </c>
      <c r="N784" t="s">
        <v>25</v>
      </c>
      <c r="O784" s="1" t="s">
        <v>21</v>
      </c>
      <c r="P784" s="1" t="str">
        <f>TEXT(TBL_Employees[[#This Row],[Exit Date]],"YYYY")</f>
        <v/>
      </c>
      <c r="Q784" s="1" t="e">
        <f>(TBL_Employees[[#This Row],[Exit Date]]-TBL_Employees[[#This Row],[Hire Date]])</f>
        <v>#VALUE!</v>
      </c>
      <c r="S784" t="e">
        <f>TBL_Employees[[#This Row],[Column3]]-TBL_Employees[[#This Row],[Column4]]</f>
        <v>#VALUE!</v>
      </c>
    </row>
    <row r="785" spans="1:19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1" t="str">
        <f>TEXT(TBL_Employees[[#This Row],[Hire Date]],"YYYY")</f>
        <v>2018</v>
      </c>
      <c r="K785" s="2">
        <v>103183</v>
      </c>
      <c r="L785" s="3">
        <v>0</v>
      </c>
      <c r="M785" t="s">
        <v>19</v>
      </c>
      <c r="N785" t="s">
        <v>25</v>
      </c>
      <c r="O785" s="1">
        <v>44386</v>
      </c>
      <c r="P785" s="1" t="str">
        <f>TEXT(TBL_Employees[[#This Row],[Exit Date]],"YYYY")</f>
        <v>2021</v>
      </c>
      <c r="Q785" s="1">
        <f>(TBL_Employees[[#This Row],[Exit Date]]-TBL_Employees[[#This Row],[Hire Date]])</f>
        <v>1229</v>
      </c>
      <c r="S785">
        <f>TBL_Employees[[#This Row],[Column3]]-TBL_Employees[[#This Row],[Column4]]</f>
        <v>3</v>
      </c>
    </row>
    <row r="786" spans="1:19" hidden="1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1" t="str">
        <f>TEXT(TBL_Employees[[#This Row],[Hire Date]],"YYYY")</f>
        <v>1998</v>
      </c>
      <c r="K786" s="2">
        <v>95239</v>
      </c>
      <c r="L786" s="3">
        <v>0</v>
      </c>
      <c r="M786" t="s">
        <v>19</v>
      </c>
      <c r="N786" t="s">
        <v>39</v>
      </c>
      <c r="O786" s="1" t="s">
        <v>21</v>
      </c>
      <c r="P786" s="1" t="str">
        <f>TEXT(TBL_Employees[[#This Row],[Exit Date]],"YYYY")</f>
        <v/>
      </c>
      <c r="Q786" s="1" t="e">
        <f>(TBL_Employees[[#This Row],[Exit Date]]-TBL_Employees[[#This Row],[Hire Date]])</f>
        <v>#VALUE!</v>
      </c>
      <c r="S786" t="e">
        <f>TBL_Employees[[#This Row],[Column3]]-TBL_Employees[[#This Row],[Column4]]</f>
        <v>#VALUE!</v>
      </c>
    </row>
    <row r="787" spans="1:19" hidden="1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1" t="str">
        <f>TEXT(TBL_Employees[[#This Row],[Hire Date]],"YYYY")</f>
        <v>2019</v>
      </c>
      <c r="K787" s="2">
        <v>75012</v>
      </c>
      <c r="L787" s="3">
        <v>0</v>
      </c>
      <c r="M787" t="s">
        <v>19</v>
      </c>
      <c r="N787" t="s">
        <v>20</v>
      </c>
      <c r="O787" s="1" t="s">
        <v>21</v>
      </c>
      <c r="P787" s="1" t="str">
        <f>TEXT(TBL_Employees[[#This Row],[Exit Date]],"YYYY")</f>
        <v/>
      </c>
      <c r="Q787" s="1" t="e">
        <f>(TBL_Employees[[#This Row],[Exit Date]]-TBL_Employees[[#This Row],[Hire Date]])</f>
        <v>#VALUE!</v>
      </c>
      <c r="S787" t="e">
        <f>TBL_Employees[[#This Row],[Column3]]-TBL_Employees[[#This Row],[Column4]]</f>
        <v>#VALUE!</v>
      </c>
    </row>
    <row r="788" spans="1:19" hidden="1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1" t="str">
        <f>TEXT(TBL_Employees[[#This Row],[Hire Date]],"YYYY")</f>
        <v>2014</v>
      </c>
      <c r="K788" s="2">
        <v>96366</v>
      </c>
      <c r="L788" s="3">
        <v>0</v>
      </c>
      <c r="M788" t="s">
        <v>33</v>
      </c>
      <c r="N788" t="s">
        <v>34</v>
      </c>
      <c r="O788" s="1" t="s">
        <v>21</v>
      </c>
      <c r="P788" s="1" t="str">
        <f>TEXT(TBL_Employees[[#This Row],[Exit Date]],"YYYY")</f>
        <v/>
      </c>
      <c r="Q788" s="1" t="e">
        <f>(TBL_Employees[[#This Row],[Exit Date]]-TBL_Employees[[#This Row],[Hire Date]])</f>
        <v>#VALUE!</v>
      </c>
      <c r="S788" t="e">
        <f>TBL_Employees[[#This Row],[Column3]]-TBL_Employees[[#This Row],[Column4]]</f>
        <v>#VALUE!</v>
      </c>
    </row>
    <row r="789" spans="1:19" hidden="1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1" t="str">
        <f>TEXT(TBL_Employees[[#This Row],[Hire Date]],"YYYY")</f>
        <v>2014</v>
      </c>
      <c r="K789" s="2">
        <v>40897</v>
      </c>
      <c r="L789" s="3">
        <v>0</v>
      </c>
      <c r="M789" t="s">
        <v>19</v>
      </c>
      <c r="N789" t="s">
        <v>63</v>
      </c>
      <c r="O789" s="1" t="s">
        <v>21</v>
      </c>
      <c r="P789" s="1" t="str">
        <f>TEXT(TBL_Employees[[#This Row],[Exit Date]],"YYYY")</f>
        <v/>
      </c>
      <c r="Q789" s="1" t="e">
        <f>(TBL_Employees[[#This Row],[Exit Date]]-TBL_Employees[[#This Row],[Hire Date]])</f>
        <v>#VALUE!</v>
      </c>
      <c r="S789" t="e">
        <f>TBL_Employees[[#This Row],[Column3]]-TBL_Employees[[#This Row],[Column4]]</f>
        <v>#VALUE!</v>
      </c>
    </row>
    <row r="790" spans="1:19" hidden="1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1" t="str">
        <f>TEXT(TBL_Employees[[#This Row],[Hire Date]],"YYYY")</f>
        <v>2016</v>
      </c>
      <c r="K790" s="2">
        <v>124928</v>
      </c>
      <c r="L790" s="3">
        <v>0.06</v>
      </c>
      <c r="M790" t="s">
        <v>33</v>
      </c>
      <c r="N790" t="s">
        <v>80</v>
      </c>
      <c r="O790" s="1" t="s">
        <v>21</v>
      </c>
      <c r="P790" s="1" t="str">
        <f>TEXT(TBL_Employees[[#This Row],[Exit Date]],"YYYY")</f>
        <v/>
      </c>
      <c r="Q790" s="1" t="e">
        <f>(TBL_Employees[[#This Row],[Exit Date]]-TBL_Employees[[#This Row],[Hire Date]])</f>
        <v>#VALUE!</v>
      </c>
      <c r="S790" t="e">
        <f>TBL_Employees[[#This Row],[Column3]]-TBL_Employees[[#This Row],[Column4]]</f>
        <v>#VALUE!</v>
      </c>
    </row>
    <row r="791" spans="1:19" hidden="1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1" t="str">
        <f>TEXT(TBL_Employees[[#This Row],[Hire Date]],"YYYY")</f>
        <v>2013</v>
      </c>
      <c r="K791" s="2">
        <v>108221</v>
      </c>
      <c r="L791" s="3">
        <v>0.05</v>
      </c>
      <c r="M791" t="s">
        <v>52</v>
      </c>
      <c r="N791" t="s">
        <v>81</v>
      </c>
      <c r="O791" s="1" t="s">
        <v>21</v>
      </c>
      <c r="P791" s="1" t="str">
        <f>TEXT(TBL_Employees[[#This Row],[Exit Date]],"YYYY")</f>
        <v/>
      </c>
      <c r="Q791" s="1" t="e">
        <f>(TBL_Employees[[#This Row],[Exit Date]]-TBL_Employees[[#This Row],[Hire Date]])</f>
        <v>#VALUE!</v>
      </c>
      <c r="S791" t="e">
        <f>TBL_Employees[[#This Row],[Column3]]-TBL_Employees[[#This Row],[Column4]]</f>
        <v>#VALUE!</v>
      </c>
    </row>
    <row r="792" spans="1:19" hidden="1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1" t="str">
        <f>TEXT(TBL_Employees[[#This Row],[Hire Date]],"YYYY")</f>
        <v>2007</v>
      </c>
      <c r="K792" s="2">
        <v>75579</v>
      </c>
      <c r="L792" s="3">
        <v>0</v>
      </c>
      <c r="M792" t="s">
        <v>19</v>
      </c>
      <c r="N792" t="s">
        <v>63</v>
      </c>
      <c r="O792" s="1" t="s">
        <v>21</v>
      </c>
      <c r="P792" s="1" t="str">
        <f>TEXT(TBL_Employees[[#This Row],[Exit Date]],"YYYY")</f>
        <v/>
      </c>
      <c r="Q792" s="1" t="e">
        <f>(TBL_Employees[[#This Row],[Exit Date]]-TBL_Employees[[#This Row],[Hire Date]])</f>
        <v>#VALUE!</v>
      </c>
      <c r="S792" t="e">
        <f>TBL_Employees[[#This Row],[Column3]]-TBL_Employees[[#This Row],[Column4]]</f>
        <v>#VALUE!</v>
      </c>
    </row>
    <row r="793" spans="1:19" hidden="1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1" t="str">
        <f>TEXT(TBL_Employees[[#This Row],[Hire Date]],"YYYY")</f>
        <v>2015</v>
      </c>
      <c r="K793" s="2">
        <v>129903</v>
      </c>
      <c r="L793" s="3">
        <v>0.13</v>
      </c>
      <c r="M793" t="s">
        <v>52</v>
      </c>
      <c r="N793" t="s">
        <v>53</v>
      </c>
      <c r="O793" s="1" t="s">
        <v>21</v>
      </c>
      <c r="P793" s="1" t="str">
        <f>TEXT(TBL_Employees[[#This Row],[Exit Date]],"YYYY")</f>
        <v/>
      </c>
      <c r="Q793" s="1" t="e">
        <f>(TBL_Employees[[#This Row],[Exit Date]]-TBL_Employees[[#This Row],[Hire Date]])</f>
        <v>#VALUE!</v>
      </c>
      <c r="S793" t="e">
        <f>TBL_Employees[[#This Row],[Column3]]-TBL_Employees[[#This Row],[Column4]]</f>
        <v>#VALUE!</v>
      </c>
    </row>
    <row r="794" spans="1:19" hidden="1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1" t="str">
        <f>TEXT(TBL_Employees[[#This Row],[Hire Date]],"YYYY")</f>
        <v>2021</v>
      </c>
      <c r="K794" s="2">
        <v>186870</v>
      </c>
      <c r="L794" s="3">
        <v>0.2</v>
      </c>
      <c r="M794" t="s">
        <v>33</v>
      </c>
      <c r="N794" t="s">
        <v>74</v>
      </c>
      <c r="O794" s="1" t="s">
        <v>21</v>
      </c>
      <c r="P794" s="1" t="str">
        <f>TEXT(TBL_Employees[[#This Row],[Exit Date]],"YYYY")</f>
        <v/>
      </c>
      <c r="Q794" s="1" t="e">
        <f>(TBL_Employees[[#This Row],[Exit Date]]-TBL_Employees[[#This Row],[Hire Date]])</f>
        <v>#VALUE!</v>
      </c>
      <c r="S794" t="e">
        <f>TBL_Employees[[#This Row],[Column3]]-TBL_Employees[[#This Row],[Column4]]</f>
        <v>#VALUE!</v>
      </c>
    </row>
    <row r="795" spans="1:19" hidden="1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1" t="str">
        <f>TEXT(TBL_Employees[[#This Row],[Hire Date]],"YYYY")</f>
        <v>2010</v>
      </c>
      <c r="K795" s="2">
        <v>57531</v>
      </c>
      <c r="L795" s="3">
        <v>0</v>
      </c>
      <c r="M795" t="s">
        <v>19</v>
      </c>
      <c r="N795" t="s">
        <v>20</v>
      </c>
      <c r="O795" s="1" t="s">
        <v>21</v>
      </c>
      <c r="P795" s="1" t="str">
        <f>TEXT(TBL_Employees[[#This Row],[Exit Date]],"YYYY")</f>
        <v/>
      </c>
      <c r="Q795" s="1" t="e">
        <f>(TBL_Employees[[#This Row],[Exit Date]]-TBL_Employees[[#This Row],[Hire Date]])</f>
        <v>#VALUE!</v>
      </c>
      <c r="S795" t="e">
        <f>TBL_Employees[[#This Row],[Column3]]-TBL_Employees[[#This Row],[Column4]]</f>
        <v>#VALUE!</v>
      </c>
    </row>
    <row r="796" spans="1:19" hidden="1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1" t="str">
        <f>TEXT(TBL_Employees[[#This Row],[Hire Date]],"YYYY")</f>
        <v>2011</v>
      </c>
      <c r="K796" s="2">
        <v>55894</v>
      </c>
      <c r="L796" s="3">
        <v>0</v>
      </c>
      <c r="M796" t="s">
        <v>19</v>
      </c>
      <c r="N796" t="s">
        <v>63</v>
      </c>
      <c r="O796" s="1" t="s">
        <v>21</v>
      </c>
      <c r="P796" s="1" t="str">
        <f>TEXT(TBL_Employees[[#This Row],[Exit Date]],"YYYY")</f>
        <v/>
      </c>
      <c r="Q796" s="1" t="e">
        <f>(TBL_Employees[[#This Row],[Exit Date]]-TBL_Employees[[#This Row],[Hire Date]])</f>
        <v>#VALUE!</v>
      </c>
      <c r="S796" t="e">
        <f>TBL_Employees[[#This Row],[Column3]]-TBL_Employees[[#This Row],[Column4]]</f>
        <v>#VALUE!</v>
      </c>
    </row>
    <row r="797" spans="1:19" hidden="1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1" t="str">
        <f>TEXT(TBL_Employees[[#This Row],[Hire Date]],"YYYY")</f>
        <v>2012</v>
      </c>
      <c r="K797" s="2">
        <v>72903</v>
      </c>
      <c r="L797" s="3">
        <v>0</v>
      </c>
      <c r="M797" t="s">
        <v>19</v>
      </c>
      <c r="N797" t="s">
        <v>39</v>
      </c>
      <c r="O797" s="1" t="s">
        <v>21</v>
      </c>
      <c r="P797" s="1" t="str">
        <f>TEXT(TBL_Employees[[#This Row],[Exit Date]],"YYYY")</f>
        <v/>
      </c>
      <c r="Q797" s="1" t="e">
        <f>(TBL_Employees[[#This Row],[Exit Date]]-TBL_Employees[[#This Row],[Hire Date]])</f>
        <v>#VALUE!</v>
      </c>
      <c r="S797" t="e">
        <f>TBL_Employees[[#This Row],[Column3]]-TBL_Employees[[#This Row],[Column4]]</f>
        <v>#VALUE!</v>
      </c>
    </row>
    <row r="798" spans="1:19" hidden="1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1" t="str">
        <f>TEXT(TBL_Employees[[#This Row],[Hire Date]],"YYYY")</f>
        <v>2015</v>
      </c>
      <c r="K798" s="2">
        <v>45369</v>
      </c>
      <c r="L798" s="3">
        <v>0</v>
      </c>
      <c r="M798" t="s">
        <v>33</v>
      </c>
      <c r="N798" t="s">
        <v>60</v>
      </c>
      <c r="O798" s="1" t="s">
        <v>21</v>
      </c>
      <c r="P798" s="1" t="str">
        <f>TEXT(TBL_Employees[[#This Row],[Exit Date]],"YYYY")</f>
        <v/>
      </c>
      <c r="Q798" s="1" t="e">
        <f>(TBL_Employees[[#This Row],[Exit Date]]-TBL_Employees[[#This Row],[Hire Date]])</f>
        <v>#VALUE!</v>
      </c>
      <c r="S798" t="e">
        <f>TBL_Employees[[#This Row],[Column3]]-TBL_Employees[[#This Row],[Column4]]</f>
        <v>#VALUE!</v>
      </c>
    </row>
    <row r="799" spans="1:19" hidden="1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1" t="str">
        <f>TEXT(TBL_Employees[[#This Row],[Hire Date]],"YYYY")</f>
        <v>2010</v>
      </c>
      <c r="K799" s="2">
        <v>106578</v>
      </c>
      <c r="L799" s="3">
        <v>0.09</v>
      </c>
      <c r="M799" t="s">
        <v>19</v>
      </c>
      <c r="N799" t="s">
        <v>45</v>
      </c>
      <c r="O799" s="1" t="s">
        <v>21</v>
      </c>
      <c r="P799" s="1" t="str">
        <f>TEXT(TBL_Employees[[#This Row],[Exit Date]],"YYYY")</f>
        <v/>
      </c>
      <c r="Q799" s="1" t="e">
        <f>(TBL_Employees[[#This Row],[Exit Date]]-TBL_Employees[[#This Row],[Hire Date]])</f>
        <v>#VALUE!</v>
      </c>
      <c r="S799" t="e">
        <f>TBL_Employees[[#This Row],[Column3]]-TBL_Employees[[#This Row],[Column4]]</f>
        <v>#VALUE!</v>
      </c>
    </row>
    <row r="800" spans="1:19" hidden="1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1" t="str">
        <f>TEXT(TBL_Employees[[#This Row],[Hire Date]],"YYYY")</f>
        <v>1999</v>
      </c>
      <c r="K800" s="2">
        <v>92994</v>
      </c>
      <c r="L800" s="3">
        <v>0</v>
      </c>
      <c r="M800" t="s">
        <v>19</v>
      </c>
      <c r="N800" t="s">
        <v>20</v>
      </c>
      <c r="O800" s="1" t="s">
        <v>21</v>
      </c>
      <c r="P800" s="1" t="str">
        <f>TEXT(TBL_Employees[[#This Row],[Exit Date]],"YYYY")</f>
        <v/>
      </c>
      <c r="Q800" s="1" t="e">
        <f>(TBL_Employees[[#This Row],[Exit Date]]-TBL_Employees[[#This Row],[Hire Date]])</f>
        <v>#VALUE!</v>
      </c>
      <c r="S800" t="e">
        <f>TBL_Employees[[#This Row],[Column3]]-TBL_Employees[[#This Row],[Column4]]</f>
        <v>#VALUE!</v>
      </c>
    </row>
    <row r="801" spans="1:19" hidden="1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1" t="str">
        <f>TEXT(TBL_Employees[[#This Row],[Hire Date]],"YYYY")</f>
        <v>1997</v>
      </c>
      <c r="K801" s="2">
        <v>83685</v>
      </c>
      <c r="L801" s="3">
        <v>0</v>
      </c>
      <c r="M801" t="s">
        <v>33</v>
      </c>
      <c r="N801" t="s">
        <v>60</v>
      </c>
      <c r="O801" s="1" t="s">
        <v>21</v>
      </c>
      <c r="P801" s="1" t="str">
        <f>TEXT(TBL_Employees[[#This Row],[Exit Date]],"YYYY")</f>
        <v/>
      </c>
      <c r="Q801" s="1" t="e">
        <f>(TBL_Employees[[#This Row],[Exit Date]]-TBL_Employees[[#This Row],[Hire Date]])</f>
        <v>#VALUE!</v>
      </c>
      <c r="S801" t="e">
        <f>TBL_Employees[[#This Row],[Column3]]-TBL_Employees[[#This Row],[Column4]]</f>
        <v>#VALUE!</v>
      </c>
    </row>
    <row r="802" spans="1:19" hidden="1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1" t="str">
        <f>TEXT(TBL_Employees[[#This Row],[Hire Date]],"YYYY")</f>
        <v>2010</v>
      </c>
      <c r="K802" s="2">
        <v>99335</v>
      </c>
      <c r="L802" s="3">
        <v>0</v>
      </c>
      <c r="M802" t="s">
        <v>19</v>
      </c>
      <c r="N802" t="s">
        <v>39</v>
      </c>
      <c r="O802" s="1" t="s">
        <v>21</v>
      </c>
      <c r="P802" s="1" t="str">
        <f>TEXT(TBL_Employees[[#This Row],[Exit Date]],"YYYY")</f>
        <v/>
      </c>
      <c r="Q802" s="1" t="e">
        <f>(TBL_Employees[[#This Row],[Exit Date]]-TBL_Employees[[#This Row],[Hire Date]])</f>
        <v>#VALUE!</v>
      </c>
      <c r="S802" t="e">
        <f>TBL_Employees[[#This Row],[Column3]]-TBL_Employees[[#This Row],[Column4]]</f>
        <v>#VALUE!</v>
      </c>
    </row>
    <row r="803" spans="1:19" hidden="1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1" t="str">
        <f>TEXT(TBL_Employees[[#This Row],[Hire Date]],"YYYY")</f>
        <v>2013</v>
      </c>
      <c r="K803" s="2">
        <v>131179</v>
      </c>
      <c r="L803" s="3">
        <v>0.15</v>
      </c>
      <c r="M803" t="s">
        <v>19</v>
      </c>
      <c r="N803" t="s">
        <v>29</v>
      </c>
      <c r="O803" s="1" t="s">
        <v>21</v>
      </c>
      <c r="P803" s="1" t="str">
        <f>TEXT(TBL_Employees[[#This Row],[Exit Date]],"YYYY")</f>
        <v/>
      </c>
      <c r="Q803" s="1" t="e">
        <f>(TBL_Employees[[#This Row],[Exit Date]]-TBL_Employees[[#This Row],[Hire Date]])</f>
        <v>#VALUE!</v>
      </c>
      <c r="S803" t="e">
        <f>TBL_Employees[[#This Row],[Column3]]-TBL_Employees[[#This Row],[Column4]]</f>
        <v>#VALUE!</v>
      </c>
    </row>
    <row r="804" spans="1:19" hidden="1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1" t="str">
        <f>TEXT(TBL_Employees[[#This Row],[Hire Date]],"YYYY")</f>
        <v>2016</v>
      </c>
      <c r="K804" s="2">
        <v>73899</v>
      </c>
      <c r="L804" s="3">
        <v>0.05</v>
      </c>
      <c r="M804" t="s">
        <v>33</v>
      </c>
      <c r="N804" t="s">
        <v>34</v>
      </c>
      <c r="O804" s="1" t="s">
        <v>21</v>
      </c>
      <c r="P804" s="1" t="str">
        <f>TEXT(TBL_Employees[[#This Row],[Exit Date]],"YYYY")</f>
        <v/>
      </c>
      <c r="Q804" s="1" t="e">
        <f>(TBL_Employees[[#This Row],[Exit Date]]-TBL_Employees[[#This Row],[Hire Date]])</f>
        <v>#VALUE!</v>
      </c>
      <c r="S804" t="e">
        <f>TBL_Employees[[#This Row],[Column3]]-TBL_Employees[[#This Row],[Column4]]</f>
        <v>#VALUE!</v>
      </c>
    </row>
    <row r="805" spans="1:19" hidden="1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1" t="str">
        <f>TEXT(TBL_Employees[[#This Row],[Hire Date]],"YYYY")</f>
        <v>2013</v>
      </c>
      <c r="K805" s="2">
        <v>252325</v>
      </c>
      <c r="L805" s="3">
        <v>0.4</v>
      </c>
      <c r="M805" t="s">
        <v>19</v>
      </c>
      <c r="N805" t="s">
        <v>29</v>
      </c>
      <c r="O805" s="1" t="s">
        <v>21</v>
      </c>
      <c r="P805" s="1" t="str">
        <f>TEXT(TBL_Employees[[#This Row],[Exit Date]],"YYYY")</f>
        <v/>
      </c>
      <c r="Q805" s="1" t="e">
        <f>(TBL_Employees[[#This Row],[Exit Date]]-TBL_Employees[[#This Row],[Hire Date]])</f>
        <v>#VALUE!</v>
      </c>
      <c r="S805" t="e">
        <f>TBL_Employees[[#This Row],[Column3]]-TBL_Employees[[#This Row],[Column4]]</f>
        <v>#VALUE!</v>
      </c>
    </row>
    <row r="806" spans="1:19" hidden="1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1" t="str">
        <f>TEXT(TBL_Employees[[#This Row],[Hire Date]],"YYYY")</f>
        <v>2015</v>
      </c>
      <c r="K806" s="2">
        <v>52697</v>
      </c>
      <c r="L806" s="3">
        <v>0</v>
      </c>
      <c r="M806" t="s">
        <v>19</v>
      </c>
      <c r="N806" t="s">
        <v>63</v>
      </c>
      <c r="O806" s="1" t="s">
        <v>21</v>
      </c>
      <c r="P806" s="1" t="str">
        <f>TEXT(TBL_Employees[[#This Row],[Exit Date]],"YYYY")</f>
        <v/>
      </c>
      <c r="Q806" s="1" t="e">
        <f>(TBL_Employees[[#This Row],[Exit Date]]-TBL_Employees[[#This Row],[Hire Date]])</f>
        <v>#VALUE!</v>
      </c>
      <c r="S806" t="e">
        <f>TBL_Employees[[#This Row],[Column3]]-TBL_Employees[[#This Row],[Column4]]</f>
        <v>#VALUE!</v>
      </c>
    </row>
    <row r="807" spans="1:19" hidden="1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1" t="str">
        <f>TEXT(TBL_Employees[[#This Row],[Hire Date]],"YYYY")</f>
        <v>2020</v>
      </c>
      <c r="K807" s="2">
        <v>123588</v>
      </c>
      <c r="L807" s="3">
        <v>0</v>
      </c>
      <c r="M807" t="s">
        <v>52</v>
      </c>
      <c r="N807" t="s">
        <v>53</v>
      </c>
      <c r="O807" s="1" t="s">
        <v>21</v>
      </c>
      <c r="P807" s="1" t="str">
        <f>TEXT(TBL_Employees[[#This Row],[Exit Date]],"YYYY")</f>
        <v/>
      </c>
      <c r="Q807" s="1" t="e">
        <f>(TBL_Employees[[#This Row],[Exit Date]]-TBL_Employees[[#This Row],[Hire Date]])</f>
        <v>#VALUE!</v>
      </c>
      <c r="S807" t="e">
        <f>TBL_Employees[[#This Row],[Column3]]-TBL_Employees[[#This Row],[Column4]]</f>
        <v>#VALUE!</v>
      </c>
    </row>
    <row r="808" spans="1:19" hidden="1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1" t="str">
        <f>TEXT(TBL_Employees[[#This Row],[Hire Date]],"YYYY")</f>
        <v>2021</v>
      </c>
      <c r="K808" s="2">
        <v>243568</v>
      </c>
      <c r="L808" s="3">
        <v>0.33</v>
      </c>
      <c r="M808" t="s">
        <v>19</v>
      </c>
      <c r="N808" t="s">
        <v>25</v>
      </c>
      <c r="O808" s="1" t="s">
        <v>21</v>
      </c>
      <c r="P808" s="1" t="str">
        <f>TEXT(TBL_Employees[[#This Row],[Exit Date]],"YYYY")</f>
        <v/>
      </c>
      <c r="Q808" s="1" t="e">
        <f>(TBL_Employees[[#This Row],[Exit Date]]-TBL_Employees[[#This Row],[Hire Date]])</f>
        <v>#VALUE!</v>
      </c>
      <c r="S808" t="e">
        <f>TBL_Employees[[#This Row],[Column3]]-TBL_Employees[[#This Row],[Column4]]</f>
        <v>#VALUE!</v>
      </c>
    </row>
    <row r="809" spans="1:19" hidden="1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1" t="str">
        <f>TEXT(TBL_Employees[[#This Row],[Hire Date]],"YYYY")</f>
        <v>2001</v>
      </c>
      <c r="K809" s="2">
        <v>199176</v>
      </c>
      <c r="L809" s="3">
        <v>0.24</v>
      </c>
      <c r="M809" t="s">
        <v>19</v>
      </c>
      <c r="N809" t="s">
        <v>39</v>
      </c>
      <c r="O809" s="1" t="s">
        <v>21</v>
      </c>
      <c r="P809" s="1" t="str">
        <f>TEXT(TBL_Employees[[#This Row],[Exit Date]],"YYYY")</f>
        <v/>
      </c>
      <c r="Q809" s="1" t="e">
        <f>(TBL_Employees[[#This Row],[Exit Date]]-TBL_Employees[[#This Row],[Hire Date]])</f>
        <v>#VALUE!</v>
      </c>
      <c r="S809" t="e">
        <f>TBL_Employees[[#This Row],[Column3]]-TBL_Employees[[#This Row],[Column4]]</f>
        <v>#VALUE!</v>
      </c>
    </row>
    <row r="810" spans="1:19" hidden="1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1" t="str">
        <f>TEXT(TBL_Employees[[#This Row],[Hire Date]],"YYYY")</f>
        <v>1996</v>
      </c>
      <c r="K810" s="2">
        <v>82806</v>
      </c>
      <c r="L810" s="3">
        <v>0</v>
      </c>
      <c r="M810" t="s">
        <v>19</v>
      </c>
      <c r="N810" t="s">
        <v>63</v>
      </c>
      <c r="O810" s="1" t="s">
        <v>21</v>
      </c>
      <c r="P810" s="1" t="str">
        <f>TEXT(TBL_Employees[[#This Row],[Exit Date]],"YYYY")</f>
        <v/>
      </c>
      <c r="Q810" s="1" t="e">
        <f>(TBL_Employees[[#This Row],[Exit Date]]-TBL_Employees[[#This Row],[Hire Date]])</f>
        <v>#VALUE!</v>
      </c>
      <c r="S810" t="e">
        <f>TBL_Employees[[#This Row],[Column3]]-TBL_Employees[[#This Row],[Column4]]</f>
        <v>#VALUE!</v>
      </c>
    </row>
    <row r="811" spans="1:19" hidden="1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1" t="str">
        <f>TEXT(TBL_Employees[[#This Row],[Hire Date]],"YYYY")</f>
        <v>1997</v>
      </c>
      <c r="K811" s="2">
        <v>164399</v>
      </c>
      <c r="L811" s="3">
        <v>0.25</v>
      </c>
      <c r="M811" t="s">
        <v>19</v>
      </c>
      <c r="N811" t="s">
        <v>63</v>
      </c>
      <c r="O811" s="1" t="s">
        <v>21</v>
      </c>
      <c r="P811" s="1" t="str">
        <f>TEXT(TBL_Employees[[#This Row],[Exit Date]],"YYYY")</f>
        <v/>
      </c>
      <c r="Q811" s="1" t="e">
        <f>(TBL_Employees[[#This Row],[Exit Date]]-TBL_Employees[[#This Row],[Hire Date]])</f>
        <v>#VALUE!</v>
      </c>
      <c r="S811" t="e">
        <f>TBL_Employees[[#This Row],[Column3]]-TBL_Employees[[#This Row],[Column4]]</f>
        <v>#VALUE!</v>
      </c>
    </row>
    <row r="812" spans="1:19" hidden="1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1" t="str">
        <f>TEXT(TBL_Employees[[#This Row],[Hire Date]],"YYYY")</f>
        <v>2017</v>
      </c>
      <c r="K812" s="2">
        <v>154956</v>
      </c>
      <c r="L812" s="3">
        <v>0.13</v>
      </c>
      <c r="M812" t="s">
        <v>19</v>
      </c>
      <c r="N812" t="s">
        <v>39</v>
      </c>
      <c r="O812" s="1" t="s">
        <v>21</v>
      </c>
      <c r="P812" s="1" t="str">
        <f>TEXT(TBL_Employees[[#This Row],[Exit Date]],"YYYY")</f>
        <v/>
      </c>
      <c r="Q812" s="1" t="e">
        <f>(TBL_Employees[[#This Row],[Exit Date]]-TBL_Employees[[#This Row],[Hire Date]])</f>
        <v>#VALUE!</v>
      </c>
      <c r="S812" t="e">
        <f>TBL_Employees[[#This Row],[Column3]]-TBL_Employees[[#This Row],[Column4]]</f>
        <v>#VALUE!</v>
      </c>
    </row>
    <row r="813" spans="1:19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1" t="str">
        <f>TEXT(TBL_Employees[[#This Row],[Hire Date]],"YYYY")</f>
        <v>2017</v>
      </c>
      <c r="K813" s="2">
        <v>143970</v>
      </c>
      <c r="L813" s="3">
        <v>0.12</v>
      </c>
      <c r="M813" t="s">
        <v>19</v>
      </c>
      <c r="N813" t="s">
        <v>63</v>
      </c>
      <c r="O813" s="1">
        <v>43078</v>
      </c>
      <c r="P813" s="1" t="str">
        <f>TEXT(TBL_Employees[[#This Row],[Exit Date]],"YYYY")</f>
        <v>2017</v>
      </c>
      <c r="Q813" s="1">
        <f>(TBL_Employees[[#This Row],[Exit Date]]-TBL_Employees[[#This Row],[Hire Date]])</f>
        <v>314</v>
      </c>
      <c r="S813">
        <f>TBL_Employees[[#This Row],[Column3]]-TBL_Employees[[#This Row],[Column4]]</f>
        <v>0</v>
      </c>
    </row>
    <row r="814" spans="1:19" hidden="1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1" t="str">
        <f>TEXT(TBL_Employees[[#This Row],[Hire Date]],"YYYY")</f>
        <v>2020</v>
      </c>
      <c r="K814" s="2">
        <v>163143</v>
      </c>
      <c r="L814" s="3">
        <v>0.28000000000000003</v>
      </c>
      <c r="M814" t="s">
        <v>52</v>
      </c>
      <c r="N814" t="s">
        <v>53</v>
      </c>
      <c r="O814" s="1" t="s">
        <v>21</v>
      </c>
      <c r="P814" s="1" t="str">
        <f>TEXT(TBL_Employees[[#This Row],[Exit Date]],"YYYY")</f>
        <v/>
      </c>
      <c r="Q814" s="1" t="e">
        <f>(TBL_Employees[[#This Row],[Exit Date]]-TBL_Employees[[#This Row],[Hire Date]])</f>
        <v>#VALUE!</v>
      </c>
      <c r="S814" t="e">
        <f>TBL_Employees[[#This Row],[Column3]]-TBL_Employees[[#This Row],[Column4]]</f>
        <v>#VALUE!</v>
      </c>
    </row>
    <row r="815" spans="1:19" hidden="1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1" t="str">
        <f>TEXT(TBL_Employees[[#This Row],[Hire Date]],"YYYY")</f>
        <v>2020</v>
      </c>
      <c r="K815" s="2">
        <v>89390</v>
      </c>
      <c r="L815" s="3">
        <v>0</v>
      </c>
      <c r="M815" t="s">
        <v>19</v>
      </c>
      <c r="N815" t="s">
        <v>63</v>
      </c>
      <c r="O815" s="1" t="s">
        <v>21</v>
      </c>
      <c r="P815" s="1" t="str">
        <f>TEXT(TBL_Employees[[#This Row],[Exit Date]],"YYYY")</f>
        <v/>
      </c>
      <c r="Q815" s="1" t="e">
        <f>(TBL_Employees[[#This Row],[Exit Date]]-TBL_Employees[[#This Row],[Hire Date]])</f>
        <v>#VALUE!</v>
      </c>
      <c r="S815" t="e">
        <f>TBL_Employees[[#This Row],[Column3]]-TBL_Employees[[#This Row],[Column4]]</f>
        <v>#VALUE!</v>
      </c>
    </row>
    <row r="816" spans="1:19" hidden="1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1" t="str">
        <f>TEXT(TBL_Employees[[#This Row],[Hire Date]],"YYYY")</f>
        <v>2017</v>
      </c>
      <c r="K816" s="2">
        <v>67468</v>
      </c>
      <c r="L816" s="3">
        <v>0</v>
      </c>
      <c r="M816" t="s">
        <v>19</v>
      </c>
      <c r="N816" t="s">
        <v>45</v>
      </c>
      <c r="O816" s="1" t="s">
        <v>21</v>
      </c>
      <c r="P816" s="1" t="str">
        <f>TEXT(TBL_Employees[[#This Row],[Exit Date]],"YYYY")</f>
        <v/>
      </c>
      <c r="Q816" s="1" t="e">
        <f>(TBL_Employees[[#This Row],[Exit Date]]-TBL_Employees[[#This Row],[Hire Date]])</f>
        <v>#VALUE!</v>
      </c>
      <c r="S816" t="e">
        <f>TBL_Employees[[#This Row],[Column3]]-TBL_Employees[[#This Row],[Column4]]</f>
        <v>#VALUE!</v>
      </c>
    </row>
    <row r="817" spans="1:19" hidden="1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1" t="str">
        <f>TEXT(TBL_Employees[[#This Row],[Hire Date]],"YYYY")</f>
        <v>2016</v>
      </c>
      <c r="K817" s="2">
        <v>100810</v>
      </c>
      <c r="L817" s="3">
        <v>0.12</v>
      </c>
      <c r="M817" t="s">
        <v>52</v>
      </c>
      <c r="N817" t="s">
        <v>66</v>
      </c>
      <c r="O817" s="1" t="s">
        <v>21</v>
      </c>
      <c r="P817" s="1" t="str">
        <f>TEXT(TBL_Employees[[#This Row],[Exit Date]],"YYYY")</f>
        <v/>
      </c>
      <c r="Q817" s="1" t="e">
        <f>(TBL_Employees[[#This Row],[Exit Date]]-TBL_Employees[[#This Row],[Hire Date]])</f>
        <v>#VALUE!</v>
      </c>
      <c r="S817" t="e">
        <f>TBL_Employees[[#This Row],[Column3]]-TBL_Employees[[#This Row],[Column4]]</f>
        <v>#VALUE!</v>
      </c>
    </row>
    <row r="818" spans="1:19" hidden="1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1" t="str">
        <f>TEXT(TBL_Employees[[#This Row],[Hire Date]],"YYYY")</f>
        <v>2019</v>
      </c>
      <c r="K818" s="2">
        <v>74779</v>
      </c>
      <c r="L818" s="3">
        <v>0</v>
      </c>
      <c r="M818" t="s">
        <v>19</v>
      </c>
      <c r="N818" t="s">
        <v>39</v>
      </c>
      <c r="O818" s="1" t="s">
        <v>21</v>
      </c>
      <c r="P818" s="1" t="str">
        <f>TEXT(TBL_Employees[[#This Row],[Exit Date]],"YYYY")</f>
        <v/>
      </c>
      <c r="Q818" s="1" t="e">
        <f>(TBL_Employees[[#This Row],[Exit Date]]-TBL_Employees[[#This Row],[Hire Date]])</f>
        <v>#VALUE!</v>
      </c>
      <c r="S818" t="e">
        <f>TBL_Employees[[#This Row],[Column3]]-TBL_Employees[[#This Row],[Column4]]</f>
        <v>#VALUE!</v>
      </c>
    </row>
    <row r="819" spans="1:19" hidden="1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1" t="str">
        <f>TEXT(TBL_Employees[[#This Row],[Hire Date]],"YYYY")</f>
        <v>2017</v>
      </c>
      <c r="K819" s="2">
        <v>63985</v>
      </c>
      <c r="L819" s="3">
        <v>0</v>
      </c>
      <c r="M819" t="s">
        <v>19</v>
      </c>
      <c r="N819" t="s">
        <v>45</v>
      </c>
      <c r="O819" s="1" t="s">
        <v>21</v>
      </c>
      <c r="P819" s="1" t="str">
        <f>TEXT(TBL_Employees[[#This Row],[Exit Date]],"YYYY")</f>
        <v/>
      </c>
      <c r="Q819" s="1" t="e">
        <f>(TBL_Employees[[#This Row],[Exit Date]]-TBL_Employees[[#This Row],[Hire Date]])</f>
        <v>#VALUE!</v>
      </c>
      <c r="S819" t="e">
        <f>TBL_Employees[[#This Row],[Column3]]-TBL_Employees[[#This Row],[Column4]]</f>
        <v>#VALUE!</v>
      </c>
    </row>
    <row r="820" spans="1:19" hidden="1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1" t="str">
        <f>TEXT(TBL_Employees[[#This Row],[Hire Date]],"YYYY")</f>
        <v>2004</v>
      </c>
      <c r="K820" s="2">
        <v>77903</v>
      </c>
      <c r="L820" s="3">
        <v>0</v>
      </c>
      <c r="M820" t="s">
        <v>19</v>
      </c>
      <c r="N820" t="s">
        <v>63</v>
      </c>
      <c r="O820" s="1" t="s">
        <v>21</v>
      </c>
      <c r="P820" s="1" t="str">
        <f>TEXT(TBL_Employees[[#This Row],[Exit Date]],"YYYY")</f>
        <v/>
      </c>
      <c r="Q820" s="1" t="e">
        <f>(TBL_Employees[[#This Row],[Exit Date]]-TBL_Employees[[#This Row],[Hire Date]])</f>
        <v>#VALUE!</v>
      </c>
      <c r="S820" t="e">
        <f>TBL_Employees[[#This Row],[Column3]]-TBL_Employees[[#This Row],[Column4]]</f>
        <v>#VALUE!</v>
      </c>
    </row>
    <row r="821" spans="1:19" hidden="1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1" t="str">
        <f>TEXT(TBL_Employees[[#This Row],[Hire Date]],"YYYY")</f>
        <v>2017</v>
      </c>
      <c r="K821" s="2">
        <v>164396</v>
      </c>
      <c r="L821" s="3">
        <v>0.28999999999999998</v>
      </c>
      <c r="M821" t="s">
        <v>19</v>
      </c>
      <c r="N821" t="s">
        <v>29</v>
      </c>
      <c r="O821" s="1" t="s">
        <v>21</v>
      </c>
      <c r="P821" s="1" t="str">
        <f>TEXT(TBL_Employees[[#This Row],[Exit Date]],"YYYY")</f>
        <v/>
      </c>
      <c r="Q821" s="1" t="e">
        <f>(TBL_Employees[[#This Row],[Exit Date]]-TBL_Employees[[#This Row],[Hire Date]])</f>
        <v>#VALUE!</v>
      </c>
      <c r="S821" t="e">
        <f>TBL_Employees[[#This Row],[Column3]]-TBL_Employees[[#This Row],[Column4]]</f>
        <v>#VALUE!</v>
      </c>
    </row>
    <row r="822" spans="1:19" hidden="1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1" t="str">
        <f>TEXT(TBL_Employees[[#This Row],[Hire Date]],"YYYY")</f>
        <v>2021</v>
      </c>
      <c r="K822" s="2">
        <v>71234</v>
      </c>
      <c r="L822" s="3">
        <v>0</v>
      </c>
      <c r="M822" t="s">
        <v>19</v>
      </c>
      <c r="N822" t="s">
        <v>63</v>
      </c>
      <c r="O822" s="1" t="s">
        <v>21</v>
      </c>
      <c r="P822" s="1" t="str">
        <f>TEXT(TBL_Employees[[#This Row],[Exit Date]],"YYYY")</f>
        <v/>
      </c>
      <c r="Q822" s="1" t="e">
        <f>(TBL_Employees[[#This Row],[Exit Date]]-TBL_Employees[[#This Row],[Hire Date]])</f>
        <v>#VALUE!</v>
      </c>
      <c r="S822" t="e">
        <f>TBL_Employees[[#This Row],[Column3]]-TBL_Employees[[#This Row],[Column4]]</f>
        <v>#VALUE!</v>
      </c>
    </row>
    <row r="823" spans="1:19" hidden="1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1" t="str">
        <f>TEXT(TBL_Employees[[#This Row],[Hire Date]],"YYYY")</f>
        <v>2004</v>
      </c>
      <c r="K823" s="2">
        <v>122487</v>
      </c>
      <c r="L823" s="3">
        <v>0.08</v>
      </c>
      <c r="M823" t="s">
        <v>33</v>
      </c>
      <c r="N823" t="s">
        <v>74</v>
      </c>
      <c r="O823" s="1" t="s">
        <v>21</v>
      </c>
      <c r="P823" s="1" t="str">
        <f>TEXT(TBL_Employees[[#This Row],[Exit Date]],"YYYY")</f>
        <v/>
      </c>
      <c r="Q823" s="1" t="e">
        <f>(TBL_Employees[[#This Row],[Exit Date]]-TBL_Employees[[#This Row],[Hire Date]])</f>
        <v>#VALUE!</v>
      </c>
      <c r="S823" t="e">
        <f>TBL_Employees[[#This Row],[Column3]]-TBL_Employees[[#This Row],[Column4]]</f>
        <v>#VALUE!</v>
      </c>
    </row>
    <row r="824" spans="1:19" hidden="1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1" t="str">
        <f>TEXT(TBL_Employees[[#This Row],[Hire Date]],"YYYY")</f>
        <v>2017</v>
      </c>
      <c r="K824" s="2">
        <v>101870</v>
      </c>
      <c r="L824" s="3">
        <v>0.1</v>
      </c>
      <c r="M824" t="s">
        <v>19</v>
      </c>
      <c r="N824" t="s">
        <v>39</v>
      </c>
      <c r="O824" s="1" t="s">
        <v>21</v>
      </c>
      <c r="P824" s="1" t="str">
        <f>TEXT(TBL_Employees[[#This Row],[Exit Date]],"YYYY")</f>
        <v/>
      </c>
      <c r="Q824" s="1" t="e">
        <f>(TBL_Employees[[#This Row],[Exit Date]]-TBL_Employees[[#This Row],[Hire Date]])</f>
        <v>#VALUE!</v>
      </c>
      <c r="S824" t="e">
        <f>TBL_Employees[[#This Row],[Column3]]-TBL_Employees[[#This Row],[Column4]]</f>
        <v>#VALUE!</v>
      </c>
    </row>
    <row r="825" spans="1:19" hidden="1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1" t="str">
        <f>TEXT(TBL_Employees[[#This Row],[Hire Date]],"YYYY")</f>
        <v>2020</v>
      </c>
      <c r="K825" s="2">
        <v>40316</v>
      </c>
      <c r="L825" s="3">
        <v>0</v>
      </c>
      <c r="M825" t="s">
        <v>52</v>
      </c>
      <c r="N825" t="s">
        <v>81</v>
      </c>
      <c r="O825" s="1" t="s">
        <v>21</v>
      </c>
      <c r="P825" s="1" t="str">
        <f>TEXT(TBL_Employees[[#This Row],[Exit Date]],"YYYY")</f>
        <v/>
      </c>
      <c r="Q825" s="1" t="e">
        <f>(TBL_Employees[[#This Row],[Exit Date]]-TBL_Employees[[#This Row],[Hire Date]])</f>
        <v>#VALUE!</v>
      </c>
      <c r="S825" t="e">
        <f>TBL_Employees[[#This Row],[Column3]]-TBL_Employees[[#This Row],[Column4]]</f>
        <v>#VALUE!</v>
      </c>
    </row>
    <row r="826" spans="1:19" hidden="1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1" t="str">
        <f>TEXT(TBL_Employees[[#This Row],[Hire Date]],"YYYY")</f>
        <v>2005</v>
      </c>
      <c r="K826" s="2">
        <v>115145</v>
      </c>
      <c r="L826" s="3">
        <v>0.05</v>
      </c>
      <c r="M826" t="s">
        <v>33</v>
      </c>
      <c r="N826" t="s">
        <v>80</v>
      </c>
      <c r="O826" s="1" t="s">
        <v>21</v>
      </c>
      <c r="P826" s="1" t="str">
        <f>TEXT(TBL_Employees[[#This Row],[Exit Date]],"YYYY")</f>
        <v/>
      </c>
      <c r="Q826" s="1" t="e">
        <f>(TBL_Employees[[#This Row],[Exit Date]]-TBL_Employees[[#This Row],[Hire Date]])</f>
        <v>#VALUE!</v>
      </c>
      <c r="S826" t="e">
        <f>TBL_Employees[[#This Row],[Column3]]-TBL_Employees[[#This Row],[Column4]]</f>
        <v>#VALUE!</v>
      </c>
    </row>
    <row r="827" spans="1:19" hidden="1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1" t="str">
        <f>TEXT(TBL_Employees[[#This Row],[Hire Date]],"YYYY")</f>
        <v>2009</v>
      </c>
      <c r="K827" s="2">
        <v>62335</v>
      </c>
      <c r="L827" s="3">
        <v>0</v>
      </c>
      <c r="M827" t="s">
        <v>52</v>
      </c>
      <c r="N827" t="s">
        <v>81</v>
      </c>
      <c r="O827" s="1" t="s">
        <v>21</v>
      </c>
      <c r="P827" s="1" t="str">
        <f>TEXT(TBL_Employees[[#This Row],[Exit Date]],"YYYY")</f>
        <v/>
      </c>
      <c r="Q827" s="1" t="e">
        <f>(TBL_Employees[[#This Row],[Exit Date]]-TBL_Employees[[#This Row],[Hire Date]])</f>
        <v>#VALUE!</v>
      </c>
      <c r="S827" t="e">
        <f>TBL_Employees[[#This Row],[Column3]]-TBL_Employees[[#This Row],[Column4]]</f>
        <v>#VALUE!</v>
      </c>
    </row>
    <row r="828" spans="1:19" hidden="1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1" t="str">
        <f>TEXT(TBL_Employees[[#This Row],[Hire Date]],"YYYY")</f>
        <v>2006</v>
      </c>
      <c r="K828" s="2">
        <v>41561</v>
      </c>
      <c r="L828" s="3">
        <v>0</v>
      </c>
      <c r="M828" t="s">
        <v>19</v>
      </c>
      <c r="N828" t="s">
        <v>25</v>
      </c>
      <c r="O828" s="1" t="s">
        <v>21</v>
      </c>
      <c r="P828" s="1" t="str">
        <f>TEXT(TBL_Employees[[#This Row],[Exit Date]],"YYYY")</f>
        <v/>
      </c>
      <c r="Q828" s="1" t="e">
        <f>(TBL_Employees[[#This Row],[Exit Date]]-TBL_Employees[[#This Row],[Hire Date]])</f>
        <v>#VALUE!</v>
      </c>
      <c r="S828" t="e">
        <f>TBL_Employees[[#This Row],[Column3]]-TBL_Employees[[#This Row],[Column4]]</f>
        <v>#VALUE!</v>
      </c>
    </row>
    <row r="829" spans="1:19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1" t="str">
        <f>TEXT(TBL_Employees[[#This Row],[Hire Date]],"YYYY")</f>
        <v>2011</v>
      </c>
      <c r="K829" s="2">
        <v>131183</v>
      </c>
      <c r="L829" s="3">
        <v>0.14000000000000001</v>
      </c>
      <c r="M829" t="s">
        <v>33</v>
      </c>
      <c r="N829" t="s">
        <v>74</v>
      </c>
      <c r="O829" s="1">
        <v>42445</v>
      </c>
      <c r="P829" s="1" t="str">
        <f>TEXT(TBL_Employees[[#This Row],[Exit Date]],"YYYY")</f>
        <v>2016</v>
      </c>
      <c r="Q829" s="1">
        <f>(TBL_Employees[[#This Row],[Exit Date]]-TBL_Employees[[#This Row],[Hire Date]])</f>
        <v>1788</v>
      </c>
      <c r="S829">
        <f>TBL_Employees[[#This Row],[Column3]]-TBL_Employees[[#This Row],[Column4]]</f>
        <v>5</v>
      </c>
    </row>
    <row r="830" spans="1:19" hidden="1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1" t="str">
        <f>TEXT(TBL_Employees[[#This Row],[Hire Date]],"YYYY")</f>
        <v>2002</v>
      </c>
      <c r="K830" s="2">
        <v>92655</v>
      </c>
      <c r="L830" s="3">
        <v>0</v>
      </c>
      <c r="M830" t="s">
        <v>33</v>
      </c>
      <c r="N830" t="s">
        <v>34</v>
      </c>
      <c r="O830" s="1" t="s">
        <v>21</v>
      </c>
      <c r="P830" s="1" t="str">
        <f>TEXT(TBL_Employees[[#This Row],[Exit Date]],"YYYY")</f>
        <v/>
      </c>
      <c r="Q830" s="1" t="e">
        <f>(TBL_Employees[[#This Row],[Exit Date]]-TBL_Employees[[#This Row],[Hire Date]])</f>
        <v>#VALUE!</v>
      </c>
      <c r="S830" t="e">
        <f>TBL_Employees[[#This Row],[Column3]]-TBL_Employees[[#This Row],[Column4]]</f>
        <v>#VALUE!</v>
      </c>
    </row>
    <row r="831" spans="1:19" hidden="1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1" t="str">
        <f>TEXT(TBL_Employees[[#This Row],[Hire Date]],"YYYY")</f>
        <v>1996</v>
      </c>
      <c r="K831" s="2">
        <v>157057</v>
      </c>
      <c r="L831" s="3">
        <v>0.12</v>
      </c>
      <c r="M831" t="s">
        <v>19</v>
      </c>
      <c r="N831" t="s">
        <v>45</v>
      </c>
      <c r="O831" s="1" t="s">
        <v>21</v>
      </c>
      <c r="P831" s="1" t="str">
        <f>TEXT(TBL_Employees[[#This Row],[Exit Date]],"YYYY")</f>
        <v/>
      </c>
      <c r="Q831" s="1" t="e">
        <f>(TBL_Employees[[#This Row],[Exit Date]]-TBL_Employees[[#This Row],[Hire Date]])</f>
        <v>#VALUE!</v>
      </c>
      <c r="S831" t="e">
        <f>TBL_Employees[[#This Row],[Column3]]-TBL_Employees[[#This Row],[Column4]]</f>
        <v>#VALUE!</v>
      </c>
    </row>
    <row r="832" spans="1:19" hidden="1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1" t="str">
        <f>TEXT(TBL_Employees[[#This Row],[Hire Date]],"YYYY")</f>
        <v>2005</v>
      </c>
      <c r="K832" s="2">
        <v>64462</v>
      </c>
      <c r="L832" s="3">
        <v>0</v>
      </c>
      <c r="M832" t="s">
        <v>19</v>
      </c>
      <c r="N832" t="s">
        <v>20</v>
      </c>
      <c r="O832" s="1" t="s">
        <v>21</v>
      </c>
      <c r="P832" s="1" t="str">
        <f>TEXT(TBL_Employees[[#This Row],[Exit Date]],"YYYY")</f>
        <v/>
      </c>
      <c r="Q832" s="1" t="e">
        <f>(TBL_Employees[[#This Row],[Exit Date]]-TBL_Employees[[#This Row],[Hire Date]])</f>
        <v>#VALUE!</v>
      </c>
      <c r="S832" t="e">
        <f>TBL_Employees[[#This Row],[Column3]]-TBL_Employees[[#This Row],[Column4]]</f>
        <v>#VALUE!</v>
      </c>
    </row>
    <row r="833" spans="1:19" hidden="1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1" t="str">
        <f>TEXT(TBL_Employees[[#This Row],[Hire Date]],"YYYY")</f>
        <v>2005</v>
      </c>
      <c r="K833" s="2">
        <v>79352</v>
      </c>
      <c r="L833" s="3">
        <v>0</v>
      </c>
      <c r="M833" t="s">
        <v>19</v>
      </c>
      <c r="N833" t="s">
        <v>63</v>
      </c>
      <c r="O833" s="1" t="s">
        <v>21</v>
      </c>
      <c r="P833" s="1" t="str">
        <f>TEXT(TBL_Employees[[#This Row],[Exit Date]],"YYYY")</f>
        <v/>
      </c>
      <c r="Q833" s="1" t="e">
        <f>(TBL_Employees[[#This Row],[Exit Date]]-TBL_Employees[[#This Row],[Hire Date]])</f>
        <v>#VALUE!</v>
      </c>
      <c r="S833" t="e">
        <f>TBL_Employees[[#This Row],[Column3]]-TBL_Employees[[#This Row],[Column4]]</f>
        <v>#VALUE!</v>
      </c>
    </row>
    <row r="834" spans="1:19" hidden="1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1" t="str">
        <f>TEXT(TBL_Employees[[#This Row],[Hire Date]],"YYYY")</f>
        <v>2001</v>
      </c>
      <c r="K834" s="2">
        <v>157812</v>
      </c>
      <c r="L834" s="3">
        <v>0.11</v>
      </c>
      <c r="M834" t="s">
        <v>19</v>
      </c>
      <c r="N834" t="s">
        <v>45</v>
      </c>
      <c r="O834" s="1" t="s">
        <v>21</v>
      </c>
      <c r="P834" s="1" t="str">
        <f>TEXT(TBL_Employees[[#This Row],[Exit Date]],"YYYY")</f>
        <v/>
      </c>
      <c r="Q834" s="1" t="e">
        <f>(TBL_Employees[[#This Row],[Exit Date]]-TBL_Employees[[#This Row],[Hire Date]])</f>
        <v>#VALUE!</v>
      </c>
      <c r="S834" t="e">
        <f>TBL_Employees[[#This Row],[Column3]]-TBL_Employees[[#This Row],[Column4]]</f>
        <v>#VALUE!</v>
      </c>
    </row>
    <row r="835" spans="1:19" hidden="1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1" t="str">
        <f>TEXT(TBL_Employees[[#This Row],[Hire Date]],"YYYY")</f>
        <v>2018</v>
      </c>
      <c r="K835" s="2">
        <v>80745</v>
      </c>
      <c r="L835" s="3">
        <v>0</v>
      </c>
      <c r="M835" t="s">
        <v>19</v>
      </c>
      <c r="N835" t="s">
        <v>20</v>
      </c>
      <c r="O835" s="1" t="s">
        <v>21</v>
      </c>
      <c r="P835" s="1" t="str">
        <f>TEXT(TBL_Employees[[#This Row],[Exit Date]],"YYYY")</f>
        <v/>
      </c>
      <c r="Q835" s="1" t="e">
        <f>(TBL_Employees[[#This Row],[Exit Date]]-TBL_Employees[[#This Row],[Hire Date]])</f>
        <v>#VALUE!</v>
      </c>
      <c r="S835" t="e">
        <f>TBL_Employees[[#This Row],[Column3]]-TBL_Employees[[#This Row],[Column4]]</f>
        <v>#VALUE!</v>
      </c>
    </row>
    <row r="836" spans="1:19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1" t="str">
        <f>TEXT(TBL_Employees[[#This Row],[Hire Date]],"YYYY")</f>
        <v>1996</v>
      </c>
      <c r="K836" s="2">
        <v>75354</v>
      </c>
      <c r="L836" s="3">
        <v>0</v>
      </c>
      <c r="M836" t="s">
        <v>19</v>
      </c>
      <c r="N836" t="s">
        <v>25</v>
      </c>
      <c r="O836" s="1">
        <v>35413</v>
      </c>
      <c r="P836" s="1" t="str">
        <f>TEXT(TBL_Employees[[#This Row],[Exit Date]],"YYYY")</f>
        <v>1996</v>
      </c>
      <c r="Q836" s="1">
        <f>(TBL_Employees[[#This Row],[Exit Date]]-TBL_Employees[[#This Row],[Hire Date]])</f>
        <v>300</v>
      </c>
      <c r="S836">
        <f>TBL_Employees[[#This Row],[Column3]]-TBL_Employees[[#This Row],[Column4]]</f>
        <v>0</v>
      </c>
    </row>
    <row r="837" spans="1:19" hidden="1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1" t="str">
        <f>TEXT(TBL_Employees[[#This Row],[Hire Date]],"YYYY")</f>
        <v>2018</v>
      </c>
      <c r="K837" s="2">
        <v>78938</v>
      </c>
      <c r="L837" s="3">
        <v>0.14000000000000001</v>
      </c>
      <c r="M837" t="s">
        <v>19</v>
      </c>
      <c r="N837" t="s">
        <v>39</v>
      </c>
      <c r="O837" s="1" t="s">
        <v>21</v>
      </c>
      <c r="P837" s="1" t="str">
        <f>TEXT(TBL_Employees[[#This Row],[Exit Date]],"YYYY")</f>
        <v/>
      </c>
      <c r="Q837" s="1" t="e">
        <f>(TBL_Employees[[#This Row],[Exit Date]]-TBL_Employees[[#This Row],[Hire Date]])</f>
        <v>#VALUE!</v>
      </c>
      <c r="S837" t="e">
        <f>TBL_Employees[[#This Row],[Column3]]-TBL_Employees[[#This Row],[Column4]]</f>
        <v>#VALUE!</v>
      </c>
    </row>
    <row r="838" spans="1:19" hidden="1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1" t="str">
        <f>TEXT(TBL_Employees[[#This Row],[Hire Date]],"YYYY")</f>
        <v>2008</v>
      </c>
      <c r="K838" s="2">
        <v>96313</v>
      </c>
      <c r="L838" s="3">
        <v>0</v>
      </c>
      <c r="M838" t="s">
        <v>19</v>
      </c>
      <c r="N838" t="s">
        <v>25</v>
      </c>
      <c r="O838" s="1" t="s">
        <v>21</v>
      </c>
      <c r="P838" s="1" t="str">
        <f>TEXT(TBL_Employees[[#This Row],[Exit Date]],"YYYY")</f>
        <v/>
      </c>
      <c r="Q838" s="1" t="e">
        <f>(TBL_Employees[[#This Row],[Exit Date]]-TBL_Employees[[#This Row],[Hire Date]])</f>
        <v>#VALUE!</v>
      </c>
      <c r="S838" t="e">
        <f>TBL_Employees[[#This Row],[Column3]]-TBL_Employees[[#This Row],[Column4]]</f>
        <v>#VALUE!</v>
      </c>
    </row>
    <row r="839" spans="1:19" hidden="1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1" t="str">
        <f>TEXT(TBL_Employees[[#This Row],[Hire Date]],"YYYY")</f>
        <v>2010</v>
      </c>
      <c r="K839" s="2">
        <v>153767</v>
      </c>
      <c r="L839" s="3">
        <v>0.27</v>
      </c>
      <c r="M839" t="s">
        <v>19</v>
      </c>
      <c r="N839" t="s">
        <v>39</v>
      </c>
      <c r="O839" s="1" t="s">
        <v>21</v>
      </c>
      <c r="P839" s="1" t="str">
        <f>TEXT(TBL_Employees[[#This Row],[Exit Date]],"YYYY")</f>
        <v/>
      </c>
      <c r="Q839" s="1" t="e">
        <f>(TBL_Employees[[#This Row],[Exit Date]]-TBL_Employees[[#This Row],[Hire Date]])</f>
        <v>#VALUE!</v>
      </c>
      <c r="S839" t="e">
        <f>TBL_Employees[[#This Row],[Column3]]-TBL_Employees[[#This Row],[Column4]]</f>
        <v>#VALUE!</v>
      </c>
    </row>
    <row r="840" spans="1:19" hidden="1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1" t="str">
        <f>TEXT(TBL_Employees[[#This Row],[Hire Date]],"YYYY")</f>
        <v>2015</v>
      </c>
      <c r="K840" s="2">
        <v>103423</v>
      </c>
      <c r="L840" s="3">
        <v>0.06</v>
      </c>
      <c r="M840" t="s">
        <v>19</v>
      </c>
      <c r="N840" t="s">
        <v>29</v>
      </c>
      <c r="O840" s="1" t="s">
        <v>21</v>
      </c>
      <c r="P840" s="1" t="str">
        <f>TEXT(TBL_Employees[[#This Row],[Exit Date]],"YYYY")</f>
        <v/>
      </c>
      <c r="Q840" s="1" t="e">
        <f>(TBL_Employees[[#This Row],[Exit Date]]-TBL_Employees[[#This Row],[Hire Date]])</f>
        <v>#VALUE!</v>
      </c>
      <c r="S840" t="e">
        <f>TBL_Employees[[#This Row],[Column3]]-TBL_Employees[[#This Row],[Column4]]</f>
        <v>#VALUE!</v>
      </c>
    </row>
    <row r="841" spans="1:19" hidden="1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1" t="str">
        <f>TEXT(TBL_Employees[[#This Row],[Hire Date]],"YYYY")</f>
        <v>2021</v>
      </c>
      <c r="K841" s="2">
        <v>86464</v>
      </c>
      <c r="L841" s="3">
        <v>0</v>
      </c>
      <c r="M841" t="s">
        <v>33</v>
      </c>
      <c r="N841" t="s">
        <v>74</v>
      </c>
      <c r="O841" s="1" t="s">
        <v>21</v>
      </c>
      <c r="P841" s="1" t="str">
        <f>TEXT(TBL_Employees[[#This Row],[Exit Date]],"YYYY")</f>
        <v/>
      </c>
      <c r="Q841" s="1" t="e">
        <f>(TBL_Employees[[#This Row],[Exit Date]]-TBL_Employees[[#This Row],[Hire Date]])</f>
        <v>#VALUE!</v>
      </c>
      <c r="S841" t="e">
        <f>TBL_Employees[[#This Row],[Column3]]-TBL_Employees[[#This Row],[Column4]]</f>
        <v>#VALUE!</v>
      </c>
    </row>
    <row r="842" spans="1:19" hidden="1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1" t="str">
        <f>TEXT(TBL_Employees[[#This Row],[Hire Date]],"YYYY")</f>
        <v>2018</v>
      </c>
      <c r="K842" s="2">
        <v>80516</v>
      </c>
      <c r="L842" s="3">
        <v>0</v>
      </c>
      <c r="M842" t="s">
        <v>52</v>
      </c>
      <c r="N842" t="s">
        <v>53</v>
      </c>
      <c r="O842" s="1" t="s">
        <v>21</v>
      </c>
      <c r="P842" s="1" t="str">
        <f>TEXT(TBL_Employees[[#This Row],[Exit Date]],"YYYY")</f>
        <v/>
      </c>
      <c r="Q842" s="1" t="e">
        <f>(TBL_Employees[[#This Row],[Exit Date]]-TBL_Employees[[#This Row],[Hire Date]])</f>
        <v>#VALUE!</v>
      </c>
      <c r="S842" t="e">
        <f>TBL_Employees[[#This Row],[Column3]]-TBL_Employees[[#This Row],[Column4]]</f>
        <v>#VALUE!</v>
      </c>
    </row>
    <row r="843" spans="1:19" hidden="1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1" t="str">
        <f>TEXT(TBL_Employees[[#This Row],[Hire Date]],"YYYY")</f>
        <v>2013</v>
      </c>
      <c r="K843" s="2">
        <v>105390</v>
      </c>
      <c r="L843" s="3">
        <v>0.06</v>
      </c>
      <c r="M843" t="s">
        <v>19</v>
      </c>
      <c r="N843" t="s">
        <v>29</v>
      </c>
      <c r="O843" s="1" t="s">
        <v>21</v>
      </c>
      <c r="P843" s="1" t="str">
        <f>TEXT(TBL_Employees[[#This Row],[Exit Date]],"YYYY")</f>
        <v/>
      </c>
      <c r="Q843" s="1" t="e">
        <f>(TBL_Employees[[#This Row],[Exit Date]]-TBL_Employees[[#This Row],[Hire Date]])</f>
        <v>#VALUE!</v>
      </c>
      <c r="S843" t="e">
        <f>TBL_Employees[[#This Row],[Column3]]-TBL_Employees[[#This Row],[Column4]]</f>
        <v>#VALUE!</v>
      </c>
    </row>
    <row r="844" spans="1:19" hidden="1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1" t="str">
        <f>TEXT(TBL_Employees[[#This Row],[Hire Date]],"YYYY")</f>
        <v>2021</v>
      </c>
      <c r="K844" s="2">
        <v>83418</v>
      </c>
      <c r="L844" s="3">
        <v>0</v>
      </c>
      <c r="M844" t="s">
        <v>33</v>
      </c>
      <c r="N844" t="s">
        <v>74</v>
      </c>
      <c r="O844" s="1" t="s">
        <v>21</v>
      </c>
      <c r="P844" s="1" t="str">
        <f>TEXT(TBL_Employees[[#This Row],[Exit Date]],"YYYY")</f>
        <v/>
      </c>
      <c r="Q844" s="1" t="e">
        <f>(TBL_Employees[[#This Row],[Exit Date]]-TBL_Employees[[#This Row],[Hire Date]])</f>
        <v>#VALUE!</v>
      </c>
      <c r="S844" t="e">
        <f>TBL_Employees[[#This Row],[Column3]]-TBL_Employees[[#This Row],[Column4]]</f>
        <v>#VALUE!</v>
      </c>
    </row>
    <row r="845" spans="1:19" hidden="1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1" t="str">
        <f>TEXT(TBL_Employees[[#This Row],[Hire Date]],"YYYY")</f>
        <v>2017</v>
      </c>
      <c r="K845" s="2">
        <v>66660</v>
      </c>
      <c r="L845" s="3">
        <v>0</v>
      </c>
      <c r="M845" t="s">
        <v>19</v>
      </c>
      <c r="N845" t="s">
        <v>25</v>
      </c>
      <c r="O845" s="1" t="s">
        <v>21</v>
      </c>
      <c r="P845" s="1" t="str">
        <f>TEXT(TBL_Employees[[#This Row],[Exit Date]],"YYYY")</f>
        <v/>
      </c>
      <c r="Q845" s="1" t="e">
        <f>(TBL_Employees[[#This Row],[Exit Date]]-TBL_Employees[[#This Row],[Hire Date]])</f>
        <v>#VALUE!</v>
      </c>
      <c r="S845" t="e">
        <f>TBL_Employees[[#This Row],[Column3]]-TBL_Employees[[#This Row],[Column4]]</f>
        <v>#VALUE!</v>
      </c>
    </row>
    <row r="846" spans="1:19" hidden="1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1" t="str">
        <f>TEXT(TBL_Employees[[#This Row],[Hire Date]],"YYYY")</f>
        <v>2015</v>
      </c>
      <c r="K846" s="2">
        <v>101985</v>
      </c>
      <c r="L846" s="3">
        <v>7.0000000000000007E-2</v>
      </c>
      <c r="M846" t="s">
        <v>19</v>
      </c>
      <c r="N846" t="s">
        <v>45</v>
      </c>
      <c r="O846" s="1" t="s">
        <v>21</v>
      </c>
      <c r="P846" s="1" t="str">
        <f>TEXT(TBL_Employees[[#This Row],[Exit Date]],"YYYY")</f>
        <v/>
      </c>
      <c r="Q846" s="1" t="e">
        <f>(TBL_Employees[[#This Row],[Exit Date]]-TBL_Employees[[#This Row],[Hire Date]])</f>
        <v>#VALUE!</v>
      </c>
      <c r="S846" t="e">
        <f>TBL_Employees[[#This Row],[Column3]]-TBL_Employees[[#This Row],[Column4]]</f>
        <v>#VALUE!</v>
      </c>
    </row>
    <row r="847" spans="1:19" hidden="1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1" t="str">
        <f>TEXT(TBL_Employees[[#This Row],[Hire Date]],"YYYY")</f>
        <v>2018</v>
      </c>
      <c r="K847" s="2">
        <v>199504</v>
      </c>
      <c r="L847" s="3">
        <v>0.3</v>
      </c>
      <c r="M847" t="s">
        <v>19</v>
      </c>
      <c r="N847" t="s">
        <v>25</v>
      </c>
      <c r="O847" s="1" t="s">
        <v>21</v>
      </c>
      <c r="P847" s="1" t="str">
        <f>TEXT(TBL_Employees[[#This Row],[Exit Date]],"YYYY")</f>
        <v/>
      </c>
      <c r="Q847" s="1" t="e">
        <f>(TBL_Employees[[#This Row],[Exit Date]]-TBL_Employees[[#This Row],[Hire Date]])</f>
        <v>#VALUE!</v>
      </c>
      <c r="S847" t="e">
        <f>TBL_Employees[[#This Row],[Column3]]-TBL_Employees[[#This Row],[Column4]]</f>
        <v>#VALUE!</v>
      </c>
    </row>
    <row r="848" spans="1:19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1" t="str">
        <f>TEXT(TBL_Employees[[#This Row],[Hire Date]],"YYYY")</f>
        <v>2006</v>
      </c>
      <c r="K848" s="2">
        <v>147966</v>
      </c>
      <c r="L848" s="3">
        <v>0.11</v>
      </c>
      <c r="M848" t="s">
        <v>52</v>
      </c>
      <c r="N848" t="s">
        <v>66</v>
      </c>
      <c r="O848" s="1">
        <v>43608</v>
      </c>
      <c r="P848" s="1" t="str">
        <f>TEXT(TBL_Employees[[#This Row],[Exit Date]],"YYYY")</f>
        <v>2019</v>
      </c>
      <c r="Q848" s="1">
        <f>(TBL_Employees[[#This Row],[Exit Date]]-TBL_Employees[[#This Row],[Hire Date]])</f>
        <v>4613</v>
      </c>
      <c r="S848">
        <f>TBL_Employees[[#This Row],[Column3]]-TBL_Employees[[#This Row],[Column4]]</f>
        <v>13</v>
      </c>
    </row>
    <row r="849" spans="1:19" hidden="1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1" t="str">
        <f>TEXT(TBL_Employees[[#This Row],[Hire Date]],"YYYY")</f>
        <v>2014</v>
      </c>
      <c r="K849" s="2">
        <v>41728</v>
      </c>
      <c r="L849" s="3">
        <v>0</v>
      </c>
      <c r="M849" t="s">
        <v>33</v>
      </c>
      <c r="N849" t="s">
        <v>80</v>
      </c>
      <c r="O849" s="1" t="s">
        <v>21</v>
      </c>
      <c r="P849" s="1" t="str">
        <f>TEXT(TBL_Employees[[#This Row],[Exit Date]],"YYYY")</f>
        <v/>
      </c>
      <c r="Q849" s="1" t="e">
        <f>(TBL_Employees[[#This Row],[Exit Date]]-TBL_Employees[[#This Row],[Hire Date]])</f>
        <v>#VALUE!</v>
      </c>
      <c r="S849" t="e">
        <f>TBL_Employees[[#This Row],[Column3]]-TBL_Employees[[#This Row],[Column4]]</f>
        <v>#VALUE!</v>
      </c>
    </row>
    <row r="850" spans="1:19" hidden="1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1" t="str">
        <f>TEXT(TBL_Employees[[#This Row],[Hire Date]],"YYYY")</f>
        <v>2011</v>
      </c>
      <c r="K850" s="2">
        <v>94422</v>
      </c>
      <c r="L850" s="3">
        <v>0</v>
      </c>
      <c r="M850" t="s">
        <v>19</v>
      </c>
      <c r="N850" t="s">
        <v>39</v>
      </c>
      <c r="O850" s="1" t="s">
        <v>21</v>
      </c>
      <c r="P850" s="1" t="str">
        <f>TEXT(TBL_Employees[[#This Row],[Exit Date]],"YYYY")</f>
        <v/>
      </c>
      <c r="Q850" s="1" t="e">
        <f>(TBL_Employees[[#This Row],[Exit Date]]-TBL_Employees[[#This Row],[Hire Date]])</f>
        <v>#VALUE!</v>
      </c>
      <c r="S850" t="e">
        <f>TBL_Employees[[#This Row],[Column3]]-TBL_Employees[[#This Row],[Column4]]</f>
        <v>#VALUE!</v>
      </c>
    </row>
    <row r="851" spans="1:19" hidden="1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1" t="str">
        <f>TEXT(TBL_Employees[[#This Row],[Hire Date]],"YYYY")</f>
        <v>2015</v>
      </c>
      <c r="K851" s="2">
        <v>191026</v>
      </c>
      <c r="L851" s="3">
        <v>0.16</v>
      </c>
      <c r="M851" t="s">
        <v>19</v>
      </c>
      <c r="N851" t="s">
        <v>29</v>
      </c>
      <c r="O851" s="1" t="s">
        <v>21</v>
      </c>
      <c r="P851" s="1" t="str">
        <f>TEXT(TBL_Employees[[#This Row],[Exit Date]],"YYYY")</f>
        <v/>
      </c>
      <c r="Q851" s="1" t="e">
        <f>(TBL_Employees[[#This Row],[Exit Date]]-TBL_Employees[[#This Row],[Hire Date]])</f>
        <v>#VALUE!</v>
      </c>
      <c r="S851" t="e">
        <f>TBL_Employees[[#This Row],[Column3]]-TBL_Employees[[#This Row],[Column4]]</f>
        <v>#VALUE!</v>
      </c>
    </row>
    <row r="852" spans="1:19" hidden="1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1" t="str">
        <f>TEXT(TBL_Employees[[#This Row],[Hire Date]],"YYYY")</f>
        <v>2010</v>
      </c>
      <c r="K852" s="2">
        <v>186725</v>
      </c>
      <c r="L852" s="3">
        <v>0.32</v>
      </c>
      <c r="M852" t="s">
        <v>52</v>
      </c>
      <c r="N852" t="s">
        <v>81</v>
      </c>
      <c r="O852" s="1" t="s">
        <v>21</v>
      </c>
      <c r="P852" s="1" t="str">
        <f>TEXT(TBL_Employees[[#This Row],[Exit Date]],"YYYY")</f>
        <v/>
      </c>
      <c r="Q852" s="1" t="e">
        <f>(TBL_Employees[[#This Row],[Exit Date]]-TBL_Employees[[#This Row],[Hire Date]])</f>
        <v>#VALUE!</v>
      </c>
      <c r="S852" t="e">
        <f>TBL_Employees[[#This Row],[Column3]]-TBL_Employees[[#This Row],[Column4]]</f>
        <v>#VALUE!</v>
      </c>
    </row>
    <row r="853" spans="1:19" hidden="1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1" t="str">
        <f>TEXT(TBL_Employees[[#This Row],[Hire Date]],"YYYY")</f>
        <v>2009</v>
      </c>
      <c r="K853" s="2">
        <v>52800</v>
      </c>
      <c r="L853" s="3">
        <v>0</v>
      </c>
      <c r="M853" t="s">
        <v>19</v>
      </c>
      <c r="N853" t="s">
        <v>39</v>
      </c>
      <c r="O853" s="1" t="s">
        <v>21</v>
      </c>
      <c r="P853" s="1" t="str">
        <f>TEXT(TBL_Employees[[#This Row],[Exit Date]],"YYYY")</f>
        <v/>
      </c>
      <c r="Q853" s="1" t="e">
        <f>(TBL_Employees[[#This Row],[Exit Date]]-TBL_Employees[[#This Row],[Hire Date]])</f>
        <v>#VALUE!</v>
      </c>
      <c r="S853" t="e">
        <f>TBL_Employees[[#This Row],[Column3]]-TBL_Employees[[#This Row],[Column4]]</f>
        <v>#VALUE!</v>
      </c>
    </row>
    <row r="854" spans="1:19" hidden="1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1" t="str">
        <f>TEXT(TBL_Employees[[#This Row],[Hire Date]],"YYYY")</f>
        <v>2010</v>
      </c>
      <c r="K854" s="2">
        <v>113982</v>
      </c>
      <c r="L854" s="3">
        <v>0</v>
      </c>
      <c r="M854" t="s">
        <v>19</v>
      </c>
      <c r="N854" t="s">
        <v>63</v>
      </c>
      <c r="O854" s="1" t="s">
        <v>21</v>
      </c>
      <c r="P854" s="1" t="str">
        <f>TEXT(TBL_Employees[[#This Row],[Exit Date]],"YYYY")</f>
        <v/>
      </c>
      <c r="Q854" s="1" t="e">
        <f>(TBL_Employees[[#This Row],[Exit Date]]-TBL_Employees[[#This Row],[Hire Date]])</f>
        <v>#VALUE!</v>
      </c>
      <c r="S854" t="e">
        <f>TBL_Employees[[#This Row],[Column3]]-TBL_Employees[[#This Row],[Column4]]</f>
        <v>#VALUE!</v>
      </c>
    </row>
    <row r="855" spans="1:19" hidden="1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1" t="str">
        <f>TEXT(TBL_Employees[[#This Row],[Hire Date]],"YYYY")</f>
        <v>2021</v>
      </c>
      <c r="K855" s="2">
        <v>56239</v>
      </c>
      <c r="L855" s="3">
        <v>0</v>
      </c>
      <c r="M855" t="s">
        <v>33</v>
      </c>
      <c r="N855" t="s">
        <v>80</v>
      </c>
      <c r="O855" s="1" t="s">
        <v>21</v>
      </c>
      <c r="P855" s="1" t="str">
        <f>TEXT(TBL_Employees[[#This Row],[Exit Date]],"YYYY")</f>
        <v/>
      </c>
      <c r="Q855" s="1" t="e">
        <f>(TBL_Employees[[#This Row],[Exit Date]]-TBL_Employees[[#This Row],[Hire Date]])</f>
        <v>#VALUE!</v>
      </c>
      <c r="S855" t="e">
        <f>TBL_Employees[[#This Row],[Column3]]-TBL_Employees[[#This Row],[Column4]]</f>
        <v>#VALUE!</v>
      </c>
    </row>
    <row r="856" spans="1:19" hidden="1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1" t="str">
        <f>TEXT(TBL_Employees[[#This Row],[Hire Date]],"YYYY")</f>
        <v>2021</v>
      </c>
      <c r="K856" s="2">
        <v>44732</v>
      </c>
      <c r="L856" s="3">
        <v>0</v>
      </c>
      <c r="M856" t="s">
        <v>52</v>
      </c>
      <c r="N856" t="s">
        <v>66</v>
      </c>
      <c r="O856" s="1" t="s">
        <v>21</v>
      </c>
      <c r="P856" s="1" t="str">
        <f>TEXT(TBL_Employees[[#This Row],[Exit Date]],"YYYY")</f>
        <v/>
      </c>
      <c r="Q856" s="1" t="e">
        <f>(TBL_Employees[[#This Row],[Exit Date]]-TBL_Employees[[#This Row],[Hire Date]])</f>
        <v>#VALUE!</v>
      </c>
      <c r="S856" t="e">
        <f>TBL_Employees[[#This Row],[Column3]]-TBL_Employees[[#This Row],[Column4]]</f>
        <v>#VALUE!</v>
      </c>
    </row>
    <row r="857" spans="1:19" hidden="1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1" t="str">
        <f>TEXT(TBL_Employees[[#This Row],[Hire Date]],"YYYY")</f>
        <v>2014</v>
      </c>
      <c r="K857" s="2">
        <v>153961</v>
      </c>
      <c r="L857" s="3">
        <v>0.25</v>
      </c>
      <c r="M857" t="s">
        <v>33</v>
      </c>
      <c r="N857" t="s">
        <v>74</v>
      </c>
      <c r="O857" s="1" t="s">
        <v>21</v>
      </c>
      <c r="P857" s="1" t="str">
        <f>TEXT(TBL_Employees[[#This Row],[Exit Date]],"YYYY")</f>
        <v/>
      </c>
      <c r="Q857" s="1" t="e">
        <f>(TBL_Employees[[#This Row],[Exit Date]]-TBL_Employees[[#This Row],[Hire Date]])</f>
        <v>#VALUE!</v>
      </c>
      <c r="S857" t="e">
        <f>TBL_Employees[[#This Row],[Column3]]-TBL_Employees[[#This Row],[Column4]]</f>
        <v>#VALUE!</v>
      </c>
    </row>
    <row r="858" spans="1:19" hidden="1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1" t="str">
        <f>TEXT(TBL_Employees[[#This Row],[Hire Date]],"YYYY")</f>
        <v>2006</v>
      </c>
      <c r="K858" s="2">
        <v>68337</v>
      </c>
      <c r="L858" s="3">
        <v>0</v>
      </c>
      <c r="M858" t="s">
        <v>33</v>
      </c>
      <c r="N858" t="s">
        <v>80</v>
      </c>
      <c r="O858" s="1" t="s">
        <v>21</v>
      </c>
      <c r="P858" s="1" t="str">
        <f>TEXT(TBL_Employees[[#This Row],[Exit Date]],"YYYY")</f>
        <v/>
      </c>
      <c r="Q858" s="1" t="e">
        <f>(TBL_Employees[[#This Row],[Exit Date]]-TBL_Employees[[#This Row],[Hire Date]])</f>
        <v>#VALUE!</v>
      </c>
      <c r="S858" t="e">
        <f>TBL_Employees[[#This Row],[Column3]]-TBL_Employees[[#This Row],[Column4]]</f>
        <v>#VALUE!</v>
      </c>
    </row>
    <row r="859" spans="1:19" hidden="1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1" t="str">
        <f>TEXT(TBL_Employees[[#This Row],[Hire Date]],"YYYY")</f>
        <v>2010</v>
      </c>
      <c r="K859" s="2">
        <v>145093</v>
      </c>
      <c r="L859" s="3">
        <v>0.12</v>
      </c>
      <c r="M859" t="s">
        <v>19</v>
      </c>
      <c r="N859" t="s">
        <v>20</v>
      </c>
      <c r="O859" s="1" t="s">
        <v>21</v>
      </c>
      <c r="P859" s="1" t="str">
        <f>TEXT(TBL_Employees[[#This Row],[Exit Date]],"YYYY")</f>
        <v/>
      </c>
      <c r="Q859" s="1" t="e">
        <f>(TBL_Employees[[#This Row],[Exit Date]]-TBL_Employees[[#This Row],[Hire Date]])</f>
        <v>#VALUE!</v>
      </c>
      <c r="S859" t="e">
        <f>TBL_Employees[[#This Row],[Column3]]-TBL_Employees[[#This Row],[Column4]]</f>
        <v>#VALUE!</v>
      </c>
    </row>
    <row r="860" spans="1:19" hidden="1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1" t="str">
        <f>TEXT(TBL_Employees[[#This Row],[Hire Date]],"YYYY")</f>
        <v>2021</v>
      </c>
      <c r="K860" s="2">
        <v>74170</v>
      </c>
      <c r="L860" s="3">
        <v>0</v>
      </c>
      <c r="M860" t="s">
        <v>19</v>
      </c>
      <c r="N860" t="s">
        <v>25</v>
      </c>
      <c r="O860" s="1" t="s">
        <v>21</v>
      </c>
      <c r="P860" s="1" t="str">
        <f>TEXT(TBL_Employees[[#This Row],[Exit Date]],"YYYY")</f>
        <v/>
      </c>
      <c r="Q860" s="1" t="e">
        <f>(TBL_Employees[[#This Row],[Exit Date]]-TBL_Employees[[#This Row],[Hire Date]])</f>
        <v>#VALUE!</v>
      </c>
      <c r="S860" t="e">
        <f>TBL_Employees[[#This Row],[Column3]]-TBL_Employees[[#This Row],[Column4]]</f>
        <v>#VALUE!</v>
      </c>
    </row>
    <row r="861" spans="1:19" hidden="1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1" t="str">
        <f>TEXT(TBL_Employees[[#This Row],[Hire Date]],"YYYY")</f>
        <v>1996</v>
      </c>
      <c r="K861" s="2">
        <v>62605</v>
      </c>
      <c r="L861" s="3">
        <v>0</v>
      </c>
      <c r="M861" t="s">
        <v>19</v>
      </c>
      <c r="N861" t="s">
        <v>25</v>
      </c>
      <c r="O861" s="1" t="s">
        <v>21</v>
      </c>
      <c r="P861" s="1" t="str">
        <f>TEXT(TBL_Employees[[#This Row],[Exit Date]],"YYYY")</f>
        <v/>
      </c>
      <c r="Q861" s="1" t="e">
        <f>(TBL_Employees[[#This Row],[Exit Date]]-TBL_Employees[[#This Row],[Hire Date]])</f>
        <v>#VALUE!</v>
      </c>
      <c r="S861" t="e">
        <f>TBL_Employees[[#This Row],[Column3]]-TBL_Employees[[#This Row],[Column4]]</f>
        <v>#VALUE!</v>
      </c>
    </row>
    <row r="862" spans="1:19" hidden="1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1" t="str">
        <f>TEXT(TBL_Employees[[#This Row],[Hire Date]],"YYYY")</f>
        <v>2020</v>
      </c>
      <c r="K862" s="2">
        <v>107195</v>
      </c>
      <c r="L862" s="3">
        <v>0.09</v>
      </c>
      <c r="M862" t="s">
        <v>19</v>
      </c>
      <c r="N862" t="s">
        <v>25</v>
      </c>
      <c r="O862" s="1" t="s">
        <v>21</v>
      </c>
      <c r="P862" s="1" t="str">
        <f>TEXT(TBL_Employees[[#This Row],[Exit Date]],"YYYY")</f>
        <v/>
      </c>
      <c r="Q862" s="1" t="e">
        <f>(TBL_Employees[[#This Row],[Exit Date]]-TBL_Employees[[#This Row],[Hire Date]])</f>
        <v>#VALUE!</v>
      </c>
      <c r="S862" t="e">
        <f>TBL_Employees[[#This Row],[Column3]]-TBL_Employees[[#This Row],[Column4]]</f>
        <v>#VALUE!</v>
      </c>
    </row>
    <row r="863" spans="1:19" hidden="1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1" t="str">
        <f>TEXT(TBL_Employees[[#This Row],[Hire Date]],"YYYY")</f>
        <v>2018</v>
      </c>
      <c r="K863" s="2">
        <v>127422</v>
      </c>
      <c r="L863" s="3">
        <v>0.15</v>
      </c>
      <c r="M863" t="s">
        <v>19</v>
      </c>
      <c r="N863" t="s">
        <v>29</v>
      </c>
      <c r="O863" s="1" t="s">
        <v>21</v>
      </c>
      <c r="P863" s="1" t="str">
        <f>TEXT(TBL_Employees[[#This Row],[Exit Date]],"YYYY")</f>
        <v/>
      </c>
      <c r="Q863" s="1" t="e">
        <f>(TBL_Employees[[#This Row],[Exit Date]]-TBL_Employees[[#This Row],[Hire Date]])</f>
        <v>#VALUE!</v>
      </c>
      <c r="S863" t="e">
        <f>TBL_Employees[[#This Row],[Column3]]-TBL_Employees[[#This Row],[Column4]]</f>
        <v>#VALUE!</v>
      </c>
    </row>
    <row r="864" spans="1:19" hidden="1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1" t="str">
        <f>TEXT(TBL_Employees[[#This Row],[Hire Date]],"YYYY")</f>
        <v>2017</v>
      </c>
      <c r="K864" s="2">
        <v>161269</v>
      </c>
      <c r="L864" s="3">
        <v>0.27</v>
      </c>
      <c r="M864" t="s">
        <v>19</v>
      </c>
      <c r="N864" t="s">
        <v>45</v>
      </c>
      <c r="O864" s="1" t="s">
        <v>21</v>
      </c>
      <c r="P864" s="1" t="str">
        <f>TEXT(TBL_Employees[[#This Row],[Exit Date]],"YYYY")</f>
        <v/>
      </c>
      <c r="Q864" s="1" t="e">
        <f>(TBL_Employees[[#This Row],[Exit Date]]-TBL_Employees[[#This Row],[Hire Date]])</f>
        <v>#VALUE!</v>
      </c>
      <c r="S864" t="e">
        <f>TBL_Employees[[#This Row],[Column3]]-TBL_Employees[[#This Row],[Column4]]</f>
        <v>#VALUE!</v>
      </c>
    </row>
    <row r="865" spans="1:19" hidden="1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1" t="str">
        <f>TEXT(TBL_Employees[[#This Row],[Hire Date]],"YYYY")</f>
        <v>2014</v>
      </c>
      <c r="K865" s="2">
        <v>203445</v>
      </c>
      <c r="L865" s="3">
        <v>0.34</v>
      </c>
      <c r="M865" t="s">
        <v>52</v>
      </c>
      <c r="N865" t="s">
        <v>81</v>
      </c>
      <c r="O865" s="1" t="s">
        <v>21</v>
      </c>
      <c r="P865" s="1" t="str">
        <f>TEXT(TBL_Employees[[#This Row],[Exit Date]],"YYYY")</f>
        <v/>
      </c>
      <c r="Q865" s="1" t="e">
        <f>(TBL_Employees[[#This Row],[Exit Date]]-TBL_Employees[[#This Row],[Hire Date]])</f>
        <v>#VALUE!</v>
      </c>
      <c r="S865" t="e">
        <f>TBL_Employees[[#This Row],[Column3]]-TBL_Employees[[#This Row],[Column4]]</f>
        <v>#VALUE!</v>
      </c>
    </row>
    <row r="866" spans="1:19" hidden="1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1" t="str">
        <f>TEXT(TBL_Employees[[#This Row],[Hire Date]],"YYYY")</f>
        <v>2011</v>
      </c>
      <c r="K866" s="2">
        <v>131353</v>
      </c>
      <c r="L866" s="3">
        <v>0.11</v>
      </c>
      <c r="M866" t="s">
        <v>33</v>
      </c>
      <c r="N866" t="s">
        <v>74</v>
      </c>
      <c r="O866" s="1" t="s">
        <v>21</v>
      </c>
      <c r="P866" s="1" t="str">
        <f>TEXT(TBL_Employees[[#This Row],[Exit Date]],"YYYY")</f>
        <v/>
      </c>
      <c r="Q866" s="1" t="e">
        <f>(TBL_Employees[[#This Row],[Exit Date]]-TBL_Employees[[#This Row],[Hire Date]])</f>
        <v>#VALUE!</v>
      </c>
      <c r="S866" t="e">
        <f>TBL_Employees[[#This Row],[Column3]]-TBL_Employees[[#This Row],[Column4]]</f>
        <v>#VALUE!</v>
      </c>
    </row>
    <row r="867" spans="1:19" hidden="1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1" t="str">
        <f>TEXT(TBL_Employees[[#This Row],[Hire Date]],"YYYY")</f>
        <v>2010</v>
      </c>
      <c r="K867" s="2">
        <v>88182</v>
      </c>
      <c r="L867" s="3">
        <v>0</v>
      </c>
      <c r="M867" t="s">
        <v>33</v>
      </c>
      <c r="N867" t="s">
        <v>34</v>
      </c>
      <c r="O867" s="1" t="s">
        <v>21</v>
      </c>
      <c r="P867" s="1" t="str">
        <f>TEXT(TBL_Employees[[#This Row],[Exit Date]],"YYYY")</f>
        <v/>
      </c>
      <c r="Q867" s="1" t="e">
        <f>(TBL_Employees[[#This Row],[Exit Date]]-TBL_Employees[[#This Row],[Hire Date]])</f>
        <v>#VALUE!</v>
      </c>
      <c r="S867" t="e">
        <f>TBL_Employees[[#This Row],[Column3]]-TBL_Employees[[#This Row],[Column4]]</f>
        <v>#VALUE!</v>
      </c>
    </row>
    <row r="868" spans="1:19" hidden="1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1" t="str">
        <f>TEXT(TBL_Employees[[#This Row],[Hire Date]],"YYYY")</f>
        <v>2019</v>
      </c>
      <c r="K868" s="2">
        <v>75780</v>
      </c>
      <c r="L868" s="3">
        <v>0</v>
      </c>
      <c r="M868" t="s">
        <v>19</v>
      </c>
      <c r="N868" t="s">
        <v>63</v>
      </c>
      <c r="O868" s="1" t="s">
        <v>21</v>
      </c>
      <c r="P868" s="1" t="str">
        <f>TEXT(TBL_Employees[[#This Row],[Exit Date]],"YYYY")</f>
        <v/>
      </c>
      <c r="Q868" s="1" t="e">
        <f>(TBL_Employees[[#This Row],[Exit Date]]-TBL_Employees[[#This Row],[Hire Date]])</f>
        <v>#VALUE!</v>
      </c>
      <c r="S868" t="e">
        <f>TBL_Employees[[#This Row],[Column3]]-TBL_Employees[[#This Row],[Column4]]</f>
        <v>#VALUE!</v>
      </c>
    </row>
    <row r="869" spans="1:19" hidden="1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1" t="str">
        <f>TEXT(TBL_Employees[[#This Row],[Hire Date]],"YYYY")</f>
        <v>2019</v>
      </c>
      <c r="K869" s="2">
        <v>52621</v>
      </c>
      <c r="L869" s="3">
        <v>0</v>
      </c>
      <c r="M869" t="s">
        <v>33</v>
      </c>
      <c r="N869" t="s">
        <v>60</v>
      </c>
      <c r="O869" s="1" t="s">
        <v>21</v>
      </c>
      <c r="P869" s="1" t="str">
        <f>TEXT(TBL_Employees[[#This Row],[Exit Date]],"YYYY")</f>
        <v/>
      </c>
      <c r="Q869" s="1" t="e">
        <f>(TBL_Employees[[#This Row],[Exit Date]]-TBL_Employees[[#This Row],[Hire Date]])</f>
        <v>#VALUE!</v>
      </c>
      <c r="S869" t="e">
        <f>TBL_Employees[[#This Row],[Column3]]-TBL_Employees[[#This Row],[Column4]]</f>
        <v>#VALUE!</v>
      </c>
    </row>
    <row r="870" spans="1:19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1" t="str">
        <f>TEXT(TBL_Employees[[#This Row],[Hire Date]],"YYYY")</f>
        <v>2018</v>
      </c>
      <c r="K870" s="2">
        <v>106079</v>
      </c>
      <c r="L870" s="3">
        <v>0.14000000000000001</v>
      </c>
      <c r="M870" t="s">
        <v>19</v>
      </c>
      <c r="N870" t="s">
        <v>25</v>
      </c>
      <c r="O870" s="1">
        <v>44295</v>
      </c>
      <c r="P870" s="1" t="str">
        <f>TEXT(TBL_Employees[[#This Row],[Exit Date]],"YYYY")</f>
        <v>2021</v>
      </c>
      <c r="Q870" s="1">
        <f>(TBL_Employees[[#This Row],[Exit Date]]-TBL_Employees[[#This Row],[Hire Date]])</f>
        <v>1149</v>
      </c>
      <c r="S870">
        <f>TBL_Employees[[#This Row],[Column3]]-TBL_Employees[[#This Row],[Column4]]</f>
        <v>3</v>
      </c>
    </row>
    <row r="871" spans="1:19" hidden="1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1" t="str">
        <f>TEXT(TBL_Employees[[#This Row],[Hire Date]],"YYYY")</f>
        <v>2017</v>
      </c>
      <c r="K871" s="2">
        <v>92058</v>
      </c>
      <c r="L871" s="3">
        <v>0</v>
      </c>
      <c r="M871" t="s">
        <v>19</v>
      </c>
      <c r="N871" t="s">
        <v>25</v>
      </c>
      <c r="O871" s="1" t="s">
        <v>21</v>
      </c>
      <c r="P871" s="1" t="str">
        <f>TEXT(TBL_Employees[[#This Row],[Exit Date]],"YYYY")</f>
        <v/>
      </c>
      <c r="Q871" s="1" t="e">
        <f>(TBL_Employees[[#This Row],[Exit Date]]-TBL_Employees[[#This Row],[Hire Date]])</f>
        <v>#VALUE!</v>
      </c>
      <c r="S871" t="e">
        <f>TBL_Employees[[#This Row],[Column3]]-TBL_Employees[[#This Row],[Column4]]</f>
        <v>#VALUE!</v>
      </c>
    </row>
    <row r="872" spans="1:19" hidden="1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1" t="str">
        <f>TEXT(TBL_Employees[[#This Row],[Hire Date]],"YYYY")</f>
        <v>2019</v>
      </c>
      <c r="K872" s="2">
        <v>67114</v>
      </c>
      <c r="L872" s="3">
        <v>0</v>
      </c>
      <c r="M872" t="s">
        <v>19</v>
      </c>
      <c r="N872" t="s">
        <v>39</v>
      </c>
      <c r="O872" s="1" t="s">
        <v>21</v>
      </c>
      <c r="P872" s="1" t="str">
        <f>TEXT(TBL_Employees[[#This Row],[Exit Date]],"YYYY")</f>
        <v/>
      </c>
      <c r="Q872" s="1" t="e">
        <f>(TBL_Employees[[#This Row],[Exit Date]]-TBL_Employees[[#This Row],[Hire Date]])</f>
        <v>#VALUE!</v>
      </c>
      <c r="S872" t="e">
        <f>TBL_Employees[[#This Row],[Column3]]-TBL_Employees[[#This Row],[Column4]]</f>
        <v>#VALUE!</v>
      </c>
    </row>
    <row r="873" spans="1:19" hidden="1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1" t="str">
        <f>TEXT(TBL_Employees[[#This Row],[Hire Date]],"YYYY")</f>
        <v>2020</v>
      </c>
      <c r="K873" s="2">
        <v>56565</v>
      </c>
      <c r="L873" s="3">
        <v>0</v>
      </c>
      <c r="M873" t="s">
        <v>52</v>
      </c>
      <c r="N873" t="s">
        <v>53</v>
      </c>
      <c r="O873" s="1" t="s">
        <v>21</v>
      </c>
      <c r="P873" s="1" t="str">
        <f>TEXT(TBL_Employees[[#This Row],[Exit Date]],"YYYY")</f>
        <v/>
      </c>
      <c r="Q873" s="1" t="e">
        <f>(TBL_Employees[[#This Row],[Exit Date]]-TBL_Employees[[#This Row],[Hire Date]])</f>
        <v>#VALUE!</v>
      </c>
      <c r="S873" t="e">
        <f>TBL_Employees[[#This Row],[Column3]]-TBL_Employees[[#This Row],[Column4]]</f>
        <v>#VALUE!</v>
      </c>
    </row>
    <row r="874" spans="1:19" hidden="1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1" t="str">
        <f>TEXT(TBL_Employees[[#This Row],[Hire Date]],"YYYY")</f>
        <v>2011</v>
      </c>
      <c r="K874" s="2">
        <v>64937</v>
      </c>
      <c r="L874" s="3">
        <v>0</v>
      </c>
      <c r="M874" t="s">
        <v>19</v>
      </c>
      <c r="N874" t="s">
        <v>39</v>
      </c>
      <c r="O874" s="1" t="s">
        <v>21</v>
      </c>
      <c r="P874" s="1" t="str">
        <f>TEXT(TBL_Employees[[#This Row],[Exit Date]],"YYYY")</f>
        <v/>
      </c>
      <c r="Q874" s="1" t="e">
        <f>(TBL_Employees[[#This Row],[Exit Date]]-TBL_Employees[[#This Row],[Hire Date]])</f>
        <v>#VALUE!</v>
      </c>
      <c r="S874" t="e">
        <f>TBL_Employees[[#This Row],[Column3]]-TBL_Employees[[#This Row],[Column4]]</f>
        <v>#VALUE!</v>
      </c>
    </row>
    <row r="875" spans="1:19" hidden="1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1" t="str">
        <f>TEXT(TBL_Employees[[#This Row],[Hire Date]],"YYYY")</f>
        <v>2006</v>
      </c>
      <c r="K875" s="2">
        <v>127626</v>
      </c>
      <c r="L875" s="3">
        <v>0.1</v>
      </c>
      <c r="M875" t="s">
        <v>19</v>
      </c>
      <c r="N875" t="s">
        <v>45</v>
      </c>
      <c r="O875" s="1" t="s">
        <v>21</v>
      </c>
      <c r="P875" s="1" t="str">
        <f>TEXT(TBL_Employees[[#This Row],[Exit Date]],"YYYY")</f>
        <v/>
      </c>
      <c r="Q875" s="1" t="e">
        <f>(TBL_Employees[[#This Row],[Exit Date]]-TBL_Employees[[#This Row],[Hire Date]])</f>
        <v>#VALUE!</v>
      </c>
      <c r="S875" t="e">
        <f>TBL_Employees[[#This Row],[Column3]]-TBL_Employees[[#This Row],[Column4]]</f>
        <v>#VALUE!</v>
      </c>
    </row>
    <row r="876" spans="1:19" hidden="1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1" t="str">
        <f>TEXT(TBL_Employees[[#This Row],[Hire Date]],"YYYY")</f>
        <v>2004</v>
      </c>
      <c r="K876" s="2">
        <v>88478</v>
      </c>
      <c r="L876" s="3">
        <v>0</v>
      </c>
      <c r="M876" t="s">
        <v>19</v>
      </c>
      <c r="N876" t="s">
        <v>25</v>
      </c>
      <c r="O876" s="1" t="s">
        <v>21</v>
      </c>
      <c r="P876" s="1" t="str">
        <f>TEXT(TBL_Employees[[#This Row],[Exit Date]],"YYYY")</f>
        <v/>
      </c>
      <c r="Q876" s="1" t="e">
        <f>(TBL_Employees[[#This Row],[Exit Date]]-TBL_Employees[[#This Row],[Hire Date]])</f>
        <v>#VALUE!</v>
      </c>
      <c r="S876" t="e">
        <f>TBL_Employees[[#This Row],[Column3]]-TBL_Employees[[#This Row],[Column4]]</f>
        <v>#VALUE!</v>
      </c>
    </row>
    <row r="877" spans="1:19" hidden="1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1" t="str">
        <f>TEXT(TBL_Employees[[#This Row],[Hire Date]],"YYYY")</f>
        <v>2014</v>
      </c>
      <c r="K877" s="2">
        <v>91679</v>
      </c>
      <c r="L877" s="3">
        <v>7.0000000000000007E-2</v>
      </c>
      <c r="M877" t="s">
        <v>33</v>
      </c>
      <c r="N877" t="s">
        <v>80</v>
      </c>
      <c r="O877" s="1" t="s">
        <v>21</v>
      </c>
      <c r="P877" s="1" t="str">
        <f>TEXT(TBL_Employees[[#This Row],[Exit Date]],"YYYY")</f>
        <v/>
      </c>
      <c r="Q877" s="1" t="e">
        <f>(TBL_Employees[[#This Row],[Exit Date]]-TBL_Employees[[#This Row],[Hire Date]])</f>
        <v>#VALUE!</v>
      </c>
      <c r="S877" t="e">
        <f>TBL_Employees[[#This Row],[Column3]]-TBL_Employees[[#This Row],[Column4]]</f>
        <v>#VALUE!</v>
      </c>
    </row>
    <row r="878" spans="1:19" hidden="1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1" t="str">
        <f>TEXT(TBL_Employees[[#This Row],[Hire Date]],"YYYY")</f>
        <v>1992</v>
      </c>
      <c r="K878" s="2">
        <v>199848</v>
      </c>
      <c r="L878" s="3">
        <v>0.16</v>
      </c>
      <c r="M878" t="s">
        <v>33</v>
      </c>
      <c r="N878" t="s">
        <v>80</v>
      </c>
      <c r="O878" s="1" t="s">
        <v>21</v>
      </c>
      <c r="P878" s="1" t="str">
        <f>TEXT(TBL_Employees[[#This Row],[Exit Date]],"YYYY")</f>
        <v/>
      </c>
      <c r="Q878" s="1" t="e">
        <f>(TBL_Employees[[#This Row],[Exit Date]]-TBL_Employees[[#This Row],[Hire Date]])</f>
        <v>#VALUE!</v>
      </c>
      <c r="S878" t="e">
        <f>TBL_Employees[[#This Row],[Column3]]-TBL_Employees[[#This Row],[Column4]]</f>
        <v>#VALUE!</v>
      </c>
    </row>
    <row r="879" spans="1:19" hidden="1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1" t="str">
        <f>TEXT(TBL_Employees[[#This Row],[Hire Date]],"YYYY")</f>
        <v>2018</v>
      </c>
      <c r="K879" s="2">
        <v>61944</v>
      </c>
      <c r="L879" s="3">
        <v>0</v>
      </c>
      <c r="M879" t="s">
        <v>33</v>
      </c>
      <c r="N879" t="s">
        <v>74</v>
      </c>
      <c r="O879" s="1" t="s">
        <v>21</v>
      </c>
      <c r="P879" s="1" t="str">
        <f>TEXT(TBL_Employees[[#This Row],[Exit Date]],"YYYY")</f>
        <v/>
      </c>
      <c r="Q879" s="1" t="e">
        <f>(TBL_Employees[[#This Row],[Exit Date]]-TBL_Employees[[#This Row],[Hire Date]])</f>
        <v>#VALUE!</v>
      </c>
      <c r="S879" t="e">
        <f>TBL_Employees[[#This Row],[Column3]]-TBL_Employees[[#This Row],[Column4]]</f>
        <v>#VALUE!</v>
      </c>
    </row>
    <row r="880" spans="1:19" hidden="1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1" t="str">
        <f>TEXT(TBL_Employees[[#This Row],[Hire Date]],"YYYY")</f>
        <v>2017</v>
      </c>
      <c r="K880" s="2">
        <v>154624</v>
      </c>
      <c r="L880" s="3">
        <v>0.15</v>
      </c>
      <c r="M880" t="s">
        <v>19</v>
      </c>
      <c r="N880" t="s">
        <v>25</v>
      </c>
      <c r="O880" s="1" t="s">
        <v>21</v>
      </c>
      <c r="P880" s="1" t="str">
        <f>TEXT(TBL_Employees[[#This Row],[Exit Date]],"YYYY")</f>
        <v/>
      </c>
      <c r="Q880" s="1" t="e">
        <f>(TBL_Employees[[#This Row],[Exit Date]]-TBL_Employees[[#This Row],[Hire Date]])</f>
        <v>#VALUE!</v>
      </c>
      <c r="S880" t="e">
        <f>TBL_Employees[[#This Row],[Column3]]-TBL_Employees[[#This Row],[Column4]]</f>
        <v>#VALUE!</v>
      </c>
    </row>
    <row r="881" spans="1:19" hidden="1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1" t="str">
        <f>TEXT(TBL_Employees[[#This Row],[Hire Date]],"YYYY")</f>
        <v>2009</v>
      </c>
      <c r="K881" s="2">
        <v>79447</v>
      </c>
      <c r="L881" s="3">
        <v>0</v>
      </c>
      <c r="M881" t="s">
        <v>33</v>
      </c>
      <c r="N881" t="s">
        <v>74</v>
      </c>
      <c r="O881" s="1" t="s">
        <v>21</v>
      </c>
      <c r="P881" s="1" t="str">
        <f>TEXT(TBL_Employees[[#This Row],[Exit Date]],"YYYY")</f>
        <v/>
      </c>
      <c r="Q881" s="1" t="e">
        <f>(TBL_Employees[[#This Row],[Exit Date]]-TBL_Employees[[#This Row],[Hire Date]])</f>
        <v>#VALUE!</v>
      </c>
      <c r="S881" t="e">
        <f>TBL_Employees[[#This Row],[Column3]]-TBL_Employees[[#This Row],[Column4]]</f>
        <v>#VALUE!</v>
      </c>
    </row>
    <row r="882" spans="1:19" hidden="1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1" t="str">
        <f>TEXT(TBL_Employees[[#This Row],[Hire Date]],"YYYY")</f>
        <v>1998</v>
      </c>
      <c r="K882" s="2">
        <v>71111</v>
      </c>
      <c r="L882" s="3">
        <v>0</v>
      </c>
      <c r="M882" t="s">
        <v>52</v>
      </c>
      <c r="N882" t="s">
        <v>66</v>
      </c>
      <c r="O882" s="1" t="s">
        <v>21</v>
      </c>
      <c r="P882" s="1" t="str">
        <f>TEXT(TBL_Employees[[#This Row],[Exit Date]],"YYYY")</f>
        <v/>
      </c>
      <c r="Q882" s="1" t="e">
        <f>(TBL_Employees[[#This Row],[Exit Date]]-TBL_Employees[[#This Row],[Hire Date]])</f>
        <v>#VALUE!</v>
      </c>
      <c r="S882" t="e">
        <f>TBL_Employees[[#This Row],[Column3]]-TBL_Employees[[#This Row],[Column4]]</f>
        <v>#VALUE!</v>
      </c>
    </row>
    <row r="883" spans="1:19" hidden="1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1" t="str">
        <f>TEXT(TBL_Employees[[#This Row],[Hire Date]],"YYYY")</f>
        <v>2014</v>
      </c>
      <c r="K883" s="2">
        <v>159538</v>
      </c>
      <c r="L883" s="3">
        <v>0.11</v>
      </c>
      <c r="M883" t="s">
        <v>19</v>
      </c>
      <c r="N883" t="s">
        <v>45</v>
      </c>
      <c r="O883" s="1" t="s">
        <v>21</v>
      </c>
      <c r="P883" s="1" t="str">
        <f>TEXT(TBL_Employees[[#This Row],[Exit Date]],"YYYY")</f>
        <v/>
      </c>
      <c r="Q883" s="1" t="e">
        <f>(TBL_Employees[[#This Row],[Exit Date]]-TBL_Employees[[#This Row],[Hire Date]])</f>
        <v>#VALUE!</v>
      </c>
      <c r="S883" t="e">
        <f>TBL_Employees[[#This Row],[Column3]]-TBL_Employees[[#This Row],[Column4]]</f>
        <v>#VALUE!</v>
      </c>
    </row>
    <row r="884" spans="1:19" hidden="1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1" t="str">
        <f>TEXT(TBL_Employees[[#This Row],[Hire Date]],"YYYY")</f>
        <v>2018</v>
      </c>
      <c r="K884" s="2">
        <v>111404</v>
      </c>
      <c r="L884" s="3">
        <v>0</v>
      </c>
      <c r="M884" t="s">
        <v>52</v>
      </c>
      <c r="N884" t="s">
        <v>66</v>
      </c>
      <c r="O884" s="1" t="s">
        <v>21</v>
      </c>
      <c r="P884" s="1" t="str">
        <f>TEXT(TBL_Employees[[#This Row],[Exit Date]],"YYYY")</f>
        <v/>
      </c>
      <c r="Q884" s="1" t="e">
        <f>(TBL_Employees[[#This Row],[Exit Date]]-TBL_Employees[[#This Row],[Hire Date]])</f>
        <v>#VALUE!</v>
      </c>
      <c r="S884" t="e">
        <f>TBL_Employees[[#This Row],[Column3]]-TBL_Employees[[#This Row],[Column4]]</f>
        <v>#VALUE!</v>
      </c>
    </row>
    <row r="885" spans="1:19" hidden="1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1" t="str">
        <f>TEXT(TBL_Employees[[#This Row],[Hire Date]],"YYYY")</f>
        <v>2020</v>
      </c>
      <c r="K885" s="2">
        <v>172007</v>
      </c>
      <c r="L885" s="3">
        <v>0.26</v>
      </c>
      <c r="M885" t="s">
        <v>19</v>
      </c>
      <c r="N885" t="s">
        <v>45</v>
      </c>
      <c r="O885" s="1" t="s">
        <v>21</v>
      </c>
      <c r="P885" s="1" t="str">
        <f>TEXT(TBL_Employees[[#This Row],[Exit Date]],"YYYY")</f>
        <v/>
      </c>
      <c r="Q885" s="1" t="e">
        <f>(TBL_Employees[[#This Row],[Exit Date]]-TBL_Employees[[#This Row],[Hire Date]])</f>
        <v>#VALUE!</v>
      </c>
      <c r="S885" t="e">
        <f>TBL_Employees[[#This Row],[Column3]]-TBL_Employees[[#This Row],[Column4]]</f>
        <v>#VALUE!</v>
      </c>
    </row>
    <row r="886" spans="1:19" hidden="1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1" t="str">
        <f>TEXT(TBL_Employees[[#This Row],[Hire Date]],"YYYY")</f>
        <v>2011</v>
      </c>
      <c r="K886" s="2">
        <v>219474</v>
      </c>
      <c r="L886" s="3">
        <v>0.36</v>
      </c>
      <c r="M886" t="s">
        <v>52</v>
      </c>
      <c r="N886" t="s">
        <v>81</v>
      </c>
      <c r="O886" s="1" t="s">
        <v>21</v>
      </c>
      <c r="P886" s="1" t="str">
        <f>TEXT(TBL_Employees[[#This Row],[Exit Date]],"YYYY")</f>
        <v/>
      </c>
      <c r="Q886" s="1" t="e">
        <f>(TBL_Employees[[#This Row],[Exit Date]]-TBL_Employees[[#This Row],[Hire Date]])</f>
        <v>#VALUE!</v>
      </c>
      <c r="S886" t="e">
        <f>TBL_Employees[[#This Row],[Column3]]-TBL_Employees[[#This Row],[Column4]]</f>
        <v>#VALUE!</v>
      </c>
    </row>
    <row r="887" spans="1:19" hidden="1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1" t="str">
        <f>TEXT(TBL_Employees[[#This Row],[Hire Date]],"YYYY")</f>
        <v>2019</v>
      </c>
      <c r="K887" s="2">
        <v>174415</v>
      </c>
      <c r="L887" s="3">
        <v>0.23</v>
      </c>
      <c r="M887" t="s">
        <v>19</v>
      </c>
      <c r="N887" t="s">
        <v>45</v>
      </c>
      <c r="O887" s="1" t="s">
        <v>21</v>
      </c>
      <c r="P887" s="1" t="str">
        <f>TEXT(TBL_Employees[[#This Row],[Exit Date]],"YYYY")</f>
        <v/>
      </c>
      <c r="Q887" s="1" t="e">
        <f>(TBL_Employees[[#This Row],[Exit Date]]-TBL_Employees[[#This Row],[Hire Date]])</f>
        <v>#VALUE!</v>
      </c>
      <c r="S887" t="e">
        <f>TBL_Employees[[#This Row],[Column3]]-TBL_Employees[[#This Row],[Column4]]</f>
        <v>#VALUE!</v>
      </c>
    </row>
    <row r="888" spans="1:19" hidden="1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1" t="str">
        <f>TEXT(TBL_Employees[[#This Row],[Hire Date]],"YYYY")</f>
        <v>2021</v>
      </c>
      <c r="K888" s="2">
        <v>90333</v>
      </c>
      <c r="L888" s="3">
        <v>0</v>
      </c>
      <c r="M888" t="s">
        <v>52</v>
      </c>
      <c r="N888" t="s">
        <v>66</v>
      </c>
      <c r="O888" s="1" t="s">
        <v>21</v>
      </c>
      <c r="P888" s="1" t="str">
        <f>TEXT(TBL_Employees[[#This Row],[Exit Date]],"YYYY")</f>
        <v/>
      </c>
      <c r="Q888" s="1" t="e">
        <f>(TBL_Employees[[#This Row],[Exit Date]]-TBL_Employees[[#This Row],[Hire Date]])</f>
        <v>#VALUE!</v>
      </c>
      <c r="S888" t="e">
        <f>TBL_Employees[[#This Row],[Column3]]-TBL_Employees[[#This Row],[Column4]]</f>
        <v>#VALUE!</v>
      </c>
    </row>
    <row r="889" spans="1:19" hidden="1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1" t="str">
        <f>TEXT(TBL_Employees[[#This Row],[Hire Date]],"YYYY")</f>
        <v>2021</v>
      </c>
      <c r="K889" s="2">
        <v>67299</v>
      </c>
      <c r="L889" s="3">
        <v>0</v>
      </c>
      <c r="M889" t="s">
        <v>19</v>
      </c>
      <c r="N889" t="s">
        <v>39</v>
      </c>
      <c r="O889" s="1" t="s">
        <v>21</v>
      </c>
      <c r="P889" s="1" t="str">
        <f>TEXT(TBL_Employees[[#This Row],[Exit Date]],"YYYY")</f>
        <v/>
      </c>
      <c r="Q889" s="1" t="e">
        <f>(TBL_Employees[[#This Row],[Exit Date]]-TBL_Employees[[#This Row],[Hire Date]])</f>
        <v>#VALUE!</v>
      </c>
      <c r="S889" t="e">
        <f>TBL_Employees[[#This Row],[Column3]]-TBL_Employees[[#This Row],[Column4]]</f>
        <v>#VALUE!</v>
      </c>
    </row>
    <row r="890" spans="1:19" hidden="1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1" t="str">
        <f>TEXT(TBL_Employees[[#This Row],[Hire Date]],"YYYY")</f>
        <v>2005</v>
      </c>
      <c r="K890" s="2">
        <v>45286</v>
      </c>
      <c r="L890" s="3">
        <v>0</v>
      </c>
      <c r="M890" t="s">
        <v>19</v>
      </c>
      <c r="N890" t="s">
        <v>20</v>
      </c>
      <c r="O890" s="1" t="s">
        <v>21</v>
      </c>
      <c r="P890" s="1" t="str">
        <f>TEXT(TBL_Employees[[#This Row],[Exit Date]],"YYYY")</f>
        <v/>
      </c>
      <c r="Q890" s="1" t="e">
        <f>(TBL_Employees[[#This Row],[Exit Date]]-TBL_Employees[[#This Row],[Hire Date]])</f>
        <v>#VALUE!</v>
      </c>
      <c r="S890" t="e">
        <f>TBL_Employees[[#This Row],[Column3]]-TBL_Employees[[#This Row],[Column4]]</f>
        <v>#VALUE!</v>
      </c>
    </row>
    <row r="891" spans="1:19" hidden="1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1" t="str">
        <f>TEXT(TBL_Employees[[#This Row],[Hire Date]],"YYYY")</f>
        <v>2007</v>
      </c>
      <c r="K891" s="2">
        <v>194723</v>
      </c>
      <c r="L891" s="3">
        <v>0.25</v>
      </c>
      <c r="M891" t="s">
        <v>19</v>
      </c>
      <c r="N891" t="s">
        <v>39</v>
      </c>
      <c r="O891" s="1" t="s">
        <v>21</v>
      </c>
      <c r="P891" s="1" t="str">
        <f>TEXT(TBL_Employees[[#This Row],[Exit Date]],"YYYY")</f>
        <v/>
      </c>
      <c r="Q891" s="1" t="e">
        <f>(TBL_Employees[[#This Row],[Exit Date]]-TBL_Employees[[#This Row],[Hire Date]])</f>
        <v>#VALUE!</v>
      </c>
      <c r="S891" t="e">
        <f>TBL_Employees[[#This Row],[Column3]]-TBL_Employees[[#This Row],[Column4]]</f>
        <v>#VALUE!</v>
      </c>
    </row>
    <row r="892" spans="1:19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1" t="str">
        <f>TEXT(TBL_Employees[[#This Row],[Hire Date]],"YYYY")</f>
        <v>2012</v>
      </c>
      <c r="K892" s="2">
        <v>109850</v>
      </c>
      <c r="L892" s="3">
        <v>7.0000000000000007E-2</v>
      </c>
      <c r="M892" t="s">
        <v>33</v>
      </c>
      <c r="N892" t="s">
        <v>60</v>
      </c>
      <c r="O892" s="1">
        <v>43865</v>
      </c>
      <c r="P892" s="1" t="str">
        <f>TEXT(TBL_Employees[[#This Row],[Exit Date]],"YYYY")</f>
        <v>2020</v>
      </c>
      <c r="Q892" s="1">
        <f>(TBL_Employees[[#This Row],[Exit Date]]-TBL_Employees[[#This Row],[Hire Date]])</f>
        <v>2734</v>
      </c>
      <c r="S892">
        <f>TBL_Employees[[#This Row],[Column3]]-TBL_Employees[[#This Row],[Column4]]</f>
        <v>8</v>
      </c>
    </row>
    <row r="893" spans="1:19" hidden="1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1" t="str">
        <f>TEXT(TBL_Employees[[#This Row],[Hire Date]],"YYYY")</f>
        <v>2014</v>
      </c>
      <c r="K893" s="2">
        <v>45295</v>
      </c>
      <c r="L893" s="3">
        <v>0</v>
      </c>
      <c r="M893" t="s">
        <v>52</v>
      </c>
      <c r="N893" t="s">
        <v>53</v>
      </c>
      <c r="O893" s="1" t="s">
        <v>21</v>
      </c>
      <c r="P893" s="1" t="str">
        <f>TEXT(TBL_Employees[[#This Row],[Exit Date]],"YYYY")</f>
        <v/>
      </c>
      <c r="Q893" s="1" t="e">
        <f>(TBL_Employees[[#This Row],[Exit Date]]-TBL_Employees[[#This Row],[Hire Date]])</f>
        <v>#VALUE!</v>
      </c>
      <c r="S893" t="e">
        <f>TBL_Employees[[#This Row],[Column3]]-TBL_Employees[[#This Row],[Column4]]</f>
        <v>#VALUE!</v>
      </c>
    </row>
    <row r="894" spans="1:19" hidden="1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1" t="str">
        <f>TEXT(TBL_Employees[[#This Row],[Hire Date]],"YYYY")</f>
        <v>2010</v>
      </c>
      <c r="K894" s="2">
        <v>61310</v>
      </c>
      <c r="L894" s="3">
        <v>0</v>
      </c>
      <c r="M894" t="s">
        <v>19</v>
      </c>
      <c r="N894" t="s">
        <v>39</v>
      </c>
      <c r="O894" s="1" t="s">
        <v>21</v>
      </c>
      <c r="P894" s="1" t="str">
        <f>TEXT(TBL_Employees[[#This Row],[Exit Date]],"YYYY")</f>
        <v/>
      </c>
      <c r="Q894" s="1" t="e">
        <f>(TBL_Employees[[#This Row],[Exit Date]]-TBL_Employees[[#This Row],[Hire Date]])</f>
        <v>#VALUE!</v>
      </c>
      <c r="S894" t="e">
        <f>TBL_Employees[[#This Row],[Column3]]-TBL_Employees[[#This Row],[Column4]]</f>
        <v>#VALUE!</v>
      </c>
    </row>
    <row r="895" spans="1:19" hidden="1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1" t="str">
        <f>TEXT(TBL_Employees[[#This Row],[Hire Date]],"YYYY")</f>
        <v>2016</v>
      </c>
      <c r="K895" s="2">
        <v>87851</v>
      </c>
      <c r="L895" s="3">
        <v>0</v>
      </c>
      <c r="M895" t="s">
        <v>33</v>
      </c>
      <c r="N895" t="s">
        <v>80</v>
      </c>
      <c r="O895" s="1" t="s">
        <v>21</v>
      </c>
      <c r="P895" s="1" t="str">
        <f>TEXT(TBL_Employees[[#This Row],[Exit Date]],"YYYY")</f>
        <v/>
      </c>
      <c r="Q895" s="1" t="e">
        <f>(TBL_Employees[[#This Row],[Exit Date]]-TBL_Employees[[#This Row],[Hire Date]])</f>
        <v>#VALUE!</v>
      </c>
      <c r="S895" t="e">
        <f>TBL_Employees[[#This Row],[Column3]]-TBL_Employees[[#This Row],[Column4]]</f>
        <v>#VALUE!</v>
      </c>
    </row>
    <row r="896" spans="1:19" hidden="1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1" t="str">
        <f>TEXT(TBL_Employees[[#This Row],[Hire Date]],"YYYY")</f>
        <v>2018</v>
      </c>
      <c r="K896" s="2">
        <v>47913</v>
      </c>
      <c r="L896" s="3">
        <v>0</v>
      </c>
      <c r="M896" t="s">
        <v>19</v>
      </c>
      <c r="N896" t="s">
        <v>63</v>
      </c>
      <c r="O896" s="1" t="s">
        <v>21</v>
      </c>
      <c r="P896" s="1" t="str">
        <f>TEXT(TBL_Employees[[#This Row],[Exit Date]],"YYYY")</f>
        <v/>
      </c>
      <c r="Q896" s="1" t="e">
        <f>(TBL_Employees[[#This Row],[Exit Date]]-TBL_Employees[[#This Row],[Hire Date]])</f>
        <v>#VALUE!</v>
      </c>
      <c r="S896" t="e">
        <f>TBL_Employees[[#This Row],[Column3]]-TBL_Employees[[#This Row],[Column4]]</f>
        <v>#VALUE!</v>
      </c>
    </row>
    <row r="897" spans="1:19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1" t="str">
        <f>TEXT(TBL_Employees[[#This Row],[Hire Date]],"YYYY")</f>
        <v>2017</v>
      </c>
      <c r="K897" s="2">
        <v>46727</v>
      </c>
      <c r="L897" s="3">
        <v>0</v>
      </c>
      <c r="M897" t="s">
        <v>19</v>
      </c>
      <c r="N897" t="s">
        <v>29</v>
      </c>
      <c r="O897" s="1">
        <v>43251</v>
      </c>
      <c r="P897" s="1" t="str">
        <f>TEXT(TBL_Employees[[#This Row],[Exit Date]],"YYYY")</f>
        <v>2018</v>
      </c>
      <c r="Q897" s="1">
        <f>(TBL_Employees[[#This Row],[Exit Date]]-TBL_Employees[[#This Row],[Hire Date]])</f>
        <v>266</v>
      </c>
      <c r="S897">
        <f>TBL_Employees[[#This Row],[Column3]]-TBL_Employees[[#This Row],[Column4]]</f>
        <v>1</v>
      </c>
    </row>
    <row r="898" spans="1:19" hidden="1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1" t="str">
        <f>TEXT(TBL_Employees[[#This Row],[Hire Date]],"YYYY")</f>
        <v>2021</v>
      </c>
      <c r="K898" s="2">
        <v>133400</v>
      </c>
      <c r="L898" s="3">
        <v>0.11</v>
      </c>
      <c r="M898" t="s">
        <v>19</v>
      </c>
      <c r="N898" t="s">
        <v>39</v>
      </c>
      <c r="O898" s="1" t="s">
        <v>21</v>
      </c>
      <c r="P898" s="1" t="str">
        <f>TEXT(TBL_Employees[[#This Row],[Exit Date]],"YYYY")</f>
        <v/>
      </c>
      <c r="Q898" s="1" t="e">
        <f>(TBL_Employees[[#This Row],[Exit Date]]-TBL_Employees[[#This Row],[Hire Date]])</f>
        <v>#VALUE!</v>
      </c>
      <c r="S898" t="e">
        <f>TBL_Employees[[#This Row],[Column3]]-TBL_Employees[[#This Row],[Column4]]</f>
        <v>#VALUE!</v>
      </c>
    </row>
    <row r="899" spans="1:19" hidden="1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1" t="str">
        <f>TEXT(TBL_Employees[[#This Row],[Hire Date]],"YYYY")</f>
        <v>2020</v>
      </c>
      <c r="K899" s="2">
        <v>90535</v>
      </c>
      <c r="L899" s="3">
        <v>0</v>
      </c>
      <c r="M899" t="s">
        <v>19</v>
      </c>
      <c r="N899" t="s">
        <v>45</v>
      </c>
      <c r="O899" s="1" t="s">
        <v>21</v>
      </c>
      <c r="P899" s="1" t="str">
        <f>TEXT(TBL_Employees[[#This Row],[Exit Date]],"YYYY")</f>
        <v/>
      </c>
      <c r="Q899" s="1" t="e">
        <f>(TBL_Employees[[#This Row],[Exit Date]]-TBL_Employees[[#This Row],[Hire Date]])</f>
        <v>#VALUE!</v>
      </c>
      <c r="S899" t="e">
        <f>TBL_Employees[[#This Row],[Column3]]-TBL_Employees[[#This Row],[Column4]]</f>
        <v>#VALUE!</v>
      </c>
    </row>
    <row r="900" spans="1:19" hidden="1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1" t="str">
        <f>TEXT(TBL_Employees[[#This Row],[Hire Date]],"YYYY")</f>
        <v>2006</v>
      </c>
      <c r="K900" s="2">
        <v>93343</v>
      </c>
      <c r="L900" s="3">
        <v>0</v>
      </c>
      <c r="M900" t="s">
        <v>33</v>
      </c>
      <c r="N900" t="s">
        <v>80</v>
      </c>
      <c r="O900" s="1" t="s">
        <v>21</v>
      </c>
      <c r="P900" s="1" t="str">
        <f>TEXT(TBL_Employees[[#This Row],[Exit Date]],"YYYY")</f>
        <v/>
      </c>
      <c r="Q900" s="1" t="e">
        <f>(TBL_Employees[[#This Row],[Exit Date]]-TBL_Employees[[#This Row],[Hire Date]])</f>
        <v>#VALUE!</v>
      </c>
      <c r="S900" t="e">
        <f>TBL_Employees[[#This Row],[Column3]]-TBL_Employees[[#This Row],[Column4]]</f>
        <v>#VALUE!</v>
      </c>
    </row>
    <row r="901" spans="1:19" hidden="1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1" t="str">
        <f>TEXT(TBL_Employees[[#This Row],[Hire Date]],"YYYY")</f>
        <v>2006</v>
      </c>
      <c r="K901" s="2">
        <v>63705</v>
      </c>
      <c r="L901" s="3">
        <v>0</v>
      </c>
      <c r="M901" t="s">
        <v>19</v>
      </c>
      <c r="N901" t="s">
        <v>45</v>
      </c>
      <c r="O901" s="1" t="s">
        <v>21</v>
      </c>
      <c r="P901" s="1" t="str">
        <f>TEXT(TBL_Employees[[#This Row],[Exit Date]],"YYYY")</f>
        <v/>
      </c>
      <c r="Q901" s="1" t="e">
        <f>(TBL_Employees[[#This Row],[Exit Date]]-TBL_Employees[[#This Row],[Hire Date]])</f>
        <v>#VALUE!</v>
      </c>
      <c r="S901" t="e">
        <f>TBL_Employees[[#This Row],[Column3]]-TBL_Employees[[#This Row],[Column4]]</f>
        <v>#VALUE!</v>
      </c>
    </row>
    <row r="902" spans="1:19" hidden="1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1" t="str">
        <f>TEXT(TBL_Employees[[#This Row],[Hire Date]],"YYYY")</f>
        <v>2000</v>
      </c>
      <c r="K902" s="2">
        <v>258081</v>
      </c>
      <c r="L902" s="3">
        <v>0.3</v>
      </c>
      <c r="M902" t="s">
        <v>19</v>
      </c>
      <c r="N902" t="s">
        <v>20</v>
      </c>
      <c r="O902" s="1" t="s">
        <v>21</v>
      </c>
      <c r="P902" s="1" t="str">
        <f>TEXT(TBL_Employees[[#This Row],[Exit Date]],"YYYY")</f>
        <v/>
      </c>
      <c r="Q902" s="1" t="e">
        <f>(TBL_Employees[[#This Row],[Exit Date]]-TBL_Employees[[#This Row],[Hire Date]])</f>
        <v>#VALUE!</v>
      </c>
      <c r="S902" t="e">
        <f>TBL_Employees[[#This Row],[Column3]]-TBL_Employees[[#This Row],[Column4]]</f>
        <v>#VALUE!</v>
      </c>
    </row>
    <row r="903" spans="1:19" hidden="1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1" t="str">
        <f>TEXT(TBL_Employees[[#This Row],[Hire Date]],"YYYY")</f>
        <v>2020</v>
      </c>
      <c r="K903" s="2">
        <v>54654</v>
      </c>
      <c r="L903" s="3">
        <v>0</v>
      </c>
      <c r="M903" t="s">
        <v>19</v>
      </c>
      <c r="N903" t="s">
        <v>39</v>
      </c>
      <c r="O903" s="1" t="s">
        <v>21</v>
      </c>
      <c r="P903" s="1" t="str">
        <f>TEXT(TBL_Employees[[#This Row],[Exit Date]],"YYYY")</f>
        <v/>
      </c>
      <c r="Q903" s="1" t="e">
        <f>(TBL_Employees[[#This Row],[Exit Date]]-TBL_Employees[[#This Row],[Hire Date]])</f>
        <v>#VALUE!</v>
      </c>
      <c r="S903" t="e">
        <f>TBL_Employees[[#This Row],[Column3]]-TBL_Employees[[#This Row],[Column4]]</f>
        <v>#VALUE!</v>
      </c>
    </row>
    <row r="904" spans="1:19" hidden="1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1" t="str">
        <f>TEXT(TBL_Employees[[#This Row],[Hire Date]],"YYYY")</f>
        <v>1998</v>
      </c>
      <c r="K904" s="2">
        <v>58006</v>
      </c>
      <c r="L904" s="3">
        <v>0</v>
      </c>
      <c r="M904" t="s">
        <v>19</v>
      </c>
      <c r="N904" t="s">
        <v>63</v>
      </c>
      <c r="O904" s="1" t="s">
        <v>21</v>
      </c>
      <c r="P904" s="1" t="str">
        <f>TEXT(TBL_Employees[[#This Row],[Exit Date]],"YYYY")</f>
        <v/>
      </c>
      <c r="Q904" s="1" t="e">
        <f>(TBL_Employees[[#This Row],[Exit Date]]-TBL_Employees[[#This Row],[Hire Date]])</f>
        <v>#VALUE!</v>
      </c>
      <c r="S904" t="e">
        <f>TBL_Employees[[#This Row],[Column3]]-TBL_Employees[[#This Row],[Column4]]</f>
        <v>#VALUE!</v>
      </c>
    </row>
    <row r="905" spans="1:19" hidden="1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1" t="str">
        <f>TEXT(TBL_Employees[[#This Row],[Hire Date]],"YYYY")</f>
        <v>2011</v>
      </c>
      <c r="K905" s="2">
        <v>150034</v>
      </c>
      <c r="L905" s="3">
        <v>0.12</v>
      </c>
      <c r="M905" t="s">
        <v>33</v>
      </c>
      <c r="N905" t="s">
        <v>60</v>
      </c>
      <c r="O905" s="1" t="s">
        <v>21</v>
      </c>
      <c r="P905" s="1" t="str">
        <f>TEXT(TBL_Employees[[#This Row],[Exit Date]],"YYYY")</f>
        <v/>
      </c>
      <c r="Q905" s="1" t="e">
        <f>(TBL_Employees[[#This Row],[Exit Date]]-TBL_Employees[[#This Row],[Hire Date]])</f>
        <v>#VALUE!</v>
      </c>
      <c r="S905" t="e">
        <f>TBL_Employees[[#This Row],[Column3]]-TBL_Employees[[#This Row],[Column4]]</f>
        <v>#VALUE!</v>
      </c>
    </row>
    <row r="906" spans="1:19" hidden="1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1" t="str">
        <f>TEXT(TBL_Employees[[#This Row],[Hire Date]],"YYYY")</f>
        <v>2007</v>
      </c>
      <c r="K906" s="2">
        <v>198562</v>
      </c>
      <c r="L906" s="3">
        <v>0.22</v>
      </c>
      <c r="M906" t="s">
        <v>19</v>
      </c>
      <c r="N906" t="s">
        <v>63</v>
      </c>
      <c r="O906" s="1" t="s">
        <v>21</v>
      </c>
      <c r="P906" s="1" t="str">
        <f>TEXT(TBL_Employees[[#This Row],[Exit Date]],"YYYY")</f>
        <v/>
      </c>
      <c r="Q906" s="1" t="e">
        <f>(TBL_Employees[[#This Row],[Exit Date]]-TBL_Employees[[#This Row],[Hire Date]])</f>
        <v>#VALUE!</v>
      </c>
      <c r="S906" t="e">
        <f>TBL_Employees[[#This Row],[Column3]]-TBL_Employees[[#This Row],[Column4]]</f>
        <v>#VALUE!</v>
      </c>
    </row>
    <row r="907" spans="1:19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1" t="str">
        <f>TEXT(TBL_Employees[[#This Row],[Hire Date]],"YYYY")</f>
        <v>2009</v>
      </c>
      <c r="K907" s="2">
        <v>62411</v>
      </c>
      <c r="L907" s="3">
        <v>0</v>
      </c>
      <c r="M907" t="s">
        <v>19</v>
      </c>
      <c r="N907" t="s">
        <v>45</v>
      </c>
      <c r="O907" s="1">
        <v>44422</v>
      </c>
      <c r="P907" s="1" t="str">
        <f>TEXT(TBL_Employees[[#This Row],[Exit Date]],"YYYY")</f>
        <v>2021</v>
      </c>
      <c r="Q907" s="1">
        <f>(TBL_Employees[[#This Row],[Exit Date]]-TBL_Employees[[#This Row],[Hire Date]])</f>
        <v>4462</v>
      </c>
      <c r="S907">
        <f>TBL_Employees[[#This Row],[Column3]]-TBL_Employees[[#This Row],[Column4]]</f>
        <v>12</v>
      </c>
    </row>
    <row r="908" spans="1:19" hidden="1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1" t="str">
        <f>TEXT(TBL_Employees[[#This Row],[Hire Date]],"YYYY")</f>
        <v>1992</v>
      </c>
      <c r="K908" s="2">
        <v>111299</v>
      </c>
      <c r="L908" s="3">
        <v>0.12</v>
      </c>
      <c r="M908" t="s">
        <v>19</v>
      </c>
      <c r="N908" t="s">
        <v>45</v>
      </c>
      <c r="O908" s="1" t="s">
        <v>21</v>
      </c>
      <c r="P908" s="1" t="str">
        <f>TEXT(TBL_Employees[[#This Row],[Exit Date]],"YYYY")</f>
        <v/>
      </c>
      <c r="Q908" s="1" t="e">
        <f>(TBL_Employees[[#This Row],[Exit Date]]-TBL_Employees[[#This Row],[Hire Date]])</f>
        <v>#VALUE!</v>
      </c>
      <c r="S908" t="e">
        <f>TBL_Employees[[#This Row],[Column3]]-TBL_Employees[[#This Row],[Column4]]</f>
        <v>#VALUE!</v>
      </c>
    </row>
    <row r="909" spans="1:19" hidden="1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1" t="str">
        <f>TEXT(TBL_Employees[[#This Row],[Hire Date]],"YYYY")</f>
        <v>2019</v>
      </c>
      <c r="K909" s="2">
        <v>41545</v>
      </c>
      <c r="L909" s="3">
        <v>0</v>
      </c>
      <c r="M909" t="s">
        <v>19</v>
      </c>
      <c r="N909" t="s">
        <v>45</v>
      </c>
      <c r="O909" s="1" t="s">
        <v>21</v>
      </c>
      <c r="P909" s="1" t="str">
        <f>TEXT(TBL_Employees[[#This Row],[Exit Date]],"YYYY")</f>
        <v/>
      </c>
      <c r="Q909" s="1" t="e">
        <f>(TBL_Employees[[#This Row],[Exit Date]]-TBL_Employees[[#This Row],[Hire Date]])</f>
        <v>#VALUE!</v>
      </c>
      <c r="S909" t="e">
        <f>TBL_Employees[[#This Row],[Column3]]-TBL_Employees[[#This Row],[Column4]]</f>
        <v>#VALUE!</v>
      </c>
    </row>
    <row r="910" spans="1:19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1" t="str">
        <f>TEXT(TBL_Employees[[#This Row],[Hire Date]],"YYYY")</f>
        <v>2019</v>
      </c>
      <c r="K910" s="2">
        <v>74467</v>
      </c>
      <c r="L910" s="3">
        <v>0</v>
      </c>
      <c r="M910" t="s">
        <v>19</v>
      </c>
      <c r="N910" t="s">
        <v>29</v>
      </c>
      <c r="O910" s="1">
        <v>44211</v>
      </c>
      <c r="P910" s="1" t="str">
        <f>TEXT(TBL_Employees[[#This Row],[Exit Date]],"YYYY")</f>
        <v>2021</v>
      </c>
      <c r="Q910" s="1">
        <f>(TBL_Employees[[#This Row],[Exit Date]]-TBL_Employees[[#This Row],[Hire Date]])</f>
        <v>642</v>
      </c>
      <c r="S910">
        <f>TBL_Employees[[#This Row],[Column3]]-TBL_Employees[[#This Row],[Column4]]</f>
        <v>2</v>
      </c>
    </row>
    <row r="911" spans="1:19" hidden="1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1" t="str">
        <f>TEXT(TBL_Employees[[#This Row],[Hire Date]],"YYYY")</f>
        <v>2002</v>
      </c>
      <c r="K911" s="2">
        <v>117545</v>
      </c>
      <c r="L911" s="3">
        <v>0.06</v>
      </c>
      <c r="M911" t="s">
        <v>19</v>
      </c>
      <c r="N911" t="s">
        <v>39</v>
      </c>
      <c r="O911" s="1" t="s">
        <v>21</v>
      </c>
      <c r="P911" s="1" t="str">
        <f>TEXT(TBL_Employees[[#This Row],[Exit Date]],"YYYY")</f>
        <v/>
      </c>
      <c r="Q911" s="1" t="e">
        <f>(TBL_Employees[[#This Row],[Exit Date]]-TBL_Employees[[#This Row],[Hire Date]])</f>
        <v>#VALUE!</v>
      </c>
      <c r="S911" t="e">
        <f>TBL_Employees[[#This Row],[Column3]]-TBL_Employees[[#This Row],[Column4]]</f>
        <v>#VALUE!</v>
      </c>
    </row>
    <row r="912" spans="1:19" hidden="1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1" t="str">
        <f>TEXT(TBL_Employees[[#This Row],[Hire Date]],"YYYY")</f>
        <v>2012</v>
      </c>
      <c r="K912" s="2">
        <v>117226</v>
      </c>
      <c r="L912" s="3">
        <v>0.08</v>
      </c>
      <c r="M912" t="s">
        <v>19</v>
      </c>
      <c r="N912" t="s">
        <v>39</v>
      </c>
      <c r="O912" s="1" t="s">
        <v>21</v>
      </c>
      <c r="P912" s="1" t="str">
        <f>TEXT(TBL_Employees[[#This Row],[Exit Date]],"YYYY")</f>
        <v/>
      </c>
      <c r="Q912" s="1" t="e">
        <f>(TBL_Employees[[#This Row],[Exit Date]]-TBL_Employees[[#This Row],[Hire Date]])</f>
        <v>#VALUE!</v>
      </c>
      <c r="S912" t="e">
        <f>TBL_Employees[[#This Row],[Column3]]-TBL_Employees[[#This Row],[Column4]]</f>
        <v>#VALUE!</v>
      </c>
    </row>
    <row r="913" spans="1:19" hidden="1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1" t="str">
        <f>TEXT(TBL_Employees[[#This Row],[Hire Date]],"YYYY")</f>
        <v>2019</v>
      </c>
      <c r="K913" s="2">
        <v>55767</v>
      </c>
      <c r="L913" s="3">
        <v>0</v>
      </c>
      <c r="M913" t="s">
        <v>19</v>
      </c>
      <c r="N913" t="s">
        <v>39</v>
      </c>
      <c r="O913" s="1" t="s">
        <v>21</v>
      </c>
      <c r="P913" s="1" t="str">
        <f>TEXT(TBL_Employees[[#This Row],[Exit Date]],"YYYY")</f>
        <v/>
      </c>
      <c r="Q913" s="1" t="e">
        <f>(TBL_Employees[[#This Row],[Exit Date]]-TBL_Employees[[#This Row],[Hire Date]])</f>
        <v>#VALUE!</v>
      </c>
      <c r="S913" t="e">
        <f>TBL_Employees[[#This Row],[Column3]]-TBL_Employees[[#This Row],[Column4]]</f>
        <v>#VALUE!</v>
      </c>
    </row>
    <row r="914" spans="1:19" hidden="1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1" t="str">
        <f>TEXT(TBL_Employees[[#This Row],[Hire Date]],"YYYY")</f>
        <v>2016</v>
      </c>
      <c r="K914" s="2">
        <v>60930</v>
      </c>
      <c r="L914" s="3">
        <v>0</v>
      </c>
      <c r="M914" t="s">
        <v>19</v>
      </c>
      <c r="N914" t="s">
        <v>25</v>
      </c>
      <c r="O914" s="1" t="s">
        <v>21</v>
      </c>
      <c r="P914" s="1" t="str">
        <f>TEXT(TBL_Employees[[#This Row],[Exit Date]],"YYYY")</f>
        <v/>
      </c>
      <c r="Q914" s="1" t="e">
        <f>(TBL_Employees[[#This Row],[Exit Date]]-TBL_Employees[[#This Row],[Hire Date]])</f>
        <v>#VALUE!</v>
      </c>
      <c r="S914" t="e">
        <f>TBL_Employees[[#This Row],[Column3]]-TBL_Employees[[#This Row],[Column4]]</f>
        <v>#VALUE!</v>
      </c>
    </row>
    <row r="915" spans="1:19" hidden="1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1" t="str">
        <f>TEXT(TBL_Employees[[#This Row],[Hire Date]],"YYYY")</f>
        <v>2018</v>
      </c>
      <c r="K915" s="2">
        <v>154973</v>
      </c>
      <c r="L915" s="3">
        <v>0.28999999999999998</v>
      </c>
      <c r="M915" t="s">
        <v>52</v>
      </c>
      <c r="N915" t="s">
        <v>53</v>
      </c>
      <c r="O915" s="1" t="s">
        <v>21</v>
      </c>
      <c r="P915" s="1" t="str">
        <f>TEXT(TBL_Employees[[#This Row],[Exit Date]],"YYYY")</f>
        <v/>
      </c>
      <c r="Q915" s="1" t="e">
        <f>(TBL_Employees[[#This Row],[Exit Date]]-TBL_Employees[[#This Row],[Hire Date]])</f>
        <v>#VALUE!</v>
      </c>
      <c r="S915" t="e">
        <f>TBL_Employees[[#This Row],[Column3]]-TBL_Employees[[#This Row],[Column4]]</f>
        <v>#VALUE!</v>
      </c>
    </row>
    <row r="916" spans="1:19" hidden="1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1" t="str">
        <f>TEXT(TBL_Employees[[#This Row],[Hire Date]],"YYYY")</f>
        <v>2017</v>
      </c>
      <c r="K916" s="2">
        <v>69332</v>
      </c>
      <c r="L916" s="3">
        <v>0</v>
      </c>
      <c r="M916" t="s">
        <v>19</v>
      </c>
      <c r="N916" t="s">
        <v>29</v>
      </c>
      <c r="O916" s="1" t="s">
        <v>21</v>
      </c>
      <c r="P916" s="1" t="str">
        <f>TEXT(TBL_Employees[[#This Row],[Exit Date]],"YYYY")</f>
        <v/>
      </c>
      <c r="Q916" s="1" t="e">
        <f>(TBL_Employees[[#This Row],[Exit Date]]-TBL_Employees[[#This Row],[Hire Date]])</f>
        <v>#VALUE!</v>
      </c>
      <c r="S916" t="e">
        <f>TBL_Employees[[#This Row],[Column3]]-TBL_Employees[[#This Row],[Column4]]</f>
        <v>#VALUE!</v>
      </c>
    </row>
    <row r="917" spans="1:19" hidden="1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1" t="str">
        <f>TEXT(TBL_Employees[[#This Row],[Hire Date]],"YYYY")</f>
        <v>2001</v>
      </c>
      <c r="K917" s="2">
        <v>119699</v>
      </c>
      <c r="L917" s="3">
        <v>0</v>
      </c>
      <c r="M917" t="s">
        <v>33</v>
      </c>
      <c r="N917" t="s">
        <v>74</v>
      </c>
      <c r="O917" s="1" t="s">
        <v>21</v>
      </c>
      <c r="P917" s="1" t="str">
        <f>TEXT(TBL_Employees[[#This Row],[Exit Date]],"YYYY")</f>
        <v/>
      </c>
      <c r="Q917" s="1" t="e">
        <f>(TBL_Employees[[#This Row],[Exit Date]]-TBL_Employees[[#This Row],[Hire Date]])</f>
        <v>#VALUE!</v>
      </c>
      <c r="S917" t="e">
        <f>TBL_Employees[[#This Row],[Column3]]-TBL_Employees[[#This Row],[Column4]]</f>
        <v>#VALUE!</v>
      </c>
    </row>
    <row r="918" spans="1:19" hidden="1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1" t="str">
        <f>TEXT(TBL_Employees[[#This Row],[Hire Date]],"YYYY")</f>
        <v>2020</v>
      </c>
      <c r="K918" s="2">
        <v>198176</v>
      </c>
      <c r="L918" s="3">
        <v>0.17</v>
      </c>
      <c r="M918" t="s">
        <v>52</v>
      </c>
      <c r="N918" t="s">
        <v>81</v>
      </c>
      <c r="O918" s="1" t="s">
        <v>21</v>
      </c>
      <c r="P918" s="1" t="str">
        <f>TEXT(TBL_Employees[[#This Row],[Exit Date]],"YYYY")</f>
        <v/>
      </c>
      <c r="Q918" s="1" t="e">
        <f>(TBL_Employees[[#This Row],[Exit Date]]-TBL_Employees[[#This Row],[Hire Date]])</f>
        <v>#VALUE!</v>
      </c>
      <c r="S918" t="e">
        <f>TBL_Employees[[#This Row],[Column3]]-TBL_Employees[[#This Row],[Column4]]</f>
        <v>#VALUE!</v>
      </c>
    </row>
    <row r="919" spans="1:19" hidden="1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1" t="str">
        <f>TEXT(TBL_Employees[[#This Row],[Hire Date]],"YYYY")</f>
        <v>2012</v>
      </c>
      <c r="K919" s="2">
        <v>58586</v>
      </c>
      <c r="L919" s="3">
        <v>0</v>
      </c>
      <c r="M919" t="s">
        <v>52</v>
      </c>
      <c r="N919" t="s">
        <v>53</v>
      </c>
      <c r="O919" s="1" t="s">
        <v>21</v>
      </c>
      <c r="P919" s="1" t="str">
        <f>TEXT(TBL_Employees[[#This Row],[Exit Date]],"YYYY")</f>
        <v/>
      </c>
      <c r="Q919" s="1" t="e">
        <f>(TBL_Employees[[#This Row],[Exit Date]]-TBL_Employees[[#This Row],[Hire Date]])</f>
        <v>#VALUE!</v>
      </c>
      <c r="S919" t="e">
        <f>TBL_Employees[[#This Row],[Column3]]-TBL_Employees[[#This Row],[Column4]]</f>
        <v>#VALUE!</v>
      </c>
    </row>
    <row r="920" spans="1:19" hidden="1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1" t="str">
        <f>TEXT(TBL_Employees[[#This Row],[Hire Date]],"YYYY")</f>
        <v>2011</v>
      </c>
      <c r="K920" s="2">
        <v>74010</v>
      </c>
      <c r="L920" s="3">
        <v>0</v>
      </c>
      <c r="M920" t="s">
        <v>19</v>
      </c>
      <c r="N920" t="s">
        <v>20</v>
      </c>
      <c r="O920" s="1" t="s">
        <v>21</v>
      </c>
      <c r="P920" s="1" t="str">
        <f>TEXT(TBL_Employees[[#This Row],[Exit Date]],"YYYY")</f>
        <v/>
      </c>
      <c r="Q920" s="1" t="e">
        <f>(TBL_Employees[[#This Row],[Exit Date]]-TBL_Employees[[#This Row],[Hire Date]])</f>
        <v>#VALUE!</v>
      </c>
      <c r="S920" t="e">
        <f>TBL_Employees[[#This Row],[Column3]]-TBL_Employees[[#This Row],[Column4]]</f>
        <v>#VALUE!</v>
      </c>
    </row>
    <row r="921" spans="1:19" hidden="1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1" t="str">
        <f>TEXT(TBL_Employees[[#This Row],[Hire Date]],"YYYY")</f>
        <v>2020</v>
      </c>
      <c r="K921" s="2">
        <v>96598</v>
      </c>
      <c r="L921" s="3">
        <v>0</v>
      </c>
      <c r="M921" t="s">
        <v>19</v>
      </c>
      <c r="N921" t="s">
        <v>39</v>
      </c>
      <c r="O921" s="1" t="s">
        <v>21</v>
      </c>
      <c r="P921" s="1" t="str">
        <f>TEXT(TBL_Employees[[#This Row],[Exit Date]],"YYYY")</f>
        <v/>
      </c>
      <c r="Q921" s="1" t="e">
        <f>(TBL_Employees[[#This Row],[Exit Date]]-TBL_Employees[[#This Row],[Hire Date]])</f>
        <v>#VALUE!</v>
      </c>
      <c r="S921" t="e">
        <f>TBL_Employees[[#This Row],[Column3]]-TBL_Employees[[#This Row],[Column4]]</f>
        <v>#VALUE!</v>
      </c>
    </row>
    <row r="922" spans="1:19" hidden="1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1" t="str">
        <f>TEXT(TBL_Employees[[#This Row],[Hire Date]],"YYYY")</f>
        <v>2003</v>
      </c>
      <c r="K922" s="2">
        <v>106444</v>
      </c>
      <c r="L922" s="3">
        <v>0.05</v>
      </c>
      <c r="M922" t="s">
        <v>19</v>
      </c>
      <c r="N922" t="s">
        <v>39</v>
      </c>
      <c r="O922" s="1" t="s">
        <v>21</v>
      </c>
      <c r="P922" s="1" t="str">
        <f>TEXT(TBL_Employees[[#This Row],[Exit Date]],"YYYY")</f>
        <v/>
      </c>
      <c r="Q922" s="1" t="e">
        <f>(TBL_Employees[[#This Row],[Exit Date]]-TBL_Employees[[#This Row],[Hire Date]])</f>
        <v>#VALUE!</v>
      </c>
      <c r="S922" t="e">
        <f>TBL_Employees[[#This Row],[Column3]]-TBL_Employees[[#This Row],[Column4]]</f>
        <v>#VALUE!</v>
      </c>
    </row>
    <row r="923" spans="1:19" hidden="1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1" t="str">
        <f>TEXT(TBL_Employees[[#This Row],[Hire Date]],"YYYY")</f>
        <v>2017</v>
      </c>
      <c r="K923" s="2">
        <v>156931</v>
      </c>
      <c r="L923" s="3">
        <v>0.28000000000000003</v>
      </c>
      <c r="M923" t="s">
        <v>19</v>
      </c>
      <c r="N923" t="s">
        <v>63</v>
      </c>
      <c r="O923" s="1" t="s">
        <v>21</v>
      </c>
      <c r="P923" s="1" t="str">
        <f>TEXT(TBL_Employees[[#This Row],[Exit Date]],"YYYY")</f>
        <v/>
      </c>
      <c r="Q923" s="1" t="e">
        <f>(TBL_Employees[[#This Row],[Exit Date]]-TBL_Employees[[#This Row],[Hire Date]])</f>
        <v>#VALUE!</v>
      </c>
      <c r="S923" t="e">
        <f>TBL_Employees[[#This Row],[Column3]]-TBL_Employees[[#This Row],[Column4]]</f>
        <v>#VALUE!</v>
      </c>
    </row>
    <row r="924" spans="1:19" hidden="1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1" t="str">
        <f>TEXT(TBL_Employees[[#This Row],[Hire Date]],"YYYY")</f>
        <v>2014</v>
      </c>
      <c r="K924" s="2">
        <v>171360</v>
      </c>
      <c r="L924" s="3">
        <v>0.23</v>
      </c>
      <c r="M924" t="s">
        <v>52</v>
      </c>
      <c r="N924" t="s">
        <v>81</v>
      </c>
      <c r="O924" s="1" t="s">
        <v>21</v>
      </c>
      <c r="P924" s="1" t="str">
        <f>TEXT(TBL_Employees[[#This Row],[Exit Date]],"YYYY")</f>
        <v/>
      </c>
      <c r="Q924" s="1" t="e">
        <f>(TBL_Employees[[#This Row],[Exit Date]]-TBL_Employees[[#This Row],[Hire Date]])</f>
        <v>#VALUE!</v>
      </c>
      <c r="S924" t="e">
        <f>TBL_Employees[[#This Row],[Column3]]-TBL_Employees[[#This Row],[Column4]]</f>
        <v>#VALUE!</v>
      </c>
    </row>
    <row r="925" spans="1:19" hidden="1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1" t="str">
        <f>TEXT(TBL_Employees[[#This Row],[Hire Date]],"YYYY")</f>
        <v>2009</v>
      </c>
      <c r="K925" s="2">
        <v>64505</v>
      </c>
      <c r="L925" s="3">
        <v>0</v>
      </c>
      <c r="M925" t="s">
        <v>19</v>
      </c>
      <c r="N925" t="s">
        <v>45</v>
      </c>
      <c r="O925" s="1" t="s">
        <v>21</v>
      </c>
      <c r="P925" s="1" t="str">
        <f>TEXT(TBL_Employees[[#This Row],[Exit Date]],"YYYY")</f>
        <v/>
      </c>
      <c r="Q925" s="1" t="e">
        <f>(TBL_Employees[[#This Row],[Exit Date]]-TBL_Employees[[#This Row],[Hire Date]])</f>
        <v>#VALUE!</v>
      </c>
      <c r="S925" t="e">
        <f>TBL_Employees[[#This Row],[Column3]]-TBL_Employees[[#This Row],[Column4]]</f>
        <v>#VALUE!</v>
      </c>
    </row>
    <row r="926" spans="1:19" hidden="1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1" t="str">
        <f>TEXT(TBL_Employees[[#This Row],[Hire Date]],"YYYY")</f>
        <v>2021</v>
      </c>
      <c r="K926" s="2">
        <v>102298</v>
      </c>
      <c r="L926" s="3">
        <v>0.13</v>
      </c>
      <c r="M926" t="s">
        <v>52</v>
      </c>
      <c r="N926" t="s">
        <v>66</v>
      </c>
      <c r="O926" s="1" t="s">
        <v>21</v>
      </c>
      <c r="P926" s="1" t="str">
        <f>TEXT(TBL_Employees[[#This Row],[Exit Date]],"YYYY")</f>
        <v/>
      </c>
      <c r="Q926" s="1" t="e">
        <f>(TBL_Employees[[#This Row],[Exit Date]]-TBL_Employees[[#This Row],[Hire Date]])</f>
        <v>#VALUE!</v>
      </c>
      <c r="S926" t="e">
        <f>TBL_Employees[[#This Row],[Column3]]-TBL_Employees[[#This Row],[Column4]]</f>
        <v>#VALUE!</v>
      </c>
    </row>
    <row r="927" spans="1:19" hidden="1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1" t="str">
        <f>TEXT(TBL_Employees[[#This Row],[Hire Date]],"YYYY")</f>
        <v>2019</v>
      </c>
      <c r="K927" s="2">
        <v>133297</v>
      </c>
      <c r="L927" s="3">
        <v>0.13</v>
      </c>
      <c r="M927" t="s">
        <v>52</v>
      </c>
      <c r="N927" t="s">
        <v>66</v>
      </c>
      <c r="O927" s="1" t="s">
        <v>21</v>
      </c>
      <c r="P927" s="1" t="str">
        <f>TEXT(TBL_Employees[[#This Row],[Exit Date]],"YYYY")</f>
        <v/>
      </c>
      <c r="Q927" s="1" t="e">
        <f>(TBL_Employees[[#This Row],[Exit Date]]-TBL_Employees[[#This Row],[Hire Date]])</f>
        <v>#VALUE!</v>
      </c>
      <c r="S927" t="e">
        <f>TBL_Employees[[#This Row],[Column3]]-TBL_Employees[[#This Row],[Column4]]</f>
        <v>#VALUE!</v>
      </c>
    </row>
    <row r="928" spans="1:19" hidden="1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1" t="str">
        <f>TEXT(TBL_Employees[[#This Row],[Hire Date]],"YYYY")</f>
        <v>2021</v>
      </c>
      <c r="K928" s="2">
        <v>155080</v>
      </c>
      <c r="L928" s="3">
        <v>0.1</v>
      </c>
      <c r="M928" t="s">
        <v>19</v>
      </c>
      <c r="N928" t="s">
        <v>25</v>
      </c>
      <c r="O928" s="1" t="s">
        <v>21</v>
      </c>
      <c r="P928" s="1" t="str">
        <f>TEXT(TBL_Employees[[#This Row],[Exit Date]],"YYYY")</f>
        <v/>
      </c>
      <c r="Q928" s="1" t="e">
        <f>(TBL_Employees[[#This Row],[Exit Date]]-TBL_Employees[[#This Row],[Hire Date]])</f>
        <v>#VALUE!</v>
      </c>
      <c r="S928" t="e">
        <f>TBL_Employees[[#This Row],[Column3]]-TBL_Employees[[#This Row],[Column4]]</f>
        <v>#VALUE!</v>
      </c>
    </row>
    <row r="929" spans="1:19" hidden="1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1" t="str">
        <f>TEXT(TBL_Employees[[#This Row],[Hire Date]],"YYYY")</f>
        <v>2018</v>
      </c>
      <c r="K929" s="2">
        <v>81828</v>
      </c>
      <c r="L929" s="3">
        <v>0</v>
      </c>
      <c r="M929" t="s">
        <v>19</v>
      </c>
      <c r="N929" t="s">
        <v>45</v>
      </c>
      <c r="O929" s="1" t="s">
        <v>21</v>
      </c>
      <c r="P929" s="1" t="str">
        <f>TEXT(TBL_Employees[[#This Row],[Exit Date]],"YYYY")</f>
        <v/>
      </c>
      <c r="Q929" s="1" t="e">
        <f>(TBL_Employees[[#This Row],[Exit Date]]-TBL_Employees[[#This Row],[Hire Date]])</f>
        <v>#VALUE!</v>
      </c>
      <c r="S929" t="e">
        <f>TBL_Employees[[#This Row],[Column3]]-TBL_Employees[[#This Row],[Column4]]</f>
        <v>#VALUE!</v>
      </c>
    </row>
    <row r="930" spans="1:19" hidden="1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1" t="str">
        <f>TEXT(TBL_Employees[[#This Row],[Hire Date]],"YYYY")</f>
        <v>2000</v>
      </c>
      <c r="K930" s="2">
        <v>149417</v>
      </c>
      <c r="L930" s="3">
        <v>0.13</v>
      </c>
      <c r="M930" t="s">
        <v>33</v>
      </c>
      <c r="N930" t="s">
        <v>34</v>
      </c>
      <c r="O930" s="1" t="s">
        <v>21</v>
      </c>
      <c r="P930" s="1" t="str">
        <f>TEXT(TBL_Employees[[#This Row],[Exit Date]],"YYYY")</f>
        <v/>
      </c>
      <c r="Q930" s="1" t="e">
        <f>(TBL_Employees[[#This Row],[Exit Date]]-TBL_Employees[[#This Row],[Hire Date]])</f>
        <v>#VALUE!</v>
      </c>
      <c r="S930" t="e">
        <f>TBL_Employees[[#This Row],[Column3]]-TBL_Employees[[#This Row],[Column4]]</f>
        <v>#VALUE!</v>
      </c>
    </row>
    <row r="931" spans="1:19" hidden="1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1" t="str">
        <f>TEXT(TBL_Employees[[#This Row],[Hire Date]],"YYYY")</f>
        <v>2012</v>
      </c>
      <c r="K931" s="2">
        <v>113269</v>
      </c>
      <c r="L931" s="3">
        <v>0.09</v>
      </c>
      <c r="M931" t="s">
        <v>52</v>
      </c>
      <c r="N931" t="s">
        <v>53</v>
      </c>
      <c r="O931" s="1" t="s">
        <v>21</v>
      </c>
      <c r="P931" s="1" t="str">
        <f>TEXT(TBL_Employees[[#This Row],[Exit Date]],"YYYY")</f>
        <v/>
      </c>
      <c r="Q931" s="1" t="e">
        <f>(TBL_Employees[[#This Row],[Exit Date]]-TBL_Employees[[#This Row],[Hire Date]])</f>
        <v>#VALUE!</v>
      </c>
      <c r="S931" t="e">
        <f>TBL_Employees[[#This Row],[Column3]]-TBL_Employees[[#This Row],[Column4]]</f>
        <v>#VALUE!</v>
      </c>
    </row>
    <row r="932" spans="1:19" hidden="1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1" t="str">
        <f>TEXT(TBL_Employees[[#This Row],[Hire Date]],"YYYY")</f>
        <v>2017</v>
      </c>
      <c r="K932" s="2">
        <v>136716</v>
      </c>
      <c r="L932" s="3">
        <v>0.12</v>
      </c>
      <c r="M932" t="s">
        <v>19</v>
      </c>
      <c r="N932" t="s">
        <v>25</v>
      </c>
      <c r="O932" s="1" t="s">
        <v>21</v>
      </c>
      <c r="P932" s="1" t="str">
        <f>TEXT(TBL_Employees[[#This Row],[Exit Date]],"YYYY")</f>
        <v/>
      </c>
      <c r="Q932" s="1" t="e">
        <f>(TBL_Employees[[#This Row],[Exit Date]]-TBL_Employees[[#This Row],[Hire Date]])</f>
        <v>#VALUE!</v>
      </c>
      <c r="S932" t="e">
        <f>TBL_Employees[[#This Row],[Column3]]-TBL_Employees[[#This Row],[Column4]]</f>
        <v>#VALUE!</v>
      </c>
    </row>
    <row r="933" spans="1:19" hidden="1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1" t="str">
        <f>TEXT(TBL_Employees[[#This Row],[Hire Date]],"YYYY")</f>
        <v>2011</v>
      </c>
      <c r="K933" s="2">
        <v>122644</v>
      </c>
      <c r="L933" s="3">
        <v>0.12</v>
      </c>
      <c r="M933" t="s">
        <v>19</v>
      </c>
      <c r="N933" t="s">
        <v>25</v>
      </c>
      <c r="O933" s="1" t="s">
        <v>21</v>
      </c>
      <c r="P933" s="1" t="str">
        <f>TEXT(TBL_Employees[[#This Row],[Exit Date]],"YYYY")</f>
        <v/>
      </c>
      <c r="Q933" s="1" t="e">
        <f>(TBL_Employees[[#This Row],[Exit Date]]-TBL_Employees[[#This Row],[Hire Date]])</f>
        <v>#VALUE!</v>
      </c>
      <c r="S933" t="e">
        <f>TBL_Employees[[#This Row],[Column3]]-TBL_Employees[[#This Row],[Column4]]</f>
        <v>#VALUE!</v>
      </c>
    </row>
    <row r="934" spans="1:19" hidden="1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1" t="str">
        <f>TEXT(TBL_Employees[[#This Row],[Hire Date]],"YYYY")</f>
        <v>2000</v>
      </c>
      <c r="K934" s="2">
        <v>106428</v>
      </c>
      <c r="L934" s="3">
        <v>7.0000000000000007E-2</v>
      </c>
      <c r="M934" t="s">
        <v>19</v>
      </c>
      <c r="N934" t="s">
        <v>20</v>
      </c>
      <c r="O934" s="1" t="s">
        <v>21</v>
      </c>
      <c r="P934" s="1" t="str">
        <f>TEXT(TBL_Employees[[#This Row],[Exit Date]],"YYYY")</f>
        <v/>
      </c>
      <c r="Q934" s="1" t="e">
        <f>(TBL_Employees[[#This Row],[Exit Date]]-TBL_Employees[[#This Row],[Hire Date]])</f>
        <v>#VALUE!</v>
      </c>
      <c r="S934" t="e">
        <f>TBL_Employees[[#This Row],[Column3]]-TBL_Employees[[#This Row],[Column4]]</f>
        <v>#VALUE!</v>
      </c>
    </row>
    <row r="935" spans="1:19" hidden="1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1" t="str">
        <f>TEXT(TBL_Employees[[#This Row],[Hire Date]],"YYYY")</f>
        <v>2009</v>
      </c>
      <c r="K935" s="2">
        <v>238236</v>
      </c>
      <c r="L935" s="3">
        <v>0.31</v>
      </c>
      <c r="M935" t="s">
        <v>19</v>
      </c>
      <c r="N935" t="s">
        <v>63</v>
      </c>
      <c r="O935" s="1" t="s">
        <v>21</v>
      </c>
      <c r="P935" s="1" t="str">
        <f>TEXT(TBL_Employees[[#This Row],[Exit Date]],"YYYY")</f>
        <v/>
      </c>
      <c r="Q935" s="1" t="e">
        <f>(TBL_Employees[[#This Row],[Exit Date]]-TBL_Employees[[#This Row],[Hire Date]])</f>
        <v>#VALUE!</v>
      </c>
      <c r="S935" t="e">
        <f>TBL_Employees[[#This Row],[Column3]]-TBL_Employees[[#This Row],[Column4]]</f>
        <v>#VALUE!</v>
      </c>
    </row>
    <row r="936" spans="1:19" hidden="1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1" t="str">
        <f>TEXT(TBL_Employees[[#This Row],[Hire Date]],"YYYY")</f>
        <v>2012</v>
      </c>
      <c r="K936" s="2">
        <v>153253</v>
      </c>
      <c r="L936" s="3">
        <v>0.24</v>
      </c>
      <c r="M936" t="s">
        <v>19</v>
      </c>
      <c r="N936" t="s">
        <v>25</v>
      </c>
      <c r="O936" s="1" t="s">
        <v>21</v>
      </c>
      <c r="P936" s="1" t="str">
        <f>TEXT(TBL_Employees[[#This Row],[Exit Date]],"YYYY")</f>
        <v/>
      </c>
      <c r="Q936" s="1" t="e">
        <f>(TBL_Employees[[#This Row],[Exit Date]]-TBL_Employees[[#This Row],[Hire Date]])</f>
        <v>#VALUE!</v>
      </c>
      <c r="S936" t="e">
        <f>TBL_Employees[[#This Row],[Column3]]-TBL_Employees[[#This Row],[Column4]]</f>
        <v>#VALUE!</v>
      </c>
    </row>
    <row r="937" spans="1:19" hidden="1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1" t="str">
        <f>TEXT(TBL_Employees[[#This Row],[Hire Date]],"YYYY")</f>
        <v>2014</v>
      </c>
      <c r="K937" s="2">
        <v>103707</v>
      </c>
      <c r="L937" s="3">
        <v>0.09</v>
      </c>
      <c r="M937" t="s">
        <v>19</v>
      </c>
      <c r="N937" t="s">
        <v>29</v>
      </c>
      <c r="O937" s="1" t="s">
        <v>21</v>
      </c>
      <c r="P937" s="1" t="str">
        <f>TEXT(TBL_Employees[[#This Row],[Exit Date]],"YYYY")</f>
        <v/>
      </c>
      <c r="Q937" s="1" t="e">
        <f>(TBL_Employees[[#This Row],[Exit Date]]-TBL_Employees[[#This Row],[Hire Date]])</f>
        <v>#VALUE!</v>
      </c>
      <c r="S937" t="e">
        <f>TBL_Employees[[#This Row],[Column3]]-TBL_Employees[[#This Row],[Column4]]</f>
        <v>#VALUE!</v>
      </c>
    </row>
    <row r="938" spans="1:19" hidden="1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1" t="str">
        <f>TEXT(TBL_Employees[[#This Row],[Hire Date]],"YYYY")</f>
        <v>2012</v>
      </c>
      <c r="K938" s="2">
        <v>245360</v>
      </c>
      <c r="L938" s="3">
        <v>0.37</v>
      </c>
      <c r="M938" t="s">
        <v>19</v>
      </c>
      <c r="N938" t="s">
        <v>25</v>
      </c>
      <c r="O938" s="1" t="s">
        <v>21</v>
      </c>
      <c r="P938" s="1" t="str">
        <f>TEXT(TBL_Employees[[#This Row],[Exit Date]],"YYYY")</f>
        <v/>
      </c>
      <c r="Q938" s="1" t="e">
        <f>(TBL_Employees[[#This Row],[Exit Date]]-TBL_Employees[[#This Row],[Hire Date]])</f>
        <v>#VALUE!</v>
      </c>
      <c r="S938" t="e">
        <f>TBL_Employees[[#This Row],[Column3]]-TBL_Employees[[#This Row],[Column4]]</f>
        <v>#VALUE!</v>
      </c>
    </row>
    <row r="939" spans="1:19" hidden="1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1" t="str">
        <f>TEXT(TBL_Employees[[#This Row],[Hire Date]],"YYYY")</f>
        <v>2021</v>
      </c>
      <c r="K939" s="2">
        <v>67275</v>
      </c>
      <c r="L939" s="3">
        <v>0</v>
      </c>
      <c r="M939" t="s">
        <v>19</v>
      </c>
      <c r="N939" t="s">
        <v>29</v>
      </c>
      <c r="O939" s="1" t="s">
        <v>21</v>
      </c>
      <c r="P939" s="1" t="str">
        <f>TEXT(TBL_Employees[[#This Row],[Exit Date]],"YYYY")</f>
        <v/>
      </c>
      <c r="Q939" s="1" t="e">
        <f>(TBL_Employees[[#This Row],[Exit Date]]-TBL_Employees[[#This Row],[Hire Date]])</f>
        <v>#VALUE!</v>
      </c>
      <c r="S939" t="e">
        <f>TBL_Employees[[#This Row],[Column3]]-TBL_Employees[[#This Row],[Column4]]</f>
        <v>#VALUE!</v>
      </c>
    </row>
    <row r="940" spans="1:19" hidden="1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1" t="str">
        <f>TEXT(TBL_Employees[[#This Row],[Hire Date]],"YYYY")</f>
        <v>2015</v>
      </c>
      <c r="K940" s="2">
        <v>101288</v>
      </c>
      <c r="L940" s="3">
        <v>0.1</v>
      </c>
      <c r="M940" t="s">
        <v>19</v>
      </c>
      <c r="N940" t="s">
        <v>39</v>
      </c>
      <c r="O940" s="1" t="s">
        <v>21</v>
      </c>
      <c r="P940" s="1" t="str">
        <f>TEXT(TBL_Employees[[#This Row],[Exit Date]],"YYYY")</f>
        <v/>
      </c>
      <c r="Q940" s="1" t="e">
        <f>(TBL_Employees[[#This Row],[Exit Date]]-TBL_Employees[[#This Row],[Hire Date]])</f>
        <v>#VALUE!</v>
      </c>
      <c r="S940" t="e">
        <f>TBL_Employees[[#This Row],[Column3]]-TBL_Employees[[#This Row],[Column4]]</f>
        <v>#VALUE!</v>
      </c>
    </row>
    <row r="941" spans="1:19" hidden="1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1" t="str">
        <f>TEXT(TBL_Employees[[#This Row],[Hire Date]],"YYYY")</f>
        <v>1993</v>
      </c>
      <c r="K941" s="2">
        <v>177443</v>
      </c>
      <c r="L941" s="3">
        <v>0.25</v>
      </c>
      <c r="M941" t="s">
        <v>52</v>
      </c>
      <c r="N941" t="s">
        <v>53</v>
      </c>
      <c r="O941" s="1" t="s">
        <v>21</v>
      </c>
      <c r="P941" s="1" t="str">
        <f>TEXT(TBL_Employees[[#This Row],[Exit Date]],"YYYY")</f>
        <v/>
      </c>
      <c r="Q941" s="1" t="e">
        <f>(TBL_Employees[[#This Row],[Exit Date]]-TBL_Employees[[#This Row],[Hire Date]])</f>
        <v>#VALUE!</v>
      </c>
      <c r="S941" t="e">
        <f>TBL_Employees[[#This Row],[Column3]]-TBL_Employees[[#This Row],[Column4]]</f>
        <v>#VALUE!</v>
      </c>
    </row>
    <row r="942" spans="1:19" hidden="1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1" t="str">
        <f>TEXT(TBL_Employees[[#This Row],[Hire Date]],"YYYY")</f>
        <v>2016</v>
      </c>
      <c r="K942" s="2">
        <v>91400</v>
      </c>
      <c r="L942" s="3">
        <v>0</v>
      </c>
      <c r="M942" t="s">
        <v>19</v>
      </c>
      <c r="N942" t="s">
        <v>20</v>
      </c>
      <c r="O942" s="1" t="s">
        <v>21</v>
      </c>
      <c r="P942" s="1" t="str">
        <f>TEXT(TBL_Employees[[#This Row],[Exit Date]],"YYYY")</f>
        <v/>
      </c>
      <c r="Q942" s="1" t="e">
        <f>(TBL_Employees[[#This Row],[Exit Date]]-TBL_Employees[[#This Row],[Hire Date]])</f>
        <v>#VALUE!</v>
      </c>
      <c r="S942" t="e">
        <f>TBL_Employees[[#This Row],[Column3]]-TBL_Employees[[#This Row],[Column4]]</f>
        <v>#VALUE!</v>
      </c>
    </row>
    <row r="943" spans="1:19" hidden="1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1" t="str">
        <f>TEXT(TBL_Employees[[#This Row],[Hire Date]],"YYYY")</f>
        <v>2007</v>
      </c>
      <c r="K943" s="2">
        <v>181247</v>
      </c>
      <c r="L943" s="3">
        <v>0.33</v>
      </c>
      <c r="M943" t="s">
        <v>52</v>
      </c>
      <c r="N943" t="s">
        <v>53</v>
      </c>
      <c r="O943" s="1" t="s">
        <v>21</v>
      </c>
      <c r="P943" s="1" t="str">
        <f>TEXT(TBL_Employees[[#This Row],[Exit Date]],"YYYY")</f>
        <v/>
      </c>
      <c r="Q943" s="1" t="e">
        <f>(TBL_Employees[[#This Row],[Exit Date]]-TBL_Employees[[#This Row],[Hire Date]])</f>
        <v>#VALUE!</v>
      </c>
      <c r="S943" t="e">
        <f>TBL_Employees[[#This Row],[Column3]]-TBL_Employees[[#This Row],[Column4]]</f>
        <v>#VALUE!</v>
      </c>
    </row>
    <row r="944" spans="1:19" hidden="1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1" t="str">
        <f>TEXT(TBL_Employees[[#This Row],[Hire Date]],"YYYY")</f>
        <v>2003</v>
      </c>
      <c r="K944" s="2">
        <v>135558</v>
      </c>
      <c r="L944" s="3">
        <v>0.14000000000000001</v>
      </c>
      <c r="M944" t="s">
        <v>19</v>
      </c>
      <c r="N944" t="s">
        <v>39</v>
      </c>
      <c r="O944" s="1" t="s">
        <v>21</v>
      </c>
      <c r="P944" s="1" t="str">
        <f>TEXT(TBL_Employees[[#This Row],[Exit Date]],"YYYY")</f>
        <v/>
      </c>
      <c r="Q944" s="1" t="e">
        <f>(TBL_Employees[[#This Row],[Exit Date]]-TBL_Employees[[#This Row],[Hire Date]])</f>
        <v>#VALUE!</v>
      </c>
      <c r="S944" t="e">
        <f>TBL_Employees[[#This Row],[Column3]]-TBL_Employees[[#This Row],[Column4]]</f>
        <v>#VALUE!</v>
      </c>
    </row>
    <row r="945" spans="1:19" hidden="1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1" t="str">
        <f>TEXT(TBL_Employees[[#This Row],[Hire Date]],"YYYY")</f>
        <v>2011</v>
      </c>
      <c r="K945" s="2">
        <v>56878</v>
      </c>
      <c r="L945" s="3">
        <v>0</v>
      </c>
      <c r="M945" t="s">
        <v>19</v>
      </c>
      <c r="N945" t="s">
        <v>63</v>
      </c>
      <c r="O945" s="1" t="s">
        <v>21</v>
      </c>
      <c r="P945" s="1" t="str">
        <f>TEXT(TBL_Employees[[#This Row],[Exit Date]],"YYYY")</f>
        <v/>
      </c>
      <c r="Q945" s="1" t="e">
        <f>(TBL_Employees[[#This Row],[Exit Date]]-TBL_Employees[[#This Row],[Hire Date]])</f>
        <v>#VALUE!</v>
      </c>
      <c r="S945" t="e">
        <f>TBL_Employees[[#This Row],[Column3]]-TBL_Employees[[#This Row],[Column4]]</f>
        <v>#VALUE!</v>
      </c>
    </row>
    <row r="946" spans="1:19" hidden="1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1" t="str">
        <f>TEXT(TBL_Employees[[#This Row],[Hire Date]],"YYYY")</f>
        <v>2019</v>
      </c>
      <c r="K946" s="2">
        <v>94735</v>
      </c>
      <c r="L946" s="3">
        <v>0</v>
      </c>
      <c r="M946" t="s">
        <v>33</v>
      </c>
      <c r="N946" t="s">
        <v>60</v>
      </c>
      <c r="O946" s="1" t="s">
        <v>21</v>
      </c>
      <c r="P946" s="1" t="str">
        <f>TEXT(TBL_Employees[[#This Row],[Exit Date]],"YYYY")</f>
        <v/>
      </c>
      <c r="Q946" s="1" t="e">
        <f>(TBL_Employees[[#This Row],[Exit Date]]-TBL_Employees[[#This Row],[Hire Date]])</f>
        <v>#VALUE!</v>
      </c>
      <c r="S946" t="e">
        <f>TBL_Employees[[#This Row],[Column3]]-TBL_Employees[[#This Row],[Column4]]</f>
        <v>#VALUE!</v>
      </c>
    </row>
    <row r="947" spans="1:19" hidden="1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1" t="str">
        <f>TEXT(TBL_Employees[[#This Row],[Hire Date]],"YYYY")</f>
        <v>2007</v>
      </c>
      <c r="K947" s="2">
        <v>51234</v>
      </c>
      <c r="L947" s="3">
        <v>0</v>
      </c>
      <c r="M947" t="s">
        <v>19</v>
      </c>
      <c r="N947" t="s">
        <v>63</v>
      </c>
      <c r="O947" s="1" t="s">
        <v>21</v>
      </c>
      <c r="P947" s="1" t="str">
        <f>TEXT(TBL_Employees[[#This Row],[Exit Date]],"YYYY")</f>
        <v/>
      </c>
      <c r="Q947" s="1" t="e">
        <f>(TBL_Employees[[#This Row],[Exit Date]]-TBL_Employees[[#This Row],[Hire Date]])</f>
        <v>#VALUE!</v>
      </c>
      <c r="S947" t="e">
        <f>TBL_Employees[[#This Row],[Column3]]-TBL_Employees[[#This Row],[Column4]]</f>
        <v>#VALUE!</v>
      </c>
    </row>
    <row r="948" spans="1:19" hidden="1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1" t="str">
        <f>TEXT(TBL_Employees[[#This Row],[Hire Date]],"YYYY")</f>
        <v>2015</v>
      </c>
      <c r="K948" s="2">
        <v>230025</v>
      </c>
      <c r="L948" s="3">
        <v>0.34</v>
      </c>
      <c r="M948" t="s">
        <v>19</v>
      </c>
      <c r="N948" t="s">
        <v>39</v>
      </c>
      <c r="O948" s="1" t="s">
        <v>21</v>
      </c>
      <c r="P948" s="1" t="str">
        <f>TEXT(TBL_Employees[[#This Row],[Exit Date]],"YYYY")</f>
        <v/>
      </c>
      <c r="Q948" s="1" t="e">
        <f>(TBL_Employees[[#This Row],[Exit Date]]-TBL_Employees[[#This Row],[Hire Date]])</f>
        <v>#VALUE!</v>
      </c>
      <c r="S948" t="e">
        <f>TBL_Employees[[#This Row],[Column3]]-TBL_Employees[[#This Row],[Column4]]</f>
        <v>#VALUE!</v>
      </c>
    </row>
    <row r="949" spans="1:19" hidden="1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1" t="str">
        <f>TEXT(TBL_Employees[[#This Row],[Hire Date]],"YYYY")</f>
        <v>2010</v>
      </c>
      <c r="K949" s="2">
        <v>134006</v>
      </c>
      <c r="L949" s="3">
        <v>0.13</v>
      </c>
      <c r="M949" t="s">
        <v>33</v>
      </c>
      <c r="N949" t="s">
        <v>60</v>
      </c>
      <c r="O949" s="1" t="s">
        <v>21</v>
      </c>
      <c r="P949" s="1" t="str">
        <f>TEXT(TBL_Employees[[#This Row],[Exit Date]],"YYYY")</f>
        <v/>
      </c>
      <c r="Q949" s="1" t="e">
        <f>(TBL_Employees[[#This Row],[Exit Date]]-TBL_Employees[[#This Row],[Hire Date]])</f>
        <v>#VALUE!</v>
      </c>
      <c r="S949" t="e">
        <f>TBL_Employees[[#This Row],[Column3]]-TBL_Employees[[#This Row],[Column4]]</f>
        <v>#VALUE!</v>
      </c>
    </row>
    <row r="950" spans="1:19" hidden="1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1" t="str">
        <f>TEXT(TBL_Employees[[#This Row],[Hire Date]],"YYYY")</f>
        <v>2009</v>
      </c>
      <c r="K950" s="2">
        <v>103096</v>
      </c>
      <c r="L950" s="3">
        <v>7.0000000000000007E-2</v>
      </c>
      <c r="M950" t="s">
        <v>33</v>
      </c>
      <c r="N950" t="s">
        <v>60</v>
      </c>
      <c r="O950" s="1" t="s">
        <v>21</v>
      </c>
      <c r="P950" s="1" t="str">
        <f>TEXT(TBL_Employees[[#This Row],[Exit Date]],"YYYY")</f>
        <v/>
      </c>
      <c r="Q950" s="1" t="e">
        <f>(TBL_Employees[[#This Row],[Exit Date]]-TBL_Employees[[#This Row],[Hire Date]])</f>
        <v>#VALUE!</v>
      </c>
      <c r="S950" t="e">
        <f>TBL_Employees[[#This Row],[Column3]]-TBL_Employees[[#This Row],[Column4]]</f>
        <v>#VALUE!</v>
      </c>
    </row>
    <row r="951" spans="1:19" hidden="1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1" t="str">
        <f>TEXT(TBL_Employees[[#This Row],[Hire Date]],"YYYY")</f>
        <v>2016</v>
      </c>
      <c r="K951" s="2">
        <v>58703</v>
      </c>
      <c r="L951" s="3">
        <v>0</v>
      </c>
      <c r="M951" t="s">
        <v>19</v>
      </c>
      <c r="N951" t="s">
        <v>29</v>
      </c>
      <c r="O951" s="1" t="s">
        <v>21</v>
      </c>
      <c r="P951" s="1" t="str">
        <f>TEXT(TBL_Employees[[#This Row],[Exit Date]],"YYYY")</f>
        <v/>
      </c>
      <c r="Q951" s="1" t="e">
        <f>(TBL_Employees[[#This Row],[Exit Date]]-TBL_Employees[[#This Row],[Hire Date]])</f>
        <v>#VALUE!</v>
      </c>
      <c r="S951" t="e">
        <f>TBL_Employees[[#This Row],[Column3]]-TBL_Employees[[#This Row],[Column4]]</f>
        <v>#VALUE!</v>
      </c>
    </row>
    <row r="952" spans="1:19" hidden="1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1" t="str">
        <f>TEXT(TBL_Employees[[#This Row],[Hire Date]],"YYYY")</f>
        <v>2012</v>
      </c>
      <c r="K952" s="2">
        <v>132544</v>
      </c>
      <c r="L952" s="3">
        <v>0.1</v>
      </c>
      <c r="M952" t="s">
        <v>52</v>
      </c>
      <c r="N952" t="s">
        <v>66</v>
      </c>
      <c r="O952" s="1" t="s">
        <v>21</v>
      </c>
      <c r="P952" s="1" t="str">
        <f>TEXT(TBL_Employees[[#This Row],[Exit Date]],"YYYY")</f>
        <v/>
      </c>
      <c r="Q952" s="1" t="e">
        <f>(TBL_Employees[[#This Row],[Exit Date]]-TBL_Employees[[#This Row],[Hire Date]])</f>
        <v>#VALUE!</v>
      </c>
      <c r="S952" t="e">
        <f>TBL_Employees[[#This Row],[Column3]]-TBL_Employees[[#This Row],[Column4]]</f>
        <v>#VALUE!</v>
      </c>
    </row>
    <row r="953" spans="1:19" hidden="1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1" t="str">
        <f>TEXT(TBL_Employees[[#This Row],[Hire Date]],"YYYY")</f>
        <v>2020</v>
      </c>
      <c r="K953" s="2">
        <v>126671</v>
      </c>
      <c r="L953" s="3">
        <v>0.09</v>
      </c>
      <c r="M953" t="s">
        <v>19</v>
      </c>
      <c r="N953" t="s">
        <v>45</v>
      </c>
      <c r="O953" s="1" t="s">
        <v>21</v>
      </c>
      <c r="P953" s="1" t="str">
        <f>TEXT(TBL_Employees[[#This Row],[Exit Date]],"YYYY")</f>
        <v/>
      </c>
      <c r="Q953" s="1" t="e">
        <f>(TBL_Employees[[#This Row],[Exit Date]]-TBL_Employees[[#This Row],[Hire Date]])</f>
        <v>#VALUE!</v>
      </c>
      <c r="S953" t="e">
        <f>TBL_Employees[[#This Row],[Column3]]-TBL_Employees[[#This Row],[Column4]]</f>
        <v>#VALUE!</v>
      </c>
    </row>
    <row r="954" spans="1:19" hidden="1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1" t="str">
        <f>TEXT(TBL_Employees[[#This Row],[Hire Date]],"YYYY")</f>
        <v>2021</v>
      </c>
      <c r="K954" s="2">
        <v>56405</v>
      </c>
      <c r="L954" s="3">
        <v>0</v>
      </c>
      <c r="M954" t="s">
        <v>19</v>
      </c>
      <c r="N954" t="s">
        <v>20</v>
      </c>
      <c r="O954" s="1" t="s">
        <v>21</v>
      </c>
      <c r="P954" s="1" t="str">
        <f>TEXT(TBL_Employees[[#This Row],[Exit Date]],"YYYY")</f>
        <v/>
      </c>
      <c r="Q954" s="1" t="e">
        <f>(TBL_Employees[[#This Row],[Exit Date]]-TBL_Employees[[#This Row],[Hire Date]])</f>
        <v>#VALUE!</v>
      </c>
      <c r="S954" t="e">
        <f>TBL_Employees[[#This Row],[Column3]]-TBL_Employees[[#This Row],[Column4]]</f>
        <v>#VALUE!</v>
      </c>
    </row>
    <row r="955" spans="1:19" hidden="1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1" t="str">
        <f>TEXT(TBL_Employees[[#This Row],[Hire Date]],"YYYY")</f>
        <v>2014</v>
      </c>
      <c r="K955" s="2">
        <v>88730</v>
      </c>
      <c r="L955" s="3">
        <v>0.08</v>
      </c>
      <c r="M955" t="s">
        <v>33</v>
      </c>
      <c r="N955" t="s">
        <v>80</v>
      </c>
      <c r="O955" s="1" t="s">
        <v>21</v>
      </c>
      <c r="P955" s="1" t="str">
        <f>TEXT(TBL_Employees[[#This Row],[Exit Date]],"YYYY")</f>
        <v/>
      </c>
      <c r="Q955" s="1" t="e">
        <f>(TBL_Employees[[#This Row],[Exit Date]]-TBL_Employees[[#This Row],[Hire Date]])</f>
        <v>#VALUE!</v>
      </c>
      <c r="S955" t="e">
        <f>TBL_Employees[[#This Row],[Column3]]-TBL_Employees[[#This Row],[Column4]]</f>
        <v>#VALUE!</v>
      </c>
    </row>
    <row r="956" spans="1:19" hidden="1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1" t="str">
        <f>TEXT(TBL_Employees[[#This Row],[Hire Date]],"YYYY")</f>
        <v>2008</v>
      </c>
      <c r="K956" s="2">
        <v>62861</v>
      </c>
      <c r="L956" s="3">
        <v>0</v>
      </c>
      <c r="M956" t="s">
        <v>19</v>
      </c>
      <c r="N956" t="s">
        <v>63</v>
      </c>
      <c r="O956" s="1" t="s">
        <v>21</v>
      </c>
      <c r="P956" s="1" t="str">
        <f>TEXT(TBL_Employees[[#This Row],[Exit Date]],"YYYY")</f>
        <v/>
      </c>
      <c r="Q956" s="1" t="e">
        <f>(TBL_Employees[[#This Row],[Exit Date]]-TBL_Employees[[#This Row],[Hire Date]])</f>
        <v>#VALUE!</v>
      </c>
      <c r="S956" t="e">
        <f>TBL_Employees[[#This Row],[Column3]]-TBL_Employees[[#This Row],[Column4]]</f>
        <v>#VALUE!</v>
      </c>
    </row>
    <row r="957" spans="1:19" hidden="1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1" t="str">
        <f>TEXT(TBL_Employees[[#This Row],[Hire Date]],"YYYY")</f>
        <v>2006</v>
      </c>
      <c r="K957" s="2">
        <v>151246</v>
      </c>
      <c r="L957" s="3">
        <v>0.21</v>
      </c>
      <c r="M957" t="s">
        <v>52</v>
      </c>
      <c r="N957" t="s">
        <v>53</v>
      </c>
      <c r="O957" s="1" t="s">
        <v>21</v>
      </c>
      <c r="P957" s="1" t="str">
        <f>TEXT(TBL_Employees[[#This Row],[Exit Date]],"YYYY")</f>
        <v/>
      </c>
      <c r="Q957" s="1" t="e">
        <f>(TBL_Employees[[#This Row],[Exit Date]]-TBL_Employees[[#This Row],[Hire Date]])</f>
        <v>#VALUE!</v>
      </c>
      <c r="S957" t="e">
        <f>TBL_Employees[[#This Row],[Column3]]-TBL_Employees[[#This Row],[Column4]]</f>
        <v>#VALUE!</v>
      </c>
    </row>
    <row r="958" spans="1:19" hidden="1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1" t="str">
        <f>TEXT(TBL_Employees[[#This Row],[Hire Date]],"YYYY")</f>
        <v>1997</v>
      </c>
      <c r="K958" s="2">
        <v>154388</v>
      </c>
      <c r="L958" s="3">
        <v>0.1</v>
      </c>
      <c r="M958" t="s">
        <v>19</v>
      </c>
      <c r="N958" t="s">
        <v>63</v>
      </c>
      <c r="O958" s="1" t="s">
        <v>21</v>
      </c>
      <c r="P958" s="1" t="str">
        <f>TEXT(TBL_Employees[[#This Row],[Exit Date]],"YYYY")</f>
        <v/>
      </c>
      <c r="Q958" s="1" t="e">
        <f>(TBL_Employees[[#This Row],[Exit Date]]-TBL_Employees[[#This Row],[Hire Date]])</f>
        <v>#VALUE!</v>
      </c>
      <c r="S958" t="e">
        <f>TBL_Employees[[#This Row],[Column3]]-TBL_Employees[[#This Row],[Column4]]</f>
        <v>#VALUE!</v>
      </c>
    </row>
    <row r="959" spans="1:19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1" t="str">
        <f>TEXT(TBL_Employees[[#This Row],[Hire Date]],"YYYY")</f>
        <v>1994</v>
      </c>
      <c r="K959" s="2">
        <v>162978</v>
      </c>
      <c r="L959" s="3">
        <v>0.17</v>
      </c>
      <c r="M959" t="s">
        <v>19</v>
      </c>
      <c r="N959" t="s">
        <v>45</v>
      </c>
      <c r="O959" s="1">
        <v>38131</v>
      </c>
      <c r="P959" s="1" t="str">
        <f>TEXT(TBL_Employees[[#This Row],[Exit Date]],"YYYY")</f>
        <v>2004</v>
      </c>
      <c r="Q959" s="1">
        <f>(TBL_Employees[[#This Row],[Exit Date]]-TBL_Employees[[#This Row],[Hire Date]])</f>
        <v>3528</v>
      </c>
      <c r="S959">
        <f>TBL_Employees[[#This Row],[Column3]]-TBL_Employees[[#This Row],[Column4]]</f>
        <v>10</v>
      </c>
    </row>
    <row r="960" spans="1:19" hidden="1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1" t="str">
        <f>TEXT(TBL_Employees[[#This Row],[Hire Date]],"YYYY")</f>
        <v>1993</v>
      </c>
      <c r="K960" s="2">
        <v>80170</v>
      </c>
      <c r="L960" s="3">
        <v>0</v>
      </c>
      <c r="M960" t="s">
        <v>19</v>
      </c>
      <c r="N960" t="s">
        <v>45</v>
      </c>
      <c r="O960" s="1" t="s">
        <v>21</v>
      </c>
      <c r="P960" s="1" t="str">
        <f>TEXT(TBL_Employees[[#This Row],[Exit Date]],"YYYY")</f>
        <v/>
      </c>
      <c r="Q960" s="1" t="e">
        <f>(TBL_Employees[[#This Row],[Exit Date]]-TBL_Employees[[#This Row],[Hire Date]])</f>
        <v>#VALUE!</v>
      </c>
      <c r="S960" t="e">
        <f>TBL_Employees[[#This Row],[Column3]]-TBL_Employees[[#This Row],[Column4]]</f>
        <v>#VALUE!</v>
      </c>
    </row>
    <row r="961" spans="1:19" hidden="1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1" t="str">
        <f>TEXT(TBL_Employees[[#This Row],[Hire Date]],"YYYY")</f>
        <v>2021</v>
      </c>
      <c r="K961" s="2">
        <v>98520</v>
      </c>
      <c r="L961" s="3">
        <v>0</v>
      </c>
      <c r="M961" t="s">
        <v>19</v>
      </c>
      <c r="N961" t="s">
        <v>45</v>
      </c>
      <c r="O961" s="1" t="s">
        <v>21</v>
      </c>
      <c r="P961" s="1" t="str">
        <f>TEXT(TBL_Employees[[#This Row],[Exit Date]],"YYYY")</f>
        <v/>
      </c>
      <c r="Q961" s="1" t="e">
        <f>(TBL_Employees[[#This Row],[Exit Date]]-TBL_Employees[[#This Row],[Hire Date]])</f>
        <v>#VALUE!</v>
      </c>
      <c r="S961" t="e">
        <f>TBL_Employees[[#This Row],[Column3]]-TBL_Employees[[#This Row],[Column4]]</f>
        <v>#VALUE!</v>
      </c>
    </row>
    <row r="962" spans="1:19" hidden="1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1" t="str">
        <f>TEXT(TBL_Employees[[#This Row],[Hire Date]],"YYYY")</f>
        <v>1999</v>
      </c>
      <c r="K962" s="2">
        <v>116527</v>
      </c>
      <c r="L962" s="3">
        <v>7.0000000000000007E-2</v>
      </c>
      <c r="M962" t="s">
        <v>19</v>
      </c>
      <c r="N962" t="s">
        <v>39</v>
      </c>
      <c r="O962" s="1" t="s">
        <v>21</v>
      </c>
      <c r="P962" s="1" t="str">
        <f>TEXT(TBL_Employees[[#This Row],[Exit Date]],"YYYY")</f>
        <v/>
      </c>
      <c r="Q962" s="1" t="e">
        <f>(TBL_Employees[[#This Row],[Exit Date]]-TBL_Employees[[#This Row],[Hire Date]])</f>
        <v>#VALUE!</v>
      </c>
      <c r="S962" t="e">
        <f>TBL_Employees[[#This Row],[Column3]]-TBL_Employees[[#This Row],[Column4]]</f>
        <v>#VALUE!</v>
      </c>
    </row>
    <row r="963" spans="1:19" hidden="1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1" t="str">
        <f>TEXT(TBL_Employees[[#This Row],[Hire Date]],"YYYY")</f>
        <v>2019</v>
      </c>
      <c r="K963" s="2">
        <v>174607</v>
      </c>
      <c r="L963" s="3">
        <v>0.28999999999999998</v>
      </c>
      <c r="M963" t="s">
        <v>19</v>
      </c>
      <c r="N963" t="s">
        <v>29</v>
      </c>
      <c r="O963" s="1" t="s">
        <v>21</v>
      </c>
      <c r="P963" s="1" t="str">
        <f>TEXT(TBL_Employees[[#This Row],[Exit Date]],"YYYY")</f>
        <v/>
      </c>
      <c r="Q963" s="1" t="e">
        <f>(TBL_Employees[[#This Row],[Exit Date]]-TBL_Employees[[#This Row],[Hire Date]])</f>
        <v>#VALUE!</v>
      </c>
      <c r="S963" t="e">
        <f>TBL_Employees[[#This Row],[Column3]]-TBL_Employees[[#This Row],[Column4]]</f>
        <v>#VALUE!</v>
      </c>
    </row>
    <row r="964" spans="1:19" hidden="1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1" t="str">
        <f>TEXT(TBL_Employees[[#This Row],[Hire Date]],"YYYY")</f>
        <v>2006</v>
      </c>
      <c r="K964" s="2">
        <v>64202</v>
      </c>
      <c r="L964" s="3">
        <v>0</v>
      </c>
      <c r="M964" t="s">
        <v>19</v>
      </c>
      <c r="N964" t="s">
        <v>29</v>
      </c>
      <c r="O964" s="1" t="s">
        <v>21</v>
      </c>
      <c r="P964" s="1" t="str">
        <f>TEXT(TBL_Employees[[#This Row],[Exit Date]],"YYYY")</f>
        <v/>
      </c>
      <c r="Q964" s="1" t="e">
        <f>(TBL_Employees[[#This Row],[Exit Date]]-TBL_Employees[[#This Row],[Hire Date]])</f>
        <v>#VALUE!</v>
      </c>
      <c r="S964" t="e">
        <f>TBL_Employees[[#This Row],[Column3]]-TBL_Employees[[#This Row],[Column4]]</f>
        <v>#VALUE!</v>
      </c>
    </row>
    <row r="965" spans="1:19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1" t="str">
        <f>TEXT(TBL_Employees[[#This Row],[Hire Date]],"YYYY")</f>
        <v>2019</v>
      </c>
      <c r="K965" s="2">
        <v>50883</v>
      </c>
      <c r="L965" s="3">
        <v>0</v>
      </c>
      <c r="M965" t="s">
        <v>33</v>
      </c>
      <c r="N965" t="s">
        <v>80</v>
      </c>
      <c r="O965" s="1">
        <v>44257</v>
      </c>
      <c r="P965" s="1" t="str">
        <f>TEXT(TBL_Employees[[#This Row],[Exit Date]],"YYYY")</f>
        <v>2021</v>
      </c>
      <c r="Q965" s="1">
        <f>(TBL_Employees[[#This Row],[Exit Date]]-TBL_Employees[[#This Row],[Hire Date]])</f>
        <v>586</v>
      </c>
      <c r="S965">
        <f>TBL_Employees[[#This Row],[Column3]]-TBL_Employees[[#This Row],[Column4]]</f>
        <v>2</v>
      </c>
    </row>
    <row r="966" spans="1:19" hidden="1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1" t="str">
        <f>TEXT(TBL_Employees[[#This Row],[Hire Date]],"YYYY")</f>
        <v>2016</v>
      </c>
      <c r="K966" s="2">
        <v>94618</v>
      </c>
      <c r="L966" s="3">
        <v>0</v>
      </c>
      <c r="M966" t="s">
        <v>19</v>
      </c>
      <c r="N966" t="s">
        <v>29</v>
      </c>
      <c r="O966" s="1" t="s">
        <v>21</v>
      </c>
      <c r="P966" s="1" t="str">
        <f>TEXT(TBL_Employees[[#This Row],[Exit Date]],"YYYY")</f>
        <v/>
      </c>
      <c r="Q966" s="1" t="e">
        <f>(TBL_Employees[[#This Row],[Exit Date]]-TBL_Employees[[#This Row],[Hire Date]])</f>
        <v>#VALUE!</v>
      </c>
      <c r="S966" t="e">
        <f>TBL_Employees[[#This Row],[Column3]]-TBL_Employees[[#This Row],[Column4]]</f>
        <v>#VALUE!</v>
      </c>
    </row>
    <row r="967" spans="1:19" hidden="1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1" t="str">
        <f>TEXT(TBL_Employees[[#This Row],[Hire Date]],"YYYY")</f>
        <v>2019</v>
      </c>
      <c r="K967" s="2">
        <v>151556</v>
      </c>
      <c r="L967" s="3">
        <v>0.2</v>
      </c>
      <c r="M967" t="s">
        <v>19</v>
      </c>
      <c r="N967" t="s">
        <v>45</v>
      </c>
      <c r="O967" s="1" t="s">
        <v>21</v>
      </c>
      <c r="P967" s="1" t="str">
        <f>TEXT(TBL_Employees[[#This Row],[Exit Date]],"YYYY")</f>
        <v/>
      </c>
      <c r="Q967" s="1" t="e">
        <f>(TBL_Employees[[#This Row],[Exit Date]]-TBL_Employees[[#This Row],[Hire Date]])</f>
        <v>#VALUE!</v>
      </c>
      <c r="S967" t="e">
        <f>TBL_Employees[[#This Row],[Column3]]-TBL_Employees[[#This Row],[Column4]]</f>
        <v>#VALUE!</v>
      </c>
    </row>
    <row r="968" spans="1:19" hidden="1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1" t="str">
        <f>TEXT(TBL_Employees[[#This Row],[Hire Date]],"YYYY")</f>
        <v>2020</v>
      </c>
      <c r="K968" s="2">
        <v>80659</v>
      </c>
      <c r="L968" s="3">
        <v>0</v>
      </c>
      <c r="M968" t="s">
        <v>19</v>
      </c>
      <c r="N968" t="s">
        <v>39</v>
      </c>
      <c r="O968" s="1" t="s">
        <v>21</v>
      </c>
      <c r="P968" s="1" t="str">
        <f>TEXT(TBL_Employees[[#This Row],[Exit Date]],"YYYY")</f>
        <v/>
      </c>
      <c r="Q968" s="1" t="e">
        <f>(TBL_Employees[[#This Row],[Exit Date]]-TBL_Employees[[#This Row],[Hire Date]])</f>
        <v>#VALUE!</v>
      </c>
      <c r="S968" t="e">
        <f>TBL_Employees[[#This Row],[Column3]]-TBL_Employees[[#This Row],[Column4]]</f>
        <v>#VALUE!</v>
      </c>
    </row>
    <row r="969" spans="1:19" hidden="1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1" t="str">
        <f>TEXT(TBL_Employees[[#This Row],[Hire Date]],"YYYY")</f>
        <v>2019</v>
      </c>
      <c r="K969" s="2">
        <v>195385</v>
      </c>
      <c r="L969" s="3">
        <v>0.21</v>
      </c>
      <c r="M969" t="s">
        <v>33</v>
      </c>
      <c r="N969" t="s">
        <v>34</v>
      </c>
      <c r="O969" s="1" t="s">
        <v>21</v>
      </c>
      <c r="P969" s="1" t="str">
        <f>TEXT(TBL_Employees[[#This Row],[Exit Date]],"YYYY")</f>
        <v/>
      </c>
      <c r="Q969" s="1" t="e">
        <f>(TBL_Employees[[#This Row],[Exit Date]]-TBL_Employees[[#This Row],[Hire Date]])</f>
        <v>#VALUE!</v>
      </c>
      <c r="S969" t="e">
        <f>TBL_Employees[[#This Row],[Column3]]-TBL_Employees[[#This Row],[Column4]]</f>
        <v>#VALUE!</v>
      </c>
    </row>
    <row r="970" spans="1:19" hidden="1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1" t="str">
        <f>TEXT(TBL_Employees[[#This Row],[Hire Date]],"YYYY")</f>
        <v>2016</v>
      </c>
      <c r="K970" s="2">
        <v>52693</v>
      </c>
      <c r="L970" s="3">
        <v>0</v>
      </c>
      <c r="M970" t="s">
        <v>52</v>
      </c>
      <c r="N970" t="s">
        <v>66</v>
      </c>
      <c r="O970" s="1" t="s">
        <v>21</v>
      </c>
      <c r="P970" s="1" t="str">
        <f>TEXT(TBL_Employees[[#This Row],[Exit Date]],"YYYY")</f>
        <v/>
      </c>
      <c r="Q970" s="1" t="e">
        <f>(TBL_Employees[[#This Row],[Exit Date]]-TBL_Employees[[#This Row],[Hire Date]])</f>
        <v>#VALUE!</v>
      </c>
      <c r="S970" t="e">
        <f>TBL_Employees[[#This Row],[Column3]]-TBL_Employees[[#This Row],[Column4]]</f>
        <v>#VALUE!</v>
      </c>
    </row>
    <row r="971" spans="1:19" hidden="1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1" t="str">
        <f>TEXT(TBL_Employees[[#This Row],[Hire Date]],"YYYY")</f>
        <v>2016</v>
      </c>
      <c r="K971" s="2">
        <v>72045</v>
      </c>
      <c r="L971" s="3">
        <v>0</v>
      </c>
      <c r="M971" t="s">
        <v>19</v>
      </c>
      <c r="N971" t="s">
        <v>39</v>
      </c>
      <c r="O971" s="1" t="s">
        <v>21</v>
      </c>
      <c r="P971" s="1" t="str">
        <f>TEXT(TBL_Employees[[#This Row],[Exit Date]],"YYYY")</f>
        <v/>
      </c>
      <c r="Q971" s="1" t="e">
        <f>(TBL_Employees[[#This Row],[Exit Date]]-TBL_Employees[[#This Row],[Hire Date]])</f>
        <v>#VALUE!</v>
      </c>
      <c r="S971" t="e">
        <f>TBL_Employees[[#This Row],[Column3]]-TBL_Employees[[#This Row],[Column4]]</f>
        <v>#VALUE!</v>
      </c>
    </row>
    <row r="972" spans="1:19" hidden="1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1" t="str">
        <f>TEXT(TBL_Employees[[#This Row],[Hire Date]],"YYYY")</f>
        <v>2005</v>
      </c>
      <c r="K972" s="2">
        <v>62749</v>
      </c>
      <c r="L972" s="3">
        <v>0</v>
      </c>
      <c r="M972" t="s">
        <v>52</v>
      </c>
      <c r="N972" t="s">
        <v>81</v>
      </c>
      <c r="O972" s="1" t="s">
        <v>21</v>
      </c>
      <c r="P972" s="1" t="str">
        <f>TEXT(TBL_Employees[[#This Row],[Exit Date]],"YYYY")</f>
        <v/>
      </c>
      <c r="Q972" s="1" t="e">
        <f>(TBL_Employees[[#This Row],[Exit Date]]-TBL_Employees[[#This Row],[Hire Date]])</f>
        <v>#VALUE!</v>
      </c>
      <c r="S972" t="e">
        <f>TBL_Employees[[#This Row],[Column3]]-TBL_Employees[[#This Row],[Column4]]</f>
        <v>#VALUE!</v>
      </c>
    </row>
    <row r="973" spans="1:19" hidden="1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1" t="str">
        <f>TEXT(TBL_Employees[[#This Row],[Hire Date]],"YYYY")</f>
        <v>2018</v>
      </c>
      <c r="K973" s="2">
        <v>154884</v>
      </c>
      <c r="L973" s="3">
        <v>0.1</v>
      </c>
      <c r="M973" t="s">
        <v>33</v>
      </c>
      <c r="N973" t="s">
        <v>74</v>
      </c>
      <c r="O973" s="1" t="s">
        <v>21</v>
      </c>
      <c r="P973" s="1" t="str">
        <f>TEXT(TBL_Employees[[#This Row],[Exit Date]],"YYYY")</f>
        <v/>
      </c>
      <c r="Q973" s="1" t="e">
        <f>(TBL_Employees[[#This Row],[Exit Date]]-TBL_Employees[[#This Row],[Hire Date]])</f>
        <v>#VALUE!</v>
      </c>
      <c r="S973" t="e">
        <f>TBL_Employees[[#This Row],[Column3]]-TBL_Employees[[#This Row],[Column4]]</f>
        <v>#VALUE!</v>
      </c>
    </row>
    <row r="974" spans="1:19" hidden="1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1" t="str">
        <f>TEXT(TBL_Employees[[#This Row],[Hire Date]],"YYYY")</f>
        <v>2016</v>
      </c>
      <c r="K974" s="2">
        <v>96566</v>
      </c>
      <c r="L974" s="3">
        <v>0</v>
      </c>
      <c r="M974" t="s">
        <v>19</v>
      </c>
      <c r="N974" t="s">
        <v>29</v>
      </c>
      <c r="O974" s="1" t="s">
        <v>21</v>
      </c>
      <c r="P974" s="1" t="str">
        <f>TEXT(TBL_Employees[[#This Row],[Exit Date]],"YYYY")</f>
        <v/>
      </c>
      <c r="Q974" s="1" t="e">
        <f>(TBL_Employees[[#This Row],[Exit Date]]-TBL_Employees[[#This Row],[Hire Date]])</f>
        <v>#VALUE!</v>
      </c>
      <c r="S974" t="e">
        <f>TBL_Employees[[#This Row],[Column3]]-TBL_Employees[[#This Row],[Column4]]</f>
        <v>#VALUE!</v>
      </c>
    </row>
    <row r="975" spans="1:19" hidden="1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1" t="str">
        <f>TEXT(TBL_Employees[[#This Row],[Hire Date]],"YYYY")</f>
        <v>2001</v>
      </c>
      <c r="K975" s="2">
        <v>54994</v>
      </c>
      <c r="L975" s="3">
        <v>0</v>
      </c>
      <c r="M975" t="s">
        <v>19</v>
      </c>
      <c r="N975" t="s">
        <v>29</v>
      </c>
      <c r="O975" s="1" t="s">
        <v>21</v>
      </c>
      <c r="P975" s="1" t="str">
        <f>TEXT(TBL_Employees[[#This Row],[Exit Date]],"YYYY")</f>
        <v/>
      </c>
      <c r="Q975" s="1" t="e">
        <f>(TBL_Employees[[#This Row],[Exit Date]]-TBL_Employees[[#This Row],[Hire Date]])</f>
        <v>#VALUE!</v>
      </c>
      <c r="S975" t="e">
        <f>TBL_Employees[[#This Row],[Column3]]-TBL_Employees[[#This Row],[Column4]]</f>
        <v>#VALUE!</v>
      </c>
    </row>
    <row r="976" spans="1:19" hidden="1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1" t="str">
        <f>TEXT(TBL_Employees[[#This Row],[Hire Date]],"YYYY")</f>
        <v>2012</v>
      </c>
      <c r="K976" s="2">
        <v>61523</v>
      </c>
      <c r="L976" s="3">
        <v>0</v>
      </c>
      <c r="M976" t="s">
        <v>19</v>
      </c>
      <c r="N976" t="s">
        <v>29</v>
      </c>
      <c r="O976" s="1" t="s">
        <v>21</v>
      </c>
      <c r="P976" s="1" t="str">
        <f>TEXT(TBL_Employees[[#This Row],[Exit Date]],"YYYY")</f>
        <v/>
      </c>
      <c r="Q976" s="1" t="e">
        <f>(TBL_Employees[[#This Row],[Exit Date]]-TBL_Employees[[#This Row],[Hire Date]])</f>
        <v>#VALUE!</v>
      </c>
      <c r="S976" t="e">
        <f>TBL_Employees[[#This Row],[Column3]]-TBL_Employees[[#This Row],[Column4]]</f>
        <v>#VALUE!</v>
      </c>
    </row>
    <row r="977" spans="1:19" hidden="1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1" t="str">
        <f>TEXT(TBL_Employees[[#This Row],[Hire Date]],"YYYY")</f>
        <v>2010</v>
      </c>
      <c r="K977" s="2">
        <v>190512</v>
      </c>
      <c r="L977" s="3">
        <v>0.32</v>
      </c>
      <c r="M977" t="s">
        <v>19</v>
      </c>
      <c r="N977" t="s">
        <v>29</v>
      </c>
      <c r="O977" s="1" t="s">
        <v>21</v>
      </c>
      <c r="P977" s="1" t="str">
        <f>TEXT(TBL_Employees[[#This Row],[Exit Date]],"YYYY")</f>
        <v/>
      </c>
      <c r="Q977" s="1" t="e">
        <f>(TBL_Employees[[#This Row],[Exit Date]]-TBL_Employees[[#This Row],[Hire Date]])</f>
        <v>#VALUE!</v>
      </c>
      <c r="S977" t="e">
        <f>TBL_Employees[[#This Row],[Column3]]-TBL_Employees[[#This Row],[Column4]]</f>
        <v>#VALUE!</v>
      </c>
    </row>
    <row r="978" spans="1:19" hidden="1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1" t="str">
        <f>TEXT(TBL_Employees[[#This Row],[Hire Date]],"YYYY")</f>
        <v>2013</v>
      </c>
      <c r="K978" s="2">
        <v>124827</v>
      </c>
      <c r="L978" s="3">
        <v>0</v>
      </c>
      <c r="M978" t="s">
        <v>33</v>
      </c>
      <c r="N978" t="s">
        <v>60</v>
      </c>
      <c r="O978" s="1" t="s">
        <v>21</v>
      </c>
      <c r="P978" s="1" t="str">
        <f>TEXT(TBL_Employees[[#This Row],[Exit Date]],"YYYY")</f>
        <v/>
      </c>
      <c r="Q978" s="1" t="e">
        <f>(TBL_Employees[[#This Row],[Exit Date]]-TBL_Employees[[#This Row],[Hire Date]])</f>
        <v>#VALUE!</v>
      </c>
      <c r="S978" t="e">
        <f>TBL_Employees[[#This Row],[Column3]]-TBL_Employees[[#This Row],[Column4]]</f>
        <v>#VALUE!</v>
      </c>
    </row>
    <row r="979" spans="1:19" hidden="1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1" t="str">
        <f>TEXT(TBL_Employees[[#This Row],[Hire Date]],"YYYY")</f>
        <v>2019</v>
      </c>
      <c r="K979" s="2">
        <v>101577</v>
      </c>
      <c r="L979" s="3">
        <v>0.05</v>
      </c>
      <c r="M979" t="s">
        <v>19</v>
      </c>
      <c r="N979" t="s">
        <v>20</v>
      </c>
      <c r="O979" s="1" t="s">
        <v>21</v>
      </c>
      <c r="P979" s="1" t="str">
        <f>TEXT(TBL_Employees[[#This Row],[Exit Date]],"YYYY")</f>
        <v/>
      </c>
      <c r="Q979" s="1" t="e">
        <f>(TBL_Employees[[#This Row],[Exit Date]]-TBL_Employees[[#This Row],[Hire Date]])</f>
        <v>#VALUE!</v>
      </c>
      <c r="S979" t="e">
        <f>TBL_Employees[[#This Row],[Column3]]-TBL_Employees[[#This Row],[Column4]]</f>
        <v>#VALUE!</v>
      </c>
    </row>
    <row r="980" spans="1:19" hidden="1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1" t="str">
        <f>TEXT(TBL_Employees[[#This Row],[Hire Date]],"YYYY")</f>
        <v>2005</v>
      </c>
      <c r="K980" s="2">
        <v>105223</v>
      </c>
      <c r="L980" s="3">
        <v>0.1</v>
      </c>
      <c r="M980" t="s">
        <v>19</v>
      </c>
      <c r="N980" t="s">
        <v>39</v>
      </c>
      <c r="O980" s="1" t="s">
        <v>21</v>
      </c>
      <c r="P980" s="1" t="str">
        <f>TEXT(TBL_Employees[[#This Row],[Exit Date]],"YYYY")</f>
        <v/>
      </c>
      <c r="Q980" s="1" t="e">
        <f>(TBL_Employees[[#This Row],[Exit Date]]-TBL_Employees[[#This Row],[Hire Date]])</f>
        <v>#VALUE!</v>
      </c>
      <c r="S980" t="e">
        <f>TBL_Employees[[#This Row],[Column3]]-TBL_Employees[[#This Row],[Column4]]</f>
        <v>#VALUE!</v>
      </c>
    </row>
    <row r="981" spans="1:19" hidden="1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1" t="str">
        <f>TEXT(TBL_Employees[[#This Row],[Hire Date]],"YYYY")</f>
        <v>2008</v>
      </c>
      <c r="K981" s="2">
        <v>94815</v>
      </c>
      <c r="L981" s="3">
        <v>0</v>
      </c>
      <c r="M981" t="s">
        <v>19</v>
      </c>
      <c r="N981" t="s">
        <v>20</v>
      </c>
      <c r="O981" s="1" t="s">
        <v>21</v>
      </c>
      <c r="P981" s="1" t="str">
        <f>TEXT(TBL_Employees[[#This Row],[Exit Date]],"YYYY")</f>
        <v/>
      </c>
      <c r="Q981" s="1" t="e">
        <f>(TBL_Employees[[#This Row],[Exit Date]]-TBL_Employees[[#This Row],[Hire Date]])</f>
        <v>#VALUE!</v>
      </c>
      <c r="S981" t="e">
        <f>TBL_Employees[[#This Row],[Column3]]-TBL_Employees[[#This Row],[Column4]]</f>
        <v>#VALUE!</v>
      </c>
    </row>
    <row r="982" spans="1:19" hidden="1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1" t="str">
        <f>TEXT(TBL_Employees[[#This Row],[Hire Date]],"YYYY")</f>
        <v>2021</v>
      </c>
      <c r="K982" s="2">
        <v>114893</v>
      </c>
      <c r="L982" s="3">
        <v>0.06</v>
      </c>
      <c r="M982" t="s">
        <v>33</v>
      </c>
      <c r="N982" t="s">
        <v>34</v>
      </c>
      <c r="O982" s="1" t="s">
        <v>21</v>
      </c>
      <c r="P982" s="1" t="str">
        <f>TEXT(TBL_Employees[[#This Row],[Exit Date]],"YYYY")</f>
        <v/>
      </c>
      <c r="Q982" s="1" t="e">
        <f>(TBL_Employees[[#This Row],[Exit Date]]-TBL_Employees[[#This Row],[Hire Date]])</f>
        <v>#VALUE!</v>
      </c>
      <c r="S982" t="e">
        <f>TBL_Employees[[#This Row],[Column3]]-TBL_Employees[[#This Row],[Column4]]</f>
        <v>#VALUE!</v>
      </c>
    </row>
    <row r="983" spans="1:19" hidden="1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1" t="str">
        <f>TEXT(TBL_Employees[[#This Row],[Hire Date]],"YYYY")</f>
        <v>2017</v>
      </c>
      <c r="K983" s="2">
        <v>80622</v>
      </c>
      <c r="L983" s="3">
        <v>0</v>
      </c>
      <c r="M983" t="s">
        <v>19</v>
      </c>
      <c r="N983" t="s">
        <v>25</v>
      </c>
      <c r="O983" s="1" t="s">
        <v>21</v>
      </c>
      <c r="P983" s="1" t="str">
        <f>TEXT(TBL_Employees[[#This Row],[Exit Date]],"YYYY")</f>
        <v/>
      </c>
      <c r="Q983" s="1" t="e">
        <f>(TBL_Employees[[#This Row],[Exit Date]]-TBL_Employees[[#This Row],[Hire Date]])</f>
        <v>#VALUE!</v>
      </c>
      <c r="S983" t="e">
        <f>TBL_Employees[[#This Row],[Column3]]-TBL_Employees[[#This Row],[Column4]]</f>
        <v>#VALUE!</v>
      </c>
    </row>
    <row r="984" spans="1:19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1" t="str">
        <f>TEXT(TBL_Employees[[#This Row],[Hire Date]],"YYYY")</f>
        <v>2016</v>
      </c>
      <c r="K984" s="2">
        <v>246589</v>
      </c>
      <c r="L984" s="3">
        <v>0.33</v>
      </c>
      <c r="M984" t="s">
        <v>19</v>
      </c>
      <c r="N984" t="s">
        <v>39</v>
      </c>
      <c r="O984" s="1">
        <v>42820</v>
      </c>
      <c r="P984" s="1" t="str">
        <f>TEXT(TBL_Employees[[#This Row],[Exit Date]],"YYYY")</f>
        <v>2017</v>
      </c>
      <c r="Q984" s="1">
        <f>(TBL_Employees[[#This Row],[Exit Date]]-TBL_Employees[[#This Row],[Hire Date]])</f>
        <v>135</v>
      </c>
      <c r="S984">
        <f>TBL_Employees[[#This Row],[Column3]]-TBL_Employees[[#This Row],[Column4]]</f>
        <v>1</v>
      </c>
    </row>
    <row r="985" spans="1:19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1" t="str">
        <f>TEXT(TBL_Employees[[#This Row],[Hire Date]],"YYYY")</f>
        <v>2018</v>
      </c>
      <c r="K985" s="2">
        <v>119397</v>
      </c>
      <c r="L985" s="3">
        <v>0.09</v>
      </c>
      <c r="M985" t="s">
        <v>33</v>
      </c>
      <c r="N985" t="s">
        <v>60</v>
      </c>
      <c r="O985" s="1">
        <v>43538</v>
      </c>
      <c r="P985" s="1" t="str">
        <f>TEXT(TBL_Employees[[#This Row],[Exit Date]],"YYYY")</f>
        <v>2019</v>
      </c>
      <c r="Q985" s="1">
        <f>(TBL_Employees[[#This Row],[Exit Date]]-TBL_Employees[[#This Row],[Hire Date]])</f>
        <v>298</v>
      </c>
      <c r="S985">
        <f>TBL_Employees[[#This Row],[Column3]]-TBL_Employees[[#This Row],[Column4]]</f>
        <v>1</v>
      </c>
    </row>
    <row r="986" spans="1:19" hidden="1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1" t="str">
        <f>TEXT(TBL_Employees[[#This Row],[Hire Date]],"YYYY")</f>
        <v>2021</v>
      </c>
      <c r="K986" s="2">
        <v>150666</v>
      </c>
      <c r="L986" s="3">
        <v>0.23</v>
      </c>
      <c r="M986" t="s">
        <v>33</v>
      </c>
      <c r="N986" t="s">
        <v>34</v>
      </c>
      <c r="O986" s="1" t="s">
        <v>21</v>
      </c>
      <c r="P986" s="1" t="str">
        <f>TEXT(TBL_Employees[[#This Row],[Exit Date]],"YYYY")</f>
        <v/>
      </c>
      <c r="Q986" s="1" t="e">
        <f>(TBL_Employees[[#This Row],[Exit Date]]-TBL_Employees[[#This Row],[Hire Date]])</f>
        <v>#VALUE!</v>
      </c>
      <c r="S986" t="e">
        <f>TBL_Employees[[#This Row],[Column3]]-TBL_Employees[[#This Row],[Column4]]</f>
        <v>#VALUE!</v>
      </c>
    </row>
    <row r="987" spans="1:19" hidden="1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1" t="str">
        <f>TEXT(TBL_Employees[[#This Row],[Hire Date]],"YYYY")</f>
        <v>2002</v>
      </c>
      <c r="K987" s="2">
        <v>148035</v>
      </c>
      <c r="L987" s="3">
        <v>0.14000000000000001</v>
      </c>
      <c r="M987" t="s">
        <v>19</v>
      </c>
      <c r="N987" t="s">
        <v>39</v>
      </c>
      <c r="O987" s="1" t="s">
        <v>21</v>
      </c>
      <c r="P987" s="1" t="str">
        <f>TEXT(TBL_Employees[[#This Row],[Exit Date]],"YYYY")</f>
        <v/>
      </c>
      <c r="Q987" s="1" t="e">
        <f>(TBL_Employees[[#This Row],[Exit Date]]-TBL_Employees[[#This Row],[Hire Date]])</f>
        <v>#VALUE!</v>
      </c>
      <c r="S987" t="e">
        <f>TBL_Employees[[#This Row],[Column3]]-TBL_Employees[[#This Row],[Column4]]</f>
        <v>#VALUE!</v>
      </c>
    </row>
    <row r="988" spans="1:19" hidden="1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1" t="str">
        <f>TEXT(TBL_Employees[[#This Row],[Hire Date]],"YYYY")</f>
        <v>2017</v>
      </c>
      <c r="K988" s="2">
        <v>158898</v>
      </c>
      <c r="L988" s="3">
        <v>0.18</v>
      </c>
      <c r="M988" t="s">
        <v>19</v>
      </c>
      <c r="N988" t="s">
        <v>45</v>
      </c>
      <c r="O988" s="1" t="s">
        <v>21</v>
      </c>
      <c r="P988" s="1" t="str">
        <f>TEXT(TBL_Employees[[#This Row],[Exit Date]],"YYYY")</f>
        <v/>
      </c>
      <c r="Q988" s="1" t="e">
        <f>(TBL_Employees[[#This Row],[Exit Date]]-TBL_Employees[[#This Row],[Hire Date]])</f>
        <v>#VALUE!</v>
      </c>
      <c r="S988" t="e">
        <f>TBL_Employees[[#This Row],[Column3]]-TBL_Employees[[#This Row],[Column4]]</f>
        <v>#VALUE!</v>
      </c>
    </row>
    <row r="989" spans="1:19" hidden="1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1" t="str">
        <f>TEXT(TBL_Employees[[#This Row],[Hire Date]],"YYYY")</f>
        <v>2012</v>
      </c>
      <c r="K989" s="2">
        <v>89659</v>
      </c>
      <c r="L989" s="3">
        <v>0</v>
      </c>
      <c r="M989" t="s">
        <v>33</v>
      </c>
      <c r="N989" t="s">
        <v>60</v>
      </c>
      <c r="O989" s="1" t="s">
        <v>21</v>
      </c>
      <c r="P989" s="1" t="str">
        <f>TEXT(TBL_Employees[[#This Row],[Exit Date]],"YYYY")</f>
        <v/>
      </c>
      <c r="Q989" s="1" t="e">
        <f>(TBL_Employees[[#This Row],[Exit Date]]-TBL_Employees[[#This Row],[Hire Date]])</f>
        <v>#VALUE!</v>
      </c>
      <c r="S989" t="e">
        <f>TBL_Employees[[#This Row],[Column3]]-TBL_Employees[[#This Row],[Column4]]</f>
        <v>#VALUE!</v>
      </c>
    </row>
    <row r="990" spans="1:19" hidden="1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1" t="str">
        <f>TEXT(TBL_Employees[[#This Row],[Hire Date]],"YYYY")</f>
        <v>2007</v>
      </c>
      <c r="K990" s="2">
        <v>171487</v>
      </c>
      <c r="L990" s="3">
        <v>0.23</v>
      </c>
      <c r="M990" t="s">
        <v>19</v>
      </c>
      <c r="N990" t="s">
        <v>39</v>
      </c>
      <c r="O990" s="1" t="s">
        <v>21</v>
      </c>
      <c r="P990" s="1" t="str">
        <f>TEXT(TBL_Employees[[#This Row],[Exit Date]],"YYYY")</f>
        <v/>
      </c>
      <c r="Q990" s="1" t="e">
        <f>(TBL_Employees[[#This Row],[Exit Date]]-TBL_Employees[[#This Row],[Hire Date]])</f>
        <v>#VALUE!</v>
      </c>
      <c r="S990" t="e">
        <f>TBL_Employees[[#This Row],[Column3]]-TBL_Employees[[#This Row],[Column4]]</f>
        <v>#VALUE!</v>
      </c>
    </row>
    <row r="991" spans="1:19" hidden="1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1" t="str">
        <f>TEXT(TBL_Employees[[#This Row],[Hire Date]],"YYYY")</f>
        <v>2016</v>
      </c>
      <c r="K991" s="2">
        <v>258498</v>
      </c>
      <c r="L991" s="3">
        <v>0.35</v>
      </c>
      <c r="M991" t="s">
        <v>19</v>
      </c>
      <c r="N991" t="s">
        <v>29</v>
      </c>
      <c r="O991" s="1" t="s">
        <v>21</v>
      </c>
      <c r="P991" s="1" t="str">
        <f>TEXT(TBL_Employees[[#This Row],[Exit Date]],"YYYY")</f>
        <v/>
      </c>
      <c r="Q991" s="1" t="e">
        <f>(TBL_Employees[[#This Row],[Exit Date]]-TBL_Employees[[#This Row],[Hire Date]])</f>
        <v>#VALUE!</v>
      </c>
      <c r="S991" t="e">
        <f>TBL_Employees[[#This Row],[Column3]]-TBL_Employees[[#This Row],[Column4]]</f>
        <v>#VALUE!</v>
      </c>
    </row>
    <row r="992" spans="1:19" hidden="1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1" t="str">
        <f>TEXT(TBL_Employees[[#This Row],[Hire Date]],"YYYY")</f>
        <v>2010</v>
      </c>
      <c r="K992" s="2">
        <v>146961</v>
      </c>
      <c r="L992" s="3">
        <v>0.11</v>
      </c>
      <c r="M992" t="s">
        <v>19</v>
      </c>
      <c r="N992" t="s">
        <v>29</v>
      </c>
      <c r="O992" s="1" t="s">
        <v>21</v>
      </c>
      <c r="P992" s="1" t="str">
        <f>TEXT(TBL_Employees[[#This Row],[Exit Date]],"YYYY")</f>
        <v/>
      </c>
      <c r="Q992" s="1" t="e">
        <f>(TBL_Employees[[#This Row],[Exit Date]]-TBL_Employees[[#This Row],[Hire Date]])</f>
        <v>#VALUE!</v>
      </c>
      <c r="S992" t="e">
        <f>TBL_Employees[[#This Row],[Column3]]-TBL_Employees[[#This Row],[Column4]]</f>
        <v>#VALUE!</v>
      </c>
    </row>
    <row r="993" spans="1:19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1" t="str">
        <f>TEXT(TBL_Employees[[#This Row],[Hire Date]],"YYYY")</f>
        <v>1998</v>
      </c>
      <c r="K993" s="2">
        <v>85369</v>
      </c>
      <c r="L993" s="3">
        <v>0</v>
      </c>
      <c r="M993" t="s">
        <v>52</v>
      </c>
      <c r="N993" t="s">
        <v>81</v>
      </c>
      <c r="O993" s="1">
        <v>38318</v>
      </c>
      <c r="P993" s="1" t="str">
        <f>TEXT(TBL_Employees[[#This Row],[Exit Date]],"YYYY")</f>
        <v>2004</v>
      </c>
      <c r="Q993" s="1">
        <f>(TBL_Employees[[#This Row],[Exit Date]]-TBL_Employees[[#This Row],[Hire Date]])</f>
        <v>2411</v>
      </c>
      <c r="S993">
        <f>TBL_Employees[[#This Row],[Column3]]-TBL_Employees[[#This Row],[Column4]]</f>
        <v>6</v>
      </c>
    </row>
    <row r="994" spans="1:19" hidden="1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1" t="str">
        <f>TEXT(TBL_Employees[[#This Row],[Hire Date]],"YYYY")</f>
        <v>2015</v>
      </c>
      <c r="K994" s="2">
        <v>67489</v>
      </c>
      <c r="L994" s="3">
        <v>0</v>
      </c>
      <c r="M994" t="s">
        <v>19</v>
      </c>
      <c r="N994" t="s">
        <v>20</v>
      </c>
      <c r="O994" s="1" t="s">
        <v>21</v>
      </c>
      <c r="P994" s="1" t="str">
        <f>TEXT(TBL_Employees[[#This Row],[Exit Date]],"YYYY")</f>
        <v/>
      </c>
      <c r="Q994" s="1" t="e">
        <f>(TBL_Employees[[#This Row],[Exit Date]]-TBL_Employees[[#This Row],[Hire Date]])</f>
        <v>#VALUE!</v>
      </c>
      <c r="S994" t="e">
        <f>TBL_Employees[[#This Row],[Column3]]-TBL_Employees[[#This Row],[Column4]]</f>
        <v>#VALUE!</v>
      </c>
    </row>
    <row r="995" spans="1:19" hidden="1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1" t="str">
        <f>TEXT(TBL_Employees[[#This Row],[Hire Date]],"YYYY")</f>
        <v>2018</v>
      </c>
      <c r="K995" s="2">
        <v>166259</v>
      </c>
      <c r="L995" s="3">
        <v>0.17</v>
      </c>
      <c r="M995" t="s">
        <v>19</v>
      </c>
      <c r="N995" t="s">
        <v>20</v>
      </c>
      <c r="O995" s="1" t="s">
        <v>21</v>
      </c>
      <c r="P995" s="1" t="str">
        <f>TEXT(TBL_Employees[[#This Row],[Exit Date]],"YYYY")</f>
        <v/>
      </c>
      <c r="Q995" s="1" t="e">
        <f>(TBL_Employees[[#This Row],[Exit Date]]-TBL_Employees[[#This Row],[Hire Date]])</f>
        <v>#VALUE!</v>
      </c>
      <c r="S995" t="e">
        <f>TBL_Employees[[#This Row],[Column3]]-TBL_Employees[[#This Row],[Column4]]</f>
        <v>#VALUE!</v>
      </c>
    </row>
    <row r="996" spans="1:19" hidden="1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1" t="str">
        <f>TEXT(TBL_Employees[[#This Row],[Hire Date]],"YYYY")</f>
        <v>2009</v>
      </c>
      <c r="K996" s="2">
        <v>47032</v>
      </c>
      <c r="L996" s="3">
        <v>0</v>
      </c>
      <c r="M996" t="s">
        <v>19</v>
      </c>
      <c r="N996" t="s">
        <v>29</v>
      </c>
      <c r="O996" s="1" t="s">
        <v>21</v>
      </c>
      <c r="P996" s="1" t="str">
        <f>TEXT(TBL_Employees[[#This Row],[Exit Date]],"YYYY")</f>
        <v/>
      </c>
      <c r="Q996" s="1" t="e">
        <f>(TBL_Employees[[#This Row],[Exit Date]]-TBL_Employees[[#This Row],[Hire Date]])</f>
        <v>#VALUE!</v>
      </c>
      <c r="S996" t="e">
        <f>TBL_Employees[[#This Row],[Column3]]-TBL_Employees[[#This Row],[Column4]]</f>
        <v>#VALUE!</v>
      </c>
    </row>
    <row r="997" spans="1:19" hidden="1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1" t="str">
        <f>TEXT(TBL_Employees[[#This Row],[Hire Date]],"YYYY")</f>
        <v>2016</v>
      </c>
      <c r="K997" s="2">
        <v>98427</v>
      </c>
      <c r="L997" s="3">
        <v>0</v>
      </c>
      <c r="M997" t="s">
        <v>19</v>
      </c>
      <c r="N997" t="s">
        <v>29</v>
      </c>
      <c r="O997" s="1" t="s">
        <v>21</v>
      </c>
      <c r="P997" s="1" t="str">
        <f>TEXT(TBL_Employees[[#This Row],[Exit Date]],"YYYY")</f>
        <v/>
      </c>
      <c r="Q997" s="1" t="e">
        <f>(TBL_Employees[[#This Row],[Exit Date]]-TBL_Employees[[#This Row],[Hire Date]])</f>
        <v>#VALUE!</v>
      </c>
      <c r="S997" t="e">
        <f>TBL_Employees[[#This Row],[Column3]]-TBL_Employees[[#This Row],[Column4]]</f>
        <v>#VALUE!</v>
      </c>
    </row>
    <row r="998" spans="1:19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1" t="str">
        <f>TEXT(TBL_Employees[[#This Row],[Hire Date]],"YYYY")</f>
        <v>2010</v>
      </c>
      <c r="K998" s="2">
        <v>47387</v>
      </c>
      <c r="L998" s="3">
        <v>0</v>
      </c>
      <c r="M998" t="s">
        <v>33</v>
      </c>
      <c r="N998" t="s">
        <v>34</v>
      </c>
      <c r="O998" s="1">
        <v>43108</v>
      </c>
      <c r="P998" s="1" t="str">
        <f>TEXT(TBL_Employees[[#This Row],[Exit Date]],"YYYY")</f>
        <v>2018</v>
      </c>
      <c r="Q998" s="1">
        <f>(TBL_Employees[[#This Row],[Exit Date]]-TBL_Employees[[#This Row],[Hire Date]])</f>
        <v>2779</v>
      </c>
      <c r="S998">
        <f>TBL_Employees[[#This Row],[Column3]]-TBL_Employees[[#This Row],[Column4]]</f>
        <v>8</v>
      </c>
    </row>
    <row r="999" spans="1:19" hidden="1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1" t="str">
        <f>TEXT(TBL_Employees[[#This Row],[Hire Date]],"YYYY")</f>
        <v>2019</v>
      </c>
      <c r="K999" s="2">
        <v>176710</v>
      </c>
      <c r="L999" s="3">
        <v>0.15</v>
      </c>
      <c r="M999" t="s">
        <v>19</v>
      </c>
      <c r="N999" t="s">
        <v>45</v>
      </c>
      <c r="O999" s="1" t="s">
        <v>21</v>
      </c>
      <c r="P999" s="1" t="str">
        <f>TEXT(TBL_Employees[[#This Row],[Exit Date]],"YYYY")</f>
        <v/>
      </c>
      <c r="Q999" s="1" t="e">
        <f>(TBL_Employees[[#This Row],[Exit Date]]-TBL_Employees[[#This Row],[Hire Date]])</f>
        <v>#VALUE!</v>
      </c>
      <c r="S999" t="e">
        <f>TBL_Employees[[#This Row],[Column3]]-TBL_Employees[[#This Row],[Column4]]</f>
        <v>#VALUE!</v>
      </c>
    </row>
    <row r="1000" spans="1:19" hidden="1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1" t="str">
        <f>TEXT(TBL_Employees[[#This Row],[Hire Date]],"YYYY")</f>
        <v>2012</v>
      </c>
      <c r="K1000" s="2">
        <v>95960</v>
      </c>
      <c r="L1000" s="3">
        <v>0</v>
      </c>
      <c r="M1000" t="s">
        <v>33</v>
      </c>
      <c r="N1000" t="s">
        <v>34</v>
      </c>
      <c r="O1000" s="1" t="s">
        <v>21</v>
      </c>
      <c r="P1000" s="1" t="str">
        <f>TEXT(TBL_Employees[[#This Row],[Exit Date]],"YYYY")</f>
        <v/>
      </c>
      <c r="Q1000" s="1" t="e">
        <f>(TBL_Employees[[#This Row],[Exit Date]]-TBL_Employees[[#This Row],[Hire Date]])</f>
        <v>#VALUE!</v>
      </c>
      <c r="S1000" t="e">
        <f>TBL_Employees[[#This Row],[Column3]]-TBL_Employees[[#This Row],[Column4]]</f>
        <v>#VALUE!</v>
      </c>
    </row>
    <row r="1001" spans="1:19" hidden="1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1" t="str">
        <f>TEXT(TBL_Employees[[#This Row],[Hire Date]],"YYYY")</f>
        <v>2020</v>
      </c>
      <c r="K1001" s="2">
        <v>216195</v>
      </c>
      <c r="L1001" s="3">
        <v>0.31</v>
      </c>
      <c r="M1001" t="s">
        <v>19</v>
      </c>
      <c r="N1001" t="s">
        <v>45</v>
      </c>
      <c r="O1001" s="1" t="s">
        <v>21</v>
      </c>
      <c r="P1001" s="1" t="str">
        <f>TEXT(TBL_Employees[[#This Row],[Exit Date]],"YYYY")</f>
        <v/>
      </c>
      <c r="Q1001" s="1" t="e">
        <f>(TBL_Employees[[#This Row],[Exit Date]]-TBL_Employees[[#This Row],[Hire Date]])</f>
        <v>#VALUE!</v>
      </c>
      <c r="S1001" t="e">
        <f>TBL_Employees[[#This Row],[Column3]]-TBL_Employees[[#This Row],[Column4]]</f>
        <v>#VALUE!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9E25-16A6-4FEF-B97D-8BC9706C99DA}">
  <dimension ref="A3:D89"/>
  <sheetViews>
    <sheetView workbookViewId="0">
      <selection activeCell="D3" sqref="D3"/>
    </sheetView>
  </sheetViews>
  <sheetFormatPr defaultRowHeight="14.5" x14ac:dyDescent="0.35"/>
  <cols>
    <col min="1" max="1" width="12.36328125" style="23" bestFit="1" customWidth="1"/>
    <col min="2" max="2" width="17.81640625" bestFit="1" customWidth="1"/>
    <col min="4" max="4" width="10.08984375" bestFit="1" customWidth="1"/>
  </cols>
  <sheetData>
    <row r="3" spans="1:4" x14ac:dyDescent="0.35">
      <c r="A3" s="21" t="s">
        <v>1983</v>
      </c>
      <c r="B3" s="20" t="s">
        <v>2021</v>
      </c>
      <c r="D3" s="24">
        <f>AVERAGE(A:A)</f>
        <v>1837.7951807228915</v>
      </c>
    </row>
    <row r="4" spans="1:4" x14ac:dyDescent="0.35">
      <c r="A4" s="22">
        <v>15</v>
      </c>
      <c r="B4" s="20">
        <v>15</v>
      </c>
    </row>
    <row r="5" spans="1:4" x14ac:dyDescent="0.35">
      <c r="A5" s="22">
        <v>30</v>
      </c>
      <c r="B5" s="20">
        <v>30</v>
      </c>
    </row>
    <row r="6" spans="1:4" x14ac:dyDescent="0.35">
      <c r="A6" s="22">
        <v>48</v>
      </c>
      <c r="B6" s="20">
        <v>48</v>
      </c>
    </row>
    <row r="7" spans="1:4" x14ac:dyDescent="0.35">
      <c r="A7" s="22">
        <v>113</v>
      </c>
      <c r="B7" s="20">
        <v>113</v>
      </c>
    </row>
    <row r="8" spans="1:4" x14ac:dyDescent="0.35">
      <c r="A8" s="22">
        <v>135</v>
      </c>
      <c r="B8" s="20">
        <v>135</v>
      </c>
    </row>
    <row r="9" spans="1:4" x14ac:dyDescent="0.35">
      <c r="A9" s="22">
        <v>139</v>
      </c>
      <c r="B9" s="20">
        <v>139</v>
      </c>
    </row>
    <row r="10" spans="1:4" x14ac:dyDescent="0.35">
      <c r="A10" s="22">
        <v>193</v>
      </c>
      <c r="B10" s="20">
        <v>193</v>
      </c>
    </row>
    <row r="11" spans="1:4" x14ac:dyDescent="0.35">
      <c r="A11" s="22">
        <v>200</v>
      </c>
      <c r="B11" s="20">
        <v>200</v>
      </c>
    </row>
    <row r="12" spans="1:4" x14ac:dyDescent="0.35">
      <c r="A12" s="22">
        <v>207</v>
      </c>
      <c r="B12" s="20">
        <v>207</v>
      </c>
    </row>
    <row r="13" spans="1:4" x14ac:dyDescent="0.35">
      <c r="A13" s="22">
        <v>239</v>
      </c>
      <c r="B13" s="20">
        <v>239</v>
      </c>
    </row>
    <row r="14" spans="1:4" x14ac:dyDescent="0.35">
      <c r="A14" s="22">
        <v>259</v>
      </c>
      <c r="B14" s="20">
        <v>259</v>
      </c>
    </row>
    <row r="15" spans="1:4" x14ac:dyDescent="0.35">
      <c r="A15" s="22">
        <v>266</v>
      </c>
      <c r="B15" s="20">
        <v>266</v>
      </c>
    </row>
    <row r="16" spans="1:4" x14ac:dyDescent="0.35">
      <c r="A16" s="22">
        <v>269</v>
      </c>
      <c r="B16" s="20">
        <v>269</v>
      </c>
    </row>
    <row r="17" spans="1:2" x14ac:dyDescent="0.35">
      <c r="A17" s="22">
        <v>298</v>
      </c>
      <c r="B17" s="20">
        <v>298</v>
      </c>
    </row>
    <row r="18" spans="1:2" x14ac:dyDescent="0.35">
      <c r="A18" s="22">
        <v>300</v>
      </c>
      <c r="B18" s="20">
        <v>300</v>
      </c>
    </row>
    <row r="19" spans="1:2" x14ac:dyDescent="0.35">
      <c r="A19" s="22">
        <v>314</v>
      </c>
      <c r="B19" s="20">
        <v>314</v>
      </c>
    </row>
    <row r="20" spans="1:2" x14ac:dyDescent="0.35">
      <c r="A20" s="22">
        <v>345</v>
      </c>
      <c r="B20" s="20">
        <v>345</v>
      </c>
    </row>
    <row r="21" spans="1:2" x14ac:dyDescent="0.35">
      <c r="A21" s="22">
        <v>352</v>
      </c>
      <c r="B21" s="20">
        <v>352</v>
      </c>
    </row>
    <row r="22" spans="1:2" x14ac:dyDescent="0.35">
      <c r="A22" s="22">
        <v>353</v>
      </c>
      <c r="B22" s="20">
        <v>353</v>
      </c>
    </row>
    <row r="23" spans="1:2" x14ac:dyDescent="0.35">
      <c r="A23" s="22">
        <v>369</v>
      </c>
      <c r="B23" s="20">
        <v>369</v>
      </c>
    </row>
    <row r="24" spans="1:2" x14ac:dyDescent="0.35">
      <c r="A24" s="22">
        <v>439</v>
      </c>
      <c r="B24" s="20">
        <v>439</v>
      </c>
    </row>
    <row r="25" spans="1:2" x14ac:dyDescent="0.35">
      <c r="A25" s="22">
        <v>442</v>
      </c>
      <c r="B25" s="20">
        <v>442</v>
      </c>
    </row>
    <row r="26" spans="1:2" x14ac:dyDescent="0.35">
      <c r="A26" s="22">
        <v>453</v>
      </c>
      <c r="B26" s="20">
        <v>453</v>
      </c>
    </row>
    <row r="27" spans="1:2" x14ac:dyDescent="0.35">
      <c r="A27" s="22">
        <v>475</v>
      </c>
      <c r="B27" s="20">
        <v>475</v>
      </c>
    </row>
    <row r="28" spans="1:2" x14ac:dyDescent="0.35">
      <c r="A28" s="22">
        <v>531</v>
      </c>
      <c r="B28" s="20">
        <v>531</v>
      </c>
    </row>
    <row r="29" spans="1:2" x14ac:dyDescent="0.35">
      <c r="A29" s="22">
        <v>553</v>
      </c>
      <c r="B29" s="20">
        <v>553</v>
      </c>
    </row>
    <row r="30" spans="1:2" x14ac:dyDescent="0.35">
      <c r="A30" s="22">
        <v>554</v>
      </c>
      <c r="B30" s="20">
        <v>554</v>
      </c>
    </row>
    <row r="31" spans="1:2" x14ac:dyDescent="0.35">
      <c r="A31" s="22">
        <v>560</v>
      </c>
      <c r="B31" s="20">
        <v>560</v>
      </c>
    </row>
    <row r="32" spans="1:2" x14ac:dyDescent="0.35">
      <c r="A32" s="22">
        <v>586</v>
      </c>
      <c r="B32" s="20">
        <v>586</v>
      </c>
    </row>
    <row r="33" spans="1:2" x14ac:dyDescent="0.35">
      <c r="A33" s="22">
        <v>590</v>
      </c>
      <c r="B33" s="20">
        <v>590</v>
      </c>
    </row>
    <row r="34" spans="1:2" x14ac:dyDescent="0.35">
      <c r="A34" s="22">
        <v>642</v>
      </c>
      <c r="B34" s="20">
        <v>642</v>
      </c>
    </row>
    <row r="35" spans="1:2" x14ac:dyDescent="0.35">
      <c r="A35" s="22">
        <v>743</v>
      </c>
      <c r="B35" s="20">
        <v>743</v>
      </c>
    </row>
    <row r="36" spans="1:2" x14ac:dyDescent="0.35">
      <c r="A36" s="22">
        <v>856</v>
      </c>
      <c r="B36" s="20">
        <v>856</v>
      </c>
    </row>
    <row r="37" spans="1:2" x14ac:dyDescent="0.35">
      <c r="A37" s="22">
        <v>873</v>
      </c>
      <c r="B37" s="20">
        <v>873</v>
      </c>
    </row>
    <row r="38" spans="1:2" x14ac:dyDescent="0.35">
      <c r="A38" s="22">
        <v>958</v>
      </c>
      <c r="B38" s="20">
        <v>958</v>
      </c>
    </row>
    <row r="39" spans="1:2" x14ac:dyDescent="0.35">
      <c r="A39" s="22">
        <v>1014</v>
      </c>
      <c r="B39" s="20">
        <v>1014</v>
      </c>
    </row>
    <row r="40" spans="1:2" x14ac:dyDescent="0.35">
      <c r="A40" s="22">
        <v>1029</v>
      </c>
      <c r="B40" s="20">
        <v>1029</v>
      </c>
    </row>
    <row r="41" spans="1:2" x14ac:dyDescent="0.35">
      <c r="A41" s="22">
        <v>1072</v>
      </c>
      <c r="B41" s="20">
        <v>1072</v>
      </c>
    </row>
    <row r="42" spans="1:2" x14ac:dyDescent="0.35">
      <c r="A42" s="22">
        <v>1149</v>
      </c>
      <c r="B42" s="20">
        <v>1149</v>
      </c>
    </row>
    <row r="43" spans="1:2" x14ac:dyDescent="0.35">
      <c r="A43" s="22">
        <v>1160</v>
      </c>
      <c r="B43" s="20">
        <v>1160</v>
      </c>
    </row>
    <row r="44" spans="1:2" x14ac:dyDescent="0.35">
      <c r="A44" s="22">
        <v>1190</v>
      </c>
      <c r="B44" s="20">
        <v>1190</v>
      </c>
    </row>
    <row r="45" spans="1:2" x14ac:dyDescent="0.35">
      <c r="A45" s="22">
        <v>1229</v>
      </c>
      <c r="B45" s="20">
        <v>1229</v>
      </c>
    </row>
    <row r="46" spans="1:2" x14ac:dyDescent="0.35">
      <c r="A46" s="22">
        <v>1285</v>
      </c>
      <c r="B46" s="20">
        <v>1285</v>
      </c>
    </row>
    <row r="47" spans="1:2" x14ac:dyDescent="0.35">
      <c r="A47" s="22">
        <v>1394</v>
      </c>
      <c r="B47" s="20">
        <v>1394</v>
      </c>
    </row>
    <row r="48" spans="1:2" x14ac:dyDescent="0.35">
      <c r="A48" s="22">
        <v>1397</v>
      </c>
      <c r="B48" s="20">
        <v>1397</v>
      </c>
    </row>
    <row r="49" spans="1:2" x14ac:dyDescent="0.35">
      <c r="A49" s="22">
        <v>1453</v>
      </c>
      <c r="B49" s="20">
        <v>1453</v>
      </c>
    </row>
    <row r="50" spans="1:2" x14ac:dyDescent="0.35">
      <c r="A50" s="22">
        <v>1514</v>
      </c>
      <c r="B50" s="20">
        <v>1514</v>
      </c>
    </row>
    <row r="51" spans="1:2" x14ac:dyDescent="0.35">
      <c r="A51" s="22">
        <v>1520</v>
      </c>
      <c r="B51" s="20">
        <v>1520</v>
      </c>
    </row>
    <row r="52" spans="1:2" x14ac:dyDescent="0.35">
      <c r="A52" s="22">
        <v>1552</v>
      </c>
      <c r="B52" s="20">
        <v>1552</v>
      </c>
    </row>
    <row r="53" spans="1:2" x14ac:dyDescent="0.35">
      <c r="A53" s="22">
        <v>1674</v>
      </c>
      <c r="B53" s="20">
        <v>1674</v>
      </c>
    </row>
    <row r="54" spans="1:2" x14ac:dyDescent="0.35">
      <c r="A54" s="22">
        <v>1690</v>
      </c>
      <c r="B54" s="20">
        <v>1690</v>
      </c>
    </row>
    <row r="55" spans="1:2" x14ac:dyDescent="0.35">
      <c r="A55" s="22">
        <v>1691</v>
      </c>
      <c r="B55" s="20">
        <v>1691</v>
      </c>
    </row>
    <row r="56" spans="1:2" x14ac:dyDescent="0.35">
      <c r="A56" s="22">
        <v>1788</v>
      </c>
      <c r="B56" s="20">
        <v>1788</v>
      </c>
    </row>
    <row r="57" spans="1:2" x14ac:dyDescent="0.35">
      <c r="A57" s="22">
        <v>1988</v>
      </c>
      <c r="B57" s="20">
        <v>1988</v>
      </c>
    </row>
    <row r="58" spans="1:2" x14ac:dyDescent="0.35">
      <c r="A58" s="22">
        <v>2197</v>
      </c>
      <c r="B58" s="20">
        <v>2197</v>
      </c>
    </row>
    <row r="59" spans="1:2" x14ac:dyDescent="0.35">
      <c r="A59" s="22">
        <v>2200</v>
      </c>
      <c r="B59" s="20">
        <v>2200</v>
      </c>
    </row>
    <row r="60" spans="1:2" x14ac:dyDescent="0.35">
      <c r="A60" s="22">
        <v>2209</v>
      </c>
      <c r="B60" s="20">
        <v>2209</v>
      </c>
    </row>
    <row r="61" spans="1:2" x14ac:dyDescent="0.35">
      <c r="A61" s="22">
        <v>2277</v>
      </c>
      <c r="B61" s="20">
        <v>2277</v>
      </c>
    </row>
    <row r="62" spans="1:2" x14ac:dyDescent="0.35">
      <c r="A62" s="22">
        <v>2356</v>
      </c>
      <c r="B62" s="20">
        <v>2356</v>
      </c>
    </row>
    <row r="63" spans="1:2" x14ac:dyDescent="0.35">
      <c r="A63" s="22">
        <v>2411</v>
      </c>
      <c r="B63" s="20">
        <v>2411</v>
      </c>
    </row>
    <row r="64" spans="1:2" x14ac:dyDescent="0.35">
      <c r="A64" s="22">
        <v>2519</v>
      </c>
      <c r="B64" s="20">
        <v>2519</v>
      </c>
    </row>
    <row r="65" spans="1:2" x14ac:dyDescent="0.35">
      <c r="A65" s="22">
        <v>2622</v>
      </c>
      <c r="B65" s="20">
        <v>2622</v>
      </c>
    </row>
    <row r="66" spans="1:2" x14ac:dyDescent="0.35">
      <c r="A66" s="22">
        <v>2714</v>
      </c>
      <c r="B66" s="20">
        <v>2714</v>
      </c>
    </row>
    <row r="67" spans="1:2" x14ac:dyDescent="0.35">
      <c r="A67" s="22">
        <v>2734</v>
      </c>
      <c r="B67" s="20">
        <v>2734</v>
      </c>
    </row>
    <row r="68" spans="1:2" x14ac:dyDescent="0.35">
      <c r="A68" s="22">
        <v>2779</v>
      </c>
      <c r="B68" s="20">
        <v>2779</v>
      </c>
    </row>
    <row r="69" spans="1:2" x14ac:dyDescent="0.35">
      <c r="A69" s="22">
        <v>3200</v>
      </c>
      <c r="B69" s="20">
        <v>3200</v>
      </c>
    </row>
    <row r="70" spans="1:2" x14ac:dyDescent="0.35">
      <c r="A70" s="22">
        <v>3428</v>
      </c>
      <c r="B70" s="20">
        <v>3428</v>
      </c>
    </row>
    <row r="71" spans="1:2" x14ac:dyDescent="0.35">
      <c r="A71" s="22">
        <v>3447</v>
      </c>
      <c r="B71" s="20">
        <v>3447</v>
      </c>
    </row>
    <row r="72" spans="1:2" x14ac:dyDescent="0.35">
      <c r="A72" s="22">
        <v>3528</v>
      </c>
      <c r="B72" s="20">
        <v>3528</v>
      </c>
    </row>
    <row r="73" spans="1:2" x14ac:dyDescent="0.35">
      <c r="A73" s="22">
        <v>3541</v>
      </c>
      <c r="B73" s="20">
        <v>3541</v>
      </c>
    </row>
    <row r="74" spans="1:2" x14ac:dyDescent="0.35">
      <c r="A74" s="22">
        <v>3689</v>
      </c>
      <c r="B74" s="20">
        <v>3689</v>
      </c>
    </row>
    <row r="75" spans="1:2" x14ac:dyDescent="0.35">
      <c r="A75" s="22">
        <v>3889</v>
      </c>
      <c r="B75" s="20">
        <v>3889</v>
      </c>
    </row>
    <row r="76" spans="1:2" x14ac:dyDescent="0.35">
      <c r="A76" s="22">
        <v>4076</v>
      </c>
      <c r="B76" s="20">
        <v>4076</v>
      </c>
    </row>
    <row r="77" spans="1:2" x14ac:dyDescent="0.35">
      <c r="A77" s="22">
        <v>4208</v>
      </c>
      <c r="B77" s="20">
        <v>4208</v>
      </c>
    </row>
    <row r="78" spans="1:2" x14ac:dyDescent="0.35">
      <c r="A78" s="22">
        <v>4462</v>
      </c>
      <c r="B78" s="20">
        <v>4462</v>
      </c>
    </row>
    <row r="79" spans="1:2" x14ac:dyDescent="0.35">
      <c r="A79" s="22">
        <v>4571</v>
      </c>
      <c r="B79" s="20">
        <v>4571</v>
      </c>
    </row>
    <row r="80" spans="1:2" x14ac:dyDescent="0.35">
      <c r="A80" s="22">
        <v>4613</v>
      </c>
      <c r="B80" s="20">
        <v>4613</v>
      </c>
    </row>
    <row r="81" spans="1:2" x14ac:dyDescent="0.35">
      <c r="A81" s="22">
        <v>6035</v>
      </c>
      <c r="B81" s="20">
        <v>6035</v>
      </c>
    </row>
    <row r="82" spans="1:2" x14ac:dyDescent="0.35">
      <c r="A82" s="22">
        <v>7054</v>
      </c>
      <c r="B82" s="20">
        <v>7054</v>
      </c>
    </row>
    <row r="83" spans="1:2" x14ac:dyDescent="0.35">
      <c r="A83" s="22">
        <v>7066</v>
      </c>
      <c r="B83" s="20">
        <v>7066</v>
      </c>
    </row>
    <row r="84" spans="1:2" x14ac:dyDescent="0.35">
      <c r="A84" s="22">
        <v>8054</v>
      </c>
      <c r="B84" s="20">
        <v>8054</v>
      </c>
    </row>
    <row r="85" spans="1:2" x14ac:dyDescent="0.35">
      <c r="A85" s="22">
        <v>8153</v>
      </c>
      <c r="B85" s="20">
        <v>8153</v>
      </c>
    </row>
    <row r="86" spans="1:2" x14ac:dyDescent="0.35">
      <c r="A86" s="22" t="s">
        <v>2020</v>
      </c>
      <c r="B86" s="20" t="e">
        <v>#VALUE!</v>
      </c>
    </row>
    <row r="87" spans="1:2" x14ac:dyDescent="0.35">
      <c r="A87" s="22">
        <v>2017</v>
      </c>
      <c r="B87" s="20">
        <v>2017</v>
      </c>
    </row>
    <row r="88" spans="1:2" x14ac:dyDescent="0.35">
      <c r="A88" s="22" t="s">
        <v>1984</v>
      </c>
      <c r="B88" s="20"/>
    </row>
    <row r="89" spans="1:2" x14ac:dyDescent="0.35">
      <c r="A89" s="22" t="s">
        <v>1985</v>
      </c>
      <c r="B89" s="20" t="e"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47352-7266-455E-A32F-F0FB8A3CCB52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8"/>
      <c r="B3" s="9"/>
      <c r="C3" s="10"/>
    </row>
    <row r="4" spans="1:3" x14ac:dyDescent="0.35">
      <c r="A4" s="11"/>
      <c r="B4" s="12"/>
      <c r="C4" s="13"/>
    </row>
    <row r="5" spans="1:3" x14ac:dyDescent="0.35">
      <c r="A5" s="11"/>
      <c r="B5" s="12"/>
      <c r="C5" s="13"/>
    </row>
    <row r="6" spans="1:3" x14ac:dyDescent="0.35">
      <c r="A6" s="11"/>
      <c r="B6" s="12"/>
      <c r="C6" s="13"/>
    </row>
    <row r="7" spans="1:3" x14ac:dyDescent="0.35">
      <c r="A7" s="11"/>
      <c r="B7" s="12"/>
      <c r="C7" s="13"/>
    </row>
    <row r="8" spans="1:3" x14ac:dyDescent="0.35">
      <c r="A8" s="11"/>
      <c r="B8" s="12"/>
      <c r="C8" s="13"/>
    </row>
    <row r="9" spans="1:3" x14ac:dyDescent="0.35">
      <c r="A9" s="11"/>
      <c r="B9" s="12"/>
      <c r="C9" s="13"/>
    </row>
    <row r="10" spans="1:3" x14ac:dyDescent="0.35">
      <c r="A10" s="11"/>
      <c r="B10" s="12"/>
      <c r="C10" s="13"/>
    </row>
    <row r="11" spans="1:3" x14ac:dyDescent="0.35">
      <c r="A11" s="11"/>
      <c r="B11" s="12"/>
      <c r="C11" s="13"/>
    </row>
    <row r="12" spans="1:3" x14ac:dyDescent="0.35">
      <c r="A12" s="11"/>
      <c r="B12" s="12"/>
      <c r="C12" s="13"/>
    </row>
    <row r="13" spans="1:3" x14ac:dyDescent="0.35">
      <c r="A13" s="11"/>
      <c r="B13" s="12"/>
      <c r="C13" s="13"/>
    </row>
    <row r="14" spans="1:3" x14ac:dyDescent="0.35">
      <c r="A14" s="11"/>
      <c r="B14" s="12"/>
      <c r="C14" s="13"/>
    </row>
    <row r="15" spans="1:3" x14ac:dyDescent="0.35">
      <c r="A15" s="11"/>
      <c r="B15" s="12"/>
      <c r="C15" s="13"/>
    </row>
    <row r="16" spans="1:3" x14ac:dyDescent="0.35">
      <c r="A16" s="11"/>
      <c r="B16" s="12"/>
      <c r="C16" s="13"/>
    </row>
    <row r="17" spans="1:3" x14ac:dyDescent="0.35">
      <c r="A17" s="11"/>
      <c r="B17" s="12"/>
      <c r="C17" s="13"/>
    </row>
    <row r="18" spans="1:3" x14ac:dyDescent="0.35">
      <c r="A18" s="11"/>
      <c r="B18" s="12"/>
      <c r="C18" s="13"/>
    </row>
    <row r="19" spans="1:3" x14ac:dyDescent="0.35">
      <c r="A19" s="11"/>
      <c r="B19" s="12"/>
      <c r="C19" s="13"/>
    </row>
    <row r="20" spans="1:3" x14ac:dyDescent="0.35">
      <c r="A20" s="14"/>
      <c r="B20" s="15"/>
      <c r="C2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307F-3052-457E-A5FC-9825E73ADB72}">
  <dimension ref="A3:B23"/>
  <sheetViews>
    <sheetView workbookViewId="0">
      <selection activeCell="B3" sqref="B3"/>
    </sheetView>
  </sheetViews>
  <sheetFormatPr defaultRowHeight="14.5" x14ac:dyDescent="0.35"/>
  <cols>
    <col min="1" max="1" width="12.36328125" bestFit="1" customWidth="1"/>
    <col min="2" max="2" width="18.81640625" bestFit="1" customWidth="1"/>
  </cols>
  <sheetData>
    <row r="3" spans="1:2" x14ac:dyDescent="0.35">
      <c r="A3" s="17" t="s">
        <v>1983</v>
      </c>
      <c r="B3" t="s">
        <v>2025</v>
      </c>
    </row>
    <row r="4" spans="1:2" x14ac:dyDescent="0.35">
      <c r="A4" s="7">
        <v>0</v>
      </c>
      <c r="B4" s="19">
        <v>0</v>
      </c>
    </row>
    <row r="5" spans="1:2" x14ac:dyDescent="0.35">
      <c r="A5" s="7">
        <v>1</v>
      </c>
      <c r="B5" s="19">
        <v>1</v>
      </c>
    </row>
    <row r="6" spans="1:2" x14ac:dyDescent="0.35">
      <c r="A6" s="7">
        <v>2</v>
      </c>
      <c r="B6" s="19">
        <v>2</v>
      </c>
    </row>
    <row r="7" spans="1:2" x14ac:dyDescent="0.35">
      <c r="A7" s="7">
        <v>3</v>
      </c>
      <c r="B7" s="19">
        <v>3</v>
      </c>
    </row>
    <row r="8" spans="1:2" x14ac:dyDescent="0.35">
      <c r="A8" s="7">
        <v>4</v>
      </c>
      <c r="B8" s="19">
        <v>4</v>
      </c>
    </row>
    <row r="9" spans="1:2" x14ac:dyDescent="0.35">
      <c r="A9" s="7">
        <v>5</v>
      </c>
      <c r="B9" s="19">
        <v>5</v>
      </c>
    </row>
    <row r="10" spans="1:2" x14ac:dyDescent="0.35">
      <c r="A10" s="7">
        <v>6</v>
      </c>
      <c r="B10" s="19">
        <v>6</v>
      </c>
    </row>
    <row r="11" spans="1:2" x14ac:dyDescent="0.35">
      <c r="A11" s="7">
        <v>7</v>
      </c>
      <c r="B11" s="19">
        <v>7</v>
      </c>
    </row>
    <row r="12" spans="1:2" x14ac:dyDescent="0.35">
      <c r="A12" s="7">
        <v>8</v>
      </c>
      <c r="B12" s="19">
        <v>8</v>
      </c>
    </row>
    <row r="13" spans="1:2" x14ac:dyDescent="0.35">
      <c r="A13" s="7">
        <v>9</v>
      </c>
      <c r="B13" s="19">
        <v>9</v>
      </c>
    </row>
    <row r="14" spans="1:2" x14ac:dyDescent="0.35">
      <c r="A14" s="7">
        <v>10</v>
      </c>
      <c r="B14" s="19">
        <v>10</v>
      </c>
    </row>
    <row r="15" spans="1:2" x14ac:dyDescent="0.35">
      <c r="A15" s="7">
        <v>11</v>
      </c>
      <c r="B15" s="19">
        <v>11</v>
      </c>
    </row>
    <row r="16" spans="1:2" x14ac:dyDescent="0.35">
      <c r="A16" s="7">
        <v>12</v>
      </c>
      <c r="B16" s="19">
        <v>12</v>
      </c>
    </row>
    <row r="17" spans="1:2" x14ac:dyDescent="0.35">
      <c r="A17" s="7">
        <v>13</v>
      </c>
      <c r="B17" s="19">
        <v>13</v>
      </c>
    </row>
    <row r="18" spans="1:2" x14ac:dyDescent="0.35">
      <c r="A18" s="7">
        <v>16</v>
      </c>
      <c r="B18" s="19">
        <v>16</v>
      </c>
    </row>
    <row r="19" spans="1:2" x14ac:dyDescent="0.35">
      <c r="A19" s="7">
        <v>19</v>
      </c>
      <c r="B19" s="19">
        <v>19</v>
      </c>
    </row>
    <row r="20" spans="1:2" x14ac:dyDescent="0.35">
      <c r="A20" s="7">
        <v>22</v>
      </c>
      <c r="B20" s="19">
        <v>22</v>
      </c>
    </row>
    <row r="21" spans="1:2" x14ac:dyDescent="0.35">
      <c r="A21" s="7" t="s">
        <v>2020</v>
      </c>
      <c r="B21" s="19" t="e">
        <v>#VALUE!</v>
      </c>
    </row>
    <row r="22" spans="1:2" x14ac:dyDescent="0.35">
      <c r="A22" s="7" t="s">
        <v>1984</v>
      </c>
      <c r="B22" s="19"/>
    </row>
    <row r="23" spans="1:2" x14ac:dyDescent="0.35">
      <c r="A23" s="7" t="s">
        <v>1985</v>
      </c>
      <c r="B23" s="19" t="e"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3B2D-FD8E-4D8B-BCD6-BF4420E186B4}">
  <dimension ref="A3:B12"/>
  <sheetViews>
    <sheetView workbookViewId="0">
      <selection activeCell="F5" sqref="F5"/>
    </sheetView>
  </sheetViews>
  <sheetFormatPr defaultRowHeight="14.5" x14ac:dyDescent="0.35"/>
  <cols>
    <col min="1" max="1" width="15.90625" bestFit="1" customWidth="1"/>
    <col min="2" max="2" width="21.81640625" bestFit="1" customWidth="1"/>
  </cols>
  <sheetData>
    <row r="3" spans="1:2" x14ac:dyDescent="0.35">
      <c r="A3" s="17" t="s">
        <v>1983</v>
      </c>
      <c r="B3" t="s">
        <v>2026</v>
      </c>
    </row>
    <row r="4" spans="1:2" x14ac:dyDescent="0.35">
      <c r="A4" s="7" t="s">
        <v>65</v>
      </c>
      <c r="B4" s="19">
        <v>123146.94791666667</v>
      </c>
    </row>
    <row r="5" spans="1:2" x14ac:dyDescent="0.35">
      <c r="A5" s="7" t="s">
        <v>31</v>
      </c>
      <c r="B5" s="19">
        <v>109035.20886075949</v>
      </c>
    </row>
    <row r="6" spans="1:2" x14ac:dyDescent="0.35">
      <c r="A6" s="7" t="s">
        <v>15</v>
      </c>
      <c r="B6" s="19">
        <v>122802.89166666666</v>
      </c>
    </row>
    <row r="7" spans="1:2" x14ac:dyDescent="0.35">
      <c r="A7" s="7" t="s">
        <v>23</v>
      </c>
      <c r="B7" s="19">
        <v>118058.44</v>
      </c>
    </row>
    <row r="8" spans="1:2" x14ac:dyDescent="0.35">
      <c r="A8" s="7" t="s">
        <v>27</v>
      </c>
      <c r="B8" s="19">
        <v>97790.452282157683</v>
      </c>
    </row>
    <row r="9" spans="1:2" x14ac:dyDescent="0.35">
      <c r="A9" s="7" t="s">
        <v>43</v>
      </c>
      <c r="B9" s="19">
        <v>129663.03333333334</v>
      </c>
    </row>
    <row r="10" spans="1:2" x14ac:dyDescent="0.35">
      <c r="A10" s="7" t="s">
        <v>50</v>
      </c>
      <c r="B10" s="19">
        <v>111049.85714285714</v>
      </c>
    </row>
    <row r="11" spans="1:2" x14ac:dyDescent="0.35">
      <c r="A11" s="7" t="s">
        <v>1984</v>
      </c>
      <c r="B11" s="19"/>
    </row>
    <row r="12" spans="1:2" x14ac:dyDescent="0.35">
      <c r="A12" s="7" t="s">
        <v>1985</v>
      </c>
      <c r="B12" s="19">
        <v>113217.36500000001</v>
      </c>
    </row>
  </sheetData>
  <conditionalFormatting sqref="B1:B3 B13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{37CB1B34-09AC-4D23-ADEA-2C9A76DAAC0C}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CB1B34-09AC-4D23-ADEA-2C9A76DAAC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B1:B3 B13:B1048576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BB43-B9DB-41B8-8759-29C7DA1953DA}">
  <dimension ref="A3:A4"/>
  <sheetViews>
    <sheetView topLeftCell="A2" zoomScale="255" zoomScaleNormal="259" workbookViewId="0">
      <selection activeCell="A4" sqref="A4"/>
    </sheetView>
  </sheetViews>
  <sheetFormatPr defaultRowHeight="14.5" x14ac:dyDescent="0.35"/>
  <cols>
    <col min="1" max="1" width="17.453125" bestFit="1" customWidth="1"/>
    <col min="2" max="2" width="15.26953125" bestFit="1" customWidth="1"/>
  </cols>
  <sheetData>
    <row r="3" spans="1:1" x14ac:dyDescent="0.35">
      <c r="A3" t="s">
        <v>2028</v>
      </c>
    </row>
    <row r="4" spans="1:1" x14ac:dyDescent="0.35">
      <c r="A4" s="19">
        <v>8.8659999999999975E-2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398F-42A3-4B12-9EC2-33473F45CCF0}">
  <dimension ref="A3:B38"/>
  <sheetViews>
    <sheetView zoomScale="107" workbookViewId="0">
      <selection activeCell="A3" sqref="A3"/>
    </sheetView>
  </sheetViews>
  <sheetFormatPr defaultRowHeight="14.5" x14ac:dyDescent="0.35"/>
  <cols>
    <col min="1" max="1" width="25.90625" bestFit="1" customWidth="1"/>
    <col min="2" max="3" width="12.36328125" bestFit="1" customWidth="1"/>
  </cols>
  <sheetData>
    <row r="3" spans="1:2" x14ac:dyDescent="0.35">
      <c r="A3" s="17" t="s">
        <v>2</v>
      </c>
      <c r="B3" t="s">
        <v>2027</v>
      </c>
    </row>
    <row r="4" spans="1:2" x14ac:dyDescent="0.35">
      <c r="A4" t="s">
        <v>40</v>
      </c>
      <c r="B4" s="19">
        <v>121</v>
      </c>
    </row>
    <row r="5" spans="1:2" x14ac:dyDescent="0.35">
      <c r="A5" t="s">
        <v>61</v>
      </c>
      <c r="B5" s="19">
        <v>110</v>
      </c>
    </row>
    <row r="6" spans="1:2" x14ac:dyDescent="0.35">
      <c r="A6" t="s">
        <v>14</v>
      </c>
      <c r="B6" s="19">
        <v>105</v>
      </c>
    </row>
    <row r="7" spans="1:2" x14ac:dyDescent="0.35">
      <c r="A7" t="s">
        <v>62</v>
      </c>
      <c r="B7" s="19">
        <v>98</v>
      </c>
    </row>
    <row r="8" spans="1:2" x14ac:dyDescent="0.35">
      <c r="A8" t="s">
        <v>42</v>
      </c>
      <c r="B8" s="19">
        <v>70</v>
      </c>
    </row>
    <row r="9" spans="1:2" x14ac:dyDescent="0.35">
      <c r="A9" t="s">
        <v>64</v>
      </c>
      <c r="B9" s="19">
        <v>53</v>
      </c>
    </row>
    <row r="10" spans="1:2" x14ac:dyDescent="0.35">
      <c r="A10" t="s">
        <v>68</v>
      </c>
      <c r="B10" s="19">
        <v>51</v>
      </c>
    </row>
    <row r="11" spans="1:2" x14ac:dyDescent="0.35">
      <c r="A11" t="s">
        <v>129</v>
      </c>
      <c r="B11" s="19">
        <v>21</v>
      </c>
    </row>
    <row r="12" spans="1:2" x14ac:dyDescent="0.35">
      <c r="A12" t="s">
        <v>94</v>
      </c>
      <c r="B12" s="19">
        <v>21</v>
      </c>
    </row>
    <row r="13" spans="1:2" x14ac:dyDescent="0.35">
      <c r="A13" t="s">
        <v>56</v>
      </c>
      <c r="B13" s="19">
        <v>21</v>
      </c>
    </row>
    <row r="14" spans="1:2" x14ac:dyDescent="0.35">
      <c r="A14" t="s">
        <v>30</v>
      </c>
      <c r="B14" s="19">
        <v>20</v>
      </c>
    </row>
    <row r="15" spans="1:2" x14ac:dyDescent="0.35">
      <c r="A15" t="s">
        <v>97</v>
      </c>
      <c r="B15" s="19">
        <v>20</v>
      </c>
    </row>
    <row r="16" spans="1:2" x14ac:dyDescent="0.35">
      <c r="A16" t="s">
        <v>86</v>
      </c>
      <c r="B16" s="19">
        <v>19</v>
      </c>
    </row>
    <row r="17" spans="1:2" x14ac:dyDescent="0.35">
      <c r="A17" t="s">
        <v>83</v>
      </c>
      <c r="B17" s="19">
        <v>19</v>
      </c>
    </row>
    <row r="18" spans="1:2" x14ac:dyDescent="0.35">
      <c r="A18" t="s">
        <v>26</v>
      </c>
      <c r="B18" s="19">
        <v>18</v>
      </c>
    </row>
    <row r="19" spans="1:2" x14ac:dyDescent="0.35">
      <c r="A19" t="s">
        <v>71</v>
      </c>
      <c r="B19" s="19">
        <v>18</v>
      </c>
    </row>
    <row r="20" spans="1:2" x14ac:dyDescent="0.35">
      <c r="A20" t="s">
        <v>55</v>
      </c>
      <c r="B20" s="19">
        <v>17</v>
      </c>
    </row>
    <row r="21" spans="1:2" x14ac:dyDescent="0.35">
      <c r="A21" t="s">
        <v>77</v>
      </c>
      <c r="B21" s="19">
        <v>17</v>
      </c>
    </row>
    <row r="22" spans="1:2" x14ac:dyDescent="0.35">
      <c r="A22" t="s">
        <v>22</v>
      </c>
      <c r="B22" s="19">
        <v>16</v>
      </c>
    </row>
    <row r="23" spans="1:2" x14ac:dyDescent="0.35">
      <c r="A23" t="s">
        <v>38</v>
      </c>
      <c r="B23" s="19">
        <v>15</v>
      </c>
    </row>
    <row r="24" spans="1:2" x14ac:dyDescent="0.35">
      <c r="A24" t="s">
        <v>98</v>
      </c>
      <c r="B24" s="19">
        <v>15</v>
      </c>
    </row>
    <row r="25" spans="1:2" x14ac:dyDescent="0.35">
      <c r="A25" t="s">
        <v>76</v>
      </c>
      <c r="B25" s="19">
        <v>15</v>
      </c>
    </row>
    <row r="26" spans="1:2" x14ac:dyDescent="0.35">
      <c r="A26" t="s">
        <v>84</v>
      </c>
      <c r="B26" s="19">
        <v>15</v>
      </c>
    </row>
    <row r="27" spans="1:2" x14ac:dyDescent="0.35">
      <c r="A27" t="s">
        <v>88</v>
      </c>
      <c r="B27" s="19">
        <v>15</v>
      </c>
    </row>
    <row r="28" spans="1:2" x14ac:dyDescent="0.35">
      <c r="A28" t="s">
        <v>58</v>
      </c>
      <c r="B28" s="19">
        <v>12</v>
      </c>
    </row>
    <row r="29" spans="1:2" x14ac:dyDescent="0.35">
      <c r="A29" t="s">
        <v>69</v>
      </c>
      <c r="B29" s="19">
        <v>12</v>
      </c>
    </row>
    <row r="30" spans="1:2" x14ac:dyDescent="0.35">
      <c r="A30" t="s">
        <v>91</v>
      </c>
      <c r="B30" s="19">
        <v>12</v>
      </c>
    </row>
    <row r="31" spans="1:2" x14ac:dyDescent="0.35">
      <c r="A31" t="s">
        <v>73</v>
      </c>
      <c r="B31" s="19">
        <v>11</v>
      </c>
    </row>
    <row r="32" spans="1:2" x14ac:dyDescent="0.35">
      <c r="A32" t="s">
        <v>82</v>
      </c>
      <c r="B32" s="19">
        <v>10</v>
      </c>
    </row>
    <row r="33" spans="1:2" x14ac:dyDescent="0.35">
      <c r="A33" t="s">
        <v>89</v>
      </c>
      <c r="B33" s="19">
        <v>10</v>
      </c>
    </row>
    <row r="34" spans="1:2" x14ac:dyDescent="0.35">
      <c r="A34" t="s">
        <v>49</v>
      </c>
      <c r="B34" s="19">
        <v>9</v>
      </c>
    </row>
    <row r="35" spans="1:2" x14ac:dyDescent="0.35">
      <c r="A35" t="s">
        <v>35</v>
      </c>
      <c r="B35" s="19">
        <v>7</v>
      </c>
    </row>
    <row r="36" spans="1:2" x14ac:dyDescent="0.35">
      <c r="A36" t="s">
        <v>59</v>
      </c>
      <c r="B36" s="19">
        <v>7</v>
      </c>
    </row>
    <row r="37" spans="1:2" x14ac:dyDescent="0.35">
      <c r="A37" t="s">
        <v>1984</v>
      </c>
      <c r="B37" s="19"/>
    </row>
    <row r="38" spans="1:2" x14ac:dyDescent="0.35">
      <c r="A38" t="s">
        <v>1985</v>
      </c>
      <c r="B38" s="19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AEAE-39A6-4982-80AA-2970027E7CB5}">
  <dimension ref="A3:C41"/>
  <sheetViews>
    <sheetView topLeftCell="A23" workbookViewId="0">
      <selection activeCell="A3" sqref="A3"/>
    </sheetView>
  </sheetViews>
  <sheetFormatPr defaultRowHeight="14.5" x14ac:dyDescent="0.35"/>
  <cols>
    <col min="1" max="1" width="17.7265625" bestFit="1" customWidth="1"/>
    <col min="2" max="2" width="10.36328125" bestFit="1" customWidth="1"/>
    <col min="3" max="3" width="15.90625" bestFit="1" customWidth="1"/>
  </cols>
  <sheetData>
    <row r="3" spans="1:3" x14ac:dyDescent="0.35">
      <c r="A3" s="17" t="s">
        <v>3</v>
      </c>
      <c r="B3" s="17" t="s">
        <v>6</v>
      </c>
      <c r="C3" t="s">
        <v>2036</v>
      </c>
    </row>
    <row r="4" spans="1:3" x14ac:dyDescent="0.35">
      <c r="A4" t="s">
        <v>65</v>
      </c>
      <c r="B4" t="s">
        <v>24</v>
      </c>
      <c r="C4" s="19">
        <v>41</v>
      </c>
    </row>
    <row r="5" spans="1:3" x14ac:dyDescent="0.35">
      <c r="B5" t="s">
        <v>18</v>
      </c>
      <c r="C5" s="19">
        <v>32</v>
      </c>
    </row>
    <row r="6" spans="1:3" x14ac:dyDescent="0.35">
      <c r="B6" t="s">
        <v>51</v>
      </c>
      <c r="C6" s="19">
        <v>20</v>
      </c>
    </row>
    <row r="7" spans="1:3" x14ac:dyDescent="0.35">
      <c r="B7" t="s">
        <v>47</v>
      </c>
      <c r="C7" s="19">
        <v>3</v>
      </c>
    </row>
    <row r="8" spans="1:3" x14ac:dyDescent="0.35">
      <c r="A8" t="s">
        <v>2029</v>
      </c>
      <c r="C8" s="19">
        <v>96</v>
      </c>
    </row>
    <row r="9" spans="1:3" x14ac:dyDescent="0.35">
      <c r="A9" t="s">
        <v>31</v>
      </c>
      <c r="B9" t="s">
        <v>24</v>
      </c>
      <c r="C9" s="19">
        <v>56</v>
      </c>
    </row>
    <row r="10" spans="1:3" x14ac:dyDescent="0.35">
      <c r="B10" t="s">
        <v>51</v>
      </c>
      <c r="C10" s="19">
        <v>51</v>
      </c>
    </row>
    <row r="11" spans="1:3" x14ac:dyDescent="0.35">
      <c r="B11" t="s">
        <v>18</v>
      </c>
      <c r="C11" s="19">
        <v>44</v>
      </c>
    </row>
    <row r="12" spans="1:3" x14ac:dyDescent="0.35">
      <c r="B12" t="s">
        <v>47</v>
      </c>
      <c r="C12" s="19">
        <v>7</v>
      </c>
    </row>
    <row r="13" spans="1:3" x14ac:dyDescent="0.35">
      <c r="A13" t="s">
        <v>2030</v>
      </c>
      <c r="C13" s="19">
        <v>158</v>
      </c>
    </row>
    <row r="14" spans="1:3" x14ac:dyDescent="0.35">
      <c r="A14" t="s">
        <v>15</v>
      </c>
      <c r="B14" t="s">
        <v>24</v>
      </c>
      <c r="C14" s="19">
        <v>51</v>
      </c>
    </row>
    <row r="15" spans="1:3" x14ac:dyDescent="0.35">
      <c r="B15" t="s">
        <v>51</v>
      </c>
      <c r="C15" s="19">
        <v>33</v>
      </c>
    </row>
    <row r="16" spans="1:3" x14ac:dyDescent="0.35">
      <c r="B16" t="s">
        <v>18</v>
      </c>
      <c r="C16" s="19">
        <v>27</v>
      </c>
    </row>
    <row r="17" spans="1:3" x14ac:dyDescent="0.35">
      <c r="B17" t="s">
        <v>47</v>
      </c>
      <c r="C17" s="19">
        <v>9</v>
      </c>
    </row>
    <row r="18" spans="1:3" x14ac:dyDescent="0.35">
      <c r="A18" t="s">
        <v>2031</v>
      </c>
      <c r="C18" s="19">
        <v>120</v>
      </c>
    </row>
    <row r="19" spans="1:3" x14ac:dyDescent="0.35">
      <c r="A19" t="s">
        <v>23</v>
      </c>
      <c r="B19" t="s">
        <v>24</v>
      </c>
      <c r="C19" s="19">
        <v>50</v>
      </c>
    </row>
    <row r="20" spans="1:3" x14ac:dyDescent="0.35">
      <c r="B20" t="s">
        <v>51</v>
      </c>
      <c r="C20" s="19">
        <v>33</v>
      </c>
    </row>
    <row r="21" spans="1:3" x14ac:dyDescent="0.35">
      <c r="B21" t="s">
        <v>18</v>
      </c>
      <c r="C21" s="19">
        <v>28</v>
      </c>
    </row>
    <row r="22" spans="1:3" x14ac:dyDescent="0.35">
      <c r="B22" t="s">
        <v>47</v>
      </c>
      <c r="C22" s="19">
        <v>14</v>
      </c>
    </row>
    <row r="23" spans="1:3" x14ac:dyDescent="0.35">
      <c r="A23" t="s">
        <v>2032</v>
      </c>
      <c r="C23" s="19">
        <v>125</v>
      </c>
    </row>
    <row r="24" spans="1:3" x14ac:dyDescent="0.35">
      <c r="A24" t="s">
        <v>27</v>
      </c>
      <c r="B24" t="s">
        <v>24</v>
      </c>
      <c r="C24" s="19">
        <v>93</v>
      </c>
    </row>
    <row r="25" spans="1:3" x14ac:dyDescent="0.35">
      <c r="B25" t="s">
        <v>18</v>
      </c>
      <c r="C25" s="19">
        <v>75</v>
      </c>
    </row>
    <row r="26" spans="1:3" x14ac:dyDescent="0.35">
      <c r="B26" t="s">
        <v>51</v>
      </c>
      <c r="C26" s="19">
        <v>53</v>
      </c>
    </row>
    <row r="27" spans="1:3" x14ac:dyDescent="0.35">
      <c r="B27" t="s">
        <v>47</v>
      </c>
      <c r="C27" s="19">
        <v>20</v>
      </c>
    </row>
    <row r="28" spans="1:3" x14ac:dyDescent="0.35">
      <c r="A28" t="s">
        <v>2033</v>
      </c>
      <c r="C28" s="19">
        <v>241</v>
      </c>
    </row>
    <row r="29" spans="1:3" x14ac:dyDescent="0.35">
      <c r="A29" t="s">
        <v>43</v>
      </c>
      <c r="B29" t="s">
        <v>24</v>
      </c>
      <c r="C29" s="19">
        <v>55</v>
      </c>
    </row>
    <row r="30" spans="1:3" x14ac:dyDescent="0.35">
      <c r="B30" t="s">
        <v>18</v>
      </c>
      <c r="C30" s="19">
        <v>33</v>
      </c>
    </row>
    <row r="31" spans="1:3" x14ac:dyDescent="0.35">
      <c r="B31" t="s">
        <v>51</v>
      </c>
      <c r="C31" s="19">
        <v>24</v>
      </c>
    </row>
    <row r="32" spans="1:3" x14ac:dyDescent="0.35">
      <c r="B32" t="s">
        <v>47</v>
      </c>
      <c r="C32" s="19">
        <v>8</v>
      </c>
    </row>
    <row r="33" spans="1:3" x14ac:dyDescent="0.35">
      <c r="A33" t="s">
        <v>2034</v>
      </c>
      <c r="C33" s="19">
        <v>120</v>
      </c>
    </row>
    <row r="34" spans="1:3" x14ac:dyDescent="0.35">
      <c r="A34" t="s">
        <v>50</v>
      </c>
      <c r="B34" t="s">
        <v>24</v>
      </c>
      <c r="C34" s="19">
        <v>58</v>
      </c>
    </row>
    <row r="35" spans="1:3" x14ac:dyDescent="0.35">
      <c r="B35" t="s">
        <v>51</v>
      </c>
      <c r="C35" s="19">
        <v>37</v>
      </c>
    </row>
    <row r="36" spans="1:3" x14ac:dyDescent="0.35">
      <c r="B36" t="s">
        <v>18</v>
      </c>
      <c r="C36" s="19">
        <v>32</v>
      </c>
    </row>
    <row r="37" spans="1:3" x14ac:dyDescent="0.35">
      <c r="B37" t="s">
        <v>47</v>
      </c>
      <c r="C37" s="19">
        <v>13</v>
      </c>
    </row>
    <row r="38" spans="1:3" x14ac:dyDescent="0.35">
      <c r="A38" t="s">
        <v>2035</v>
      </c>
      <c r="C38" s="19">
        <v>140</v>
      </c>
    </row>
    <row r="39" spans="1:3" x14ac:dyDescent="0.35">
      <c r="A39" t="s">
        <v>1984</v>
      </c>
      <c r="B39" t="s">
        <v>1984</v>
      </c>
      <c r="C39" s="19"/>
    </row>
    <row r="40" spans="1:3" x14ac:dyDescent="0.35">
      <c r="A40" t="s">
        <v>2017</v>
      </c>
      <c r="C40" s="19"/>
    </row>
    <row r="41" spans="1:3" x14ac:dyDescent="0.35">
      <c r="A41" t="s">
        <v>1985</v>
      </c>
      <c r="C41" s="19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E51E-4460-4590-9448-8F4F411CDB9D}">
  <dimension ref="A3:B35"/>
  <sheetViews>
    <sheetView topLeftCell="A17" workbookViewId="0">
      <selection activeCell="A3" sqref="A3"/>
    </sheetView>
  </sheetViews>
  <sheetFormatPr defaultRowHeight="14.5" x14ac:dyDescent="0.35"/>
  <cols>
    <col min="1" max="2" width="12.36328125" bestFit="1" customWidth="1"/>
  </cols>
  <sheetData>
    <row r="3" spans="1:2" x14ac:dyDescent="0.35">
      <c r="A3" s="17" t="s">
        <v>1983</v>
      </c>
      <c r="B3" t="s">
        <v>2027</v>
      </c>
    </row>
    <row r="4" spans="1:2" x14ac:dyDescent="0.35">
      <c r="A4" s="7" t="s">
        <v>2016</v>
      </c>
      <c r="B4" s="19"/>
    </row>
    <row r="5" spans="1:2" x14ac:dyDescent="0.35">
      <c r="A5" s="7" t="s">
        <v>1986</v>
      </c>
      <c r="B5" s="19">
        <v>11</v>
      </c>
    </row>
    <row r="6" spans="1:2" x14ac:dyDescent="0.35">
      <c r="A6" s="7" t="s">
        <v>1987</v>
      </c>
      <c r="B6" s="19">
        <v>3</v>
      </c>
    </row>
    <row r="7" spans="1:2" x14ac:dyDescent="0.35">
      <c r="A7" s="7" t="s">
        <v>1988</v>
      </c>
      <c r="B7" s="19">
        <v>13</v>
      </c>
    </row>
    <row r="8" spans="1:2" x14ac:dyDescent="0.35">
      <c r="A8" s="7" t="s">
        <v>1989</v>
      </c>
      <c r="B8" s="19">
        <v>9</v>
      </c>
    </row>
    <row r="9" spans="1:2" x14ac:dyDescent="0.35">
      <c r="A9" s="7" t="s">
        <v>1990</v>
      </c>
      <c r="B9" s="19">
        <v>10</v>
      </c>
    </row>
    <row r="10" spans="1:2" x14ac:dyDescent="0.35">
      <c r="A10" s="7" t="s">
        <v>1991</v>
      </c>
      <c r="B10" s="19">
        <v>12</v>
      </c>
    </row>
    <row r="11" spans="1:2" x14ac:dyDescent="0.35">
      <c r="A11" s="7" t="s">
        <v>1992</v>
      </c>
      <c r="B11" s="19">
        <v>16</v>
      </c>
    </row>
    <row r="12" spans="1:2" x14ac:dyDescent="0.35">
      <c r="A12" s="7" t="s">
        <v>1993</v>
      </c>
      <c r="B12" s="19">
        <v>14</v>
      </c>
    </row>
    <row r="13" spans="1:2" x14ac:dyDescent="0.35">
      <c r="A13" s="7" t="s">
        <v>1994</v>
      </c>
      <c r="B13" s="19">
        <v>14</v>
      </c>
    </row>
    <row r="14" spans="1:2" x14ac:dyDescent="0.35">
      <c r="A14" s="7" t="s">
        <v>1995</v>
      </c>
      <c r="B14" s="19">
        <v>17</v>
      </c>
    </row>
    <row r="15" spans="1:2" x14ac:dyDescent="0.35">
      <c r="A15" s="7" t="s">
        <v>1996</v>
      </c>
      <c r="B15" s="19">
        <v>23</v>
      </c>
    </row>
    <row r="16" spans="1:2" x14ac:dyDescent="0.35">
      <c r="A16" s="7" t="s">
        <v>1997</v>
      </c>
      <c r="B16" s="19">
        <v>19</v>
      </c>
    </row>
    <row r="17" spans="1:2" x14ac:dyDescent="0.35">
      <c r="A17" s="7" t="s">
        <v>1998</v>
      </c>
      <c r="B17" s="19">
        <v>29</v>
      </c>
    </row>
    <row r="18" spans="1:2" x14ac:dyDescent="0.35">
      <c r="A18" s="7" t="s">
        <v>1999</v>
      </c>
      <c r="B18" s="19">
        <v>27</v>
      </c>
    </row>
    <row r="19" spans="1:2" x14ac:dyDescent="0.35">
      <c r="A19" s="7" t="s">
        <v>2000</v>
      </c>
      <c r="B19" s="19">
        <v>30</v>
      </c>
    </row>
    <row r="20" spans="1:2" x14ac:dyDescent="0.35">
      <c r="A20" s="7" t="s">
        <v>2001</v>
      </c>
      <c r="B20" s="19">
        <v>33</v>
      </c>
    </row>
    <row r="21" spans="1:2" x14ac:dyDescent="0.35">
      <c r="A21" s="7" t="s">
        <v>2002</v>
      </c>
      <c r="B21" s="19">
        <v>25</v>
      </c>
    </row>
    <row r="22" spans="1:2" x14ac:dyDescent="0.35">
      <c r="A22" s="7" t="s">
        <v>2003</v>
      </c>
      <c r="B22" s="19">
        <v>29</v>
      </c>
    </row>
    <row r="23" spans="1:2" x14ac:dyDescent="0.35">
      <c r="A23" s="7" t="s">
        <v>2004</v>
      </c>
      <c r="B23" s="19">
        <v>42</v>
      </c>
    </row>
    <row r="24" spans="1:2" x14ac:dyDescent="0.35">
      <c r="A24" s="7" t="s">
        <v>2005</v>
      </c>
      <c r="B24" s="19">
        <v>39</v>
      </c>
    </row>
    <row r="25" spans="1:2" x14ac:dyDescent="0.35">
      <c r="A25" s="7" t="s">
        <v>2006</v>
      </c>
      <c r="B25" s="19">
        <v>37</v>
      </c>
    </row>
    <row r="26" spans="1:2" x14ac:dyDescent="0.35">
      <c r="A26" s="7" t="s">
        <v>2007</v>
      </c>
      <c r="B26" s="19">
        <v>39</v>
      </c>
    </row>
    <row r="27" spans="1:2" x14ac:dyDescent="0.35">
      <c r="A27" s="7" t="s">
        <v>2008</v>
      </c>
      <c r="B27" s="19">
        <v>52</v>
      </c>
    </row>
    <row r="28" spans="1:2" x14ac:dyDescent="0.35">
      <c r="A28" s="7" t="s">
        <v>2009</v>
      </c>
      <c r="B28" s="19">
        <v>47</v>
      </c>
    </row>
    <row r="29" spans="1:2" x14ac:dyDescent="0.35">
      <c r="A29" s="7" t="s">
        <v>2010</v>
      </c>
      <c r="B29" s="19">
        <v>52</v>
      </c>
    </row>
    <row r="30" spans="1:2" x14ac:dyDescent="0.35">
      <c r="A30" s="7" t="s">
        <v>2011</v>
      </c>
      <c r="B30" s="19">
        <v>70</v>
      </c>
    </row>
    <row r="31" spans="1:2" x14ac:dyDescent="0.35">
      <c r="A31" s="7" t="s">
        <v>2012</v>
      </c>
      <c r="B31" s="19">
        <v>68</v>
      </c>
    </row>
    <row r="32" spans="1:2" x14ac:dyDescent="0.35">
      <c r="A32" s="7" t="s">
        <v>2013</v>
      </c>
      <c r="B32" s="19">
        <v>68</v>
      </c>
    </row>
    <row r="33" spans="1:2" x14ac:dyDescent="0.35">
      <c r="A33" s="7" t="s">
        <v>2014</v>
      </c>
      <c r="B33" s="19">
        <v>66</v>
      </c>
    </row>
    <row r="34" spans="1:2" x14ac:dyDescent="0.35">
      <c r="A34" s="7" t="s">
        <v>2015</v>
      </c>
      <c r="B34" s="19">
        <v>86</v>
      </c>
    </row>
    <row r="35" spans="1:2" x14ac:dyDescent="0.35">
      <c r="A35" s="7" t="s">
        <v>1985</v>
      </c>
      <c r="B35" s="19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Sheet3</vt:lpstr>
      <vt:lpstr>Sheet4</vt:lpstr>
      <vt:lpstr>Sheet5</vt:lpstr>
      <vt:lpstr>Sheet6</vt:lpstr>
      <vt:lpstr>Sheet8</vt:lpstr>
      <vt:lpstr>Sheet9</vt:lpstr>
      <vt:lpstr>Sheet10</vt:lpstr>
      <vt:lpstr>Sheet11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Chinnivaishnavi Duvvapu</cp:lastModifiedBy>
  <dcterms:created xsi:type="dcterms:W3CDTF">2022-08-29T14:02:56Z</dcterms:created>
  <dcterms:modified xsi:type="dcterms:W3CDTF">2024-03-29T06:21:48Z</dcterms:modified>
</cp:coreProperties>
</file>