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A4E4C453-9C1A-474B-9612-B163CB980235}" xr6:coauthVersionLast="47" xr6:coauthVersionMax="47" xr10:uidLastSave="{00000000-0000-0000-0000-000000000000}"/>
  <bookViews>
    <workbookView xWindow="-120" yWindow="-120" windowWidth="29040" windowHeight="15840" firstSheet="1" activeTab="8" xr2:uid="{855462B4-7347-42B2-88ED-3255395570A0}"/>
  </bookViews>
  <sheets>
    <sheet name="今後の課題" sheetId="18" r:id="rId1"/>
    <sheet name="仕様書（ルールなど）" sheetId="3" r:id="rId2"/>
    <sheet name="ゲーム（プログラム）" sheetId="1" r:id="rId3"/>
    <sheet name="戦車のステータス" sheetId="9" r:id="rId4"/>
    <sheet name="タイトル&amp;選択&amp;リザルト" sheetId="4" r:id="rId5"/>
    <sheet name="ポーズ画面" sheetId="12" r:id="rId6"/>
    <sheet name="ゲーム画面の仕様" sheetId="13" r:id="rId7"/>
    <sheet name="敵" sheetId="17" r:id="rId8"/>
    <sheet name="チュートリアル" sheetId="11" r:id="rId9"/>
    <sheet name="クラス図" sheetId="6" state="hidden"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7"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<sst xmlns="http://schemas.openxmlformats.org/spreadsheetml/2006/main" count="742" uniqueCount="462">
  <si>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</si>
  <si>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</si>
  <si>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</si>
  <si>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</si>
  <si>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</si>
  <si>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</si>
  <si>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</si>
  <si>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</si>
  <si>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</si>
  <si>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</si>
  <si>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</si>
  <si>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</si>
  <si>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</si>
  <si>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</si>
  <si>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</si>
  <si>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</si>
  <si>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</si>
  <si>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</si>
  <si>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</si>
  <si>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</si>
  <si>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</si>
  <si>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</si>
  <si>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</si>
  <si>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</si>
  <si>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</si>
  <si>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</si>
  <si>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</si>
  <si>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</si>
  <si>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</si>
  <si>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</si>
  <si>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</si>
  <si>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</si>
  <si>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</si>
  <si>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</si>
  <si>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</si>
  <si>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</si>
  <si>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</si>
  <si>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</si>
  <si>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</si>
  <si>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</si>
  <si>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</si>
  <si>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</si>
  <si>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</si>
  <si>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</si>
  <si>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</si>
  <si>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</si>
  <si>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</si>
  <si>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</si>
  <si>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</si>
  <si>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</si>
  <si>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</si>
  <si>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</si>
  <si>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</si>
  <si>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</si>
  <si>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</si>
  <si>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</si>
  <si>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</si>
  <si>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</si>
  <si>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</si>
  <si>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</si>
  <si>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</si>
  <si>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</si>
  <si>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</si>
  <si>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</si>
  <si>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</si>
  <si>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</si>
  <si>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</si>
  <si>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</si>
  <si>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</si>
  <si>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</si>
  <si>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</si>
  <si>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</si>
  <si>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</si>
  <si>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</si>
  <si>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</si>
  <si>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</si>
  <si>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</si>
  <si>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</si>
  <si>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</si>
  <si>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</si>
  <si>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</si>
  <si>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</si>
  <si>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</si>
  <si>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</si>
  <si>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</si>
  <si>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</si>
  <si>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</si>
  <si>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</si>
  <si>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</si>
  <si>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</si>
  <si>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</si>
  <si>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</si>
  <si>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</si>
  <si>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</si>
  <si>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</si>
  <si>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</si>
  <si>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</si>
  <si>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</si>
  <si>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</si>
  <si>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</si>
  <si>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</si>
  <si>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</si>
  <si>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</si>
  <si>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</si>
  <si>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</si>
  <si>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</si>
  <si>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</si>
  <si>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</si>
  <si>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</si>
  <si>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</si>
  <si>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</si>
  <si>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</si>
  <si>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</si>
  <si>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</si>
  <si>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</si>
  <si>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</si>
  <si>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</si>
  <si>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</si>
  <si>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</si>
  <si>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</si>
  <si>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</si>
  <si>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</si>
  <si>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</si>
  <si>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</si>
  <si>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</si>
  <si>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</si>
  <si>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</si>
  <si>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</si>
  <si>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</si>
  <si>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</si>
  <si>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</si>
  <si>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</si>
  <si>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</si>
  <si>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</si>
  <si>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</si>
  <si>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</si>
  <si>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</si>
  <si>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</si>
  <si>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</si>
  <si>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</si>
  <si>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</si>
  <si>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</si>
  <si>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</si>
  <si>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</si>
  <si>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</si>
  <si>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</si>
  <si>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</si>
  <si>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</si>
  <si>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</si>
  <si>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</si>
  <si>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</si>
  <si>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</si>
  <si>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</si>
  <si>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</si>
  <si>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</si>
  <si>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</si>
  <si>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</si>
  <si>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</si>
  <si>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</si>
  <si>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</si>
  <si>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</si>
  <si>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</si>
  <si>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</si>
  <si>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</si>
  <si>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</si>
  <si>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</si>
  <si>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</si>
  <si>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</si>
  <si>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</si>
  <si>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</si>
  <si>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</si>
  <si>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</si>
  <si>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</si>
  <si>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</si>
  <si>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</si>
  <si>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</si>
  <si>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</si>
  <si>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</si>
  <si>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</si>
  <si>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</si>
  <si>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</si>
  <si>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</si>
  <si>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</si>
  <si>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</si>
  <si>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</si>
  <si>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</si>
  <si>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</si>
  <si>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</si>
  <si>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</si>
  <si>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</si>
  <si>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</si>
  <si>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</si>
  <si>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</si>
  <si>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</si>
  <si>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</si>
  <si>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</si>
  <si>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</si>
  <si>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</si>
  <si>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</si>
  <si>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</si>
  <si>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</si>
  <si>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</si>
  <si>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</si>
  <si>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</si>
  <si>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</si>
  <si>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</si>
  <si>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</si>
  <si>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</si>
  <si>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</si>
  <si>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</si>
  <si>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</si>
  <si>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</si>
  <si>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</si>
  <si>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</si>
  <si>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</si>
  <si>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</si>
  <si>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</si>
  <si>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</si>
  <si>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</si>
  <si>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</si>
  <si>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</si>
  <si>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</si>
  <si>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</si>
  <si>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</si>
  <si>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</si>
  <si>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</si>
  <si>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</si>
  <si>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</si>
  <si>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</si>
  <si>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</si>
  <si>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</si>
  <si>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</si>
  <si>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</si>
  <si>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</si>
  <si>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</si>
  <si>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</si>
  <si>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</si>
  <si>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</si>
  <si>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</si>
  <si>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</si>
  <si>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</si>
  <si>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</si>
  <si>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</si>
  <si>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</si>
  <si>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</si>
  <si>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</si>
  <si>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</si>
  <si>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</si>
  <si>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</si>
  <si>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</si>
  <si>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</si>
  <si>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</si>
  <si>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</si>
  <si>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</si>
  <si>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</si>
  <si>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</si>
  <si>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</si>
  <si>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</si>
  <si>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</si>
  <si>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</si>
  <si>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</si>
  <si>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</si>
  <si>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</si>
  <si>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</si>
  <si>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</si>
  <si>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</si>
  <si>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</si>
  <si>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</si>
  <si>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</si>
  <si>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</si>
  <si>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</si>
  <si>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</si>
  <si>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</si>
  <si>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</si>
  <si>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</si>
  <si>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</si>
  <si>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</si>
  <si>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</si>
  <si>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</si>
  <si>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</si>
  <si>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</si>
  <si>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</si>
  <si>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</si>
  <si>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</si>
  <si>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</si>
  <si>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</si>
  <si>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</si>
  <si>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</si>
  <si>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</si>
  <si>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</si>
  <si>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</si>
  <si>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</si>
  <si>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</si>
  <si>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</si>
  <si>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</si>
  <si>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</si>
  <si>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</si>
  <si>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</si>
  <si>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</si>
  <si>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</si>
  <si>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</si>
  <si>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</si>
  <si>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</si>
  <si>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</si>
  <si>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</si>
  <si>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</si>
  <si>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</si>
  <si>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</si>
  <si>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</si>
  <si>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</si>
  <si>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</si>
  <si>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</si>
  <si>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</si>
  <si>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</si>
  <si>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</si>
  <si>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</si>
  <si>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</si>
  <si>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</si>
  <si>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</si>
  <si>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</si>
  <si>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</si>
  <si>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</si>
  <si>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</si>
  <si>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</si>
  <si>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</si>
  <si>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</si>
  <si>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</si>
  <si>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</si>
  <si>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</si>
  <si>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</si>
  <si>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ロード時にマルチスレッド</t>
    <rPh sb="3" eb="4">
      <t>ジ</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</si>
  <si>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</si>
  <si>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</si>
  <si>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</si>
  <si>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</si>
  <si>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</si>
  <si>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</si>
  <si>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</si>
  <si>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</si>
  <si>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</si>
  <si>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</si>
  <si>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</si>
  <si>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</si>
  <si>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</si>
  <si>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</si>
  <si>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</si>
  <si>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</si>
  <si>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</si>
  <si>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</si>
  <si>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</si>
  <si>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</si>
  <si>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</si>
  <si>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</si>
  <si>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</si>
  <si>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</si>
  <si>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</si>
  <si>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</si>
  <si>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</si>
  <si>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</si>
  <si>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</si>
  <si>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</si>
  <si>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</si>
  <si>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</si>
  <si>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</si>
  <si>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</si>
  <si>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</si>
  <si>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</si>
  <si>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</si>
  <si>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</si>
  <si>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</si>
  <si>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</si>
  <si>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</si>
  <si>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</si>
  <si>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</si>
  <si>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</si>
  <si>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</si>
  <si>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</si>
  <si>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</si>
  <si>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</si>
  <si>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</si>
  <si>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</si>
  <si>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</si>
  <si>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</si>
  <si>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</si>
  <si>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</si>
  <si>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</si>
  <si>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</si>
  <si>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</si>
  <si>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</si>
  <si>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</si>
  <si>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</si>
  <si>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</si>
  <si>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</si>
  <si>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</si>
  <si>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</si>
  <si>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</si>
  <si>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</si>
  <si>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</si>
  <si>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</si>
  <si>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</si>
  <si>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</si>
  <si>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</si>
  <si>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</si>
  <si>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</si>
  <si>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</si>
  <si>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</si>
  <si>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</si>
  <si>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</si>
  <si>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</si>
  <si>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</si>
  <si>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</si>
  <si>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</si>
  <si>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</si>
  <si>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</si>
  <si>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</si>
  <si>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</si>
  <si>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</si>
  <si>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</si>
  <si>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</si>
  <si>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</si>
  <si>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マップ</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</si>
  <si>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</si>
  <si>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</si>
  <si>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</si>
  <si>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</si>
  <si>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</si>
  <si>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</si>
  <si>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</si>
  <si>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</si>
  <si>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</si>
  <si>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</si>
  <si>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</si>
  <si>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</si>
  <si>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</si>
  <si>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</si>
  <si>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</si>
  <si>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</si>
  <si>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t>300 * 300 　1/2</t>
    <phoneticPr fontId="1"/>
  </si>
  <si>
    <r>
      <t>補給している間、</t>
    </r>
    <r>
      <rPr>
        <sz val="20"/>
        <color rgb="FFFF0000"/>
        <rFont val="游ゴシック"/>
        <family val="3"/>
        <charset val="128"/>
        <scheme val="minor"/>
      </rPr>
      <t>何もできない</t>
    </r>
    <rPh sb="0" eb="2">
      <t>ホキュウ</t>
    </rPh>
    <rPh sb="6" eb="7">
      <t>アイダ</t>
    </rPh>
    <rPh sb="8" eb="9">
      <t>ナニ</t>
    </rPh>
    <phoneticPr fontId="1"/>
  </si>
  <si>
    <t>クイックリロード</t>
    <phoneticPr fontId="1"/>
  </si>
  <si>
    <t>RELOAD</t>
    <phoneticPr fontId="1"/>
  </si>
  <si>
    <t>Reload</t>
    <phoneticPr fontId="1"/>
  </si>
  <si>
    <t>移動速度が1.5倍</t>
    <rPh sb="0" eb="4">
      <t>イドウソクド</t>
    </rPh>
    <rPh sb="8" eb="9">
      <t>バイ</t>
    </rPh>
    <phoneticPr fontId="1"/>
  </si>
  <si>
    <t>防御力1.5倍</t>
    <rPh sb="0" eb="3">
      <t>ボウギョリョク</t>
    </rPh>
    <rPh sb="6" eb="7">
      <t>バイ</t>
    </rPh>
    <phoneticPr fontId="1"/>
  </si>
  <si>
    <t>HPが回復、防御力2.0倍</t>
    <rPh sb="3" eb="5">
      <t>カイフク</t>
    </rPh>
    <rPh sb="6" eb="9">
      <t>ボウギョリョク</t>
    </rPh>
    <rPh sb="12" eb="13">
      <t>バイ</t>
    </rPh>
    <phoneticPr fontId="1"/>
  </si>
  <si>
    <t>HPが回復、防御力1.2倍、攻撃力1.2倍</t>
    <rPh sb="3" eb="5">
      <t>カイフク</t>
    </rPh>
    <rPh sb="6" eb="9">
      <t>ボウギョリョク</t>
    </rPh>
    <rPh sb="14" eb="17">
      <t>コウゲキリョク</t>
    </rPh>
    <rPh sb="20" eb="21">
      <t>バイ</t>
    </rPh>
    <phoneticPr fontId="1"/>
  </si>
  <si>
    <t>共通でリロードは1秒でできる</t>
    <rPh sb="0" eb="2">
      <t>キョウツウ</t>
    </rPh>
    <rPh sb="9" eb="10">
      <t>ビョウ</t>
    </rPh>
    <phoneticPr fontId="1"/>
  </si>
  <si>
    <t>敵戦車のAI</t>
    <rPh sb="0" eb="3">
      <t>テキセンシャ</t>
    </rPh>
    <phoneticPr fontId="1"/>
  </si>
  <si>
    <t>マップをつくる（LOD）⇒地面に凹凸をつける</t>
    <rPh sb="13" eb="15">
      <t>ジメン</t>
    </rPh>
    <rPh sb="16" eb="18">
      <t>オウトツ</t>
    </rPh>
    <phoneticPr fontId="1"/>
  </si>
  <si>
    <t>当たり判定</t>
    <rPh sb="0" eb="1">
      <t>ア</t>
    </rPh>
    <rPh sb="3" eb="5">
      <t>ハンテイ</t>
    </rPh>
    <phoneticPr fontId="1"/>
  </si>
  <si>
    <t>攻撃力が1.2倍</t>
    <rPh sb="0" eb="3">
      <t>コウゲキリョク</t>
    </rPh>
    <rPh sb="7" eb="8">
      <t>バイ</t>
    </rPh>
    <phoneticPr fontId="1"/>
  </si>
  <si>
    <t>攻撃力が2倍</t>
    <rPh sb="0" eb="3">
      <t>コウゲキリョク</t>
    </rPh>
    <rPh sb="5" eb="6">
      <t>バイ</t>
    </rPh>
    <phoneticPr fontId="1"/>
  </si>
  <si>
    <t>ゲームの完成度</t>
    <rPh sb="4" eb="7">
      <t>カンセイド</t>
    </rPh>
    <phoneticPr fontId="1"/>
  </si>
  <si>
    <t>面白いシステムを考える</t>
    <rPh sb="0" eb="2">
      <t>オモシロ</t>
    </rPh>
    <rPh sb="8" eb="9">
      <t>カンガ</t>
    </rPh>
    <phoneticPr fontId="1"/>
  </si>
  <si>
    <t>コーディング</t>
    <phoneticPr fontId="1"/>
  </si>
  <si>
    <t>STLやデザインパターン</t>
    <phoneticPr fontId="1"/>
  </si>
  <si>
    <t>描画負荷対策</t>
    <rPh sb="0" eb="4">
      <t>ビョウガフカ</t>
    </rPh>
    <rPh sb="4" eb="6">
      <t>タイサク</t>
    </rPh>
    <phoneticPr fontId="1"/>
  </si>
  <si>
    <t>LODや視錐台カリング</t>
    <rPh sb="4" eb="7">
      <t>シスイダイ</t>
    </rPh>
    <phoneticPr fontId="1"/>
  </si>
  <si>
    <t>敵の場合、(70～120の間のint変数)</t>
    <rPh sb="0" eb="1">
      <t>テキ</t>
    </rPh>
    <rPh sb="2" eb="4">
      <t>バアイ</t>
    </rPh>
    <rPh sb="13" eb="14">
      <t>アイダ</t>
    </rPh>
    <rPh sb="18" eb="20">
      <t>ヘンスウ</t>
    </rPh>
    <phoneticPr fontId="1"/>
  </si>
  <si>
    <t>リロードについて</t>
    <phoneticPr fontId="1"/>
  </si>
  <si>
    <t>プレイヤーは、クイックリロードあり、時間は戦車によって決まる</t>
    <rPh sb="18" eb="20">
      <t>ジカン</t>
    </rPh>
    <rPh sb="21" eb="23">
      <t>センシャ</t>
    </rPh>
    <rPh sb="27" eb="28">
      <t>キ</t>
    </rPh>
    <phoneticPr fontId="1"/>
  </si>
  <si>
    <t>敵は、クイックリロードなし、時間は共通</t>
    <rPh sb="0" eb="1">
      <t>テキ</t>
    </rPh>
    <rPh sb="14" eb="16">
      <t>ジカン</t>
    </rPh>
    <rPh sb="17" eb="19">
      <t>キョウツウ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</si>
</sst>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30"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0"/>
      <color rgb="FFFF0000"/>
      <name val="游ゴシック"/>
      <family val="3"/>
      <charset val="128"/>
      <scheme val="minor"/>
    </font>
    <font>
      <sz val="24"/>
      <color theme="1"/>
      <name val="游ゴシック"/>
      <family val="3"/>
      <charset val="128"/>
      <scheme val="minor"/>
    </font>
    <font>
      <sz val="18"/>
      <color theme="1"/>
      <name val="游ゴシック"/>
      <family val="3"/>
      <charset val="128"/>
      <scheme val="minor"/>
    </font>
    <font>
      <b/>
      <sz val="28"/>
      <color theme="1"/>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69">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24" fillId="0" borderId="0" xfId="0" applyFont="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30" xfId="0" applyFont="1" applyBorder="1" applyAlignment="1">
      <alignment horizontal="center" vertical="center"/>
    </xf>
    <xf numFmtId="0" fontId="25" fillId="0" borderId="0" xfId="0" applyFont="1" applyBorder="1" applyAlignment="1">
      <alignment horizontal="center" vertical="center"/>
    </xf>
    <xf numFmtId="0" fontId="25" fillId="0" borderId="31"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xf numFmtId="0" fontId="9" fillId="0" borderId="0" xfId="0" applyFont="1">
      <alignment vertical="center"/>
    </xf>
    <xf numFmtId="0" fontId="27" fillId="0" borderId="0" xfId="0" applyFont="1">
      <alignment vertical="center"/>
    </xf>
    <xf numFmtId="0" fontId="16" fillId="0" borderId="8" xfId="0" applyFont="1" applyBorder="1">
      <alignment vertical="center"/>
    </xf>
    <xf numFmtId="0" fontId="0" fillId="0" borderId="9" xfId="0" applyBorder="1">
      <alignment vertical="center"/>
    </xf>
    <xf numFmtId="0" fontId="0" fillId="0" borderId="10" xfId="0" applyBorder="1">
      <alignment vertical="center"/>
    </xf>
    <xf numFmtId="0" fontId="15" fillId="0" borderId="11" xfId="0" applyFont="1" applyBorder="1">
      <alignment vertical="center"/>
    </xf>
    <xf numFmtId="0" fontId="0" fillId="0" borderId="12" xfId="0" applyBorder="1">
      <alignment vertical="center"/>
    </xf>
    <xf numFmtId="0" fontId="0" fillId="0" borderId="13" xfId="0" applyBorder="1">
      <alignment vertical="center"/>
    </xf>
    <xf numFmtId="0" fontId="28" fillId="0" borderId="0" xfId="0" applyFont="1" applyAlignment="1">
      <alignment horizontal="left" vertical="center" wrapText="1"/>
    </xf>
    <xf numFmtId="0" fontId="28" fillId="0" borderId="0" xfId="0" applyFont="1" applyAlignment="1">
      <alignment horizontal="left" vertical="center"/>
    </xf>
    <xf numFmtId="0" fontId="29"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30" xfId="0" applyFont="1" applyBorder="1" applyAlignment="1">
      <alignment horizontal="center" vertical="center"/>
    </xf>
    <xf numFmtId="0" fontId="8" fillId="0" borderId="0" xfId="0" applyFont="1" applyBorder="1" applyAlignment="1">
      <alignment horizontal="center" vertical="center"/>
    </xf>
    <xf numFmtId="0" fontId="8" fillId="0" borderId="31"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png"/><Relationship Id="rId4" Type="http://schemas.openxmlformats.org/officeDocument/2006/relationships/image" Target="../media/image5.svg"/></Relationships>
</file>

<file path=xl/drawings/_rels/drawing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jpg"/><Relationship Id="rId1" Type="http://schemas.openxmlformats.org/officeDocument/2006/relationships/image" Target="../media/image9.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5</xdr:col>
      <xdr:colOff>470296</xdr:colOff>
      <xdr:row>15</xdr:row>
      <xdr:rowOff>22622</xdr:rowOff>
    </xdr:from>
    <xdr:to>
      <xdr:col>6</xdr:col>
      <xdr:colOff>270319</xdr:colOff>
      <xdr:row>17</xdr:row>
      <xdr:rowOff>202407</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3893343" y="3826669"/>
          <a:ext cx="484632" cy="65603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31598</xdr:colOff>
      <xdr:row>14</xdr:row>
      <xdr:rowOff>35078</xdr:rowOff>
    </xdr:from>
    <xdr:to>
      <xdr:col>7</xdr:col>
      <xdr:colOff>668583</xdr:colOff>
      <xdr:row>15</xdr:row>
      <xdr:rowOff>35126</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4919091" y="3297414"/>
          <a:ext cx="4465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588819</xdr:colOff>
      <xdr:row>6</xdr:row>
      <xdr:rowOff>183004</xdr:rowOff>
    </xdr:from>
    <xdr:to>
      <xdr:col>18</xdr:col>
      <xdr:colOff>1</xdr:colOff>
      <xdr:row>27</xdr:row>
      <xdr:rowOff>102172</xdr:rowOff>
    </xdr:to>
    <xdr:pic>
      <xdr:nvPicPr>
        <xdr:cNvPr id="3" name="図 2">
          <a:extLst>
            <a:ext uri="{FF2B5EF4-FFF2-40B4-BE49-F238E27FC236}">
              <a16:creationId xmlns:a16="http://schemas.microsoft.com/office/drawing/2014/main" id="{E7626BAD-7FF7-43B4-A6F1-0EEA5FC4B404}"/>
            </a:ext>
          </a:extLst>
        </xdr:cNvPr>
        <xdr:cNvPicPr>
          <a:picLocks noChangeAspect="1"/>
        </xdr:cNvPicPr>
      </xdr:nvPicPr>
      <xdr:blipFill>
        <a:blip xmlns:r="http://schemas.openxmlformats.org/officeDocument/2006/relationships" r:embed="rId1"/>
        <a:stretch>
          <a:fillRect/>
        </a:stretch>
      </xdr:blipFill>
      <xdr:spPr>
        <a:xfrm>
          <a:off x="1281546" y="1637731"/>
          <a:ext cx="11187546" cy="6482759"/>
        </a:xfrm>
        <a:prstGeom prst="rect">
          <a:avLst/>
        </a:prstGeom>
      </xdr:spPr>
    </xdr:pic>
    <xdr:clientData/>
  </xdr:twoCellAnchor>
  <xdr:twoCellAnchor>
    <xdr:from>
      <xdr:col>3</xdr:col>
      <xdr:colOff>415637</xdr:colOff>
      <xdr:row>7</xdr:row>
      <xdr:rowOff>259772</xdr:rowOff>
    </xdr:from>
    <xdr:to>
      <xdr:col>13</xdr:col>
      <xdr:colOff>588818</xdr:colOff>
      <xdr:row>10</xdr:row>
      <xdr:rowOff>103909</xdr:rowOff>
    </xdr:to>
    <xdr:sp macro="" textlink="">
      <xdr:nvSpPr>
        <xdr:cNvPr id="4" name="楕円 3">
          <a:extLst>
            <a:ext uri="{FF2B5EF4-FFF2-40B4-BE49-F238E27FC236}">
              <a16:creationId xmlns:a16="http://schemas.microsoft.com/office/drawing/2014/main" id="{5970B7E1-EA7C-4FCE-9590-96D494FF7C99}"/>
            </a:ext>
          </a:extLst>
        </xdr:cNvPr>
        <xdr:cNvSpPr/>
      </xdr:nvSpPr>
      <xdr:spPr>
        <a:xfrm>
          <a:off x="2493819" y="1956954"/>
          <a:ext cx="7100454" cy="1350819"/>
        </a:xfrm>
        <a:prstGeom prst="ellipse">
          <a:avLst/>
        </a:prstGeom>
        <a:noFill/>
        <a:ln w="762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サウンド関係の仕様</a:t>
          </a:r>
          <a:endParaRPr kumimoji="1" lang="en-US" altLang="ja-JP" sz="3200" b="1"/>
        </a:p>
      </xdr:txBody>
    </xdr:sp>
    <xdr:clientData/>
  </xdr:oneCellAnchor>
  <xdr:oneCellAnchor>
    <xdr:from>
      <xdr:col>20</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ダメージ計算式</a:t>
          </a:r>
        </a:p>
      </xdr:txBody>
    </xdr:sp>
    <xdr:clientData/>
  </xdr:oneCellAnchor>
  <xdr:oneCellAnchor>
    <xdr:from>
      <xdr:col>20</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b="1"/>
            <a:t>殲滅ゲージ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8658</xdr:colOff>
      <xdr:row>60</xdr:row>
      <xdr:rowOff>207819</xdr:rowOff>
    </xdr:from>
    <xdr:to>
      <xdr:col>16</xdr:col>
      <xdr:colOff>8659</xdr:colOff>
      <xdr:row>97</xdr:row>
      <xdr:rowOff>22514</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94113" y="16902546"/>
          <a:ext cx="9698182" cy="8785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41714" y="17145000"/>
          <a:ext cx="908957" cy="8971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848850" y="1760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668481</xdr:colOff>
      <xdr:row>75</xdr:row>
      <xdr:rowOff>131618</xdr:rowOff>
    </xdr:from>
    <xdr:to>
      <xdr:col>10</xdr:col>
      <xdr:colOff>394854</xdr:colOff>
      <xdr:row>81</xdr:row>
      <xdr:rowOff>93518</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517572" y="20463163"/>
          <a:ext cx="1804555" cy="141662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225136</xdr:colOff>
      <xdr:row>17</xdr:row>
      <xdr:rowOff>464126</xdr:rowOff>
    </xdr:from>
    <xdr:to>
      <xdr:col>18</xdr:col>
      <xdr:colOff>121227</xdr:colOff>
      <xdr:row>27</xdr:row>
      <xdr:rowOff>207818</xdr:rowOff>
    </xdr:to>
    <xdr:sp macro="" textlink="">
      <xdr:nvSpPr>
        <xdr:cNvPr id="36" name="楕円 35">
          <a:extLst>
            <a:ext uri="{FF2B5EF4-FFF2-40B4-BE49-F238E27FC236}">
              <a16:creationId xmlns:a16="http://schemas.microsoft.com/office/drawing/2014/main" id="{688B2EFB-B331-4524-958D-A1C87A1759E2}"/>
            </a:ext>
          </a:extLst>
        </xdr:cNvPr>
        <xdr:cNvSpPr/>
      </xdr:nvSpPr>
      <xdr:spPr>
        <a:xfrm>
          <a:off x="9923318" y="5763490"/>
          <a:ext cx="2667000" cy="2462646"/>
        </a:xfrm>
        <a:prstGeom prst="ellipse">
          <a:avLst/>
        </a:prstGeom>
        <a:noFill/>
        <a:ln w="762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2</xdr:col>
      <xdr:colOff>152399</xdr:colOff>
      <xdr:row>17</xdr:row>
      <xdr:rowOff>225135</xdr:rowOff>
    </xdr:from>
    <xdr:to>
      <xdr:col>6</xdr:col>
      <xdr:colOff>536864</xdr:colOff>
      <xdr:row>27</xdr:row>
      <xdr:rowOff>100445</xdr:rowOff>
    </xdr:to>
    <xdr:sp macro="" textlink="">
      <xdr:nvSpPr>
        <xdr:cNvPr id="37" name="楕円 36">
          <a:extLst>
            <a:ext uri="{FF2B5EF4-FFF2-40B4-BE49-F238E27FC236}">
              <a16:creationId xmlns:a16="http://schemas.microsoft.com/office/drawing/2014/main" id="{D781BA0C-6AAE-4360-9AAE-F870A2A094ED}"/>
            </a:ext>
          </a:extLst>
        </xdr:cNvPr>
        <xdr:cNvSpPr/>
      </xdr:nvSpPr>
      <xdr:spPr>
        <a:xfrm>
          <a:off x="1537854" y="5524499"/>
          <a:ext cx="3155374" cy="2594264"/>
        </a:xfrm>
        <a:prstGeom prst="ellipse">
          <a:avLst/>
        </a:prstGeom>
        <a:noFill/>
        <a:ln w="76200"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oneCellAnchor>
    <xdr:from>
      <xdr:col>11</xdr:col>
      <xdr:colOff>121227</xdr:colOff>
      <xdr:row>9</xdr:row>
      <xdr:rowOff>381002</xdr:rowOff>
    </xdr:from>
    <xdr:ext cx="2236510" cy="778996"/>
    <xdr:sp macro="" textlink="">
      <xdr:nvSpPr>
        <xdr:cNvPr id="5" name="テキスト ボックス 4">
          <a:extLst>
            <a:ext uri="{FF2B5EF4-FFF2-40B4-BE49-F238E27FC236}">
              <a16:creationId xmlns:a16="http://schemas.microsoft.com/office/drawing/2014/main" id="{DB5B1E2E-480F-44B8-AB41-CC73D92DF338}"/>
            </a:ext>
          </a:extLst>
        </xdr:cNvPr>
        <xdr:cNvSpPr txBox="1"/>
      </xdr:nvSpPr>
      <xdr:spPr>
        <a:xfrm>
          <a:off x="7741227" y="3082638"/>
          <a:ext cx="2236510" cy="7789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solidFill>
                <a:schemeClr val="accent1"/>
              </a:solidFill>
            </a:rPr>
            <a:t>ゲーム情報</a:t>
          </a:r>
          <a:endParaRPr kumimoji="1" lang="ja-JP" altLang="en-US" sz="1100" b="1">
            <a:solidFill>
              <a:schemeClr val="accent1"/>
            </a:solidFill>
          </a:endParaRPr>
        </a:p>
      </xdr:txBody>
    </xdr:sp>
    <xdr:clientData/>
  </xdr:oneCellAnchor>
  <xdr:oneCellAnchor>
    <xdr:from>
      <xdr:col>5</xdr:col>
      <xdr:colOff>464127</xdr:colOff>
      <xdr:row>16</xdr:row>
      <xdr:rowOff>360220</xdr:rowOff>
    </xdr:from>
    <xdr:ext cx="1826141" cy="779059"/>
    <xdr:sp macro="" textlink="">
      <xdr:nvSpPr>
        <xdr:cNvPr id="38" name="テキスト ボックス 37">
          <a:extLst>
            <a:ext uri="{FF2B5EF4-FFF2-40B4-BE49-F238E27FC236}">
              <a16:creationId xmlns:a16="http://schemas.microsoft.com/office/drawing/2014/main" id="{53BE2067-8022-4CE0-8389-344FC1F9A19B}"/>
            </a:ext>
          </a:extLst>
        </xdr:cNvPr>
        <xdr:cNvSpPr txBox="1"/>
      </xdr:nvSpPr>
      <xdr:spPr>
        <a:xfrm>
          <a:off x="3927763" y="5018811"/>
          <a:ext cx="1826141"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solidFill>
                <a:schemeClr val="accent1"/>
              </a:solidFill>
            </a:rPr>
            <a:t>位置情報</a:t>
          </a:r>
          <a:endParaRPr kumimoji="1" lang="ja-JP" altLang="en-US" sz="1100" b="1">
            <a:solidFill>
              <a:schemeClr val="accent1"/>
            </a:solidFill>
          </a:endParaRPr>
        </a:p>
      </xdr:txBody>
    </xdr:sp>
    <xdr:clientData/>
  </xdr:oneCellAnchor>
  <xdr:oneCellAnchor>
    <xdr:from>
      <xdr:col>13</xdr:col>
      <xdr:colOff>183572</xdr:colOff>
      <xdr:row>16</xdr:row>
      <xdr:rowOff>443347</xdr:rowOff>
    </xdr:from>
    <xdr:ext cx="3057247" cy="779059"/>
    <xdr:sp macro="" textlink="">
      <xdr:nvSpPr>
        <xdr:cNvPr id="42" name="テキスト ボックス 41">
          <a:extLst>
            <a:ext uri="{FF2B5EF4-FFF2-40B4-BE49-F238E27FC236}">
              <a16:creationId xmlns:a16="http://schemas.microsoft.com/office/drawing/2014/main" id="{DC76AD69-C818-4A7E-B7F0-DB05BB59AD5A}"/>
            </a:ext>
          </a:extLst>
        </xdr:cNvPr>
        <xdr:cNvSpPr txBox="1"/>
      </xdr:nvSpPr>
      <xdr:spPr>
        <a:xfrm>
          <a:off x="9189027" y="5101938"/>
          <a:ext cx="3057247" cy="779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solidFill>
                <a:schemeClr val="accent1"/>
              </a:solidFill>
            </a:rPr>
            <a:t>プレイヤー情報</a:t>
          </a:r>
          <a:endParaRPr kumimoji="1" lang="ja-JP" altLang="en-US" sz="1100" b="1">
            <a:solidFill>
              <a:schemeClr val="accent1"/>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twoCellAnchor>
    <xdr:from>
      <xdr:col>6</xdr:col>
      <xdr:colOff>0</xdr:colOff>
      <xdr:row>1</xdr:row>
      <xdr:rowOff>104775</xdr:rowOff>
    </xdr:from>
    <xdr:to>
      <xdr:col>12</xdr:col>
      <xdr:colOff>228600</xdr:colOff>
      <xdr:row>1</xdr:row>
      <xdr:rowOff>114300</xdr:rowOff>
    </xdr:to>
    <xdr:cxnSp macro="">
      <xdr:nvCxnSpPr>
        <xdr:cNvPr id="6" name="直線コネクタ 5">
          <a:extLst>
            <a:ext uri="{FF2B5EF4-FFF2-40B4-BE49-F238E27FC236}">
              <a16:creationId xmlns:a16="http://schemas.microsoft.com/office/drawing/2014/main" id="{E25A7A1B-A327-4ACC-80AA-C53E9C026078}"/>
            </a:ext>
          </a:extLst>
        </xdr:cNvPr>
        <xdr:cNvCxnSpPr/>
      </xdr:nvCxnSpPr>
      <xdr:spPr>
        <a:xfrm flipV="1">
          <a:off x="4124325" y="342900"/>
          <a:ext cx="4343400" cy="952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533400</xdr:colOff>
      <xdr:row>2</xdr:row>
      <xdr:rowOff>104775</xdr:rowOff>
    </xdr:from>
    <xdr:to>
      <xdr:col>15</xdr:col>
      <xdr:colOff>209550</xdr:colOff>
      <xdr:row>2</xdr:row>
      <xdr:rowOff>104775</xdr:rowOff>
    </xdr:to>
    <xdr:cxnSp macro="">
      <xdr:nvCxnSpPr>
        <xdr:cNvPr id="8" name="直線コネクタ 7">
          <a:extLst>
            <a:ext uri="{FF2B5EF4-FFF2-40B4-BE49-F238E27FC236}">
              <a16:creationId xmlns:a16="http://schemas.microsoft.com/office/drawing/2014/main" id="{A70E07E2-8B2C-41C9-BDCD-4E403A1C8CEC}"/>
            </a:ext>
          </a:extLst>
        </xdr:cNvPr>
        <xdr:cNvCxnSpPr/>
      </xdr:nvCxnSpPr>
      <xdr:spPr>
        <a:xfrm>
          <a:off x="9458325" y="581025"/>
          <a:ext cx="3114675" cy="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FF25-7E79-486A-87A5-DB6B01CB065F}">
  <dimension ref="A1:A3"/>
  <sheetViews>
    <sheetView workbookViewId="0">
      <selection activeCell="A4" sqref="A4"/>
    </sheetView>
  </sheetViews>
  <sheetFormatPr defaultRowHeight="18.75" x14ac:dyDescent="0.4"/>
  <cols>
    <col min="1" max="1" width="13.25" customWidth="1"/>
  </cols>
  <sheetData>
    <row r="1" spans="1:1" x14ac:dyDescent="0.4">
      <c r="A1" t="s">
        <v>447</v>
      </c>
    </row>
    <row r="2" spans="1:1" x14ac:dyDescent="0.4">
      <c r="A2" t="s">
        <v>448</v>
      </c>
    </row>
    <row r="3" spans="1:1" x14ac:dyDescent="0.4">
      <c r="A3" t="s">
        <v>449</v>
      </c>
    </row>
  </sheetData>
  <phoneticPr fontId="1"/>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46" t="s">
        <v>62</v>
      </c>
      <c r="D1" s="146"/>
      <c r="E1" s="146"/>
      <c r="F1" s="146"/>
      <c r="G1" s="146"/>
      <c r="O1" s="146" t="s">
        <v>64</v>
      </c>
      <c r="P1" s="146"/>
      <c r="Q1" s="146"/>
      <c r="R1" s="146"/>
      <c r="S1" s="146"/>
    </row>
    <row r="2" spans="3:19" x14ac:dyDescent="0.4">
      <c r="C2" s="146"/>
      <c r="D2" s="146"/>
      <c r="E2" s="146"/>
      <c r="F2" s="146"/>
      <c r="G2" s="146"/>
      <c r="O2" s="146"/>
      <c r="P2" s="146"/>
      <c r="Q2" s="146"/>
      <c r="R2" s="146"/>
      <c r="S2" s="146"/>
    </row>
    <row r="33" spans="3:22" x14ac:dyDescent="0.4">
      <c r="S33" s="115"/>
      <c r="T33" s="115"/>
      <c r="U33" s="115"/>
      <c r="V33" s="115"/>
    </row>
    <row r="34" spans="3:22" x14ac:dyDescent="0.4">
      <c r="C34" s="146" t="s">
        <v>65</v>
      </c>
      <c r="D34" s="146"/>
      <c r="E34" s="146"/>
      <c r="F34" s="146"/>
      <c r="G34" s="146"/>
      <c r="S34" s="115"/>
      <c r="T34" s="115"/>
      <c r="U34" s="115"/>
      <c r="V34" s="115"/>
    </row>
    <row r="35" spans="3:22" x14ac:dyDescent="0.4">
      <c r="C35" s="146"/>
      <c r="D35" s="146"/>
      <c r="E35" s="146"/>
      <c r="F35" s="146"/>
      <c r="G35" s="146"/>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91" t="s">
        <v>419</v>
      </c>
      <c r="S14" s="91" t="s">
        <v>390</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91" t="s">
        <v>418</v>
      </c>
      <c r="AA28" s="91" t="s">
        <v>390</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1" customWidth="1"/>
    <col min="2" max="2" width="12.625" style="56" customWidth="1"/>
    <col min="3" max="3" width="31.875" style="56" customWidth="1"/>
    <col min="4" max="4" width="8.625" style="63" customWidth="1"/>
    <col min="5" max="5" width="31.25" style="56" customWidth="1"/>
    <col min="6" max="6" width="19" style="56" customWidth="1"/>
    <col min="7" max="7" width="14.25" style="56" customWidth="1"/>
    <col min="8" max="16384" width="9" style="56"/>
  </cols>
  <sheetData>
    <row r="1" spans="1:7" s="57" customFormat="1" ht="30.75" customHeight="1" thickBot="1" x14ac:dyDescent="0.45">
      <c r="A1" s="58" t="s">
        <v>313</v>
      </c>
      <c r="B1" s="59" t="s">
        <v>106</v>
      </c>
      <c r="C1" s="59" t="s">
        <v>316</v>
      </c>
      <c r="D1" s="60" t="s">
        <v>314</v>
      </c>
      <c r="E1" s="57" t="s">
        <v>190</v>
      </c>
      <c r="F1" s="57" t="s">
        <v>228</v>
      </c>
      <c r="G1" s="57" t="s">
        <v>314</v>
      </c>
    </row>
    <row r="2" spans="1:7" ht="19.5" thickTop="1" x14ac:dyDescent="0.4">
      <c r="A2" s="61" t="s">
        <v>92</v>
      </c>
      <c r="B2" s="56" t="s">
        <v>107</v>
      </c>
      <c r="C2" s="56" t="s">
        <v>315</v>
      </c>
      <c r="D2" s="62"/>
      <c r="E2" s="56" t="s">
        <v>317</v>
      </c>
      <c r="F2" s="56" t="s">
        <v>319</v>
      </c>
      <c r="G2" s="1"/>
    </row>
    <row r="3" spans="1:7" x14ac:dyDescent="0.4">
      <c r="A3" s="61" t="s">
        <v>72</v>
      </c>
      <c r="B3" s="56" t="s">
        <v>108</v>
      </c>
      <c r="C3" s="56" t="s">
        <v>305</v>
      </c>
      <c r="D3" s="62"/>
      <c r="E3" s="56" t="s">
        <v>320</v>
      </c>
      <c r="F3" s="56" t="s">
        <v>318</v>
      </c>
      <c r="G3" s="1"/>
    </row>
    <row r="4" spans="1:7" x14ac:dyDescent="0.4">
      <c r="A4" s="61" t="s">
        <v>116</v>
      </c>
      <c r="B4" s="56" t="s">
        <v>115</v>
      </c>
      <c r="C4" s="56" t="s">
        <v>306</v>
      </c>
      <c r="D4" s="62"/>
      <c r="E4" s="56" t="s">
        <v>321</v>
      </c>
      <c r="F4" s="56" t="s">
        <v>322</v>
      </c>
      <c r="G4" s="1"/>
    </row>
    <row r="5" spans="1:7" x14ac:dyDescent="0.4">
      <c r="A5" s="61" t="s">
        <v>110</v>
      </c>
      <c r="B5" s="56" t="s">
        <v>109</v>
      </c>
      <c r="C5" s="56" t="s">
        <v>70</v>
      </c>
      <c r="D5" s="62"/>
    </row>
    <row r="6" spans="1:7" x14ac:dyDescent="0.4">
      <c r="A6" s="61" t="s">
        <v>113</v>
      </c>
      <c r="B6" s="56" t="s">
        <v>107</v>
      </c>
      <c r="C6" s="56" t="s">
        <v>371</v>
      </c>
      <c r="D6" s="1"/>
    </row>
    <row r="7" spans="1:7" x14ac:dyDescent="0.4">
      <c r="A7" s="61" t="s">
        <v>114</v>
      </c>
      <c r="B7" s="56" t="s">
        <v>115</v>
      </c>
    </row>
    <row r="8" spans="1:7" x14ac:dyDescent="0.4">
      <c r="A8" s="61" t="s">
        <v>71</v>
      </c>
      <c r="B8" s="56" t="s">
        <v>109</v>
      </c>
    </row>
    <row r="9" spans="1:7" x14ac:dyDescent="0.4">
      <c r="A9" s="61" t="s">
        <v>135</v>
      </c>
      <c r="B9" s="56" t="s">
        <v>108</v>
      </c>
    </row>
    <row r="10" spans="1:7" x14ac:dyDescent="0.4">
      <c r="A10" s="61" t="s">
        <v>121</v>
      </c>
      <c r="B10" s="56" t="s">
        <v>107</v>
      </c>
    </row>
    <row r="11" spans="1:7" x14ac:dyDescent="0.4">
      <c r="A11" s="61" t="s">
        <v>139</v>
      </c>
      <c r="B11" s="56" t="s">
        <v>109</v>
      </c>
    </row>
    <row r="12" spans="1:7" x14ac:dyDescent="0.4">
      <c r="A12" s="61" t="s">
        <v>153</v>
      </c>
      <c r="B12" s="56"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I11" sqref="I11"/>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337</v>
      </c>
      <c r="G9" s="19" t="s">
        <v>338</v>
      </c>
      <c r="H9" s="19" t="s">
        <v>339</v>
      </c>
      <c r="J9" s="1"/>
    </row>
    <row r="10" spans="1:10" x14ac:dyDescent="0.4">
      <c r="A10" s="9" t="s">
        <v>326</v>
      </c>
      <c r="B10" s="19" t="s">
        <v>242</v>
      </c>
      <c r="C10" s="19" t="s">
        <v>243</v>
      </c>
      <c r="E10" s="1"/>
      <c r="F10" s="19" t="s">
        <v>390</v>
      </c>
      <c r="G10" s="19" t="s">
        <v>410</v>
      </c>
      <c r="H10" s="19" t="s">
        <v>411</v>
      </c>
    </row>
    <row r="11" spans="1:10" x14ac:dyDescent="0.4">
      <c r="A11" s="9" t="s">
        <v>327</v>
      </c>
      <c r="B11" s="19" t="s">
        <v>336</v>
      </c>
      <c r="C11" s="19" t="s">
        <v>335</v>
      </c>
      <c r="E11" s="1"/>
      <c r="F11" s="19" t="s">
        <v>439</v>
      </c>
      <c r="G11" s="19" t="s">
        <v>440</v>
      </c>
      <c r="H11" s="19" t="s">
        <v>441</v>
      </c>
    </row>
    <row r="12" spans="1:10" x14ac:dyDescent="0.4">
      <c r="A12" s="9" t="s">
        <v>346</v>
      </c>
      <c r="B12" s="19" t="s">
        <v>348</v>
      </c>
      <c r="C12" s="19" t="s">
        <v>350</v>
      </c>
      <c r="E12" s="1"/>
    </row>
    <row r="13" spans="1:10" x14ac:dyDescent="0.4">
      <c r="A13" s="9" t="s">
        <v>347</v>
      </c>
      <c r="B13" s="19" t="s">
        <v>349</v>
      </c>
      <c r="C13" s="19" t="s">
        <v>351</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1" customWidth="1"/>
    <col min="2" max="2" width="13.875" style="53" customWidth="1"/>
    <col min="3" max="3" width="39.25" style="34" customWidth="1"/>
    <col min="4" max="6" width="10.625" style="34" customWidth="1"/>
    <col min="7" max="7" width="9" style="66"/>
    <col min="8" max="33" width="9" style="34" customWidth="1" outlineLevel="1"/>
    <col min="34" max="34" width="9" style="34" customWidth="1" outlineLevel="1" collapsed="1"/>
    <col min="35" max="84" width="9" style="34" customWidth="1" outlineLevel="1"/>
    <col min="85" max="16384" width="9" style="34"/>
  </cols>
  <sheetData>
    <row r="1" spans="1:106" x14ac:dyDescent="0.4">
      <c r="A1" s="70"/>
      <c r="B1" s="147" t="s">
        <v>281</v>
      </c>
      <c r="C1" s="148"/>
      <c r="D1" s="148"/>
      <c r="E1" s="148"/>
      <c r="F1" s="148"/>
      <c r="G1" s="149"/>
      <c r="H1" s="42">
        <v>44413</v>
      </c>
      <c r="I1" s="42">
        <v>44414</v>
      </c>
      <c r="J1" s="42">
        <v>44415</v>
      </c>
      <c r="K1" s="42">
        <v>44416</v>
      </c>
      <c r="L1" s="42">
        <v>44417</v>
      </c>
      <c r="M1" s="42">
        <v>44418</v>
      </c>
      <c r="N1" s="42">
        <v>44419</v>
      </c>
      <c r="O1" s="42">
        <v>44420</v>
      </c>
      <c r="P1" s="42">
        <v>44421</v>
      </c>
      <c r="Q1" s="42">
        <v>44422</v>
      </c>
      <c r="R1" s="42">
        <v>44423</v>
      </c>
      <c r="S1" s="42">
        <v>44424</v>
      </c>
      <c r="T1" s="42">
        <v>44425</v>
      </c>
      <c r="U1" s="42">
        <v>44426</v>
      </c>
      <c r="V1" s="42">
        <v>44427</v>
      </c>
      <c r="W1" s="42">
        <v>44428</v>
      </c>
      <c r="X1" s="42">
        <v>44429</v>
      </c>
      <c r="Y1" s="42">
        <v>44430</v>
      </c>
      <c r="Z1" s="42">
        <v>44431</v>
      </c>
      <c r="AA1" s="42">
        <v>44432</v>
      </c>
      <c r="AB1" s="42">
        <v>44433</v>
      </c>
      <c r="AC1" s="42">
        <v>44434</v>
      </c>
      <c r="AD1" s="42">
        <v>44435</v>
      </c>
      <c r="AE1" s="42">
        <v>44436</v>
      </c>
      <c r="AF1" s="42">
        <v>44437</v>
      </c>
      <c r="AG1" s="42">
        <v>44438</v>
      </c>
      <c r="AH1" s="42">
        <v>44439</v>
      </c>
      <c r="AI1" s="42">
        <v>44440</v>
      </c>
      <c r="AJ1" s="42">
        <v>44441</v>
      </c>
      <c r="AK1" s="42">
        <v>44442</v>
      </c>
      <c r="AL1" s="42">
        <v>44443</v>
      </c>
      <c r="AM1" s="42">
        <v>44444</v>
      </c>
      <c r="AN1" s="42">
        <v>44445</v>
      </c>
      <c r="AO1" s="42">
        <v>44446</v>
      </c>
      <c r="AP1" s="42">
        <v>44447</v>
      </c>
      <c r="AQ1" s="42">
        <v>44448</v>
      </c>
      <c r="AR1" s="42">
        <v>44449</v>
      </c>
      <c r="AS1" s="42">
        <v>44450</v>
      </c>
      <c r="AT1" s="42">
        <v>44451</v>
      </c>
      <c r="AU1" s="42">
        <v>44452</v>
      </c>
      <c r="AV1" s="42">
        <v>44453</v>
      </c>
      <c r="AW1" s="42">
        <v>44454</v>
      </c>
      <c r="AX1" s="42">
        <v>44455</v>
      </c>
      <c r="AY1" s="42">
        <v>44456</v>
      </c>
      <c r="AZ1" s="42">
        <v>44457</v>
      </c>
      <c r="BA1" s="42">
        <v>44458</v>
      </c>
      <c r="BB1" s="42">
        <v>44459</v>
      </c>
      <c r="BC1" s="42">
        <v>44460</v>
      </c>
      <c r="BD1" s="42">
        <v>44461</v>
      </c>
      <c r="BE1" s="42">
        <v>44462</v>
      </c>
      <c r="BF1" s="42">
        <v>44463</v>
      </c>
      <c r="BG1" s="42">
        <v>44464</v>
      </c>
      <c r="BH1" s="42">
        <v>44465</v>
      </c>
      <c r="BI1" s="42">
        <v>44466</v>
      </c>
      <c r="BJ1" s="42">
        <v>44467</v>
      </c>
      <c r="BK1" s="42">
        <v>44468</v>
      </c>
      <c r="BL1" s="42">
        <v>44469</v>
      </c>
      <c r="BM1" s="42">
        <v>44470</v>
      </c>
      <c r="BN1" s="42">
        <v>44471</v>
      </c>
      <c r="BO1" s="42">
        <v>44472</v>
      </c>
      <c r="BP1" s="42">
        <v>44473</v>
      </c>
      <c r="BQ1" s="42">
        <v>44474</v>
      </c>
      <c r="BR1" s="42">
        <v>44475</v>
      </c>
      <c r="BS1" s="42">
        <v>44476</v>
      </c>
      <c r="BT1" s="42">
        <v>44477</v>
      </c>
      <c r="BU1" s="42">
        <v>44478</v>
      </c>
      <c r="BV1" s="42">
        <v>44479</v>
      </c>
      <c r="BW1" s="42">
        <v>44480</v>
      </c>
      <c r="BX1" s="42">
        <v>44481</v>
      </c>
      <c r="BY1" s="42">
        <v>44482</v>
      </c>
      <c r="BZ1" s="42">
        <v>44483</v>
      </c>
      <c r="CA1" s="42">
        <v>44484</v>
      </c>
      <c r="CB1" s="42">
        <v>44485</v>
      </c>
      <c r="CC1" s="42">
        <v>44486</v>
      </c>
      <c r="CD1" s="42">
        <v>44487</v>
      </c>
      <c r="CE1" s="42">
        <v>44488</v>
      </c>
      <c r="CF1" s="42">
        <v>44489</v>
      </c>
      <c r="CG1" s="42">
        <v>44490</v>
      </c>
      <c r="CH1" s="42">
        <v>44491</v>
      </c>
      <c r="CI1" s="42">
        <v>44492</v>
      </c>
      <c r="CJ1" s="42">
        <v>44493</v>
      </c>
      <c r="CK1" s="42">
        <v>44494</v>
      </c>
      <c r="CL1" s="42">
        <v>44495</v>
      </c>
      <c r="CM1" s="42">
        <v>44496</v>
      </c>
      <c r="CN1" s="42">
        <v>44497</v>
      </c>
      <c r="CO1" s="42">
        <v>44498</v>
      </c>
      <c r="CP1" s="42">
        <v>44499</v>
      </c>
      <c r="CQ1" s="42">
        <v>44500</v>
      </c>
      <c r="CR1" s="42">
        <v>44501</v>
      </c>
      <c r="CS1" s="42">
        <v>44502</v>
      </c>
      <c r="CT1" s="42">
        <v>44503</v>
      </c>
      <c r="CU1" s="42">
        <v>44504</v>
      </c>
      <c r="CV1" s="42">
        <v>44505</v>
      </c>
      <c r="CW1" s="42">
        <v>44506</v>
      </c>
      <c r="CX1" s="42">
        <v>44507</v>
      </c>
      <c r="CY1" s="42">
        <v>44508</v>
      </c>
      <c r="CZ1" s="42">
        <v>44509</v>
      </c>
      <c r="DA1" s="42">
        <v>44510</v>
      </c>
      <c r="DB1" s="42">
        <v>44511</v>
      </c>
    </row>
    <row r="2" spans="1:106" x14ac:dyDescent="0.4">
      <c r="A2" s="64"/>
      <c r="B2" s="64" t="s">
        <v>263</v>
      </c>
      <c r="C2" s="43" t="s">
        <v>283</v>
      </c>
      <c r="D2" s="43" t="s">
        <v>264</v>
      </c>
      <c r="E2" s="43" t="s">
        <v>297</v>
      </c>
      <c r="F2" s="43" t="s">
        <v>298</v>
      </c>
      <c r="G2" s="65" t="s">
        <v>265</v>
      </c>
      <c r="H2" s="41" t="s">
        <v>268</v>
      </c>
      <c r="I2" s="41" t="s">
        <v>269</v>
      </c>
      <c r="J2" s="41" t="s">
        <v>270</v>
      </c>
      <c r="K2" s="41" t="s">
        <v>271</v>
      </c>
      <c r="L2" s="41" t="s">
        <v>272</v>
      </c>
      <c r="M2" s="41" t="s">
        <v>273</v>
      </c>
      <c r="N2" s="41" t="s">
        <v>266</v>
      </c>
      <c r="O2" s="41" t="s">
        <v>267</v>
      </c>
      <c r="P2" s="41" t="s">
        <v>269</v>
      </c>
      <c r="Q2" s="41" t="s">
        <v>270</v>
      </c>
      <c r="R2" s="41" t="s">
        <v>271</v>
      </c>
      <c r="S2" s="41" t="s">
        <v>272</v>
      </c>
      <c r="T2" s="41" t="s">
        <v>273</v>
      </c>
      <c r="U2" s="76" t="s">
        <v>266</v>
      </c>
      <c r="V2" s="76" t="s">
        <v>267</v>
      </c>
      <c r="W2" s="76" t="s">
        <v>269</v>
      </c>
      <c r="X2" s="76" t="s">
        <v>270</v>
      </c>
      <c r="Y2" s="76" t="s">
        <v>271</v>
      </c>
      <c r="Z2" s="76" t="s">
        <v>272</v>
      </c>
      <c r="AA2" s="76" t="s">
        <v>273</v>
      </c>
      <c r="AB2" s="76" t="s">
        <v>266</v>
      </c>
      <c r="AC2" s="76" t="s">
        <v>267</v>
      </c>
      <c r="AD2" s="76" t="s">
        <v>269</v>
      </c>
      <c r="AE2" s="76" t="s">
        <v>270</v>
      </c>
      <c r="AF2" s="76" t="s">
        <v>271</v>
      </c>
      <c r="AG2" s="76" t="s">
        <v>272</v>
      </c>
      <c r="AH2" s="76" t="s">
        <v>273</v>
      </c>
      <c r="AI2" s="76" t="s">
        <v>266</v>
      </c>
      <c r="AJ2" s="76" t="s">
        <v>267</v>
      </c>
      <c r="AK2" s="76" t="s">
        <v>269</v>
      </c>
      <c r="AL2" s="76" t="s">
        <v>270</v>
      </c>
      <c r="AM2" s="76" t="s">
        <v>271</v>
      </c>
      <c r="AN2" s="76" t="s">
        <v>272</v>
      </c>
      <c r="AO2" s="76" t="s">
        <v>273</v>
      </c>
      <c r="AP2" s="76" t="s">
        <v>266</v>
      </c>
      <c r="AQ2" s="76" t="s">
        <v>267</v>
      </c>
      <c r="AR2" s="76" t="s">
        <v>269</v>
      </c>
      <c r="AS2" s="76" t="s">
        <v>270</v>
      </c>
      <c r="AT2" s="76" t="s">
        <v>271</v>
      </c>
      <c r="AU2" s="76" t="s">
        <v>272</v>
      </c>
      <c r="AV2" s="76" t="s">
        <v>273</v>
      </c>
      <c r="AW2" s="76" t="s">
        <v>266</v>
      </c>
      <c r="AX2" s="76" t="s">
        <v>267</v>
      </c>
      <c r="AY2" s="76" t="s">
        <v>269</v>
      </c>
      <c r="AZ2" s="76" t="s">
        <v>270</v>
      </c>
      <c r="BA2" s="76" t="s">
        <v>271</v>
      </c>
      <c r="BB2" s="76" t="s">
        <v>272</v>
      </c>
      <c r="BC2" s="76" t="s">
        <v>273</v>
      </c>
      <c r="BD2" s="76" t="s">
        <v>266</v>
      </c>
      <c r="BE2" s="76" t="s">
        <v>267</v>
      </c>
      <c r="BF2" s="76" t="s">
        <v>269</v>
      </c>
      <c r="BG2" s="76" t="s">
        <v>270</v>
      </c>
      <c r="BH2" s="76" t="s">
        <v>271</v>
      </c>
      <c r="BI2" s="76" t="s">
        <v>272</v>
      </c>
      <c r="BJ2" s="76" t="s">
        <v>273</v>
      </c>
      <c r="BK2" s="76" t="s">
        <v>266</v>
      </c>
      <c r="BL2" s="76" t="s">
        <v>267</v>
      </c>
      <c r="BM2" s="76" t="s">
        <v>269</v>
      </c>
      <c r="BN2" s="76" t="s">
        <v>270</v>
      </c>
      <c r="BO2" s="76" t="s">
        <v>271</v>
      </c>
      <c r="BP2" s="86" t="s">
        <v>272</v>
      </c>
      <c r="BQ2" s="86" t="s">
        <v>273</v>
      </c>
      <c r="BR2" s="86" t="s">
        <v>266</v>
      </c>
      <c r="BS2" s="86" t="s">
        <v>267</v>
      </c>
      <c r="BT2" s="86" t="s">
        <v>269</v>
      </c>
      <c r="BU2" s="86" t="s">
        <v>270</v>
      </c>
      <c r="BV2" s="86" t="s">
        <v>271</v>
      </c>
      <c r="BW2" s="86" t="s">
        <v>272</v>
      </c>
      <c r="BX2" s="86" t="s">
        <v>273</v>
      </c>
      <c r="BY2" s="86" t="s">
        <v>266</v>
      </c>
      <c r="BZ2" s="86" t="s">
        <v>267</v>
      </c>
      <c r="CA2" s="86" t="s">
        <v>269</v>
      </c>
      <c r="CB2" s="86" t="s">
        <v>270</v>
      </c>
      <c r="CC2" s="86" t="s">
        <v>271</v>
      </c>
      <c r="CD2" s="86" t="s">
        <v>272</v>
      </c>
      <c r="CE2" s="86" t="s">
        <v>273</v>
      </c>
      <c r="CF2" s="86" t="s">
        <v>266</v>
      </c>
      <c r="CG2" s="86" t="s">
        <v>267</v>
      </c>
      <c r="CH2" s="86" t="s">
        <v>269</v>
      </c>
      <c r="CI2" s="86" t="s">
        <v>270</v>
      </c>
      <c r="CJ2" s="86" t="s">
        <v>271</v>
      </c>
      <c r="CK2" s="86" t="s">
        <v>272</v>
      </c>
      <c r="CL2" s="86" t="s">
        <v>273</v>
      </c>
      <c r="CM2" s="86" t="s">
        <v>266</v>
      </c>
      <c r="CN2" s="86" t="s">
        <v>267</v>
      </c>
      <c r="CO2" s="86" t="s">
        <v>269</v>
      </c>
      <c r="CP2" s="86" t="s">
        <v>270</v>
      </c>
      <c r="CQ2" s="86" t="s">
        <v>271</v>
      </c>
      <c r="CR2" s="86" t="s">
        <v>272</v>
      </c>
      <c r="CS2" s="86" t="s">
        <v>273</v>
      </c>
      <c r="CT2" s="86" t="s">
        <v>266</v>
      </c>
      <c r="CU2" s="86" t="s">
        <v>267</v>
      </c>
      <c r="CV2" s="86" t="s">
        <v>269</v>
      </c>
      <c r="CW2" s="86" t="s">
        <v>270</v>
      </c>
      <c r="CX2" s="86" t="s">
        <v>271</v>
      </c>
      <c r="CY2" s="86" t="s">
        <v>272</v>
      </c>
      <c r="CZ2" s="86" t="s">
        <v>273</v>
      </c>
      <c r="DA2" s="86" t="s">
        <v>266</v>
      </c>
      <c r="DB2" s="86" t="s">
        <v>267</v>
      </c>
    </row>
    <row r="3" spans="1:106" ht="18.75" hidden="1" customHeight="1" outlineLevel="1" x14ac:dyDescent="0.4">
      <c r="A3" s="71" t="s">
        <v>333</v>
      </c>
      <c r="B3" s="52" t="s">
        <v>310</v>
      </c>
      <c r="C3" s="49" t="s">
        <v>284</v>
      </c>
      <c r="D3" s="50">
        <v>44413</v>
      </c>
      <c r="E3" s="50">
        <v>44413</v>
      </c>
      <c r="F3" s="50">
        <v>44413</v>
      </c>
      <c r="G3" s="66">
        <f t="shared" ref="G3:G34" si="0">E3-D3+1</f>
        <v>1</v>
      </c>
      <c r="H3" s="1"/>
      <c r="I3" s="38"/>
      <c r="J3" s="38"/>
      <c r="K3" s="38"/>
      <c r="L3" s="38"/>
      <c r="M3" s="38"/>
      <c r="S3" s="38"/>
      <c r="T3" s="38"/>
      <c r="U3" s="38"/>
      <c r="V3" s="38"/>
      <c r="W3" s="38"/>
      <c r="X3" s="38"/>
      <c r="Y3" s="38"/>
      <c r="Z3" s="38"/>
      <c r="AA3" s="38"/>
      <c r="AB3" s="38"/>
      <c r="AC3" s="38"/>
      <c r="AD3" s="38"/>
      <c r="AE3" s="38"/>
      <c r="AF3" s="38"/>
      <c r="AG3" s="38"/>
      <c r="AH3" s="38"/>
      <c r="AI3" s="38"/>
      <c r="AL3" s="38"/>
    </row>
    <row r="4" spans="1:106" hidden="1" outlineLevel="1" x14ac:dyDescent="0.4">
      <c r="A4" s="71" t="s">
        <v>333</v>
      </c>
      <c r="B4" s="52" t="s">
        <v>20</v>
      </c>
      <c r="C4" s="49" t="s">
        <v>274</v>
      </c>
      <c r="D4" s="50">
        <v>44413</v>
      </c>
      <c r="E4" s="50">
        <v>44414</v>
      </c>
      <c r="F4" s="50">
        <v>44414</v>
      </c>
      <c r="G4" s="66">
        <f t="shared" si="0"/>
        <v>2</v>
      </c>
      <c r="H4" s="54"/>
      <c r="I4" s="39"/>
      <c r="J4" s="38"/>
      <c r="K4" s="38"/>
      <c r="M4" s="38"/>
      <c r="Q4" s="38"/>
      <c r="R4" s="38"/>
      <c r="S4" s="38"/>
      <c r="T4" s="38"/>
      <c r="U4" s="38"/>
      <c r="Z4" s="38"/>
      <c r="AA4" s="38"/>
      <c r="AK4" s="38"/>
    </row>
    <row r="5" spans="1:106" hidden="1" outlineLevel="1" x14ac:dyDescent="0.4">
      <c r="A5" s="71" t="s">
        <v>333</v>
      </c>
      <c r="B5" s="52" t="s">
        <v>20</v>
      </c>
      <c r="C5" s="49" t="s">
        <v>276</v>
      </c>
      <c r="D5" s="50">
        <v>44415</v>
      </c>
      <c r="E5" s="50">
        <v>44416</v>
      </c>
      <c r="F5" s="50">
        <v>44414</v>
      </c>
      <c r="G5" s="66">
        <f t="shared" si="0"/>
        <v>2</v>
      </c>
      <c r="H5" s="38"/>
      <c r="I5" s="80"/>
      <c r="J5" s="54"/>
      <c r="K5" s="54"/>
      <c r="L5" s="38"/>
      <c r="M5" s="51"/>
      <c r="O5" s="38"/>
      <c r="S5" s="38"/>
      <c r="T5" s="38"/>
      <c r="U5" s="38"/>
      <c r="AJ5" s="38"/>
    </row>
    <row r="6" spans="1:106" hidden="1" outlineLevel="1" x14ac:dyDescent="0.4">
      <c r="A6" s="71" t="s">
        <v>333</v>
      </c>
      <c r="B6" s="52" t="s">
        <v>20</v>
      </c>
      <c r="C6" s="49" t="s">
        <v>275</v>
      </c>
      <c r="D6" s="50">
        <v>44414</v>
      </c>
      <c r="E6" s="50">
        <v>44415</v>
      </c>
      <c r="F6" s="50">
        <v>44415</v>
      </c>
      <c r="G6" s="66">
        <f t="shared" si="0"/>
        <v>2</v>
      </c>
      <c r="H6" s="38"/>
      <c r="I6" s="77"/>
      <c r="J6" s="1"/>
      <c r="K6" s="38"/>
      <c r="L6" s="38"/>
      <c r="M6" s="38"/>
      <c r="S6" s="38"/>
      <c r="T6" s="38"/>
      <c r="V6" s="38"/>
      <c r="Y6" s="38"/>
      <c r="Z6" s="38"/>
      <c r="AI6" s="38"/>
    </row>
    <row r="7" spans="1:106" hidden="1" outlineLevel="1" x14ac:dyDescent="0.4">
      <c r="A7" s="71" t="s">
        <v>333</v>
      </c>
      <c r="B7" s="52" t="s">
        <v>282</v>
      </c>
      <c r="C7" s="49" t="s">
        <v>308</v>
      </c>
      <c r="D7" s="50">
        <v>44416</v>
      </c>
      <c r="E7" s="50">
        <v>44417</v>
      </c>
      <c r="F7" s="50">
        <v>44415</v>
      </c>
      <c r="G7" s="66">
        <f t="shared" si="0"/>
        <v>2</v>
      </c>
      <c r="I7" s="38"/>
      <c r="J7" s="39"/>
      <c r="K7" s="54"/>
      <c r="L7" s="54"/>
      <c r="M7" s="38"/>
      <c r="Q7" s="38"/>
      <c r="R7" s="38"/>
      <c r="T7" s="38"/>
      <c r="U7" s="38"/>
      <c r="Z7" s="38"/>
      <c r="AA7" s="38"/>
    </row>
    <row r="8" spans="1:106" hidden="1" outlineLevel="1" x14ac:dyDescent="0.4">
      <c r="A8" s="71" t="s">
        <v>333</v>
      </c>
      <c r="B8" s="52" t="s">
        <v>20</v>
      </c>
      <c r="C8" s="49" t="s">
        <v>308</v>
      </c>
      <c r="D8" s="50">
        <v>44417</v>
      </c>
      <c r="E8" s="50">
        <v>44418</v>
      </c>
      <c r="F8" s="50">
        <v>44415</v>
      </c>
      <c r="G8" s="66">
        <f t="shared" si="0"/>
        <v>2</v>
      </c>
      <c r="J8" s="69"/>
      <c r="K8" s="1"/>
      <c r="L8" s="54"/>
      <c r="M8" s="54"/>
      <c r="N8" s="38"/>
      <c r="Q8" s="38"/>
      <c r="R8" s="38"/>
      <c r="S8" s="38"/>
      <c r="T8" s="38"/>
      <c r="U8" s="38"/>
      <c r="V8" s="38"/>
      <c r="Y8" s="38"/>
      <c r="Z8" s="38"/>
    </row>
    <row r="9" spans="1:106" hidden="1" outlineLevel="1" x14ac:dyDescent="0.4">
      <c r="A9" s="71" t="s">
        <v>333</v>
      </c>
      <c r="B9" s="53" t="s">
        <v>20</v>
      </c>
      <c r="C9" s="38" t="s">
        <v>330</v>
      </c>
      <c r="D9" s="55">
        <v>44416</v>
      </c>
      <c r="E9" s="55">
        <v>44416</v>
      </c>
      <c r="F9" s="55">
        <v>44416</v>
      </c>
      <c r="G9" s="66">
        <f t="shared" si="0"/>
        <v>1</v>
      </c>
      <c r="J9" s="38"/>
      <c r="K9" s="1"/>
      <c r="L9" s="38"/>
      <c r="M9" s="38"/>
      <c r="N9" s="38"/>
      <c r="O9" s="38"/>
      <c r="P9" s="38"/>
      <c r="Q9" s="38"/>
      <c r="S9" s="38"/>
      <c r="T9" s="38"/>
      <c r="V9" s="38"/>
      <c r="X9" s="38"/>
      <c r="AA9" s="38"/>
    </row>
    <row r="10" spans="1:106" hidden="1" outlineLevel="1" x14ac:dyDescent="0.4">
      <c r="A10" s="71" t="s">
        <v>333</v>
      </c>
      <c r="B10" s="53" t="s">
        <v>310</v>
      </c>
      <c r="C10" s="38" t="s">
        <v>312</v>
      </c>
      <c r="D10" s="55">
        <v>44416</v>
      </c>
      <c r="E10" s="55">
        <v>44417</v>
      </c>
      <c r="F10" s="55">
        <v>44416</v>
      </c>
      <c r="G10" s="66">
        <f t="shared" si="0"/>
        <v>2</v>
      </c>
      <c r="J10" s="38"/>
      <c r="K10" s="1"/>
      <c r="L10" s="77"/>
      <c r="M10" s="38"/>
      <c r="N10" s="38"/>
      <c r="O10" s="38"/>
      <c r="P10" s="38"/>
      <c r="Q10" s="38"/>
      <c r="S10" s="38"/>
      <c r="T10" s="38"/>
      <c r="U10" s="38"/>
      <c r="V10" s="38"/>
      <c r="W10" s="38"/>
    </row>
    <row r="11" spans="1:106" hidden="1" outlineLevel="1" x14ac:dyDescent="0.4">
      <c r="A11" s="71" t="s">
        <v>333</v>
      </c>
      <c r="B11" s="52" t="s">
        <v>20</v>
      </c>
      <c r="C11" s="49" t="s">
        <v>279</v>
      </c>
      <c r="D11" s="50">
        <v>44420</v>
      </c>
      <c r="E11" s="50">
        <v>44421</v>
      </c>
      <c r="F11" s="50">
        <v>44416</v>
      </c>
      <c r="G11" s="66">
        <f t="shared" si="0"/>
        <v>2</v>
      </c>
      <c r="K11" s="1"/>
      <c r="L11" s="51"/>
      <c r="M11" s="38"/>
      <c r="N11" s="38"/>
      <c r="O11" s="54"/>
      <c r="P11" s="54"/>
      <c r="Q11" s="38"/>
      <c r="R11" s="38"/>
      <c r="S11" s="38"/>
      <c r="T11" s="38"/>
      <c r="U11" s="38"/>
      <c r="V11" s="38"/>
      <c r="W11" s="38"/>
    </row>
    <row r="12" spans="1:106" hidden="1" outlineLevel="1" x14ac:dyDescent="0.4">
      <c r="A12" s="71" t="s">
        <v>333</v>
      </c>
      <c r="B12" s="52" t="s">
        <v>311</v>
      </c>
      <c r="C12" s="49" t="s">
        <v>309</v>
      </c>
      <c r="D12" s="50">
        <v>44416</v>
      </c>
      <c r="E12" s="50">
        <v>44418</v>
      </c>
      <c r="F12" s="50">
        <v>44417</v>
      </c>
      <c r="G12" s="66">
        <f t="shared" si="0"/>
        <v>3</v>
      </c>
      <c r="I12" s="38"/>
      <c r="K12" s="54"/>
      <c r="L12" s="39"/>
      <c r="M12" s="77"/>
      <c r="N12" s="38"/>
      <c r="O12" s="38"/>
      <c r="P12" s="38"/>
      <c r="Q12" s="38"/>
      <c r="R12" s="38"/>
      <c r="S12" s="38"/>
      <c r="T12" s="38"/>
      <c r="U12" s="38"/>
      <c r="V12" s="38"/>
      <c r="Y12" s="38"/>
      <c r="Z12" s="38"/>
    </row>
    <row r="13" spans="1:106" hidden="1" outlineLevel="1" x14ac:dyDescent="0.4">
      <c r="A13" s="71" t="s">
        <v>333</v>
      </c>
      <c r="B13" s="53" t="s">
        <v>20</v>
      </c>
      <c r="C13" s="38" t="s">
        <v>342</v>
      </c>
      <c r="D13" s="55">
        <v>44421</v>
      </c>
      <c r="E13" s="55">
        <v>44421</v>
      </c>
      <c r="F13" s="55">
        <v>44420</v>
      </c>
      <c r="G13" s="66">
        <f t="shared" si="0"/>
        <v>1</v>
      </c>
      <c r="K13" s="38"/>
      <c r="L13" s="38"/>
      <c r="M13" s="38"/>
      <c r="N13" s="38"/>
      <c r="O13" s="1"/>
      <c r="P13" s="54"/>
      <c r="Q13" s="38"/>
      <c r="R13" s="38"/>
      <c r="S13" s="38"/>
      <c r="T13" s="38"/>
      <c r="U13" s="38"/>
      <c r="V13" s="38"/>
      <c r="Y13" s="38"/>
      <c r="Z13" s="38"/>
    </row>
    <row r="14" spans="1:106" hidden="1" outlineLevel="1" x14ac:dyDescent="0.4">
      <c r="A14" s="71" t="s">
        <v>333</v>
      </c>
      <c r="B14" s="52" t="s">
        <v>20</v>
      </c>
      <c r="C14" s="49" t="s">
        <v>277</v>
      </c>
      <c r="D14" s="50">
        <v>44418</v>
      </c>
      <c r="E14" s="50">
        <v>44419</v>
      </c>
      <c r="F14" s="50">
        <v>44421</v>
      </c>
      <c r="G14" s="66">
        <f t="shared" si="0"/>
        <v>2</v>
      </c>
      <c r="K14" s="38"/>
      <c r="L14" s="38"/>
      <c r="M14" s="69"/>
      <c r="N14" s="69"/>
      <c r="O14" s="74"/>
      <c r="P14" s="1"/>
      <c r="Q14" s="38"/>
      <c r="R14" s="38"/>
      <c r="S14" s="38"/>
      <c r="T14" s="38"/>
      <c r="U14" s="38"/>
      <c r="V14" s="38"/>
    </row>
    <row r="15" spans="1:106" hidden="1" outlineLevel="1" x14ac:dyDescent="0.4">
      <c r="A15" s="71" t="s">
        <v>333</v>
      </c>
      <c r="B15" s="53" t="s">
        <v>20</v>
      </c>
      <c r="C15" s="38" t="s">
        <v>331</v>
      </c>
      <c r="D15" s="55">
        <v>44421</v>
      </c>
      <c r="E15" s="55">
        <v>44421</v>
      </c>
      <c r="F15" s="55">
        <v>44421</v>
      </c>
      <c r="G15" s="66">
        <f t="shared" si="0"/>
        <v>1</v>
      </c>
      <c r="M15" s="69"/>
      <c r="N15" s="69"/>
      <c r="O15" s="81"/>
      <c r="P15" s="1"/>
      <c r="Q15" s="38"/>
      <c r="R15" s="38"/>
      <c r="S15" s="38"/>
      <c r="T15" s="38"/>
      <c r="U15" s="38"/>
    </row>
    <row r="16" spans="1:106" hidden="1" outlineLevel="1" x14ac:dyDescent="0.4">
      <c r="A16" s="71" t="s">
        <v>333</v>
      </c>
      <c r="B16" s="52" t="s">
        <v>20</v>
      </c>
      <c r="C16" s="49" t="s">
        <v>278</v>
      </c>
      <c r="D16" s="50">
        <v>44419</v>
      </c>
      <c r="E16" s="50">
        <v>44420</v>
      </c>
      <c r="F16" s="50">
        <v>44422</v>
      </c>
      <c r="G16" s="66">
        <f t="shared" si="0"/>
        <v>2</v>
      </c>
      <c r="L16" s="38"/>
      <c r="M16" s="38"/>
      <c r="N16" s="54"/>
      <c r="O16" s="74"/>
      <c r="P16" s="69"/>
      <c r="Q16" s="1"/>
      <c r="R16" s="38"/>
      <c r="S16" s="38"/>
      <c r="T16" s="38"/>
      <c r="U16" s="38"/>
      <c r="V16" s="38"/>
    </row>
    <row r="17" spans="1:27" hidden="1" outlineLevel="1" x14ac:dyDescent="0.4">
      <c r="A17" s="71" t="s">
        <v>333</v>
      </c>
      <c r="B17" s="52" t="s">
        <v>20</v>
      </c>
      <c r="C17" s="49" t="s">
        <v>280</v>
      </c>
      <c r="D17" s="50">
        <v>44421</v>
      </c>
      <c r="E17" s="50">
        <v>44422</v>
      </c>
      <c r="F17" s="50">
        <v>44422</v>
      </c>
      <c r="G17" s="66">
        <f t="shared" si="0"/>
        <v>2</v>
      </c>
      <c r="L17" s="38"/>
      <c r="N17" s="38"/>
      <c r="O17" s="38"/>
      <c r="P17" s="69"/>
      <c r="Q17" s="1"/>
      <c r="R17" s="38"/>
      <c r="S17" s="38"/>
      <c r="T17" s="38"/>
      <c r="U17" s="38"/>
    </row>
    <row r="18" spans="1:27" hidden="1" outlineLevel="1" x14ac:dyDescent="0.4">
      <c r="A18" s="71" t="s">
        <v>333</v>
      </c>
      <c r="B18" s="53" t="s">
        <v>20</v>
      </c>
      <c r="C18" s="38" t="s">
        <v>332</v>
      </c>
      <c r="D18" s="55">
        <v>44421</v>
      </c>
      <c r="E18" s="55">
        <v>44422</v>
      </c>
      <c r="F18" s="55">
        <v>44422</v>
      </c>
      <c r="G18" s="66">
        <f t="shared" si="0"/>
        <v>2</v>
      </c>
      <c r="K18" s="38"/>
      <c r="L18" s="38"/>
      <c r="M18" s="38"/>
      <c r="P18" s="38"/>
      <c r="Q18" s="1"/>
      <c r="R18" s="54"/>
      <c r="S18" s="38"/>
      <c r="T18" s="38"/>
      <c r="U18" s="38"/>
    </row>
    <row r="19" spans="1:27" hidden="1" outlineLevel="1" x14ac:dyDescent="0.4">
      <c r="A19" s="71" t="s">
        <v>333</v>
      </c>
      <c r="B19" s="53" t="s">
        <v>20</v>
      </c>
      <c r="C19" s="38" t="s">
        <v>343</v>
      </c>
      <c r="D19" s="55">
        <v>44422</v>
      </c>
      <c r="E19" s="55">
        <v>44422</v>
      </c>
      <c r="F19" s="55">
        <v>44422</v>
      </c>
      <c r="G19" s="66">
        <f t="shared" si="0"/>
        <v>1</v>
      </c>
      <c r="K19" s="38"/>
      <c r="O19" s="38"/>
      <c r="P19" s="38"/>
      <c r="Q19" s="1"/>
      <c r="R19" s="38"/>
      <c r="S19" s="38"/>
      <c r="T19" s="38"/>
    </row>
    <row r="20" spans="1:27" hidden="1" outlineLevel="1" x14ac:dyDescent="0.4">
      <c r="A20" s="71" t="s">
        <v>333</v>
      </c>
      <c r="B20" s="53" t="s">
        <v>20</v>
      </c>
      <c r="C20" s="38" t="s">
        <v>345</v>
      </c>
      <c r="D20" s="55">
        <v>44422</v>
      </c>
      <c r="E20" s="55">
        <v>44423</v>
      </c>
      <c r="F20" s="55">
        <v>44422</v>
      </c>
      <c r="G20" s="66">
        <f t="shared" si="0"/>
        <v>2</v>
      </c>
      <c r="K20" s="38"/>
      <c r="L20" s="38"/>
      <c r="P20" s="38"/>
      <c r="Q20" s="1"/>
      <c r="R20" s="54"/>
      <c r="S20" s="38"/>
      <c r="T20" s="38"/>
      <c r="U20" s="38"/>
    </row>
    <row r="21" spans="1:27" hidden="1" outlineLevel="1" x14ac:dyDescent="0.4">
      <c r="A21" s="71" t="s">
        <v>333</v>
      </c>
      <c r="B21" s="53" t="s">
        <v>20</v>
      </c>
      <c r="C21" s="38" t="s">
        <v>324</v>
      </c>
      <c r="D21" s="55">
        <v>44423</v>
      </c>
      <c r="E21" s="55">
        <v>44425</v>
      </c>
      <c r="F21" s="55">
        <v>44422</v>
      </c>
      <c r="G21" s="66">
        <f t="shared" si="0"/>
        <v>3</v>
      </c>
      <c r="K21" s="38"/>
      <c r="O21" s="38"/>
      <c r="P21" s="38"/>
      <c r="Q21" s="1"/>
      <c r="R21" s="54"/>
      <c r="S21" s="54"/>
      <c r="T21" s="54"/>
      <c r="U21" s="38"/>
      <c r="Z21" s="38"/>
      <c r="AA21" s="38"/>
    </row>
    <row r="22" spans="1:27" hidden="1" outlineLevel="1" x14ac:dyDescent="0.4">
      <c r="A22" s="71" t="s">
        <v>333</v>
      </c>
      <c r="B22" s="52" t="s">
        <v>311</v>
      </c>
      <c r="C22" s="49" t="s">
        <v>325</v>
      </c>
      <c r="D22" s="50">
        <v>44422</v>
      </c>
      <c r="E22" s="50">
        <v>44423</v>
      </c>
      <c r="F22" s="50">
        <v>44423</v>
      </c>
      <c r="G22" s="66">
        <f t="shared" si="0"/>
        <v>2</v>
      </c>
      <c r="I22" s="38"/>
      <c r="J22" s="38"/>
      <c r="M22" s="38"/>
      <c r="N22" s="38"/>
      <c r="O22" s="38"/>
      <c r="P22" s="38"/>
      <c r="Q22" s="54"/>
      <c r="R22" s="1"/>
      <c r="S22" s="38"/>
      <c r="T22" s="38"/>
      <c r="U22" s="38"/>
    </row>
    <row r="23" spans="1:27" hidden="1" outlineLevel="1" x14ac:dyDescent="0.4">
      <c r="A23" s="71" t="s">
        <v>333</v>
      </c>
      <c r="B23" s="52" t="s">
        <v>310</v>
      </c>
      <c r="C23" s="49" t="s">
        <v>286</v>
      </c>
      <c r="D23" s="50">
        <v>44422</v>
      </c>
      <c r="E23" s="50">
        <v>44423</v>
      </c>
      <c r="F23" s="50">
        <v>44423</v>
      </c>
      <c r="G23" s="66">
        <f t="shared" si="0"/>
        <v>2</v>
      </c>
      <c r="I23" s="38"/>
      <c r="J23" s="38"/>
      <c r="K23" s="38"/>
      <c r="L23" s="38"/>
      <c r="M23" s="38"/>
      <c r="N23" s="38"/>
      <c r="O23" s="38"/>
      <c r="P23" s="38"/>
      <c r="Q23" s="54"/>
      <c r="R23" s="1"/>
      <c r="S23" s="38"/>
      <c r="T23" s="38"/>
      <c r="U23" s="38"/>
    </row>
    <row r="24" spans="1:27" hidden="1" outlineLevel="1" x14ac:dyDescent="0.4">
      <c r="A24" s="71" t="s">
        <v>333</v>
      </c>
      <c r="B24" s="52" t="s">
        <v>20</v>
      </c>
      <c r="C24" s="49" t="s">
        <v>285</v>
      </c>
      <c r="D24" s="50">
        <v>44423</v>
      </c>
      <c r="E24" s="50">
        <v>44425</v>
      </c>
      <c r="F24" s="50">
        <v>44424</v>
      </c>
      <c r="G24" s="66">
        <f t="shared" si="0"/>
        <v>3</v>
      </c>
      <c r="I24" s="38"/>
      <c r="J24" s="38"/>
      <c r="K24" s="38"/>
      <c r="L24" s="38"/>
      <c r="M24" s="38"/>
      <c r="N24" s="38"/>
      <c r="O24" s="38"/>
      <c r="P24" s="38"/>
      <c r="Q24" s="38"/>
      <c r="R24" s="54"/>
      <c r="S24" s="1"/>
      <c r="T24" s="54"/>
      <c r="U24" s="38"/>
    </row>
    <row r="25" spans="1:27" hidden="1" outlineLevel="1" x14ac:dyDescent="0.4">
      <c r="A25" s="71" t="s">
        <v>333</v>
      </c>
      <c r="B25" s="53" t="s">
        <v>20</v>
      </c>
      <c r="C25" s="38" t="s">
        <v>354</v>
      </c>
      <c r="D25" s="55">
        <v>44424</v>
      </c>
      <c r="E25" s="55">
        <v>44424</v>
      </c>
      <c r="F25" s="55">
        <v>44424</v>
      </c>
      <c r="G25" s="66">
        <f t="shared" si="0"/>
        <v>1</v>
      </c>
      <c r="H25" s="38"/>
      <c r="I25" s="38"/>
      <c r="J25" s="38"/>
      <c r="K25" s="38"/>
      <c r="L25" s="38"/>
      <c r="M25" s="38"/>
      <c r="O25" s="38"/>
      <c r="P25" s="38"/>
      <c r="Q25" s="38"/>
      <c r="R25" s="38"/>
      <c r="S25" s="1"/>
      <c r="T25" s="38"/>
      <c r="U25" s="38"/>
      <c r="V25" s="38"/>
    </row>
    <row r="26" spans="1:27" hidden="1" outlineLevel="1" x14ac:dyDescent="0.4">
      <c r="A26" s="71" t="s">
        <v>333</v>
      </c>
      <c r="B26" s="53" t="s">
        <v>20</v>
      </c>
      <c r="C26" s="38" t="s">
        <v>355</v>
      </c>
      <c r="D26" s="55">
        <v>44424</v>
      </c>
      <c r="E26" s="55">
        <v>44424</v>
      </c>
      <c r="F26" s="55">
        <v>44424</v>
      </c>
      <c r="G26" s="66">
        <f t="shared" si="0"/>
        <v>1</v>
      </c>
      <c r="I26" s="38"/>
      <c r="J26" s="38"/>
      <c r="K26" s="38"/>
      <c r="L26" s="38"/>
      <c r="M26" s="38"/>
      <c r="Q26" s="38"/>
      <c r="R26" s="38"/>
      <c r="S26" s="1"/>
      <c r="T26" s="38"/>
      <c r="U26" s="38"/>
      <c r="Z26" s="38"/>
      <c r="AA26" s="38"/>
    </row>
    <row r="27" spans="1:27" hidden="1" outlineLevel="1" x14ac:dyDescent="0.4">
      <c r="A27" s="71" t="s">
        <v>333</v>
      </c>
      <c r="B27" s="53" t="s">
        <v>20</v>
      </c>
      <c r="C27" s="38" t="s">
        <v>352</v>
      </c>
      <c r="D27" s="55">
        <v>44424</v>
      </c>
      <c r="E27" s="55">
        <v>44426</v>
      </c>
      <c r="F27" s="55">
        <v>44424</v>
      </c>
      <c r="G27" s="66">
        <f t="shared" si="0"/>
        <v>3</v>
      </c>
      <c r="H27" s="38"/>
      <c r="K27" s="38"/>
      <c r="L27" s="38"/>
      <c r="O27" s="38"/>
      <c r="P27" s="38"/>
      <c r="Q27" s="38"/>
      <c r="R27" s="38"/>
      <c r="S27" s="1"/>
      <c r="T27" s="54"/>
      <c r="U27" s="54"/>
    </row>
    <row r="28" spans="1:27" ht="18.75" hidden="1" customHeight="1" outlineLevel="1" x14ac:dyDescent="0.4">
      <c r="A28" s="71" t="s">
        <v>333</v>
      </c>
      <c r="B28" s="53" t="s">
        <v>20</v>
      </c>
      <c r="C28" s="38" t="s">
        <v>353</v>
      </c>
      <c r="D28" s="55">
        <v>44424</v>
      </c>
      <c r="E28" s="55">
        <v>44426</v>
      </c>
      <c r="F28" s="55">
        <v>44424</v>
      </c>
      <c r="G28" s="66">
        <f t="shared" si="0"/>
        <v>3</v>
      </c>
      <c r="K28" s="38"/>
      <c r="L28" s="38"/>
      <c r="O28" s="38"/>
      <c r="P28" s="38"/>
      <c r="Q28" s="38"/>
      <c r="R28" s="38"/>
      <c r="S28" s="1"/>
      <c r="T28" s="54"/>
      <c r="U28" s="77"/>
    </row>
    <row r="29" spans="1:27" hidden="1" outlineLevel="1" collapsed="1" x14ac:dyDescent="0.4">
      <c r="A29" s="71" t="s">
        <v>333</v>
      </c>
      <c r="B29" s="53" t="s">
        <v>20</v>
      </c>
      <c r="C29" s="38" t="s">
        <v>356</v>
      </c>
      <c r="D29" s="55">
        <v>44424</v>
      </c>
      <c r="E29" s="55">
        <v>44425</v>
      </c>
      <c r="F29" s="55">
        <v>44425</v>
      </c>
      <c r="G29" s="66">
        <f t="shared" si="0"/>
        <v>2</v>
      </c>
      <c r="I29" s="38"/>
      <c r="J29" s="38"/>
      <c r="K29" s="38"/>
      <c r="Q29" s="38"/>
      <c r="R29" s="38"/>
      <c r="S29" s="69"/>
      <c r="T29" s="1"/>
      <c r="U29" s="38"/>
      <c r="V29" s="38"/>
    </row>
    <row r="30" spans="1:27" hidden="1" outlineLevel="1" x14ac:dyDescent="0.4">
      <c r="A30" s="71" t="s">
        <v>333</v>
      </c>
      <c r="B30" s="53" t="s">
        <v>311</v>
      </c>
      <c r="C30" s="38" t="s">
        <v>357</v>
      </c>
      <c r="D30" s="55">
        <v>44425</v>
      </c>
      <c r="E30" s="55">
        <v>44425</v>
      </c>
      <c r="F30" s="55">
        <v>44425</v>
      </c>
      <c r="G30" s="66">
        <f t="shared" si="0"/>
        <v>1</v>
      </c>
      <c r="I30" s="38"/>
      <c r="J30" s="38"/>
      <c r="K30" s="38"/>
      <c r="L30" s="38"/>
      <c r="M30" s="38"/>
      <c r="N30" s="38"/>
      <c r="O30" s="38"/>
      <c r="P30" s="38"/>
      <c r="S30" s="38"/>
      <c r="T30" s="39"/>
      <c r="U30" s="32"/>
      <c r="V30" s="38"/>
      <c r="Y30" s="38"/>
      <c r="Z30" s="38"/>
    </row>
    <row r="31" spans="1:27" hidden="1" outlineLevel="1" x14ac:dyDescent="0.4">
      <c r="A31" s="71" t="s">
        <v>333</v>
      </c>
      <c r="B31" s="53" t="s">
        <v>20</v>
      </c>
      <c r="C31" s="38" t="s">
        <v>358</v>
      </c>
      <c r="D31" s="55">
        <v>44426</v>
      </c>
      <c r="E31" s="55">
        <v>44426</v>
      </c>
      <c r="F31" s="55">
        <v>44425</v>
      </c>
      <c r="G31" s="66">
        <f t="shared" si="0"/>
        <v>1</v>
      </c>
      <c r="J31" s="38"/>
      <c r="K31" s="38"/>
      <c r="L31" s="38"/>
      <c r="M31" s="38"/>
      <c r="O31" s="38"/>
      <c r="P31" s="38"/>
      <c r="Q31" s="38"/>
      <c r="R31" s="38"/>
      <c r="T31" s="82"/>
      <c r="U31" s="77"/>
      <c r="V31" s="51"/>
      <c r="Y31" s="38"/>
      <c r="Z31" s="38"/>
    </row>
    <row r="32" spans="1:27" hidden="1" outlineLevel="1" x14ac:dyDescent="0.4">
      <c r="A32" s="71" t="s">
        <v>333</v>
      </c>
      <c r="B32" s="53" t="s">
        <v>20</v>
      </c>
      <c r="C32" s="38" t="s">
        <v>359</v>
      </c>
      <c r="D32" s="55">
        <v>44427</v>
      </c>
      <c r="E32" s="55">
        <v>44427</v>
      </c>
      <c r="F32" s="55">
        <v>44425</v>
      </c>
      <c r="G32" s="66">
        <f t="shared" si="0"/>
        <v>1</v>
      </c>
      <c r="H32" s="38"/>
      <c r="I32" s="38"/>
      <c r="J32" s="38"/>
      <c r="K32" s="38"/>
      <c r="L32" s="38"/>
      <c r="O32" s="38"/>
      <c r="P32" s="38"/>
      <c r="T32" s="39"/>
      <c r="U32" s="83"/>
      <c r="V32" s="77"/>
      <c r="W32" s="38"/>
      <c r="Y32" s="54"/>
      <c r="Z32" s="54"/>
    </row>
    <row r="33" spans="1:52" hidden="1" outlineLevel="1" x14ac:dyDescent="0.4">
      <c r="A33" s="71" t="s">
        <v>333</v>
      </c>
      <c r="B33" s="53" t="s">
        <v>20</v>
      </c>
      <c r="C33" s="38" t="s">
        <v>368</v>
      </c>
      <c r="D33" s="55">
        <v>44426</v>
      </c>
      <c r="E33" s="55">
        <v>44427</v>
      </c>
      <c r="F33" s="55">
        <v>44426</v>
      </c>
      <c r="G33" s="66">
        <f t="shared" si="0"/>
        <v>2</v>
      </c>
      <c r="I33" s="38"/>
      <c r="J33" s="38"/>
      <c r="K33" s="38"/>
      <c r="L33" s="38"/>
      <c r="N33" s="38"/>
      <c r="O33" s="38"/>
      <c r="P33" s="38"/>
      <c r="Q33" s="38"/>
      <c r="R33" s="38"/>
      <c r="T33" s="77"/>
      <c r="U33" s="39"/>
      <c r="V33" s="38"/>
      <c r="W33" s="38"/>
      <c r="Y33" s="38"/>
      <c r="Z33" s="38"/>
    </row>
    <row r="34" spans="1:52" hidden="1" outlineLevel="1" x14ac:dyDescent="0.4">
      <c r="A34" s="71" t="s">
        <v>333</v>
      </c>
      <c r="B34" s="53" t="s">
        <v>311</v>
      </c>
      <c r="C34" s="38" t="s">
        <v>364</v>
      </c>
      <c r="D34" s="55">
        <v>44430</v>
      </c>
      <c r="E34" s="55">
        <v>44430</v>
      </c>
      <c r="F34" s="55">
        <v>44426</v>
      </c>
      <c r="G34" s="66">
        <f t="shared" si="0"/>
        <v>1</v>
      </c>
      <c r="H34" s="38"/>
      <c r="I34" s="38"/>
      <c r="J34" s="38"/>
      <c r="L34" s="38"/>
      <c r="M34" s="38"/>
      <c r="N34" s="38"/>
      <c r="O34" s="38"/>
      <c r="P34" s="38"/>
      <c r="T34" s="38"/>
      <c r="U34" s="39"/>
      <c r="V34" s="38"/>
      <c r="W34" s="38"/>
    </row>
    <row r="35" spans="1:52" hidden="1" outlineLevel="1" x14ac:dyDescent="0.4">
      <c r="A35" s="71" t="s">
        <v>333</v>
      </c>
      <c r="B35" s="53" t="s">
        <v>20</v>
      </c>
      <c r="C35" s="38" t="s">
        <v>369</v>
      </c>
      <c r="D35" s="55">
        <v>44427</v>
      </c>
      <c r="E35" s="55">
        <v>44428</v>
      </c>
      <c r="F35" s="79">
        <v>44427</v>
      </c>
      <c r="G35" s="66">
        <f t="shared" ref="G35:G60" si="1">E35-D35+1</f>
        <v>2</v>
      </c>
      <c r="H35" s="38"/>
      <c r="J35" s="38"/>
      <c r="K35" s="38"/>
      <c r="L35" s="38"/>
      <c r="M35" s="38"/>
      <c r="Q35" s="38"/>
      <c r="R35" s="38"/>
      <c r="U35" s="38"/>
      <c r="V35" s="1"/>
      <c r="W35" s="54"/>
      <c r="X35" s="38"/>
      <c r="Y35" s="38"/>
      <c r="AA35" s="38"/>
      <c r="AI35" s="38"/>
    </row>
    <row r="36" spans="1:52" hidden="1" outlineLevel="1" x14ac:dyDescent="0.4">
      <c r="A36" s="71" t="s">
        <v>333</v>
      </c>
      <c r="B36" s="53" t="s">
        <v>20</v>
      </c>
      <c r="C36" s="38" t="s">
        <v>360</v>
      </c>
      <c r="D36" s="55">
        <v>44428</v>
      </c>
      <c r="E36" s="55">
        <v>44428</v>
      </c>
      <c r="F36" s="55">
        <v>44427</v>
      </c>
      <c r="G36" s="66">
        <f t="shared" si="1"/>
        <v>1</v>
      </c>
      <c r="I36" s="38"/>
      <c r="J36" s="38"/>
      <c r="K36" s="38"/>
      <c r="L36" s="38"/>
      <c r="M36" s="38"/>
      <c r="Q36" s="38"/>
      <c r="R36" s="38"/>
      <c r="U36" s="38"/>
      <c r="V36" s="1"/>
      <c r="W36" s="54"/>
      <c r="X36" s="38"/>
      <c r="Y36" s="38"/>
      <c r="Z36" s="38"/>
      <c r="AA36" s="38"/>
      <c r="AI36" s="38"/>
      <c r="AN36" s="38"/>
    </row>
    <row r="37" spans="1:52" hidden="1" outlineLevel="1" x14ac:dyDescent="0.4">
      <c r="A37" s="71" t="s">
        <v>333</v>
      </c>
      <c r="B37" s="53" t="s">
        <v>21</v>
      </c>
      <c r="C37" s="34" t="s">
        <v>362</v>
      </c>
      <c r="D37" s="55">
        <v>44440</v>
      </c>
      <c r="E37" s="55">
        <v>44441</v>
      </c>
      <c r="F37" s="55">
        <v>44430</v>
      </c>
      <c r="G37" s="66">
        <f t="shared" si="1"/>
        <v>2</v>
      </c>
      <c r="J37" s="38"/>
      <c r="K37" s="38"/>
      <c r="L37" s="38"/>
      <c r="Q37" s="38"/>
      <c r="R37" s="38"/>
      <c r="V37" s="38"/>
      <c r="W37" s="38"/>
      <c r="X37" s="38"/>
      <c r="Y37" s="1"/>
      <c r="Z37" s="38"/>
      <c r="AA37" s="38"/>
      <c r="AI37" s="54"/>
      <c r="AM37" s="38"/>
    </row>
    <row r="38" spans="1:52" hidden="1" outlineLevel="1" x14ac:dyDescent="0.4">
      <c r="A38" s="71" t="s">
        <v>333</v>
      </c>
      <c r="B38" s="53" t="s">
        <v>20</v>
      </c>
      <c r="C38" s="38" t="s">
        <v>344</v>
      </c>
      <c r="D38" s="55">
        <v>44422</v>
      </c>
      <c r="E38" s="55">
        <v>44423</v>
      </c>
      <c r="F38" s="55">
        <v>44432</v>
      </c>
      <c r="G38" s="66">
        <f t="shared" si="1"/>
        <v>2</v>
      </c>
      <c r="J38" s="38"/>
      <c r="K38" s="38"/>
      <c r="L38" s="38"/>
      <c r="Q38" s="54"/>
      <c r="R38" s="54"/>
      <c r="T38" s="38"/>
      <c r="U38" s="38"/>
      <c r="V38" s="38"/>
      <c r="X38" s="38"/>
      <c r="Y38" s="38"/>
      <c r="Z38" s="69"/>
      <c r="AA38" s="1"/>
      <c r="AI38" s="38"/>
      <c r="AJ38" s="38"/>
      <c r="AL38" s="38"/>
    </row>
    <row r="39" spans="1:52" hidden="1" outlineLevel="1" x14ac:dyDescent="0.4">
      <c r="A39" s="71" t="s">
        <v>333</v>
      </c>
      <c r="B39" s="53" t="s">
        <v>20</v>
      </c>
      <c r="C39" s="34" t="s">
        <v>361</v>
      </c>
      <c r="D39" s="55">
        <v>44429</v>
      </c>
      <c r="E39" s="55">
        <v>44429</v>
      </c>
      <c r="F39" s="55">
        <v>44432</v>
      </c>
      <c r="G39" s="66">
        <f t="shared" si="1"/>
        <v>1</v>
      </c>
      <c r="I39" s="38"/>
      <c r="K39" s="38"/>
      <c r="M39" s="38"/>
      <c r="Q39" s="38"/>
      <c r="R39" s="38"/>
      <c r="X39" s="54"/>
      <c r="Z39" s="38"/>
      <c r="AA39" s="1"/>
      <c r="AJ39" s="38"/>
      <c r="AK39" s="38"/>
    </row>
    <row r="40" spans="1:52" hidden="1" outlineLevel="1" x14ac:dyDescent="0.4">
      <c r="A40" s="71" t="s">
        <v>333</v>
      </c>
      <c r="B40" s="53" t="s">
        <v>20</v>
      </c>
      <c r="C40" s="38" t="s">
        <v>372</v>
      </c>
      <c r="D40" s="55">
        <v>44431</v>
      </c>
      <c r="E40" s="55">
        <v>44432</v>
      </c>
      <c r="F40" s="55">
        <v>44432</v>
      </c>
      <c r="G40" s="66">
        <f t="shared" si="1"/>
        <v>2</v>
      </c>
      <c r="I40" s="38"/>
      <c r="J40" s="38"/>
      <c r="K40" s="38"/>
      <c r="M40" s="38"/>
      <c r="X40" s="38"/>
      <c r="Z40" s="69"/>
      <c r="AA40" s="1"/>
      <c r="AG40" s="38"/>
      <c r="AJ40" s="38"/>
      <c r="AK40" s="38"/>
      <c r="AL40" s="38"/>
    </row>
    <row r="41" spans="1:52" s="38" customFormat="1" hidden="1" outlineLevel="1" collapsed="1" x14ac:dyDescent="0.4">
      <c r="A41" s="71" t="s">
        <v>333</v>
      </c>
      <c r="B41" s="53" t="s">
        <v>20</v>
      </c>
      <c r="C41" s="38" t="s">
        <v>383</v>
      </c>
      <c r="D41" s="55">
        <v>44428</v>
      </c>
      <c r="E41" s="55">
        <v>44440</v>
      </c>
      <c r="F41" s="55">
        <v>44437</v>
      </c>
      <c r="G41" s="66">
        <f t="shared" si="1"/>
        <v>13</v>
      </c>
      <c r="J41" s="51"/>
      <c r="W41" s="69"/>
      <c r="X41" s="69"/>
      <c r="Y41" s="69"/>
      <c r="Z41" s="69"/>
      <c r="AA41" s="69"/>
      <c r="AB41" s="69"/>
      <c r="AC41" s="69"/>
      <c r="AD41" s="69"/>
      <c r="AE41" s="69"/>
      <c r="AF41" s="1"/>
      <c r="AG41" s="54"/>
      <c r="AH41" s="54"/>
      <c r="AI41" s="54"/>
    </row>
    <row r="42" spans="1:52" hidden="1" outlineLevel="1" x14ac:dyDescent="0.4">
      <c r="A42" s="71" t="s">
        <v>333</v>
      </c>
      <c r="B42" s="53" t="s">
        <v>20</v>
      </c>
      <c r="C42" s="38" t="s">
        <v>385</v>
      </c>
      <c r="D42" s="55">
        <v>44438</v>
      </c>
      <c r="E42" s="55">
        <v>44438</v>
      </c>
      <c r="F42" s="55">
        <v>44438</v>
      </c>
      <c r="G42" s="66">
        <f t="shared" si="1"/>
        <v>1</v>
      </c>
      <c r="I42" s="38"/>
      <c r="J42" s="38"/>
      <c r="U42" s="38"/>
      <c r="W42" s="38"/>
      <c r="X42" s="38"/>
      <c r="Y42" s="38"/>
      <c r="Z42" s="38"/>
      <c r="AA42" s="38"/>
      <c r="AB42" s="38"/>
      <c r="AC42" s="38"/>
      <c r="AD42" s="38"/>
      <c r="AE42" s="38"/>
      <c r="AF42" s="38"/>
      <c r="AG42" s="1"/>
      <c r="AH42" s="38"/>
      <c r="AI42" s="38"/>
      <c r="AJ42" s="38"/>
      <c r="AK42" s="38"/>
      <c r="AL42" s="38"/>
      <c r="AM42" s="38"/>
    </row>
    <row r="43" spans="1:52" hidden="1" outlineLevel="1" x14ac:dyDescent="0.4">
      <c r="A43" s="71" t="s">
        <v>333</v>
      </c>
      <c r="B43" s="53" t="s">
        <v>20</v>
      </c>
      <c r="C43" s="38" t="s">
        <v>388</v>
      </c>
      <c r="D43" s="55">
        <v>44439</v>
      </c>
      <c r="E43" s="55">
        <v>44439</v>
      </c>
      <c r="F43" s="55">
        <v>44439</v>
      </c>
      <c r="G43" s="66">
        <f t="shared" si="1"/>
        <v>1</v>
      </c>
      <c r="H43" s="38"/>
      <c r="I43" s="38"/>
      <c r="J43" s="38"/>
      <c r="U43" s="38"/>
      <c r="X43" s="38"/>
      <c r="Y43" s="38"/>
      <c r="AG43" s="38"/>
      <c r="AH43" s="1"/>
      <c r="AI43" s="38"/>
      <c r="AJ43" s="38"/>
      <c r="AK43" s="38"/>
      <c r="AL43" s="38"/>
      <c r="AM43" s="38"/>
      <c r="AN43" s="38"/>
    </row>
    <row r="44" spans="1:52" hidden="1" outlineLevel="1" x14ac:dyDescent="0.4">
      <c r="A44" s="71" t="s">
        <v>333</v>
      </c>
      <c r="B44" s="53" t="s">
        <v>20</v>
      </c>
      <c r="C44" s="38" t="s">
        <v>389</v>
      </c>
      <c r="D44" s="55">
        <v>44438</v>
      </c>
      <c r="E44" s="55">
        <v>44438</v>
      </c>
      <c r="F44" s="55">
        <v>44439</v>
      </c>
      <c r="G44" s="66">
        <f t="shared" si="1"/>
        <v>1</v>
      </c>
      <c r="H44" s="38"/>
      <c r="J44" s="38"/>
      <c r="Q44" s="38"/>
      <c r="R44" s="38"/>
      <c r="V44" s="38"/>
      <c r="W44" s="38"/>
      <c r="Y44" s="38"/>
      <c r="AG44" s="38"/>
      <c r="AH44" s="1"/>
      <c r="AI44" s="38"/>
      <c r="AJ44" s="38"/>
      <c r="AK44" s="38"/>
      <c r="AL44" s="38"/>
      <c r="AM44" s="38"/>
      <c r="AN44" s="38"/>
    </row>
    <row r="45" spans="1:52" hidden="1" outlineLevel="1" x14ac:dyDescent="0.4">
      <c r="A45" s="71" t="s">
        <v>333</v>
      </c>
      <c r="B45" s="53" t="s">
        <v>386</v>
      </c>
      <c r="C45" s="34" t="s">
        <v>387</v>
      </c>
      <c r="D45" s="55">
        <v>44438</v>
      </c>
      <c r="E45" s="55">
        <v>44440</v>
      </c>
      <c r="F45" s="55">
        <v>44439</v>
      </c>
      <c r="G45" s="66">
        <f t="shared" si="1"/>
        <v>3</v>
      </c>
      <c r="AG45" s="69"/>
      <c r="AH45" s="1"/>
      <c r="AI45" s="54"/>
      <c r="AJ45" s="38"/>
      <c r="AK45" s="38"/>
      <c r="AL45" s="38"/>
      <c r="AM45" s="38"/>
      <c r="AN45" s="38"/>
      <c r="AP45" s="38"/>
      <c r="AQ45" s="38"/>
      <c r="AR45" s="38"/>
      <c r="AS45" s="38"/>
      <c r="AT45" s="38"/>
      <c r="AU45" s="38"/>
      <c r="AV45" s="38"/>
      <c r="AW45" s="38"/>
      <c r="AX45" s="38"/>
      <c r="AY45" s="38"/>
      <c r="AZ45" s="38"/>
    </row>
    <row r="46" spans="1:52" hidden="1" outlineLevel="1" x14ac:dyDescent="0.4">
      <c r="A46" s="71" t="s">
        <v>333</v>
      </c>
      <c r="B46" s="53" t="s">
        <v>20</v>
      </c>
      <c r="C46" s="34" t="s">
        <v>379</v>
      </c>
      <c r="D46" s="55">
        <v>44441</v>
      </c>
      <c r="E46" s="55">
        <v>44444</v>
      </c>
      <c r="F46" s="55">
        <v>44439</v>
      </c>
      <c r="G46" s="66">
        <f t="shared" si="1"/>
        <v>4</v>
      </c>
      <c r="AH46" s="1"/>
      <c r="AJ46" s="54"/>
      <c r="AK46" s="54"/>
      <c r="AL46" s="54"/>
      <c r="AM46" s="54"/>
      <c r="AN46" s="38"/>
      <c r="AO46" s="38"/>
      <c r="AP46" s="38"/>
      <c r="AQ46" s="38"/>
      <c r="AR46" s="38"/>
      <c r="AS46" s="38"/>
      <c r="AT46" s="38"/>
      <c r="AU46" s="38"/>
      <c r="AV46" s="38"/>
      <c r="AW46" s="38"/>
      <c r="AX46" s="38"/>
      <c r="AY46" s="38"/>
      <c r="AZ46" s="38"/>
    </row>
    <row r="47" spans="1:52" collapsed="1" x14ac:dyDescent="0.4">
      <c r="A47" s="71" t="s">
        <v>333</v>
      </c>
      <c r="B47" s="53" t="s">
        <v>401</v>
      </c>
      <c r="C47" s="34" t="s">
        <v>402</v>
      </c>
      <c r="D47" s="55">
        <v>44440</v>
      </c>
      <c r="E47" s="55">
        <v>44442</v>
      </c>
      <c r="F47" s="55">
        <v>44440</v>
      </c>
      <c r="G47" s="66">
        <f t="shared" si="1"/>
        <v>3</v>
      </c>
      <c r="AI47" s="1"/>
      <c r="AJ47" s="54"/>
      <c r="AK47" s="54"/>
      <c r="AL47" s="38"/>
      <c r="AM47" s="38"/>
      <c r="AN47" s="38"/>
      <c r="AO47" s="38"/>
      <c r="AP47" s="38"/>
      <c r="AQ47" s="38"/>
      <c r="AR47" s="38"/>
      <c r="AS47" s="38"/>
      <c r="AT47" s="38"/>
      <c r="AU47" s="38"/>
      <c r="AV47" s="38"/>
      <c r="AW47" s="38"/>
    </row>
    <row r="48" spans="1:52" x14ac:dyDescent="0.4">
      <c r="A48" s="71" t="s">
        <v>333</v>
      </c>
      <c r="B48" s="53" t="s">
        <v>20</v>
      </c>
      <c r="C48" s="34" t="s">
        <v>403</v>
      </c>
      <c r="D48" s="55">
        <v>44441</v>
      </c>
      <c r="E48" s="55">
        <v>44444</v>
      </c>
      <c r="F48" s="55">
        <v>44442</v>
      </c>
      <c r="G48" s="66">
        <f t="shared" si="1"/>
        <v>4</v>
      </c>
      <c r="W48" s="38"/>
      <c r="X48" s="38"/>
      <c r="Y48" s="38"/>
      <c r="Z48" s="38"/>
      <c r="AA48" s="38"/>
      <c r="AB48" s="38"/>
      <c r="AC48" s="38"/>
      <c r="AD48" s="38"/>
      <c r="AE48" s="38"/>
      <c r="AF48" s="38"/>
      <c r="AG48" s="38"/>
      <c r="AH48" s="38"/>
      <c r="AI48" s="38"/>
      <c r="AJ48" s="69"/>
      <c r="AK48" s="1"/>
      <c r="AL48" s="54"/>
      <c r="AM48" s="54"/>
      <c r="AN48" s="38"/>
      <c r="AO48" s="38"/>
      <c r="AP48" s="38"/>
      <c r="AQ48" s="38"/>
      <c r="AR48" s="38"/>
      <c r="AS48" s="38"/>
      <c r="AT48" s="38"/>
      <c r="AU48" s="38"/>
      <c r="AV48" s="38"/>
      <c r="AW48" s="38"/>
      <c r="AX48" s="38"/>
      <c r="AY48" s="38"/>
      <c r="AZ48" s="38"/>
    </row>
    <row r="49" spans="1:94" ht="18.75" customHeight="1" x14ac:dyDescent="0.4">
      <c r="A49" s="71" t="s">
        <v>333</v>
      </c>
      <c r="B49" s="53" t="s">
        <v>20</v>
      </c>
      <c r="C49" s="34" t="s">
        <v>404</v>
      </c>
      <c r="D49" s="55">
        <v>44442</v>
      </c>
      <c r="E49" s="55">
        <v>44445</v>
      </c>
      <c r="F49" s="55">
        <v>44444</v>
      </c>
      <c r="G49" s="66">
        <f t="shared" si="1"/>
        <v>4</v>
      </c>
      <c r="U49" s="38"/>
      <c r="V49" s="38"/>
      <c r="W49" s="38"/>
      <c r="X49" s="38"/>
      <c r="Y49" s="38"/>
      <c r="Z49" s="38"/>
      <c r="AA49" s="38"/>
      <c r="AB49" s="38"/>
      <c r="AC49" s="38"/>
      <c r="AD49" s="38"/>
      <c r="AE49" s="38"/>
      <c r="AF49" s="38"/>
      <c r="AG49" s="38"/>
      <c r="AH49" s="38"/>
      <c r="AI49" s="38"/>
      <c r="AJ49" s="54"/>
      <c r="AK49" s="54"/>
      <c r="AL49" s="54"/>
      <c r="AM49" s="1"/>
      <c r="AN49" s="54"/>
      <c r="AO49" s="38"/>
      <c r="AP49" s="38"/>
      <c r="AQ49" s="38"/>
      <c r="AR49" s="38"/>
      <c r="AS49" s="38"/>
      <c r="AT49" s="38"/>
      <c r="AU49" s="38"/>
      <c r="AV49" s="38"/>
      <c r="AW49" s="38"/>
      <c r="AX49" s="38"/>
      <c r="AY49" s="38"/>
      <c r="AZ49" s="38"/>
    </row>
    <row r="50" spans="1:94" s="38" customFormat="1" x14ac:dyDescent="0.4">
      <c r="A50" s="71" t="s">
        <v>333</v>
      </c>
      <c r="B50" s="53" t="s">
        <v>20</v>
      </c>
      <c r="C50" s="38" t="s">
        <v>405</v>
      </c>
      <c r="D50" s="55">
        <v>44444</v>
      </c>
      <c r="E50" s="55">
        <v>44446</v>
      </c>
      <c r="F50" s="55">
        <v>44444</v>
      </c>
      <c r="G50" s="66">
        <f t="shared" si="1"/>
        <v>3</v>
      </c>
      <c r="AM50" s="1"/>
      <c r="AN50" s="54"/>
      <c r="AO50" s="54"/>
    </row>
    <row r="51" spans="1:94" x14ac:dyDescent="0.4">
      <c r="A51" s="71" t="s">
        <v>333</v>
      </c>
      <c r="B51" s="53" t="s">
        <v>380</v>
      </c>
      <c r="C51" s="34" t="s">
        <v>381</v>
      </c>
      <c r="D51" s="55">
        <v>44444</v>
      </c>
      <c r="E51" s="55">
        <v>44454</v>
      </c>
      <c r="F51" s="55">
        <v>44469</v>
      </c>
      <c r="G51" s="66">
        <f t="shared" si="1"/>
        <v>11</v>
      </c>
      <c r="AG51" s="38"/>
      <c r="AJ51" s="69"/>
      <c r="AK51" s="69"/>
      <c r="AL51" s="69"/>
      <c r="AM51" s="69"/>
      <c r="AN51" s="54"/>
      <c r="AO51" s="54"/>
      <c r="AP51" s="54"/>
      <c r="AQ51" s="54"/>
      <c r="AR51" s="54"/>
      <c r="AS51" s="54"/>
      <c r="AT51" s="54"/>
      <c r="AU51" s="54"/>
      <c r="AV51" s="54"/>
      <c r="AW51" s="54"/>
      <c r="AX51" s="38"/>
      <c r="AY51" s="38"/>
      <c r="AZ51" s="38"/>
      <c r="BL51" s="1"/>
    </row>
    <row r="52" spans="1:94" x14ac:dyDescent="0.4">
      <c r="B52" s="53" t="s">
        <v>21</v>
      </c>
      <c r="C52" s="34" t="s">
        <v>363</v>
      </c>
      <c r="D52" s="55">
        <v>44441</v>
      </c>
      <c r="E52" s="55">
        <v>44442</v>
      </c>
      <c r="G52" s="66">
        <f t="shared" si="1"/>
        <v>2</v>
      </c>
      <c r="AG52" s="38"/>
      <c r="AH52" s="38"/>
      <c r="AI52" s="38"/>
      <c r="AJ52" s="54"/>
      <c r="AK52" s="54"/>
      <c r="AL52" s="38"/>
      <c r="AM52" s="38"/>
      <c r="AN52" s="38"/>
      <c r="AO52" s="38"/>
      <c r="AP52" s="38"/>
      <c r="AQ52" s="38"/>
      <c r="AR52" s="38"/>
      <c r="AS52" s="38"/>
      <c r="AT52" s="38"/>
      <c r="AU52" s="38"/>
      <c r="AV52" s="38"/>
      <c r="AW52" s="38"/>
      <c r="AX52" s="38"/>
      <c r="AY52" s="38"/>
      <c r="AZ52" s="38"/>
    </row>
    <row r="53" spans="1:94" x14ac:dyDescent="0.4">
      <c r="B53" s="53" t="s">
        <v>21</v>
      </c>
      <c r="C53" s="34" t="s">
        <v>71</v>
      </c>
      <c r="D53" s="55">
        <v>44442</v>
      </c>
      <c r="E53" s="55">
        <v>44443</v>
      </c>
      <c r="F53" s="38"/>
      <c r="G53" s="66">
        <f t="shared" si="1"/>
        <v>2</v>
      </c>
      <c r="AK53" s="54"/>
      <c r="AL53" s="54"/>
      <c r="AM53" s="69"/>
      <c r="AN53" s="38"/>
      <c r="AO53" s="38"/>
      <c r="AP53" s="38"/>
      <c r="AQ53" s="38"/>
      <c r="AR53" s="38"/>
      <c r="AS53" s="38"/>
      <c r="AT53" s="38"/>
      <c r="AU53" s="38"/>
      <c r="AV53" s="38"/>
      <c r="AW53" s="38"/>
      <c r="AX53" s="38"/>
      <c r="AY53" s="38"/>
      <c r="AZ53" s="38"/>
    </row>
    <row r="54" spans="1:94" x14ac:dyDescent="0.4">
      <c r="B54" s="53" t="s">
        <v>21</v>
      </c>
      <c r="C54" s="34" t="s">
        <v>365</v>
      </c>
      <c r="D54" s="55">
        <v>44443</v>
      </c>
      <c r="E54" s="55">
        <v>44444</v>
      </c>
      <c r="F54" s="38"/>
      <c r="G54" s="66">
        <f t="shared" si="1"/>
        <v>2</v>
      </c>
      <c r="AL54" s="54"/>
      <c r="AM54" s="54"/>
      <c r="AN54" s="38"/>
      <c r="AP54" s="38"/>
      <c r="AQ54" s="38"/>
      <c r="AR54" s="38"/>
      <c r="AS54" s="38"/>
      <c r="AT54" s="38"/>
      <c r="AU54" s="38"/>
      <c r="AV54" s="38"/>
      <c r="AW54" s="38"/>
      <c r="AX54" s="38"/>
      <c r="AY54" s="38"/>
      <c r="AZ54" s="38"/>
    </row>
    <row r="55" spans="1:94" x14ac:dyDescent="0.4">
      <c r="B55" s="53" t="s">
        <v>21</v>
      </c>
      <c r="C55" s="34" t="s">
        <v>139</v>
      </c>
      <c r="D55" s="55">
        <v>44444</v>
      </c>
      <c r="E55" s="55">
        <v>44445</v>
      </c>
      <c r="G55" s="66">
        <f t="shared" si="1"/>
        <v>2</v>
      </c>
      <c r="AI55" s="38"/>
      <c r="AJ55" s="38"/>
      <c r="AK55" s="38"/>
      <c r="AM55" s="54"/>
      <c r="AN55" s="54"/>
      <c r="AO55" s="38"/>
      <c r="AP55" s="38"/>
      <c r="AQ55" s="38"/>
      <c r="AR55" s="38"/>
      <c r="AS55" s="38"/>
      <c r="AT55" s="38"/>
      <c r="AU55" s="38"/>
      <c r="AV55" s="38"/>
      <c r="AW55" s="38"/>
      <c r="AX55" s="38"/>
      <c r="AY55" s="38"/>
      <c r="AZ55" s="38"/>
    </row>
    <row r="56" spans="1:94" x14ac:dyDescent="0.4">
      <c r="B56" s="53" t="s">
        <v>21</v>
      </c>
      <c r="C56" s="34" t="s">
        <v>366</v>
      </c>
      <c r="D56" s="55">
        <v>44445</v>
      </c>
      <c r="E56" s="55">
        <v>44446</v>
      </c>
      <c r="F56" s="38"/>
      <c r="G56" s="66">
        <f t="shared" si="1"/>
        <v>2</v>
      </c>
      <c r="AJ56" s="38"/>
      <c r="AK56" s="38"/>
      <c r="AL56" s="38"/>
      <c r="AM56" s="38"/>
      <c r="AN56" s="54"/>
      <c r="AO56" s="54"/>
      <c r="AP56" s="38"/>
      <c r="AQ56" s="38"/>
      <c r="AR56" s="38"/>
      <c r="AS56" s="38"/>
      <c r="AT56" s="38"/>
      <c r="AU56" s="38"/>
      <c r="AV56" s="38"/>
      <c r="AW56" s="38"/>
      <c r="BL56" s="38"/>
    </row>
    <row r="57" spans="1:94" x14ac:dyDescent="0.4">
      <c r="B57" s="53" t="s">
        <v>20</v>
      </c>
      <c r="C57" s="34" t="s">
        <v>367</v>
      </c>
      <c r="D57" s="55">
        <v>44469</v>
      </c>
      <c r="E57" s="55">
        <v>44499</v>
      </c>
      <c r="F57" s="38"/>
      <c r="G57" s="66">
        <f t="shared" si="1"/>
        <v>31</v>
      </c>
      <c r="AJ57" s="38"/>
      <c r="AK57" s="38"/>
      <c r="AL57" s="38"/>
      <c r="AM57" s="38"/>
      <c r="AN57" s="38"/>
      <c r="AP57" s="54"/>
      <c r="AQ57" s="54"/>
      <c r="AR57" s="54"/>
      <c r="AS57" s="54"/>
      <c r="AT57" s="54"/>
      <c r="AU57" s="54"/>
      <c r="AV57" s="54"/>
      <c r="AW57" s="54"/>
      <c r="AX57" s="54"/>
      <c r="AY57" s="54"/>
      <c r="AZ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row>
    <row r="58" spans="1:94" x14ac:dyDescent="0.4">
      <c r="B58" s="53" t="s">
        <v>20</v>
      </c>
      <c r="C58" s="34" t="s">
        <v>382</v>
      </c>
      <c r="D58" s="55">
        <v>44469</v>
      </c>
      <c r="E58" s="55">
        <v>44499</v>
      </c>
      <c r="F58" s="38"/>
      <c r="G58" s="66">
        <f t="shared" si="1"/>
        <v>31</v>
      </c>
      <c r="AM58" s="38"/>
      <c r="AN58" s="38"/>
      <c r="AO58" s="38"/>
      <c r="AP58" s="54"/>
      <c r="AQ58" s="54"/>
      <c r="AR58" s="54"/>
      <c r="AS58" s="54"/>
      <c r="AT58" s="54"/>
      <c r="AU58" s="54"/>
      <c r="AV58" s="54"/>
      <c r="AW58" s="54"/>
      <c r="AX58" s="54"/>
      <c r="AY58" s="54"/>
      <c r="AZ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row>
    <row r="59" spans="1:94" x14ac:dyDescent="0.4">
      <c r="B59" s="53" t="s">
        <v>20</v>
      </c>
      <c r="C59" s="34" t="s">
        <v>406</v>
      </c>
      <c r="D59" s="55">
        <v>44469</v>
      </c>
      <c r="E59" s="55">
        <v>44499</v>
      </c>
      <c r="G59" s="66">
        <f t="shared" si="1"/>
        <v>31</v>
      </c>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row>
    <row r="60" spans="1:94" ht="18" customHeight="1" x14ac:dyDescent="0.4">
      <c r="B60" s="53" t="s">
        <v>20</v>
      </c>
      <c r="C60" s="34" t="s">
        <v>407</v>
      </c>
      <c r="D60" s="55">
        <v>44490</v>
      </c>
      <c r="E60" s="55">
        <v>44491</v>
      </c>
      <c r="G60" s="66">
        <f t="shared" si="1"/>
        <v>2</v>
      </c>
      <c r="CG60" s="69"/>
      <c r="CH60" s="54"/>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M19"/>
  <sheetViews>
    <sheetView topLeftCell="A13" zoomScale="160" zoomScaleNormal="160" workbookViewId="0">
      <selection activeCell="B12" sqref="B12:H13"/>
    </sheetView>
  </sheetViews>
  <sheetFormatPr defaultRowHeight="18.75" x14ac:dyDescent="0.4"/>
  <sheetData>
    <row r="1" spans="2:13" ht="19.5" thickBot="1" x14ac:dyDescent="0.45"/>
    <row r="2" spans="2:13" x14ac:dyDescent="0.4">
      <c r="B2" s="93" t="s">
        <v>42</v>
      </c>
      <c r="C2" s="94"/>
      <c r="D2" s="94"/>
      <c r="E2" s="94"/>
      <c r="F2" s="95"/>
      <c r="I2" s="108" t="s">
        <v>218</v>
      </c>
      <c r="J2" s="109"/>
      <c r="K2" s="109"/>
      <c r="L2" s="109"/>
      <c r="M2" s="110"/>
    </row>
    <row r="3" spans="2:13" ht="19.5" thickBot="1" x14ac:dyDescent="0.45">
      <c r="B3" s="96"/>
      <c r="C3" s="97"/>
      <c r="D3" s="97"/>
      <c r="E3" s="97"/>
      <c r="F3" s="98"/>
      <c r="I3" s="111"/>
      <c r="J3" s="112"/>
      <c r="K3" s="112"/>
      <c r="L3" s="112"/>
      <c r="M3" s="113"/>
    </row>
    <row r="4" spans="2:13" x14ac:dyDescent="0.4">
      <c r="I4" s="27" t="s">
        <v>225</v>
      </c>
    </row>
    <row r="5" spans="2:13" x14ac:dyDescent="0.4">
      <c r="B5" s="3" t="s">
        <v>43</v>
      </c>
      <c r="C5" s="3"/>
      <c r="D5" s="3"/>
      <c r="E5" s="3"/>
      <c r="F5" s="3"/>
      <c r="G5" s="3"/>
      <c r="H5" s="3"/>
      <c r="I5" s="3"/>
      <c r="J5" s="3"/>
      <c r="K5" s="3"/>
      <c r="L5" s="3"/>
    </row>
    <row r="6" spans="2:13" x14ac:dyDescent="0.4">
      <c r="B6" s="3"/>
      <c r="C6" s="3"/>
      <c r="D6" s="3"/>
      <c r="E6" s="3"/>
      <c r="F6" s="3"/>
      <c r="G6" s="3"/>
      <c r="H6" s="3"/>
      <c r="I6" s="3"/>
      <c r="J6" s="3"/>
      <c r="K6" s="3"/>
      <c r="L6" s="3"/>
    </row>
    <row r="7" spans="2:13" x14ac:dyDescent="0.4">
      <c r="B7" s="114" t="s">
        <v>340</v>
      </c>
      <c r="C7" s="115"/>
      <c r="D7" s="115"/>
      <c r="E7" s="115"/>
      <c r="F7" s="115"/>
      <c r="G7" s="3"/>
      <c r="H7" s="3"/>
      <c r="I7" s="3"/>
      <c r="J7" s="3"/>
      <c r="K7" s="3"/>
      <c r="L7" s="3"/>
    </row>
    <row r="8" spans="2:13" x14ac:dyDescent="0.4">
      <c r="B8" s="115"/>
      <c r="C8" s="115"/>
      <c r="D8" s="115"/>
      <c r="E8" s="115"/>
      <c r="F8" s="115"/>
      <c r="G8" s="3"/>
      <c r="H8" s="3"/>
      <c r="I8" s="3"/>
      <c r="J8" s="3"/>
      <c r="K8" s="3"/>
      <c r="L8" s="3"/>
    </row>
    <row r="9" spans="2:13" x14ac:dyDescent="0.4">
      <c r="B9" t="s">
        <v>452</v>
      </c>
      <c r="D9" t="s">
        <v>453</v>
      </c>
    </row>
    <row r="10" spans="2:13" x14ac:dyDescent="0.4">
      <c r="B10" t="s">
        <v>454</v>
      </c>
      <c r="D10" t="s">
        <v>455</v>
      </c>
    </row>
    <row r="11" spans="2:13" x14ac:dyDescent="0.4">
      <c r="B11" t="s">
        <v>456</v>
      </c>
      <c r="D11" t="s">
        <v>457</v>
      </c>
    </row>
    <row r="12" spans="2:13" ht="18.75" customHeight="1" x14ac:dyDescent="0.4">
      <c r="B12" s="102" t="s">
        <v>24</v>
      </c>
      <c r="C12" s="103"/>
      <c r="D12" s="103"/>
      <c r="E12" s="103"/>
      <c r="F12" s="103"/>
      <c r="G12" s="103"/>
      <c r="H12" s="104"/>
    </row>
    <row r="13" spans="2:13" ht="18.75" customHeight="1" x14ac:dyDescent="0.4">
      <c r="B13" s="105"/>
      <c r="C13" s="106"/>
      <c r="D13" s="106"/>
      <c r="E13" s="106"/>
      <c r="F13" s="106"/>
      <c r="G13" s="106"/>
      <c r="H13" s="107"/>
    </row>
    <row r="15" spans="2:13" ht="35.25" x14ac:dyDescent="0.4">
      <c r="B15" s="5"/>
      <c r="C15" s="99" t="s">
        <v>25</v>
      </c>
      <c r="D15" s="99"/>
      <c r="E15" s="5" t="s">
        <v>28</v>
      </c>
      <c r="F15" s="99" t="s">
        <v>80</v>
      </c>
      <c r="G15" s="99"/>
      <c r="H15" s="5"/>
      <c r="I15" s="99" t="s">
        <v>26</v>
      </c>
      <c r="J15" s="99"/>
      <c r="K15" s="5" t="s">
        <v>28</v>
      </c>
      <c r="L15" s="99" t="s">
        <v>27</v>
      </c>
      <c r="M15" s="99"/>
    </row>
    <row r="16" spans="2:13" x14ac:dyDescent="0.4">
      <c r="C16" t="s">
        <v>81</v>
      </c>
    </row>
    <row r="17" spans="3:8" x14ac:dyDescent="0.4">
      <c r="C17" t="s">
        <v>82</v>
      </c>
    </row>
    <row r="18" spans="3:8" ht="19.5" thickBot="1" x14ac:dyDescent="0.45"/>
    <row r="19" spans="3:8" ht="44.25" customHeight="1" thickBot="1" x14ac:dyDescent="0.45">
      <c r="F19" s="100" t="s">
        <v>189</v>
      </c>
      <c r="G19" s="101"/>
      <c r="H19" t="s">
        <v>211</v>
      </c>
    </row>
  </sheetData>
  <mergeCells count="9">
    <mergeCell ref="B2:F3"/>
    <mergeCell ref="F15:G15"/>
    <mergeCell ref="F19:G19"/>
    <mergeCell ref="B12:H13"/>
    <mergeCell ref="L15:M15"/>
    <mergeCell ref="I15:J15"/>
    <mergeCell ref="C15:D15"/>
    <mergeCell ref="I2:M3"/>
    <mergeCell ref="B7:F8"/>
  </mergeCells>
  <phoneticPr fontId="1"/>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7"/>
  <sheetViews>
    <sheetView zoomScale="85" zoomScaleNormal="85" workbookViewId="0">
      <selection activeCell="F17" sqref="F17"/>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6" t="s">
        <v>15</v>
      </c>
      <c r="F1" s="116"/>
      <c r="G1" s="3"/>
      <c r="H1" s="3"/>
      <c r="I1" s="3"/>
      <c r="J1" s="2"/>
    </row>
    <row r="2" spans="1:10" x14ac:dyDescent="0.4">
      <c r="A2" s="4" t="s">
        <v>413</v>
      </c>
      <c r="B2" s="4">
        <v>5</v>
      </c>
      <c r="C2" s="4" t="s">
        <v>414</v>
      </c>
      <c r="E2" s="10" t="s">
        <v>20</v>
      </c>
      <c r="F2" s="10" t="s">
        <v>21</v>
      </c>
    </row>
    <row r="3" spans="1:10" x14ac:dyDescent="0.4">
      <c r="A3" s="4" t="s">
        <v>415</v>
      </c>
      <c r="B3" s="4">
        <v>5</v>
      </c>
      <c r="C3" s="4" t="s">
        <v>416</v>
      </c>
      <c r="E3" s="4" t="s">
        <v>17</v>
      </c>
      <c r="F3" s="4" t="s">
        <v>22</v>
      </c>
    </row>
    <row r="4" spans="1:10" x14ac:dyDescent="0.4">
      <c r="A4" s="4" t="s">
        <v>417</v>
      </c>
      <c r="B4" s="4">
        <v>4</v>
      </c>
      <c r="E4" s="4" t="s">
        <v>16</v>
      </c>
      <c r="F4" s="4" t="s">
        <v>23</v>
      </c>
    </row>
    <row r="5" spans="1:10" x14ac:dyDescent="0.4">
      <c r="E5" s="4" t="s">
        <v>18</v>
      </c>
      <c r="F5" s="4" t="s">
        <v>44</v>
      </c>
    </row>
    <row r="6" spans="1:10" x14ac:dyDescent="0.4">
      <c r="E6" s="4" t="s">
        <v>19</v>
      </c>
      <c r="F6" s="4" t="s">
        <v>55</v>
      </c>
    </row>
    <row r="7" spans="1:10" x14ac:dyDescent="0.4">
      <c r="A7" s="117" t="s">
        <v>412</v>
      </c>
      <c r="B7" s="118"/>
      <c r="C7" s="119"/>
      <c r="E7" s="4" t="s">
        <v>35</v>
      </c>
    </row>
    <row r="8" spans="1:10" x14ac:dyDescent="0.4">
      <c r="A8" s="72" t="s">
        <v>89</v>
      </c>
      <c r="B8" s="72">
        <v>3</v>
      </c>
      <c r="C8" s="72" t="s">
        <v>90</v>
      </c>
      <c r="E8" s="4" t="s">
        <v>36</v>
      </c>
    </row>
    <row r="9" spans="1:10" x14ac:dyDescent="0.4">
      <c r="A9" s="72" t="s">
        <v>6</v>
      </c>
      <c r="B9" s="72">
        <v>4</v>
      </c>
      <c r="C9" s="72" t="s">
        <v>69</v>
      </c>
      <c r="E9" s="4" t="s">
        <v>46</v>
      </c>
    </row>
    <row r="10" spans="1:10" x14ac:dyDescent="0.4">
      <c r="A10" s="4" t="s">
        <v>0</v>
      </c>
      <c r="B10" s="4">
        <v>4</v>
      </c>
      <c r="C10" s="4" t="s">
        <v>13</v>
      </c>
      <c r="E10" s="4" t="s">
        <v>51</v>
      </c>
    </row>
    <row r="11" spans="1:10" x14ac:dyDescent="0.4">
      <c r="A11" s="4" t="s">
        <v>38</v>
      </c>
      <c r="B11" s="4">
        <v>4</v>
      </c>
      <c r="C11" s="4" t="s">
        <v>39</v>
      </c>
      <c r="E11" s="4" t="s">
        <v>49</v>
      </c>
    </row>
    <row r="12" spans="1:10" x14ac:dyDescent="0.4">
      <c r="A12" s="4" t="s">
        <v>40</v>
      </c>
      <c r="B12" s="4">
        <v>4</v>
      </c>
      <c r="C12" s="4" t="s">
        <v>41</v>
      </c>
      <c r="E12" s="4" t="s">
        <v>52</v>
      </c>
    </row>
    <row r="13" spans="1:10" x14ac:dyDescent="0.4">
      <c r="A13" s="4" t="s">
        <v>60</v>
      </c>
      <c r="B13" s="4">
        <v>5</v>
      </c>
      <c r="C13" s="4" t="s">
        <v>61</v>
      </c>
      <c r="E13" s="4" t="s">
        <v>2</v>
      </c>
    </row>
    <row r="14" spans="1:10" x14ac:dyDescent="0.4">
      <c r="A14" s="4" t="s">
        <v>5</v>
      </c>
      <c r="B14" s="4">
        <v>5</v>
      </c>
      <c r="C14" s="4" t="s">
        <v>14</v>
      </c>
      <c r="E14" s="4" t="s">
        <v>1</v>
      </c>
    </row>
    <row r="15" spans="1:10" x14ac:dyDescent="0.4">
      <c r="A15" s="4" t="s">
        <v>59</v>
      </c>
      <c r="B15" s="4">
        <v>5</v>
      </c>
      <c r="C15" s="4" t="s">
        <v>61</v>
      </c>
      <c r="E15" s="4" t="s">
        <v>56</v>
      </c>
    </row>
    <row r="16" spans="1:10" x14ac:dyDescent="0.4">
      <c r="E16" s="4" t="s">
        <v>66</v>
      </c>
    </row>
    <row r="17" spans="1:5" x14ac:dyDescent="0.4">
      <c r="A17" s="6" t="s">
        <v>167</v>
      </c>
      <c r="B17" s="6">
        <v>1</v>
      </c>
      <c r="C17" s="6" t="s">
        <v>166</v>
      </c>
      <c r="E17" s="4" t="s">
        <v>78</v>
      </c>
    </row>
    <row r="18" spans="1:5" x14ac:dyDescent="0.4">
      <c r="A18" s="6" t="s">
        <v>165</v>
      </c>
      <c r="B18" s="6">
        <v>1</v>
      </c>
      <c r="C18" s="6" t="s">
        <v>166</v>
      </c>
      <c r="E18" s="4" t="s">
        <v>79</v>
      </c>
    </row>
    <row r="19" spans="1:5" x14ac:dyDescent="0.4">
      <c r="A19" s="6" t="s">
        <v>168</v>
      </c>
      <c r="B19" s="6">
        <v>1</v>
      </c>
      <c r="C19" s="6" t="s">
        <v>169</v>
      </c>
      <c r="E19" s="4" t="s">
        <v>163</v>
      </c>
    </row>
    <row r="20" spans="1:5" x14ac:dyDescent="0.4">
      <c r="A20" s="6" t="s">
        <v>4</v>
      </c>
      <c r="B20" s="6">
        <v>1</v>
      </c>
      <c r="C20" s="6" t="s">
        <v>9</v>
      </c>
      <c r="E20" s="4" t="s">
        <v>164</v>
      </c>
    </row>
    <row r="21" spans="1:5" x14ac:dyDescent="0.4">
      <c r="A21" s="6" t="s">
        <v>33</v>
      </c>
      <c r="B21" s="6">
        <v>1</v>
      </c>
      <c r="C21" s="6" t="s">
        <v>34</v>
      </c>
      <c r="E21" s="4" t="s">
        <v>210</v>
      </c>
    </row>
    <row r="22" spans="1:5" x14ac:dyDescent="0.4">
      <c r="A22" s="6" t="s">
        <v>47</v>
      </c>
      <c r="B22" s="6">
        <v>1</v>
      </c>
      <c r="C22" s="6" t="s">
        <v>48</v>
      </c>
      <c r="E22" s="4" t="s">
        <v>341</v>
      </c>
    </row>
    <row r="23" spans="1:5" x14ac:dyDescent="0.4">
      <c r="A23" s="6" t="s">
        <v>45</v>
      </c>
      <c r="B23" s="6">
        <v>2</v>
      </c>
      <c r="C23" s="6" t="s">
        <v>11</v>
      </c>
    </row>
    <row r="24" spans="1:5" x14ac:dyDescent="0.4">
      <c r="A24" s="6" t="s">
        <v>196</v>
      </c>
      <c r="B24" s="6">
        <v>2</v>
      </c>
      <c r="C24" s="6" t="s">
        <v>197</v>
      </c>
    </row>
    <row r="25" spans="1:5" x14ac:dyDescent="0.4">
      <c r="A25" s="6" t="s">
        <v>191</v>
      </c>
      <c r="B25" s="6">
        <v>2</v>
      </c>
      <c r="C25" s="6" t="s">
        <v>195</v>
      </c>
    </row>
    <row r="26" spans="1:5" x14ac:dyDescent="0.4">
      <c r="A26" s="6" t="s">
        <v>74</v>
      </c>
      <c r="B26" s="6">
        <v>2</v>
      </c>
      <c r="C26" s="6" t="s">
        <v>77</v>
      </c>
    </row>
    <row r="27" spans="1:5" x14ac:dyDescent="0.4">
      <c r="A27" s="6" t="s">
        <v>73</v>
      </c>
      <c r="B27" s="6">
        <v>2</v>
      </c>
      <c r="C27" s="6"/>
    </row>
    <row r="28" spans="1:5" x14ac:dyDescent="0.4">
      <c r="A28" s="6" t="s">
        <v>67</v>
      </c>
      <c r="B28" s="6">
        <v>2</v>
      </c>
      <c r="C28" s="6" t="s">
        <v>68</v>
      </c>
    </row>
    <row r="29" spans="1:5" x14ac:dyDescent="0.4">
      <c r="A29" s="6" t="s">
        <v>49</v>
      </c>
      <c r="B29" s="6">
        <v>2</v>
      </c>
      <c r="C29" s="6" t="s">
        <v>50</v>
      </c>
    </row>
    <row r="30" spans="1:5" x14ac:dyDescent="0.4">
      <c r="A30" s="6" t="s">
        <v>54</v>
      </c>
      <c r="B30" s="6">
        <v>2</v>
      </c>
      <c r="C30" s="6" t="s">
        <v>53</v>
      </c>
    </row>
    <row r="31" spans="1:5" x14ac:dyDescent="0.4">
      <c r="A31" s="6" t="s">
        <v>2</v>
      </c>
      <c r="B31" s="6">
        <v>2</v>
      </c>
      <c r="C31" s="6" t="s">
        <v>10</v>
      </c>
    </row>
    <row r="32" spans="1:5" x14ac:dyDescent="0.4">
      <c r="A32" s="6" t="s">
        <v>1</v>
      </c>
      <c r="B32" s="6">
        <v>2</v>
      </c>
      <c r="C32" s="6" t="s">
        <v>12</v>
      </c>
    </row>
    <row r="33" spans="1:3" x14ac:dyDescent="0.4">
      <c r="A33" s="6" t="s">
        <v>83</v>
      </c>
      <c r="B33" s="6">
        <v>3</v>
      </c>
      <c r="C33" s="6" t="s">
        <v>84</v>
      </c>
    </row>
    <row r="34" spans="1:3" x14ac:dyDescent="0.4">
      <c r="A34" s="6" t="s">
        <v>75</v>
      </c>
      <c r="B34" s="6">
        <v>3</v>
      </c>
      <c r="C34" s="6" t="s">
        <v>76</v>
      </c>
    </row>
    <row r="35" spans="1:3" x14ac:dyDescent="0.4">
      <c r="A35" s="6" t="s">
        <v>10</v>
      </c>
      <c r="B35" s="6">
        <v>3</v>
      </c>
      <c r="C35" s="6" t="s">
        <v>63</v>
      </c>
    </row>
    <row r="36" spans="1:3" x14ac:dyDescent="0.4">
      <c r="A36" s="6" t="s">
        <v>57</v>
      </c>
      <c r="B36" s="6">
        <v>3</v>
      </c>
      <c r="C36" s="6" t="s">
        <v>58</v>
      </c>
    </row>
    <row r="37" spans="1:3" x14ac:dyDescent="0.4">
      <c r="A37" s="6" t="s">
        <v>213</v>
      </c>
      <c r="B37" s="6">
        <v>5</v>
      </c>
      <c r="C37" s="6" t="s">
        <v>74</v>
      </c>
    </row>
  </sheetData>
  <sortState xmlns:xlrd2="http://schemas.microsoft.com/office/spreadsheetml/2017/richdata2" ref="A8:C37">
    <sortCondition descending="1" sortBy="cellColor" ref="A8:A37" dxfId="0"/>
    <sortCondition ref="B8:B37"/>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X10" sqref="X10"/>
    </sheetView>
  </sheetViews>
  <sheetFormatPr defaultRowHeight="18.75" x14ac:dyDescent="0.4"/>
  <cols>
    <col min="1" max="1" width="9" style="40"/>
    <col min="2" max="2" width="16.625" style="40" customWidth="1"/>
    <col min="3" max="3" width="10.75" style="40" customWidth="1"/>
    <col min="4" max="4" width="7" style="40" customWidth="1"/>
    <col min="5" max="8" width="5.125" style="40" customWidth="1"/>
    <col min="9" max="9" width="7.625" style="20" customWidth="1"/>
    <col min="10" max="10" width="5.5" style="23" customWidth="1"/>
    <col min="11" max="12" width="8.625" style="25" customWidth="1"/>
    <col min="13" max="15" width="7.625" style="40" customWidth="1"/>
    <col min="16" max="16" width="6.875" style="40" customWidth="1"/>
    <col min="17" max="17" width="5.75" style="25" customWidth="1"/>
    <col min="18" max="18" width="8.75" style="40" customWidth="1"/>
    <col min="19" max="19" width="8.625" style="25" customWidth="1"/>
    <col min="20" max="20" width="10.875" style="25" customWidth="1"/>
    <col min="21" max="21" width="10.5" style="25" customWidth="1"/>
    <col min="22" max="23" width="7.625" style="25" customWidth="1"/>
    <col min="24" max="24" width="36" style="87" customWidth="1"/>
    <col min="25" max="25" width="56.625" style="40" customWidth="1"/>
    <col min="27" max="16384" width="9" style="40"/>
  </cols>
  <sheetData>
    <row r="2" spans="1:25" x14ac:dyDescent="0.4">
      <c r="J2" s="23" t="s">
        <v>289</v>
      </c>
      <c r="K2" s="25" t="s">
        <v>123</v>
      </c>
      <c r="Q2" s="25" t="s">
        <v>294</v>
      </c>
      <c r="S2" s="25" t="s">
        <v>97</v>
      </c>
      <c r="T2" s="25" t="s">
        <v>93</v>
      </c>
      <c r="U2" s="25" t="s">
        <v>295</v>
      </c>
      <c r="W2" s="25" t="s">
        <v>296</v>
      </c>
      <c r="X2" s="87" t="s">
        <v>390</v>
      </c>
    </row>
    <row r="3" spans="1:25" x14ac:dyDescent="0.4">
      <c r="B3" s="40" t="s">
        <v>91</v>
      </c>
      <c r="C3" s="40" t="s">
        <v>106</v>
      </c>
      <c r="D3" s="40" t="s">
        <v>104</v>
      </c>
      <c r="E3" s="120" t="s">
        <v>93</v>
      </c>
      <c r="F3" s="120"/>
      <c r="G3" s="120" t="s">
        <v>122</v>
      </c>
      <c r="H3" s="120"/>
      <c r="I3" s="20" t="s">
        <v>96</v>
      </c>
      <c r="J3" s="23" t="s">
        <v>289</v>
      </c>
      <c r="K3" s="120" t="s">
        <v>99</v>
      </c>
      <c r="L3" s="120"/>
      <c r="M3" s="120"/>
      <c r="N3" s="120"/>
      <c r="O3" s="120"/>
      <c r="P3" s="120" t="s">
        <v>94</v>
      </c>
      <c r="Q3" s="120"/>
      <c r="R3" s="40" t="s">
        <v>97</v>
      </c>
      <c r="T3" s="25" t="s">
        <v>126</v>
      </c>
      <c r="U3" s="25" t="s">
        <v>127</v>
      </c>
      <c r="V3" s="25" t="s">
        <v>130</v>
      </c>
      <c r="Y3" s="40" t="s">
        <v>95</v>
      </c>
    </row>
    <row r="4" spans="1:25" s="44" customFormat="1" ht="19.5" thickBot="1" x14ac:dyDescent="0.45">
      <c r="A4" s="44" t="s">
        <v>303</v>
      </c>
      <c r="E4" s="44" t="s">
        <v>290</v>
      </c>
      <c r="F4" s="44" t="s">
        <v>291</v>
      </c>
      <c r="G4" s="44" t="s">
        <v>292</v>
      </c>
      <c r="H4" s="44" t="s">
        <v>293</v>
      </c>
      <c r="I4" s="45" t="s">
        <v>98</v>
      </c>
      <c r="J4" s="46" t="s">
        <v>215</v>
      </c>
      <c r="K4" s="47" t="s">
        <v>123</v>
      </c>
      <c r="L4" s="47" t="s">
        <v>373</v>
      </c>
      <c r="M4" s="44" t="s">
        <v>124</v>
      </c>
      <c r="N4" s="44" t="s">
        <v>125</v>
      </c>
      <c r="O4" s="44" t="s">
        <v>194</v>
      </c>
      <c r="P4" s="44" t="s">
        <v>128</v>
      </c>
      <c r="Q4" s="47" t="s">
        <v>129</v>
      </c>
      <c r="R4" s="44" t="s">
        <v>100</v>
      </c>
      <c r="S4" s="47" t="s">
        <v>216</v>
      </c>
      <c r="T4" s="47" t="s">
        <v>132</v>
      </c>
      <c r="U4" s="47" t="s">
        <v>131</v>
      </c>
      <c r="V4" s="47" t="s">
        <v>133</v>
      </c>
      <c r="W4" s="47"/>
      <c r="X4" s="88" t="s">
        <v>446</v>
      </c>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78">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7">
        <f>V5/10</f>
        <v>36.25</v>
      </c>
      <c r="X5" s="89" t="s">
        <v>450</v>
      </c>
      <c r="Y5" s="7" t="s">
        <v>101</v>
      </c>
    </row>
    <row r="6" spans="1:25" s="6" customFormat="1" x14ac:dyDescent="0.4">
      <c r="A6" s="6" t="s">
        <v>305</v>
      </c>
      <c r="B6" s="6" t="s">
        <v>72</v>
      </c>
      <c r="C6" s="40" t="s">
        <v>108</v>
      </c>
      <c r="D6" s="40" t="s">
        <v>111</v>
      </c>
      <c r="E6" s="40">
        <v>230</v>
      </c>
      <c r="F6" s="40">
        <v>280</v>
      </c>
      <c r="G6" s="40">
        <v>226</v>
      </c>
      <c r="H6" s="40">
        <v>258</v>
      </c>
      <c r="I6" s="40">
        <v>10</v>
      </c>
      <c r="J6" s="23">
        <f t="shared" ref="J6:J15" si="3">(60/I6)</f>
        <v>6</v>
      </c>
      <c r="K6" s="25">
        <v>1350</v>
      </c>
      <c r="L6" s="78">
        <f t="shared" ref="L6:L22" si="4">K6/100</f>
        <v>13.5</v>
      </c>
      <c r="M6" s="40">
        <v>76</v>
      </c>
      <c r="N6" s="40">
        <v>127</v>
      </c>
      <c r="O6" s="40">
        <f t="shared" ref="O6:O15" si="5">(M6+N6)/2</f>
        <v>101.5</v>
      </c>
      <c r="P6" s="40">
        <v>600</v>
      </c>
      <c r="Q6" s="25">
        <v>50</v>
      </c>
      <c r="R6" s="40">
        <v>30</v>
      </c>
      <c r="S6" s="25">
        <f t="shared" ref="S6:S15" si="6">(R6/60)</f>
        <v>0.5</v>
      </c>
      <c r="T6" s="25">
        <f t="shared" si="0"/>
        <v>248.5</v>
      </c>
      <c r="U6" s="25">
        <f t="shared" si="1"/>
        <v>114.7</v>
      </c>
      <c r="V6" s="25">
        <f t="shared" si="2"/>
        <v>453.2</v>
      </c>
      <c r="W6" s="37">
        <f t="shared" ref="W6:W20" si="7">V6/10</f>
        <v>45.32</v>
      </c>
      <c r="X6" s="89" t="s">
        <v>442</v>
      </c>
      <c r="Y6" s="40" t="s">
        <v>102</v>
      </c>
    </row>
    <row r="7" spans="1:25" x14ac:dyDescent="0.4">
      <c r="B7" s="40" t="s">
        <v>71</v>
      </c>
      <c r="C7" s="40" t="s">
        <v>109</v>
      </c>
      <c r="D7" s="40" t="s">
        <v>105</v>
      </c>
      <c r="E7" s="40">
        <v>370</v>
      </c>
      <c r="F7" s="40">
        <v>450</v>
      </c>
      <c r="G7" s="40">
        <v>61</v>
      </c>
      <c r="H7" s="40">
        <v>140</v>
      </c>
      <c r="I7" s="40">
        <v>5.45</v>
      </c>
      <c r="J7" s="23">
        <f t="shared" si="3"/>
        <v>11.009174311926605</v>
      </c>
      <c r="K7" s="25">
        <v>910</v>
      </c>
      <c r="L7" s="78">
        <f t="shared" si="4"/>
        <v>9.1</v>
      </c>
      <c r="M7" s="40">
        <v>75</v>
      </c>
      <c r="N7" s="40">
        <v>75</v>
      </c>
      <c r="O7" s="40">
        <f t="shared" si="5"/>
        <v>75</v>
      </c>
      <c r="P7" s="40">
        <v>500</v>
      </c>
      <c r="Q7" s="25">
        <v>35</v>
      </c>
      <c r="R7" s="40">
        <v>16</v>
      </c>
      <c r="S7" s="25">
        <f t="shared" si="6"/>
        <v>0.26666666666666666</v>
      </c>
      <c r="T7" s="25">
        <f t="shared" si="0"/>
        <v>255.25</v>
      </c>
      <c r="U7" s="25">
        <f t="shared" si="1"/>
        <v>76</v>
      </c>
      <c r="V7" s="25">
        <f t="shared" si="2"/>
        <v>387.7</v>
      </c>
      <c r="W7" s="37">
        <f t="shared" si="7"/>
        <v>38.769999999999996</v>
      </c>
      <c r="X7" s="89"/>
      <c r="Y7" s="40" t="s">
        <v>103</v>
      </c>
    </row>
    <row r="8" spans="1:25" x14ac:dyDescent="0.4">
      <c r="A8" s="6" t="s">
        <v>110</v>
      </c>
      <c r="B8" s="6" t="s">
        <v>110</v>
      </c>
      <c r="C8" s="40" t="s">
        <v>109</v>
      </c>
      <c r="D8" s="40" t="s">
        <v>111</v>
      </c>
      <c r="E8" s="40">
        <v>115</v>
      </c>
      <c r="F8" s="40">
        <v>165</v>
      </c>
      <c r="G8" s="40">
        <v>125</v>
      </c>
      <c r="H8" s="40">
        <v>156</v>
      </c>
      <c r="I8" s="40">
        <v>14.63</v>
      </c>
      <c r="J8" s="23">
        <f t="shared" si="3"/>
        <v>4.1011619958988375</v>
      </c>
      <c r="K8" s="25">
        <v>770</v>
      </c>
      <c r="L8" s="78">
        <f t="shared" si="4"/>
        <v>7.7</v>
      </c>
      <c r="M8" s="40">
        <v>45</v>
      </c>
      <c r="N8" s="40">
        <v>90</v>
      </c>
      <c r="O8" s="40">
        <f t="shared" si="5"/>
        <v>67.5</v>
      </c>
      <c r="P8" s="40">
        <v>500</v>
      </c>
      <c r="Q8" s="25">
        <v>54</v>
      </c>
      <c r="R8" s="40">
        <v>36</v>
      </c>
      <c r="S8" s="25">
        <f t="shared" si="6"/>
        <v>0.6</v>
      </c>
      <c r="T8" s="25">
        <f t="shared" si="0"/>
        <v>140.25</v>
      </c>
      <c r="U8" s="25">
        <f t="shared" si="1"/>
        <v>63.5</v>
      </c>
      <c r="V8" s="25">
        <f t="shared" si="2"/>
        <v>308.38</v>
      </c>
      <c r="W8" s="37">
        <f t="shared" si="7"/>
        <v>30.838000000000001</v>
      </c>
      <c r="X8" s="89" t="s">
        <v>444</v>
      </c>
      <c r="Y8" s="40" t="s">
        <v>112</v>
      </c>
    </row>
    <row r="9" spans="1:25" x14ac:dyDescent="0.4">
      <c r="A9" s="6" t="s">
        <v>370</v>
      </c>
      <c r="B9" s="6" t="s">
        <v>113</v>
      </c>
      <c r="C9" s="40" t="s">
        <v>107</v>
      </c>
      <c r="D9" s="40" t="s">
        <v>111</v>
      </c>
      <c r="E9" s="40">
        <v>110</v>
      </c>
      <c r="F9" s="40">
        <v>175</v>
      </c>
      <c r="G9" s="40">
        <v>103</v>
      </c>
      <c r="H9" s="40">
        <v>139</v>
      </c>
      <c r="I9" s="40">
        <v>13.95</v>
      </c>
      <c r="J9" s="23">
        <f t="shared" si="3"/>
        <v>4.3010752688172049</v>
      </c>
      <c r="K9" s="25">
        <v>600</v>
      </c>
      <c r="L9" s="78">
        <f t="shared" si="4"/>
        <v>6</v>
      </c>
      <c r="M9" s="40">
        <v>80</v>
      </c>
      <c r="N9" s="40">
        <v>50</v>
      </c>
      <c r="O9" s="40">
        <f t="shared" si="5"/>
        <v>65</v>
      </c>
      <c r="P9" s="40">
        <v>350</v>
      </c>
      <c r="Q9" s="25">
        <v>40</v>
      </c>
      <c r="R9" s="40">
        <v>30</v>
      </c>
      <c r="S9" s="25">
        <f t="shared" si="6"/>
        <v>0.5</v>
      </c>
      <c r="T9" s="25">
        <f t="shared" si="0"/>
        <v>131.75</v>
      </c>
      <c r="U9" s="25">
        <f t="shared" si="1"/>
        <v>47</v>
      </c>
      <c r="V9" s="25">
        <f t="shared" si="2"/>
        <v>262.7</v>
      </c>
      <c r="W9" s="37">
        <f t="shared" si="7"/>
        <v>26.27</v>
      </c>
      <c r="X9" s="89" t="s">
        <v>445</v>
      </c>
      <c r="Y9" s="40" t="s">
        <v>118</v>
      </c>
    </row>
    <row r="10" spans="1:25" x14ac:dyDescent="0.4">
      <c r="A10" s="6" t="s">
        <v>408</v>
      </c>
      <c r="B10" s="6" t="s">
        <v>114</v>
      </c>
      <c r="C10" s="40" t="s">
        <v>115</v>
      </c>
      <c r="D10" s="40" t="s">
        <v>111</v>
      </c>
      <c r="E10" s="40">
        <v>110</v>
      </c>
      <c r="F10" s="40">
        <v>175</v>
      </c>
      <c r="G10" s="40">
        <v>92</v>
      </c>
      <c r="H10" s="40">
        <v>127</v>
      </c>
      <c r="I10" s="40">
        <v>15.79</v>
      </c>
      <c r="J10" s="23">
        <f t="shared" si="3"/>
        <v>3.799873337555415</v>
      </c>
      <c r="K10" s="25">
        <v>570</v>
      </c>
      <c r="L10" s="78">
        <f t="shared" si="4"/>
        <v>5.7</v>
      </c>
      <c r="M10" s="40">
        <v>50</v>
      </c>
      <c r="N10" s="40">
        <v>76</v>
      </c>
      <c r="O10" s="40">
        <f t="shared" si="5"/>
        <v>63</v>
      </c>
      <c r="P10" s="40">
        <v>350</v>
      </c>
      <c r="Q10" s="25">
        <v>48</v>
      </c>
      <c r="R10" s="40">
        <v>35</v>
      </c>
      <c r="S10" s="25">
        <f t="shared" si="6"/>
        <v>0.58333333333333337</v>
      </c>
      <c r="T10" s="25">
        <f t="shared" si="0"/>
        <v>126</v>
      </c>
      <c r="U10" s="25">
        <f t="shared" si="1"/>
        <v>44.4</v>
      </c>
      <c r="V10" s="25">
        <f t="shared" si="2"/>
        <v>269.19</v>
      </c>
      <c r="W10" s="37">
        <f t="shared" si="7"/>
        <v>26.919</v>
      </c>
      <c r="X10" s="89" t="s">
        <v>451</v>
      </c>
      <c r="Y10" s="40" t="s">
        <v>119</v>
      </c>
    </row>
    <row r="11" spans="1:25" s="6" customFormat="1" x14ac:dyDescent="0.4">
      <c r="A11" s="6" t="s">
        <v>306</v>
      </c>
      <c r="B11" s="6" t="s">
        <v>116</v>
      </c>
      <c r="C11" s="40" t="s">
        <v>115</v>
      </c>
      <c r="D11" s="40" t="s">
        <v>111</v>
      </c>
      <c r="E11" s="40">
        <v>240</v>
      </c>
      <c r="F11" s="40">
        <v>320</v>
      </c>
      <c r="G11" s="40">
        <v>160</v>
      </c>
      <c r="H11" s="40">
        <v>243</v>
      </c>
      <c r="I11" s="40">
        <v>7.89</v>
      </c>
      <c r="J11" s="23">
        <f t="shared" si="3"/>
        <v>7.6045627376425857</v>
      </c>
      <c r="K11" s="25">
        <v>1600</v>
      </c>
      <c r="L11" s="78">
        <f t="shared" si="4"/>
        <v>16</v>
      </c>
      <c r="M11" s="40">
        <v>101</v>
      </c>
      <c r="N11" s="40">
        <v>101</v>
      </c>
      <c r="O11" s="40">
        <f t="shared" si="5"/>
        <v>101</v>
      </c>
      <c r="P11" s="40"/>
      <c r="Q11" s="25">
        <v>48</v>
      </c>
      <c r="R11" s="40">
        <v>36</v>
      </c>
      <c r="S11" s="25">
        <f t="shared" si="6"/>
        <v>0.6</v>
      </c>
      <c r="T11" s="25">
        <f t="shared" si="0"/>
        <v>240.75</v>
      </c>
      <c r="U11" s="25">
        <f t="shared" si="1"/>
        <v>139.80000000000001</v>
      </c>
      <c r="V11" s="25">
        <f>(T11+I11+U11+Q11+R11)</f>
        <v>472.44</v>
      </c>
      <c r="W11" s="37">
        <f t="shared" si="7"/>
        <v>47.244</v>
      </c>
      <c r="X11" s="89" t="s">
        <v>443</v>
      </c>
      <c r="Y11" s="40" t="s">
        <v>117</v>
      </c>
    </row>
    <row r="12" spans="1:25" x14ac:dyDescent="0.4">
      <c r="B12" s="40" t="s">
        <v>121</v>
      </c>
      <c r="C12" s="40" t="s">
        <v>107</v>
      </c>
      <c r="D12" s="40" t="s">
        <v>111</v>
      </c>
      <c r="E12" s="40">
        <v>135</v>
      </c>
      <c r="F12" s="40">
        <v>175</v>
      </c>
      <c r="G12" s="40">
        <v>150</v>
      </c>
      <c r="H12" s="40">
        <v>194</v>
      </c>
      <c r="I12" s="20">
        <v>14.29</v>
      </c>
      <c r="J12" s="23">
        <f t="shared" si="3"/>
        <v>4.1987403778866339</v>
      </c>
      <c r="K12" s="25">
        <v>1200</v>
      </c>
      <c r="L12" s="78">
        <f t="shared" si="4"/>
        <v>12</v>
      </c>
      <c r="M12" s="40">
        <v>85</v>
      </c>
      <c r="N12" s="40">
        <v>100</v>
      </c>
      <c r="O12" s="40">
        <f t="shared" si="5"/>
        <v>92.5</v>
      </c>
      <c r="P12" s="40">
        <v>650</v>
      </c>
      <c r="Q12" s="25">
        <v>55</v>
      </c>
      <c r="R12" s="40">
        <v>30</v>
      </c>
      <c r="S12" s="25">
        <f t="shared" si="6"/>
        <v>0.5</v>
      </c>
      <c r="T12" s="25">
        <f t="shared" si="0"/>
        <v>163.5</v>
      </c>
      <c r="U12" s="25">
        <f t="shared" si="1"/>
        <v>101.5</v>
      </c>
      <c r="V12" s="25">
        <f t="shared" si="2"/>
        <v>364.28999999999996</v>
      </c>
      <c r="W12" s="37">
        <f t="shared" si="7"/>
        <v>36.428999999999995</v>
      </c>
      <c r="X12" s="89"/>
      <c r="Y12" s="40" t="s">
        <v>134</v>
      </c>
    </row>
    <row r="13" spans="1:25" x14ac:dyDescent="0.4">
      <c r="B13" s="40" t="s">
        <v>135</v>
      </c>
      <c r="C13" s="40" t="s">
        <v>108</v>
      </c>
      <c r="D13" s="40" t="s">
        <v>111</v>
      </c>
      <c r="E13" s="40">
        <v>75</v>
      </c>
      <c r="F13" s="40">
        <v>100</v>
      </c>
      <c r="G13" s="40">
        <v>110</v>
      </c>
      <c r="H13" s="40">
        <v>180</v>
      </c>
      <c r="I13" s="20">
        <v>27.27</v>
      </c>
      <c r="J13" s="23">
        <f t="shared" si="3"/>
        <v>2.2002200220022003</v>
      </c>
      <c r="K13" s="25">
        <v>1020</v>
      </c>
      <c r="L13" s="78">
        <f t="shared" si="4"/>
        <v>10.199999999999999</v>
      </c>
      <c r="M13" s="40">
        <v>152</v>
      </c>
      <c r="N13" s="40">
        <v>88</v>
      </c>
      <c r="O13" s="40">
        <f t="shared" si="5"/>
        <v>120</v>
      </c>
      <c r="P13" s="40">
        <v>300</v>
      </c>
      <c r="Q13" s="25">
        <v>20</v>
      </c>
      <c r="R13" s="40">
        <v>18</v>
      </c>
      <c r="S13" s="25">
        <f t="shared" si="6"/>
        <v>0.3</v>
      </c>
      <c r="T13" s="25">
        <f t="shared" si="0"/>
        <v>116.25</v>
      </c>
      <c r="U13" s="25">
        <f t="shared" si="1"/>
        <v>78</v>
      </c>
      <c r="V13" s="25">
        <f t="shared" si="2"/>
        <v>259.52</v>
      </c>
      <c r="W13" s="37">
        <f t="shared" si="7"/>
        <v>25.951999999999998</v>
      </c>
      <c r="X13" s="89"/>
      <c r="Y13" s="40" t="s">
        <v>136</v>
      </c>
    </row>
    <row r="14" spans="1:25" x14ac:dyDescent="0.4">
      <c r="B14" s="40" t="s">
        <v>139</v>
      </c>
      <c r="C14" s="40" t="s">
        <v>109</v>
      </c>
      <c r="D14" s="40" t="s">
        <v>105</v>
      </c>
      <c r="E14" s="40">
        <v>390</v>
      </c>
      <c r="F14" s="40">
        <v>530</v>
      </c>
      <c r="G14" s="40">
        <v>175</v>
      </c>
      <c r="H14" s="40">
        <v>217</v>
      </c>
      <c r="I14" s="20">
        <v>4.88</v>
      </c>
      <c r="J14" s="23">
        <f t="shared" si="3"/>
        <v>12.295081967213115</v>
      </c>
      <c r="K14" s="25">
        <v>1280</v>
      </c>
      <c r="L14" s="78">
        <f t="shared" si="4"/>
        <v>12.8</v>
      </c>
      <c r="M14" s="40">
        <v>100</v>
      </c>
      <c r="N14" s="40">
        <v>100</v>
      </c>
      <c r="O14" s="40">
        <f t="shared" si="5"/>
        <v>100</v>
      </c>
      <c r="P14" s="40">
        <v>600</v>
      </c>
      <c r="Q14" s="25">
        <v>34</v>
      </c>
      <c r="R14" s="40">
        <v>38</v>
      </c>
      <c r="S14" s="25">
        <f t="shared" si="6"/>
        <v>0.6333333333333333</v>
      </c>
      <c r="T14" s="25">
        <f t="shared" si="0"/>
        <v>328</v>
      </c>
      <c r="U14" s="25">
        <f t="shared" si="1"/>
        <v>108</v>
      </c>
      <c r="V14" s="25">
        <f t="shared" si="2"/>
        <v>512.88</v>
      </c>
      <c r="W14" s="37">
        <f t="shared" si="7"/>
        <v>51.287999999999997</v>
      </c>
      <c r="X14" s="89"/>
      <c r="Y14" s="40" t="s">
        <v>140</v>
      </c>
    </row>
    <row r="15" spans="1:25" x14ac:dyDescent="0.4">
      <c r="B15" s="40" t="s">
        <v>153</v>
      </c>
      <c r="C15" s="40" t="s">
        <v>115</v>
      </c>
      <c r="D15" s="40" t="s">
        <v>154</v>
      </c>
      <c r="E15" s="40">
        <v>110</v>
      </c>
      <c r="F15" s="40">
        <v>175</v>
      </c>
      <c r="G15" s="40">
        <v>96</v>
      </c>
      <c r="H15" s="40">
        <v>143</v>
      </c>
      <c r="I15" s="20">
        <v>11.54</v>
      </c>
      <c r="J15" s="23">
        <f t="shared" si="3"/>
        <v>5.1993067590987874</v>
      </c>
      <c r="K15" s="25">
        <v>520</v>
      </c>
      <c r="L15" s="78">
        <f t="shared" si="4"/>
        <v>5.2</v>
      </c>
      <c r="M15" s="40">
        <v>25</v>
      </c>
      <c r="N15" s="40">
        <v>38</v>
      </c>
      <c r="O15" s="40">
        <f t="shared" si="5"/>
        <v>31.5</v>
      </c>
      <c r="P15" s="40">
        <v>380</v>
      </c>
      <c r="Q15" s="25">
        <v>62</v>
      </c>
      <c r="R15" s="40">
        <v>40</v>
      </c>
      <c r="S15" s="25">
        <f t="shared" si="6"/>
        <v>0.66666666666666663</v>
      </c>
      <c r="T15" s="25">
        <f t="shared" si="0"/>
        <v>131</v>
      </c>
      <c r="U15" s="25">
        <f t="shared" si="1"/>
        <v>45.7</v>
      </c>
      <c r="V15" s="25">
        <f t="shared" si="2"/>
        <v>290.24</v>
      </c>
      <c r="W15" s="37">
        <f t="shared" si="7"/>
        <v>29.024000000000001</v>
      </c>
      <c r="X15" s="89"/>
      <c r="Y15" s="40" t="s">
        <v>155</v>
      </c>
    </row>
    <row r="16" spans="1:25" s="21" customFormat="1" x14ac:dyDescent="0.4">
      <c r="B16" s="21" t="s">
        <v>141</v>
      </c>
      <c r="C16" s="40" t="s">
        <v>142</v>
      </c>
      <c r="D16" s="40" t="s">
        <v>105</v>
      </c>
      <c r="E16" s="40">
        <v>115</v>
      </c>
      <c r="F16" s="40">
        <v>185</v>
      </c>
      <c r="G16" s="40">
        <v>128</v>
      </c>
      <c r="H16" s="40">
        <v>177</v>
      </c>
      <c r="I16" s="40">
        <v>15.79</v>
      </c>
      <c r="J16" s="23">
        <f t="shared" ref="J16:J22" si="8">(60/I16)</f>
        <v>3.799873337555415</v>
      </c>
      <c r="K16" s="25">
        <v>870</v>
      </c>
      <c r="L16" s="78">
        <f t="shared" si="4"/>
        <v>8.6999999999999993</v>
      </c>
      <c r="M16" s="40">
        <v>120</v>
      </c>
      <c r="N16" s="40">
        <v>110</v>
      </c>
      <c r="O16" s="40">
        <f t="shared" ref="O16:O22" si="9">(M16+N16)/2</f>
        <v>115</v>
      </c>
      <c r="P16" s="40">
        <v>575</v>
      </c>
      <c r="Q16" s="25">
        <v>37</v>
      </c>
      <c r="R16" s="40">
        <v>19</v>
      </c>
      <c r="S16" s="25">
        <f t="shared" ref="S16:S22" si="10">(R16/60)</f>
        <v>0.31666666666666665</v>
      </c>
      <c r="T16" s="25">
        <f t="shared" si="0"/>
        <v>151.25</v>
      </c>
      <c r="U16" s="25">
        <f t="shared" si="1"/>
        <v>64</v>
      </c>
      <c r="V16" s="25">
        <f t="shared" si="2"/>
        <v>287.03999999999996</v>
      </c>
      <c r="W16" s="37">
        <f t="shared" si="7"/>
        <v>28.703999999999997</v>
      </c>
      <c r="X16" s="89"/>
      <c r="Y16" s="40" t="s">
        <v>143</v>
      </c>
    </row>
    <row r="17" spans="1:25" s="21" customFormat="1" x14ac:dyDescent="0.4">
      <c r="B17" s="21" t="s">
        <v>144</v>
      </c>
      <c r="C17" s="40" t="s">
        <v>142</v>
      </c>
      <c r="D17" s="40" t="s">
        <v>111</v>
      </c>
      <c r="E17" s="40">
        <v>50</v>
      </c>
      <c r="F17" s="40">
        <v>62</v>
      </c>
      <c r="G17" s="40">
        <v>25</v>
      </c>
      <c r="H17" s="40">
        <v>46</v>
      </c>
      <c r="I17" s="40">
        <v>25</v>
      </c>
      <c r="J17" s="23">
        <f t="shared" si="8"/>
        <v>2.4</v>
      </c>
      <c r="K17" s="25">
        <v>425</v>
      </c>
      <c r="L17" s="78">
        <f t="shared" si="4"/>
        <v>4.25</v>
      </c>
      <c r="M17" s="40">
        <v>47</v>
      </c>
      <c r="N17" s="40">
        <v>42</v>
      </c>
      <c r="O17" s="40">
        <f t="shared" si="9"/>
        <v>44.5</v>
      </c>
      <c r="P17" s="40">
        <v>190</v>
      </c>
      <c r="Q17" s="25">
        <v>45</v>
      </c>
      <c r="R17" s="40">
        <v>38</v>
      </c>
      <c r="S17" s="25">
        <f t="shared" si="10"/>
        <v>0.6333333333333333</v>
      </c>
      <c r="T17" s="25">
        <f t="shared" si="0"/>
        <v>45.75</v>
      </c>
      <c r="U17" s="25">
        <f t="shared" si="1"/>
        <v>33.6</v>
      </c>
      <c r="V17" s="25">
        <f t="shared" si="2"/>
        <v>187.35</v>
      </c>
      <c r="W17" s="37">
        <f t="shared" si="7"/>
        <v>18.734999999999999</v>
      </c>
      <c r="X17" s="89"/>
      <c r="Y17" s="40" t="s">
        <v>145</v>
      </c>
    </row>
    <row r="18" spans="1:25" s="21" customFormat="1" x14ac:dyDescent="0.4">
      <c r="B18" s="21" t="s">
        <v>146</v>
      </c>
      <c r="C18" s="40" t="s">
        <v>147</v>
      </c>
      <c r="D18" s="40" t="s">
        <v>111</v>
      </c>
      <c r="E18" s="40">
        <v>50</v>
      </c>
      <c r="F18" s="40">
        <v>50</v>
      </c>
      <c r="G18" s="40">
        <v>70</v>
      </c>
      <c r="H18" s="40">
        <v>95</v>
      </c>
      <c r="I18" s="40">
        <v>27.27</v>
      </c>
      <c r="J18" s="23">
        <f t="shared" si="8"/>
        <v>2.2002200220022003</v>
      </c>
      <c r="K18" s="25">
        <v>510</v>
      </c>
      <c r="L18" s="78">
        <f t="shared" si="4"/>
        <v>5.0999999999999996</v>
      </c>
      <c r="M18" s="40">
        <v>50</v>
      </c>
      <c r="N18" s="40">
        <v>50</v>
      </c>
      <c r="O18" s="40">
        <f t="shared" si="9"/>
        <v>50</v>
      </c>
      <c r="P18" s="40">
        <v>300</v>
      </c>
      <c r="Q18" s="25">
        <v>40</v>
      </c>
      <c r="R18" s="40">
        <v>48</v>
      </c>
      <c r="S18" s="25">
        <f t="shared" si="10"/>
        <v>0.8</v>
      </c>
      <c r="T18" s="25">
        <f t="shared" si="0"/>
        <v>66.25</v>
      </c>
      <c r="U18" s="25">
        <f t="shared" si="1"/>
        <v>41</v>
      </c>
      <c r="V18" s="25">
        <f t="shared" si="2"/>
        <v>222.51999999999998</v>
      </c>
      <c r="W18" s="37">
        <f t="shared" si="7"/>
        <v>22.251999999999999</v>
      </c>
      <c r="X18" s="89"/>
      <c r="Y18" s="40" t="s">
        <v>148</v>
      </c>
    </row>
    <row r="19" spans="1:25" s="21" customFormat="1" x14ac:dyDescent="0.4">
      <c r="B19" s="21" t="s">
        <v>149</v>
      </c>
      <c r="C19" s="40" t="s">
        <v>150</v>
      </c>
      <c r="D19" s="40" t="s">
        <v>111</v>
      </c>
      <c r="E19" s="40">
        <v>75</v>
      </c>
      <c r="F19" s="40">
        <v>100</v>
      </c>
      <c r="G19" s="40">
        <v>87</v>
      </c>
      <c r="H19" s="40">
        <v>131</v>
      </c>
      <c r="I19" s="40">
        <v>26.09</v>
      </c>
      <c r="J19" s="23">
        <f t="shared" si="8"/>
        <v>2.2997316979685705</v>
      </c>
      <c r="K19" s="25">
        <v>600</v>
      </c>
      <c r="L19" s="78">
        <f t="shared" si="4"/>
        <v>6</v>
      </c>
      <c r="M19" s="40">
        <v>50</v>
      </c>
      <c r="N19" s="40">
        <v>50</v>
      </c>
      <c r="O19" s="40">
        <f t="shared" si="9"/>
        <v>50</v>
      </c>
      <c r="P19" s="40">
        <v>270</v>
      </c>
      <c r="Q19" s="25">
        <v>38</v>
      </c>
      <c r="R19" s="40">
        <v>34</v>
      </c>
      <c r="S19" s="25">
        <f t="shared" si="10"/>
        <v>0.56666666666666665</v>
      </c>
      <c r="T19" s="25">
        <f t="shared" si="0"/>
        <v>98.25</v>
      </c>
      <c r="U19" s="25">
        <f t="shared" si="1"/>
        <v>50</v>
      </c>
      <c r="V19" s="25">
        <f t="shared" si="2"/>
        <v>246.34</v>
      </c>
      <c r="W19" s="37">
        <f t="shared" si="7"/>
        <v>24.634</v>
      </c>
      <c r="X19" s="89"/>
      <c r="Y19" s="40" t="s">
        <v>151</v>
      </c>
    </row>
    <row r="20" spans="1:25" s="21" customFormat="1" x14ac:dyDescent="0.4">
      <c r="B20" s="21" t="s">
        <v>193</v>
      </c>
      <c r="C20" s="40" t="s">
        <v>150</v>
      </c>
      <c r="D20" s="40" t="s">
        <v>111</v>
      </c>
      <c r="E20" s="40">
        <v>240</v>
      </c>
      <c r="F20" s="40">
        <v>320</v>
      </c>
      <c r="G20" s="40">
        <v>219</v>
      </c>
      <c r="H20" s="40">
        <v>275</v>
      </c>
      <c r="I20" s="40">
        <v>10</v>
      </c>
      <c r="J20" s="23">
        <f t="shared" si="8"/>
        <v>6</v>
      </c>
      <c r="K20" s="25">
        <v>1720</v>
      </c>
      <c r="L20" s="78">
        <f t="shared" si="4"/>
        <v>17.2</v>
      </c>
      <c r="M20" s="40">
        <v>55</v>
      </c>
      <c r="N20" s="40">
        <v>70</v>
      </c>
      <c r="O20" s="40">
        <f t="shared" si="9"/>
        <v>62.5</v>
      </c>
      <c r="P20" s="40">
        <v>650</v>
      </c>
      <c r="Q20" s="25">
        <v>45</v>
      </c>
      <c r="R20" s="40">
        <v>44</v>
      </c>
      <c r="S20" s="25">
        <f t="shared" si="10"/>
        <v>0.73333333333333328</v>
      </c>
      <c r="T20" s="25">
        <f t="shared" si="0"/>
        <v>263.5</v>
      </c>
      <c r="U20" s="25">
        <f t="shared" si="1"/>
        <v>159.5</v>
      </c>
      <c r="V20" s="25">
        <f t="shared" si="2"/>
        <v>522</v>
      </c>
      <c r="W20" s="37">
        <f t="shared" si="7"/>
        <v>52.2</v>
      </c>
      <c r="X20" s="89"/>
      <c r="Y20" s="40" t="s">
        <v>152</v>
      </c>
    </row>
    <row r="21" spans="1:25" x14ac:dyDescent="0.4">
      <c r="A21" s="21"/>
      <c r="B21" s="21" t="s">
        <v>120</v>
      </c>
      <c r="C21" s="40" t="s">
        <v>115</v>
      </c>
      <c r="D21" s="40" t="s">
        <v>111</v>
      </c>
      <c r="E21" s="40">
        <v>115</v>
      </c>
      <c r="F21" s="40">
        <v>185</v>
      </c>
      <c r="G21" s="40">
        <v>128</v>
      </c>
      <c r="H21" s="40">
        <v>177</v>
      </c>
      <c r="I21" s="20">
        <v>14.29</v>
      </c>
      <c r="J21" s="23">
        <f t="shared" si="8"/>
        <v>4.1987403778866339</v>
      </c>
      <c r="K21" s="25">
        <v>1350</v>
      </c>
      <c r="L21" s="78">
        <f t="shared" si="4"/>
        <v>13.5</v>
      </c>
      <c r="M21" s="40">
        <v>101</v>
      </c>
      <c r="N21" s="40">
        <v>101</v>
      </c>
      <c r="O21" s="40">
        <f t="shared" si="9"/>
        <v>101</v>
      </c>
      <c r="P21" s="40">
        <v>560</v>
      </c>
      <c r="Q21" s="25">
        <v>49</v>
      </c>
      <c r="R21" s="40">
        <v>36</v>
      </c>
      <c r="S21" s="25">
        <f t="shared" si="10"/>
        <v>0.6</v>
      </c>
      <c r="T21" s="25">
        <f>AVERAGE(E21,F21,G21,H21)</f>
        <v>151.25</v>
      </c>
      <c r="U21" s="25">
        <f>(K21-M21-N21)/10</f>
        <v>114.8</v>
      </c>
      <c r="V21" s="25">
        <f>(T21+I21+U21+Q21+R21)</f>
        <v>365.34</v>
      </c>
      <c r="W21" s="37">
        <f>V21/10</f>
        <v>36.533999999999999</v>
      </c>
      <c r="X21" s="89"/>
      <c r="Y21" s="40" t="s">
        <v>217</v>
      </c>
    </row>
    <row r="22" spans="1:25" x14ac:dyDescent="0.4">
      <c r="A22" s="21"/>
      <c r="B22" s="21" t="s">
        <v>137</v>
      </c>
      <c r="C22" s="40" t="s">
        <v>109</v>
      </c>
      <c r="D22" s="40" t="s">
        <v>111</v>
      </c>
      <c r="E22" s="40">
        <v>110</v>
      </c>
      <c r="F22" s="40">
        <v>156</v>
      </c>
      <c r="G22" s="40">
        <v>68</v>
      </c>
      <c r="H22" s="40">
        <v>75</v>
      </c>
      <c r="I22" s="20">
        <v>10</v>
      </c>
      <c r="J22" s="23">
        <f t="shared" si="8"/>
        <v>6</v>
      </c>
      <c r="K22" s="25">
        <v>560</v>
      </c>
      <c r="L22" s="78">
        <f t="shared" si="4"/>
        <v>5.6</v>
      </c>
      <c r="M22" s="40">
        <v>45</v>
      </c>
      <c r="N22" s="40">
        <v>45</v>
      </c>
      <c r="O22" s="40">
        <f t="shared" si="9"/>
        <v>45</v>
      </c>
      <c r="P22" s="40">
        <v>480</v>
      </c>
      <c r="Q22" s="25">
        <v>56</v>
      </c>
      <c r="R22" s="40">
        <v>37</v>
      </c>
      <c r="S22" s="25">
        <f t="shared" si="10"/>
        <v>0.6166666666666667</v>
      </c>
      <c r="T22" s="25">
        <f>AVERAGE(E22,F22,G22,H22)</f>
        <v>102.25</v>
      </c>
      <c r="U22" s="25">
        <f>(K22-M22-N22)/10</f>
        <v>47</v>
      </c>
      <c r="V22" s="25">
        <f>(T22+I22+U22+Q22+R22)</f>
        <v>252.25</v>
      </c>
      <c r="W22" s="37">
        <f>V22/10</f>
        <v>25.225000000000001</v>
      </c>
      <c r="X22" s="89"/>
      <c r="Y22" s="40" t="s">
        <v>138</v>
      </c>
    </row>
    <row r="24" spans="1:25" s="68" customFormat="1" x14ac:dyDescent="0.4">
      <c r="X24" s="90"/>
    </row>
    <row r="25" spans="1:25" s="68" customFormat="1" x14ac:dyDescent="0.4">
      <c r="A25" s="68" t="s">
        <v>390</v>
      </c>
      <c r="B25" s="68" t="s">
        <v>391</v>
      </c>
      <c r="D25" s="85" t="s">
        <v>399</v>
      </c>
      <c r="E25" s="85"/>
      <c r="F25" s="85"/>
      <c r="G25" s="85"/>
      <c r="H25" s="85"/>
      <c r="I25" s="85"/>
      <c r="J25" s="85"/>
      <c r="K25" s="85"/>
      <c r="L25" s="85"/>
      <c r="M25" s="85"/>
      <c r="X25" s="90"/>
    </row>
    <row r="26" spans="1:25" s="68" customFormat="1" x14ac:dyDescent="0.4">
      <c r="B26" s="68" t="s">
        <v>392</v>
      </c>
      <c r="D26" s="121" t="s">
        <v>400</v>
      </c>
      <c r="E26" s="121"/>
      <c r="F26" s="121"/>
      <c r="G26" s="121"/>
      <c r="H26" s="121"/>
      <c r="I26" s="121"/>
      <c r="J26" s="121"/>
      <c r="K26" s="121"/>
      <c r="L26" s="121"/>
      <c r="M26" s="121"/>
      <c r="X26" s="90"/>
    </row>
    <row r="27" spans="1:25" s="68" customFormat="1" x14ac:dyDescent="0.4">
      <c r="B27" s="1" t="s">
        <v>393</v>
      </c>
      <c r="X27" s="90"/>
    </row>
    <row r="28" spans="1:25" s="68" customFormat="1" x14ac:dyDescent="0.4">
      <c r="B28" s="1" t="s">
        <v>394</v>
      </c>
      <c r="X28" s="90"/>
    </row>
    <row r="29" spans="1:25" s="68" customFormat="1" x14ac:dyDescent="0.4">
      <c r="B29" s="1" t="s">
        <v>395</v>
      </c>
      <c r="X29" s="90"/>
    </row>
    <row r="30" spans="1:25" s="68" customFormat="1" x14ac:dyDescent="0.4">
      <c r="B30" s="84" t="s">
        <v>396</v>
      </c>
      <c r="X30" s="90"/>
    </row>
    <row r="31" spans="1:25" s="68" customFormat="1" x14ac:dyDescent="0.4">
      <c r="B31" s="1" t="s">
        <v>397</v>
      </c>
      <c r="X31" s="90"/>
    </row>
    <row r="32" spans="1:25" s="68" customFormat="1" x14ac:dyDescent="0.4">
      <c r="B32" s="84" t="s">
        <v>398</v>
      </c>
      <c r="X32" s="90"/>
    </row>
    <row r="33" spans="24:24" s="68" customFormat="1" x14ac:dyDescent="0.4">
      <c r="X33" s="90"/>
    </row>
    <row r="34" spans="24:24" s="68" customFormat="1" x14ac:dyDescent="0.4">
      <c r="X34" s="90"/>
    </row>
    <row r="35" spans="24:24" s="68" customFormat="1" x14ac:dyDescent="0.4">
      <c r="X35" s="90"/>
    </row>
    <row r="36" spans="24:24" s="68" customFormat="1" x14ac:dyDescent="0.4">
      <c r="X36" s="90"/>
    </row>
    <row r="37" spans="24:24" s="68" customFormat="1" x14ac:dyDescent="0.4">
      <c r="X37" s="90"/>
    </row>
    <row r="38" spans="24:24" s="68" customFormat="1" x14ac:dyDescent="0.4">
      <c r="X38" s="90"/>
    </row>
    <row r="39" spans="24:24" s="68" customFormat="1" x14ac:dyDescent="0.4">
      <c r="X39" s="90"/>
    </row>
    <row r="40" spans="24:24" s="68" customFormat="1" x14ac:dyDescent="0.4">
      <c r="X40" s="90"/>
    </row>
    <row r="41" spans="24:24" s="68" customFormat="1" x14ac:dyDescent="0.4">
      <c r="X41" s="90"/>
    </row>
    <row r="42" spans="24:24" s="68" customFormat="1" x14ac:dyDescent="0.4">
      <c r="X42" s="90"/>
    </row>
    <row r="43" spans="24:24" s="68" customFormat="1" x14ac:dyDescent="0.4">
      <c r="X43" s="90"/>
    </row>
    <row r="44" spans="24:24" s="68" customFormat="1" x14ac:dyDescent="0.4">
      <c r="X44" s="90"/>
    </row>
    <row r="45" spans="24:24" s="68" customFormat="1" x14ac:dyDescent="0.4">
      <c r="X45" s="90"/>
    </row>
    <row r="46" spans="24:24" s="68" customFormat="1" x14ac:dyDescent="0.4">
      <c r="X46" s="90"/>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409</v>
      </c>
    </row>
    <row r="25" spans="2:16" ht="44.25" x14ac:dyDescent="0.4">
      <c r="P25" s="18" t="s">
        <v>212</v>
      </c>
    </row>
    <row r="30" spans="2:16" ht="33" x14ac:dyDescent="0.4">
      <c r="B30" s="14" t="s">
        <v>172</v>
      </c>
    </row>
    <row r="41" spans="4:4" x14ac:dyDescent="0.4">
      <c r="D41" s="11" t="s">
        <v>170</v>
      </c>
    </row>
    <row r="52" spans="2:18" ht="35.25" x14ac:dyDescent="0.4">
      <c r="R52" s="36" t="s">
        <v>175</v>
      </c>
    </row>
    <row r="53" spans="2:18" ht="35.25" x14ac:dyDescent="0.4">
      <c r="R53" s="36" t="s">
        <v>209</v>
      </c>
    </row>
    <row r="54" spans="2:18" ht="35.25" x14ac:dyDescent="0.4">
      <c r="B54" s="35" t="s">
        <v>173</v>
      </c>
      <c r="H54" s="36" t="s">
        <v>176</v>
      </c>
    </row>
    <row r="55" spans="2:18" ht="35.25" x14ac:dyDescent="0.4">
      <c r="B55" s="35" t="s">
        <v>174</v>
      </c>
      <c r="H55" s="36" t="s">
        <v>177</v>
      </c>
    </row>
    <row r="58" spans="2:18" ht="58.5" customHeight="1" x14ac:dyDescent="0.4">
      <c r="B58" s="75" t="s">
        <v>27</v>
      </c>
    </row>
  </sheetData>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19" zoomScale="70" zoomScaleNormal="70" workbookViewId="0">
      <selection activeCell="O16" sqref="O16"/>
    </sheetView>
  </sheetViews>
  <sheetFormatPr defaultRowHeight="18.75" x14ac:dyDescent="0.4"/>
  <cols>
    <col min="15" max="15" width="55.25" customWidth="1"/>
  </cols>
  <sheetData>
    <row r="2" spans="2:19" x14ac:dyDescent="0.4">
      <c r="B2" s="122" t="s">
        <v>201</v>
      </c>
      <c r="C2" s="115"/>
      <c r="D2" s="115"/>
      <c r="E2" s="115"/>
    </row>
    <row r="3" spans="2:19" x14ac:dyDescent="0.4">
      <c r="B3" s="115"/>
      <c r="C3" s="115"/>
      <c r="D3" s="115"/>
      <c r="E3" s="115"/>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U66"/>
  <sheetViews>
    <sheetView topLeftCell="A43" zoomScale="55" zoomScaleNormal="55" workbookViewId="0">
      <selection activeCell="W61" sqref="W61:W64"/>
    </sheetView>
  </sheetViews>
  <sheetFormatPr defaultRowHeight="18.75" x14ac:dyDescent="0.4"/>
  <cols>
    <col min="3" max="3" width="9" customWidth="1"/>
  </cols>
  <sheetData>
    <row r="1" spans="1:44" x14ac:dyDescent="0.4"/>
    <row r="3" spans="1:44" ht="19.5" thickBot="1" x14ac:dyDescent="0.45">
      <c r="U3" s="3"/>
      <c r="V3" s="3"/>
      <c r="W3" s="3"/>
      <c r="X3" s="3"/>
      <c r="Y3" s="3"/>
    </row>
    <row r="4" spans="1:44" x14ac:dyDescent="0.4">
      <c r="U4" s="3"/>
      <c r="V4" s="3"/>
      <c r="W4" s="3"/>
      <c r="X4" s="3"/>
      <c r="Y4" s="3"/>
      <c r="AJ4" s="123" t="s">
        <v>435</v>
      </c>
      <c r="AK4" s="124"/>
      <c r="AL4" s="124"/>
      <c r="AM4" s="124"/>
      <c r="AN4" s="124"/>
      <c r="AO4" s="124"/>
      <c r="AP4" s="124"/>
      <c r="AQ4" s="124"/>
      <c r="AR4" s="125"/>
    </row>
    <row r="5" spans="1:44" x14ac:dyDescent="0.4">
      <c r="AJ5" s="126"/>
      <c r="AK5" s="127"/>
      <c r="AL5" s="127"/>
      <c r="AM5" s="127"/>
      <c r="AN5" s="127"/>
      <c r="AO5" s="127"/>
      <c r="AP5" s="127"/>
      <c r="AQ5" s="127"/>
      <c r="AR5" s="128"/>
    </row>
    <row r="6" spans="1:44" ht="19.5" thickBot="1" x14ac:dyDescent="0.45">
      <c r="AJ6" s="129"/>
      <c r="AK6" s="130"/>
      <c r="AL6" s="130"/>
      <c r="AM6" s="130"/>
      <c r="AN6" s="130"/>
      <c r="AO6" s="130"/>
      <c r="AP6" s="130"/>
      <c r="AQ6" s="130"/>
      <c r="AR6" s="131"/>
    </row>
    <row r="8" spans="1:44" ht="39.75" x14ac:dyDescent="0.4">
      <c r="U8" s="48" t="s">
        <v>307</v>
      </c>
      <c r="AJ8" s="92" t="s">
        <v>436</v>
      </c>
    </row>
    <row r="9" spans="1:44" ht="39.75" x14ac:dyDescent="0.4">
      <c r="U9" s="48" t="s">
        <v>378</v>
      </c>
      <c r="AB9" s="151" t="s">
        <v>458</v>
      </c>
      <c r="AJ9" s="92" t="s">
        <v>438</v>
      </c>
    </row>
    <row r="10" spans="1:44" ht="39.75" x14ac:dyDescent="0.4">
      <c r="U10" s="48" t="s">
        <v>384</v>
      </c>
    </row>
    <row r="12" spans="1:44" ht="19.5" thickBot="1" x14ac:dyDescent="0.45"/>
    <row r="13" spans="1:44" x14ac:dyDescent="0.4">
      <c r="AJ13" s="160" t="s">
        <v>459</v>
      </c>
      <c r="AK13" s="161"/>
      <c r="AL13" s="161"/>
      <c r="AM13" s="161"/>
      <c r="AN13" s="161"/>
      <c r="AO13" s="162"/>
    </row>
    <row r="14" spans="1:44" x14ac:dyDescent="0.4">
      <c r="AJ14" s="163"/>
      <c r="AK14" s="164"/>
      <c r="AL14" s="164"/>
      <c r="AM14" s="164"/>
      <c r="AN14" s="164"/>
      <c r="AO14" s="165"/>
    </row>
    <row r="15" spans="1:44" ht="19.5" thickBot="1" x14ac:dyDescent="0.45">
      <c r="AJ15" s="166"/>
      <c r="AK15" s="167"/>
      <c r="AL15" s="167"/>
      <c r="AM15" s="167"/>
      <c r="AN15" s="167"/>
      <c r="AO15" s="168"/>
    </row>
    <row r="17" spans="21:47" ht="50.25" customHeight="1" x14ac:dyDescent="0.4">
      <c r="U17" s="67" t="s">
        <v>323</v>
      </c>
      <c r="AJ17" s="158" t="s">
        <v>460</v>
      </c>
      <c r="AK17" s="158"/>
      <c r="AL17" s="158"/>
      <c r="AM17" s="158"/>
      <c r="AN17" s="158"/>
      <c r="AO17" s="158"/>
      <c r="AP17" s="158"/>
      <c r="AQ17" s="158"/>
      <c r="AR17" s="158"/>
      <c r="AS17" s="158"/>
      <c r="AT17" s="158"/>
      <c r="AU17" s="158"/>
    </row>
    <row r="18" spans="21:47" ht="42.75" x14ac:dyDescent="0.4">
      <c r="U18" s="73" t="s">
        <v>334</v>
      </c>
      <c r="AJ18" s="159" t="s">
        <v>461</v>
      </c>
      <c r="AK18" s="159"/>
      <c r="AL18" s="159"/>
      <c r="AM18" s="159"/>
      <c r="AN18" s="159"/>
      <c r="AO18" s="159"/>
      <c r="AP18" s="159"/>
      <c r="AQ18" s="159"/>
      <c r="AR18" s="159"/>
      <c r="AS18" s="159"/>
      <c r="AT18" s="159"/>
      <c r="AU18" s="159"/>
    </row>
    <row r="22" spans="21:47" ht="19.5" thickBot="1" x14ac:dyDescent="0.45"/>
    <row r="23" spans="21:47" ht="18.75" customHeight="1" x14ac:dyDescent="0.4">
      <c r="U23" s="135" t="s">
        <v>123</v>
      </c>
      <c r="V23" s="136"/>
      <c r="W23" s="136"/>
      <c r="X23" s="136"/>
      <c r="Y23" s="136"/>
      <c r="Z23" s="137"/>
    </row>
    <row r="24" spans="21:47" x14ac:dyDescent="0.4">
      <c r="U24" s="138"/>
      <c r="V24" s="139"/>
      <c r="W24" s="139"/>
      <c r="X24" s="139"/>
      <c r="Y24" s="139"/>
      <c r="Z24" s="140"/>
    </row>
    <row r="25" spans="21:47" ht="18.75" customHeight="1" x14ac:dyDescent="0.4">
      <c r="U25" s="138"/>
      <c r="V25" s="139"/>
      <c r="W25" s="139"/>
      <c r="X25" s="139"/>
      <c r="Y25" s="139"/>
      <c r="Z25" s="140"/>
    </row>
    <row r="26" spans="21:47" ht="19.5" thickBot="1" x14ac:dyDescent="0.45">
      <c r="U26" s="141"/>
      <c r="V26" s="142"/>
      <c r="W26" s="142"/>
      <c r="X26" s="142"/>
      <c r="Y26" s="142"/>
      <c r="Z26" s="143"/>
    </row>
    <row r="28" spans="21:47" x14ac:dyDescent="0.4">
      <c r="U28" s="144" t="s">
        <v>374</v>
      </c>
      <c r="V28" s="145"/>
      <c r="W28" s="145"/>
      <c r="X28" s="145"/>
      <c r="Y28" s="145"/>
      <c r="Z28" s="145"/>
      <c r="AA28" s="145"/>
      <c r="AB28" s="145"/>
      <c r="AC28" s="145"/>
      <c r="AD28" s="145"/>
      <c r="AE28" s="145"/>
      <c r="AF28" s="145"/>
      <c r="AG28" s="145"/>
      <c r="AH28" s="145"/>
      <c r="AI28" s="145"/>
      <c r="AJ28" s="145"/>
      <c r="AK28" s="145"/>
    </row>
    <row r="29" spans="21:47" x14ac:dyDescent="0.4">
      <c r="U29" s="145"/>
      <c r="V29" s="145"/>
      <c r="W29" s="145"/>
      <c r="X29" s="145"/>
      <c r="Y29" s="145"/>
      <c r="Z29" s="145"/>
      <c r="AA29" s="145"/>
      <c r="AB29" s="145"/>
      <c r="AC29" s="145"/>
      <c r="AD29" s="145"/>
      <c r="AE29" s="145"/>
      <c r="AF29" s="145"/>
      <c r="AG29" s="145"/>
      <c r="AH29" s="145"/>
      <c r="AI29" s="145"/>
      <c r="AJ29" s="145"/>
      <c r="AK29" s="145"/>
    </row>
    <row r="30" spans="21:47" x14ac:dyDescent="0.4">
      <c r="U30" s="133" t="s">
        <v>375</v>
      </c>
      <c r="V30" s="134"/>
      <c r="W30" s="134"/>
      <c r="X30" s="134"/>
      <c r="Y30" s="134"/>
      <c r="Z30" s="134"/>
      <c r="AA30" s="134"/>
      <c r="AB30" s="134"/>
      <c r="AC30" s="134"/>
      <c r="AD30" s="134"/>
      <c r="AE30" s="134"/>
      <c r="AF30" s="134"/>
      <c r="AG30" s="134"/>
      <c r="AH30" s="134"/>
      <c r="AI30" s="134"/>
      <c r="AJ30" s="134"/>
      <c r="AK30" s="134"/>
    </row>
    <row r="31" spans="21:47" x14ac:dyDescent="0.4">
      <c r="U31" s="134"/>
      <c r="V31" s="134"/>
      <c r="W31" s="134"/>
      <c r="X31" s="134"/>
      <c r="Y31" s="134"/>
      <c r="Z31" s="134"/>
      <c r="AA31" s="134"/>
      <c r="AB31" s="134"/>
      <c r="AC31" s="134"/>
      <c r="AD31" s="134"/>
      <c r="AE31" s="134"/>
      <c r="AF31" s="134"/>
      <c r="AG31" s="134"/>
      <c r="AH31" s="134"/>
      <c r="AI31" s="134"/>
      <c r="AJ31" s="134"/>
      <c r="AK31" s="134"/>
    </row>
    <row r="32" spans="21:47" x14ac:dyDescent="0.4">
      <c r="U32" s="133" t="s">
        <v>376</v>
      </c>
      <c r="V32" s="134"/>
      <c r="W32" s="134"/>
      <c r="X32" s="134"/>
      <c r="Y32" s="134"/>
      <c r="Z32" s="134"/>
      <c r="AA32" s="134"/>
      <c r="AB32" s="134"/>
      <c r="AC32" s="134"/>
      <c r="AD32" s="134"/>
      <c r="AE32" s="134"/>
      <c r="AF32" s="134"/>
      <c r="AG32" s="134"/>
      <c r="AH32" s="134"/>
      <c r="AI32" s="134"/>
      <c r="AJ32" s="134"/>
      <c r="AK32" s="134"/>
    </row>
    <row r="33" spans="20:37" x14ac:dyDescent="0.4">
      <c r="U33" s="134"/>
      <c r="V33" s="134"/>
      <c r="W33" s="134"/>
      <c r="X33" s="134"/>
      <c r="Y33" s="134"/>
      <c r="Z33" s="134"/>
      <c r="AA33" s="134"/>
      <c r="AB33" s="134"/>
      <c r="AC33" s="134"/>
      <c r="AD33" s="134"/>
      <c r="AE33" s="134"/>
      <c r="AF33" s="134"/>
      <c r="AG33" s="134"/>
      <c r="AH33" s="134"/>
      <c r="AI33" s="134"/>
      <c r="AJ33" s="134"/>
      <c r="AK33" s="134"/>
    </row>
    <row r="34" spans="20:37" x14ac:dyDescent="0.4">
      <c r="U34" s="133" t="s">
        <v>377</v>
      </c>
      <c r="V34" s="134"/>
      <c r="W34" s="134"/>
      <c r="X34" s="134"/>
      <c r="Y34" s="134"/>
      <c r="Z34" s="134"/>
      <c r="AA34" s="134"/>
      <c r="AB34" s="134"/>
      <c r="AC34" s="134"/>
      <c r="AD34" s="134"/>
      <c r="AE34" s="134"/>
      <c r="AF34" s="134"/>
      <c r="AG34" s="134"/>
      <c r="AH34" s="134"/>
      <c r="AI34" s="134"/>
      <c r="AJ34" s="134"/>
      <c r="AK34" s="134"/>
    </row>
    <row r="35" spans="20:37" x14ac:dyDescent="0.4">
      <c r="U35" s="134"/>
      <c r="V35" s="134"/>
      <c r="W35" s="134"/>
      <c r="X35" s="134"/>
      <c r="Y35" s="134"/>
      <c r="Z35" s="134"/>
      <c r="AA35" s="134"/>
      <c r="AB35" s="134"/>
      <c r="AC35" s="134"/>
      <c r="AD35" s="134"/>
      <c r="AE35" s="134"/>
      <c r="AF35" s="134"/>
      <c r="AG35" s="134"/>
      <c r="AH35" s="134"/>
      <c r="AI35" s="134"/>
      <c r="AJ35" s="134"/>
      <c r="AK35" s="134"/>
    </row>
    <row r="36" spans="20:37" x14ac:dyDescent="0.4">
      <c r="U36" s="133"/>
      <c r="V36" s="134"/>
      <c r="W36" s="134"/>
      <c r="X36" s="134"/>
      <c r="Y36" s="134"/>
      <c r="Z36" s="134"/>
      <c r="AA36" s="134"/>
      <c r="AB36" s="134"/>
      <c r="AC36" s="134"/>
      <c r="AD36" s="134"/>
      <c r="AE36" s="134"/>
      <c r="AF36" s="134"/>
      <c r="AG36" s="134"/>
      <c r="AH36" s="134"/>
      <c r="AI36" s="134"/>
      <c r="AJ36" s="134"/>
      <c r="AK36" s="134"/>
    </row>
    <row r="37" spans="20:37" x14ac:dyDescent="0.4">
      <c r="U37" s="134"/>
      <c r="V37" s="134"/>
      <c r="W37" s="134"/>
      <c r="X37" s="134"/>
      <c r="Y37" s="134"/>
      <c r="Z37" s="134"/>
      <c r="AA37" s="134"/>
      <c r="AB37" s="134"/>
      <c r="AC37" s="134"/>
      <c r="AD37" s="134"/>
      <c r="AE37" s="134"/>
      <c r="AF37" s="134"/>
      <c r="AG37" s="134"/>
      <c r="AH37" s="134"/>
      <c r="AI37" s="134"/>
      <c r="AJ37" s="134"/>
      <c r="AK37" s="134"/>
    </row>
    <row r="42" spans="20:37" ht="19.5" thickBot="1" x14ac:dyDescent="0.45">
      <c r="AD42" s="132"/>
      <c r="AE42" s="132"/>
      <c r="AF42" s="132"/>
      <c r="AG42" s="132"/>
      <c r="AH42" s="132"/>
      <c r="AI42" s="132"/>
      <c r="AJ42" s="132"/>
      <c r="AK42" s="132"/>
    </row>
    <row r="43" spans="20:37" ht="33" x14ac:dyDescent="0.4">
      <c r="T43" s="152" t="s">
        <v>262</v>
      </c>
      <c r="U43" s="153"/>
      <c r="V43" s="153"/>
      <c r="W43" s="153"/>
      <c r="X43" s="153"/>
      <c r="Y43" s="153"/>
      <c r="Z43" s="153"/>
      <c r="AA43" s="153"/>
      <c r="AB43" s="154"/>
      <c r="AD43" s="132"/>
      <c r="AE43" s="132"/>
      <c r="AF43" s="132"/>
      <c r="AG43" s="132"/>
      <c r="AH43" s="132"/>
      <c r="AI43" s="132"/>
      <c r="AJ43" s="132"/>
      <c r="AK43" s="132"/>
    </row>
    <row r="44" spans="20:37" ht="58.5" customHeight="1" thickBot="1" x14ac:dyDescent="0.45">
      <c r="T44" s="155" t="s">
        <v>261</v>
      </c>
      <c r="U44" s="156"/>
      <c r="V44" s="156"/>
      <c r="W44" s="156"/>
      <c r="X44" s="156"/>
      <c r="Y44" s="156"/>
      <c r="Z44" s="156"/>
      <c r="AA44" s="156"/>
      <c r="AB44" s="157"/>
      <c r="AE44" s="73"/>
    </row>
    <row r="55" spans="3:32" ht="19.5" thickBot="1" x14ac:dyDescent="0.45"/>
    <row r="56" spans="3:32" ht="18.75" customHeight="1" x14ac:dyDescent="0.4">
      <c r="C56" s="123" t="s">
        <v>420</v>
      </c>
      <c r="D56" s="124"/>
      <c r="E56" s="124"/>
      <c r="F56" s="124"/>
      <c r="G56" s="124"/>
      <c r="H56" s="124"/>
      <c r="I56" s="124"/>
      <c r="J56" s="124"/>
      <c r="K56" s="124"/>
      <c r="L56" s="124"/>
      <c r="M56" s="124"/>
      <c r="N56" s="124"/>
      <c r="O56" s="124"/>
      <c r="P56" s="125"/>
      <c r="W56" s="123" t="s">
        <v>421</v>
      </c>
      <c r="X56" s="124"/>
      <c r="Y56" s="124"/>
      <c r="Z56" s="124"/>
      <c r="AA56" s="124"/>
      <c r="AB56" s="124"/>
      <c r="AC56" s="124"/>
      <c r="AD56" s="124"/>
      <c r="AE56" s="124"/>
      <c r="AF56" s="125"/>
    </row>
    <row r="57" spans="3:32" ht="18.75" customHeight="1" x14ac:dyDescent="0.4">
      <c r="C57" s="126"/>
      <c r="D57" s="127"/>
      <c r="E57" s="127"/>
      <c r="F57" s="127"/>
      <c r="G57" s="127"/>
      <c r="H57" s="127"/>
      <c r="I57" s="127"/>
      <c r="J57" s="127"/>
      <c r="K57" s="127"/>
      <c r="L57" s="127"/>
      <c r="M57" s="127"/>
      <c r="N57" s="127"/>
      <c r="O57" s="127"/>
      <c r="P57" s="128"/>
      <c r="W57" s="126"/>
      <c r="X57" s="127"/>
      <c r="Y57" s="127"/>
      <c r="Z57" s="127"/>
      <c r="AA57" s="127"/>
      <c r="AB57" s="127"/>
      <c r="AC57" s="127"/>
      <c r="AD57" s="127"/>
      <c r="AE57" s="127"/>
      <c r="AF57" s="128"/>
    </row>
    <row r="58" spans="3:32" ht="19.5" customHeight="1" thickBot="1" x14ac:dyDescent="0.45">
      <c r="C58" s="129"/>
      <c r="D58" s="130"/>
      <c r="E58" s="130"/>
      <c r="F58" s="130"/>
      <c r="G58" s="130"/>
      <c r="H58" s="130"/>
      <c r="I58" s="130"/>
      <c r="J58" s="130"/>
      <c r="K58" s="130"/>
      <c r="L58" s="130"/>
      <c r="M58" s="130"/>
      <c r="N58" s="130"/>
      <c r="O58" s="130"/>
      <c r="P58" s="131"/>
      <c r="W58" s="129"/>
      <c r="X58" s="130"/>
      <c r="Y58" s="130"/>
      <c r="Z58" s="130"/>
      <c r="AA58" s="130"/>
      <c r="AB58" s="130"/>
      <c r="AC58" s="130"/>
      <c r="AD58" s="130"/>
      <c r="AE58" s="130"/>
      <c r="AF58" s="131"/>
    </row>
    <row r="61" spans="3:32" x14ac:dyDescent="0.4">
      <c r="W61" s="150" t="s">
        <v>432</v>
      </c>
    </row>
    <row r="62" spans="3:32" x14ac:dyDescent="0.4">
      <c r="S62" t="s">
        <v>422</v>
      </c>
      <c r="T62" t="s">
        <v>423</v>
      </c>
      <c r="W62" s="150" t="s">
        <v>433</v>
      </c>
    </row>
    <row r="63" spans="3:32" x14ac:dyDescent="0.4">
      <c r="S63" t="s">
        <v>424</v>
      </c>
      <c r="T63" t="s">
        <v>425</v>
      </c>
      <c r="W63" s="150" t="s">
        <v>434</v>
      </c>
    </row>
    <row r="64" spans="3:32" x14ac:dyDescent="0.4">
      <c r="S64" t="s">
        <v>426</v>
      </c>
      <c r="T64" t="s">
        <v>427</v>
      </c>
      <c r="W64" s="150" t="s">
        <v>428</v>
      </c>
      <c r="X64" t="s">
        <v>437</v>
      </c>
    </row>
    <row r="65" spans="19:20" x14ac:dyDescent="0.4">
      <c r="S65" t="s">
        <v>431</v>
      </c>
      <c r="T65" t="s">
        <v>430</v>
      </c>
    </row>
    <row r="66" spans="19:20" x14ac:dyDescent="0.4">
      <c r="S66" t="s">
        <v>428</v>
      </c>
      <c r="T66" t="s">
        <v>429</v>
      </c>
    </row>
  </sheetData>
  <mergeCells count="13">
    <mergeCell ref="AJ4:AR6"/>
    <mergeCell ref="C56:P58"/>
    <mergeCell ref="AD42:AK43"/>
    <mergeCell ref="U34:AK35"/>
    <mergeCell ref="U36:AK37"/>
    <mergeCell ref="U23:Z26"/>
    <mergeCell ref="U28:AK29"/>
    <mergeCell ref="U30:AK31"/>
    <mergeCell ref="U32:AK33"/>
    <mergeCell ref="W56:AF58"/>
    <mergeCell ref="AJ13:AO15"/>
    <mergeCell ref="AJ17:AU17"/>
    <mergeCell ref="AJ18:AU18"/>
  </mergeCells>
  <phoneticPr fontId="1"/>
  <pageMargins left="0.7" right="0.7" top="0.75" bottom="0.75" header="0.3" footer="0.3"/>
  <pageSetup paperSize="9" orientation="portrait" horizontalDpi="360" verticalDpi="36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68"/>
      <c r="D6" s="68"/>
      <c r="E6" s="68"/>
      <c r="F6" s="68"/>
      <c r="G6" s="68"/>
      <c r="H6" s="68"/>
      <c r="I6" s="68"/>
      <c r="J6" s="68"/>
      <c r="K6" s="68"/>
      <c r="L6" s="68"/>
      <c r="M6" s="68"/>
      <c r="N6" s="68"/>
      <c r="O6" s="68"/>
      <c r="P6" s="68"/>
      <c r="Q6" s="68"/>
      <c r="R6" s="68"/>
      <c r="S6" s="68"/>
      <c r="T6" s="68"/>
      <c r="U6" s="68"/>
      <c r="V6" s="68"/>
      <c r="W6" s="68"/>
      <c r="X6" s="68"/>
      <c r="Y6" s="68"/>
      <c r="Z6" s="68"/>
      <c r="AA6" s="68"/>
    </row>
    <row r="7" spans="3:27" x14ac:dyDescent="0.4">
      <c r="C7" s="68"/>
      <c r="D7" s="68"/>
      <c r="E7" s="68"/>
      <c r="F7" s="68"/>
      <c r="G7" s="68"/>
      <c r="H7" s="68"/>
      <c r="I7" s="68"/>
      <c r="J7" s="68"/>
      <c r="K7" s="68"/>
      <c r="L7" s="68"/>
      <c r="M7" s="68"/>
      <c r="N7" s="68"/>
      <c r="O7" s="68"/>
      <c r="P7" s="68"/>
      <c r="Q7" s="68"/>
      <c r="R7" s="68"/>
      <c r="S7" s="68"/>
      <c r="T7" s="68"/>
      <c r="U7" s="68"/>
      <c r="V7" s="68"/>
      <c r="W7" s="68"/>
      <c r="X7" s="68"/>
      <c r="Y7" s="68"/>
      <c r="Z7" s="68"/>
      <c r="AA7" s="68"/>
    </row>
    <row r="8" spans="3:27" x14ac:dyDescent="0.4">
      <c r="C8" s="68"/>
      <c r="D8" s="68"/>
      <c r="E8" s="68"/>
      <c r="F8" s="68"/>
      <c r="G8" s="68"/>
      <c r="H8" s="68"/>
      <c r="I8" s="68"/>
      <c r="J8" s="68"/>
      <c r="K8" s="68"/>
      <c r="L8" s="68"/>
      <c r="M8" s="68"/>
      <c r="N8" s="68"/>
      <c r="O8" s="68"/>
      <c r="P8" s="68"/>
      <c r="Q8" s="68"/>
      <c r="R8" s="68"/>
      <c r="S8" s="68"/>
      <c r="T8" s="68"/>
      <c r="U8" s="68"/>
      <c r="V8" s="68"/>
      <c r="W8" s="68"/>
      <c r="X8" s="68"/>
      <c r="Y8" s="68"/>
      <c r="Z8" s="68"/>
      <c r="AA8" s="68"/>
    </row>
    <row r="9" spans="3:27" x14ac:dyDescent="0.4">
      <c r="C9" s="68"/>
      <c r="D9" s="68"/>
      <c r="E9" s="68"/>
      <c r="F9" s="68"/>
      <c r="G9" s="68"/>
      <c r="H9" s="68"/>
      <c r="I9" s="68"/>
      <c r="J9" s="68"/>
      <c r="K9" s="68"/>
      <c r="L9" s="68"/>
      <c r="M9" s="68"/>
      <c r="N9" s="68"/>
      <c r="O9" s="68"/>
      <c r="P9" s="68"/>
      <c r="Q9" s="68"/>
      <c r="R9" s="68"/>
      <c r="S9" s="68"/>
      <c r="T9" s="68"/>
      <c r="U9" s="68"/>
      <c r="V9" s="68"/>
      <c r="W9" s="68"/>
      <c r="X9" s="68"/>
      <c r="Y9" s="68"/>
      <c r="Z9" s="68"/>
      <c r="AA9" s="68"/>
    </row>
    <row r="10" spans="3:27" x14ac:dyDescent="0.4">
      <c r="C10" s="68"/>
      <c r="D10" s="68"/>
      <c r="E10" s="68"/>
      <c r="F10" s="68"/>
      <c r="G10" s="68"/>
      <c r="H10" s="68"/>
      <c r="I10" s="68"/>
      <c r="J10" s="68"/>
      <c r="K10" s="68"/>
      <c r="L10" s="68"/>
      <c r="M10" s="68"/>
      <c r="N10" s="68"/>
      <c r="O10" s="68"/>
      <c r="P10" s="68"/>
      <c r="Q10" s="68"/>
      <c r="R10" s="68"/>
      <c r="S10" s="68"/>
      <c r="T10" s="68"/>
      <c r="U10" s="68"/>
      <c r="V10" s="68"/>
      <c r="W10" s="68"/>
      <c r="X10" s="68"/>
      <c r="Y10" s="68"/>
      <c r="Z10" s="68"/>
      <c r="AA10" s="68"/>
    </row>
    <row r="11" spans="3:27" x14ac:dyDescent="0.4">
      <c r="C11" s="68"/>
      <c r="D11" s="68"/>
      <c r="E11" s="68"/>
      <c r="F11" s="68"/>
      <c r="G11" s="68"/>
      <c r="H11" s="68"/>
      <c r="I11" s="68"/>
      <c r="J11" s="68"/>
      <c r="K11" s="68"/>
      <c r="L11" s="68"/>
      <c r="M11" s="68"/>
      <c r="N11" s="68"/>
      <c r="O11" s="68"/>
      <c r="P11" s="68"/>
      <c r="Q11" s="68"/>
      <c r="R11" s="68"/>
      <c r="S11" s="68"/>
      <c r="T11" s="68"/>
      <c r="U11" s="68"/>
      <c r="V11" s="68"/>
      <c r="W11" s="68"/>
      <c r="X11" s="68"/>
      <c r="Y11" s="68"/>
      <c r="Z11" s="68"/>
      <c r="AA11" s="68"/>
    </row>
    <row r="12" spans="3:27" x14ac:dyDescent="0.4">
      <c r="C12" s="68"/>
      <c r="D12" s="68"/>
      <c r="E12" s="68"/>
      <c r="F12" s="68"/>
      <c r="G12" s="68"/>
      <c r="H12" s="68"/>
      <c r="I12" s="68"/>
      <c r="J12" s="68"/>
      <c r="K12" s="68"/>
      <c r="L12" s="68"/>
      <c r="M12" s="68"/>
      <c r="N12" s="68"/>
      <c r="O12" s="68"/>
      <c r="P12" s="68"/>
      <c r="Q12" s="68"/>
      <c r="R12" s="68"/>
      <c r="S12" s="68"/>
      <c r="T12" s="68"/>
      <c r="U12" s="68"/>
      <c r="V12" s="68"/>
      <c r="W12" s="68"/>
      <c r="X12" s="68"/>
      <c r="Y12" s="68"/>
      <c r="Z12" s="68"/>
      <c r="AA12" s="68"/>
    </row>
    <row r="13" spans="3:27" x14ac:dyDescent="0.4">
      <c r="C13" s="68"/>
      <c r="D13" s="68"/>
      <c r="E13" s="68"/>
      <c r="F13" s="68"/>
      <c r="G13" s="68"/>
      <c r="H13" s="68"/>
      <c r="I13" s="68"/>
      <c r="J13" s="68"/>
      <c r="K13" s="68"/>
      <c r="L13" s="68"/>
      <c r="M13" s="68"/>
      <c r="N13" s="68"/>
      <c r="O13" s="68"/>
      <c r="P13" s="68"/>
      <c r="Q13" s="68"/>
      <c r="R13" s="68"/>
      <c r="S13" s="68"/>
      <c r="T13" s="68"/>
      <c r="U13" s="68"/>
      <c r="V13" s="68"/>
      <c r="W13" s="68"/>
      <c r="X13" s="68"/>
      <c r="Y13" s="68"/>
      <c r="Z13" s="68"/>
      <c r="AA13" s="68"/>
    </row>
    <row r="14" spans="3:27" x14ac:dyDescent="0.4">
      <c r="C14" s="68"/>
      <c r="D14" s="68"/>
      <c r="E14" s="68"/>
      <c r="F14" s="68"/>
      <c r="G14" s="68"/>
      <c r="H14" s="68"/>
      <c r="I14" s="68"/>
      <c r="J14" s="68"/>
      <c r="K14" s="68"/>
      <c r="L14" s="68"/>
      <c r="M14" s="68"/>
      <c r="N14" s="68"/>
      <c r="O14" s="68"/>
      <c r="P14" s="68"/>
      <c r="Q14" s="68"/>
      <c r="R14" s="68"/>
      <c r="S14" s="68"/>
      <c r="T14" s="68"/>
      <c r="U14" s="68"/>
      <c r="V14" s="68"/>
      <c r="W14" s="68"/>
      <c r="X14" s="68"/>
      <c r="Y14" s="68"/>
      <c r="Z14" s="68"/>
      <c r="AA14" s="68"/>
    </row>
    <row r="15" spans="3:27" x14ac:dyDescent="0.4">
      <c r="C15" s="68"/>
      <c r="D15" s="68" t="s">
        <v>86</v>
      </c>
      <c r="E15" s="68"/>
      <c r="F15" s="68"/>
      <c r="G15" s="68"/>
      <c r="H15" s="68"/>
      <c r="I15" s="68"/>
      <c r="J15" s="68"/>
      <c r="K15" s="68"/>
      <c r="L15" s="68"/>
      <c r="M15" s="68"/>
      <c r="N15" s="68"/>
      <c r="O15" s="68"/>
      <c r="P15" s="68"/>
      <c r="Q15" s="68"/>
      <c r="R15" s="68"/>
      <c r="S15" s="68"/>
      <c r="T15" s="68"/>
      <c r="U15" s="68"/>
      <c r="V15" s="68"/>
      <c r="W15" s="68"/>
      <c r="X15" s="68"/>
      <c r="Y15" s="68"/>
      <c r="Z15" s="68"/>
      <c r="AA15" s="68"/>
    </row>
    <row r="16" spans="3:27" x14ac:dyDescent="0.4">
      <c r="C16" s="68"/>
      <c r="D16" s="68" t="s">
        <v>85</v>
      </c>
      <c r="E16" s="68"/>
      <c r="F16" s="68"/>
      <c r="G16" s="68"/>
      <c r="H16" s="68"/>
      <c r="I16" s="68"/>
      <c r="J16" s="68"/>
      <c r="K16" s="68"/>
      <c r="L16" s="68"/>
      <c r="M16" s="68"/>
      <c r="N16" s="68"/>
      <c r="O16" s="68"/>
      <c r="P16" s="68"/>
      <c r="Q16" s="68"/>
      <c r="R16" s="68"/>
      <c r="S16" s="68"/>
      <c r="T16" s="68"/>
      <c r="U16" s="68"/>
      <c r="V16" s="68"/>
      <c r="W16" s="68"/>
      <c r="X16" s="68"/>
      <c r="Y16" s="68"/>
      <c r="Z16" s="68"/>
      <c r="AA16" s="68"/>
    </row>
    <row r="17" spans="3:27" x14ac:dyDescent="0.4">
      <c r="C17" s="68"/>
      <c r="D17" s="68" t="s">
        <v>87</v>
      </c>
      <c r="E17" s="68"/>
      <c r="F17" s="68"/>
      <c r="G17" s="68"/>
      <c r="H17" s="68"/>
      <c r="I17" s="68"/>
      <c r="J17" s="68"/>
      <c r="K17" s="68"/>
      <c r="L17" s="68"/>
      <c r="M17" s="68"/>
      <c r="N17" s="68"/>
      <c r="O17" s="68"/>
      <c r="P17" s="68"/>
      <c r="Q17" s="68"/>
      <c r="R17" s="68"/>
      <c r="S17" s="68"/>
      <c r="T17" s="68"/>
      <c r="U17" s="68"/>
      <c r="V17" s="68"/>
      <c r="W17" s="68"/>
      <c r="X17" s="68"/>
      <c r="Y17" s="68"/>
      <c r="Z17" s="68"/>
      <c r="AA17" s="68"/>
    </row>
    <row r="18" spans="3:27" x14ac:dyDescent="0.4">
      <c r="C18" s="68"/>
      <c r="D18" s="68" t="s">
        <v>88</v>
      </c>
      <c r="E18" s="68"/>
      <c r="F18" s="68"/>
      <c r="G18" s="68"/>
      <c r="H18" s="68"/>
      <c r="I18" s="68"/>
      <c r="J18" s="68"/>
      <c r="K18" s="68"/>
      <c r="L18" s="68"/>
      <c r="M18" s="68"/>
      <c r="N18" s="68"/>
      <c r="O18" s="68"/>
      <c r="P18" s="68"/>
      <c r="Q18" s="68"/>
      <c r="R18" s="68"/>
      <c r="S18" s="68"/>
      <c r="T18" s="68"/>
      <c r="U18" s="68"/>
      <c r="V18" s="68"/>
      <c r="W18" s="68"/>
      <c r="X18" s="68"/>
      <c r="Y18" s="68"/>
      <c r="Z18" s="68"/>
      <c r="AA18" s="68"/>
    </row>
    <row r="19" spans="3:27" x14ac:dyDescent="0.4">
      <c r="C19" s="68"/>
      <c r="D19" s="68"/>
      <c r="E19" s="68"/>
      <c r="F19" s="68"/>
      <c r="G19" s="68"/>
      <c r="H19" s="68"/>
      <c r="I19" s="68"/>
      <c r="J19" s="68"/>
      <c r="K19" s="68"/>
      <c r="L19" s="68"/>
      <c r="M19" s="68"/>
      <c r="N19" s="68"/>
      <c r="O19" s="68"/>
      <c r="P19" s="68"/>
      <c r="Q19" s="68"/>
      <c r="R19" s="68"/>
      <c r="S19" s="68"/>
      <c r="T19" s="68"/>
      <c r="U19" s="68"/>
      <c r="V19" s="68"/>
      <c r="W19" s="68"/>
      <c r="X19" s="68"/>
      <c r="Y19" s="68"/>
      <c r="Z19" s="68"/>
      <c r="AA19" s="68"/>
    </row>
    <row r="20" spans="3:27" x14ac:dyDescent="0.4">
      <c r="C20" s="68"/>
      <c r="D20" s="68"/>
      <c r="E20" s="68"/>
      <c r="F20" s="68"/>
      <c r="G20" s="68"/>
      <c r="H20" s="68"/>
      <c r="I20" s="68"/>
      <c r="J20" s="68"/>
      <c r="K20" s="68"/>
      <c r="L20" s="68"/>
      <c r="M20" s="68"/>
      <c r="N20" s="68"/>
      <c r="O20" s="68"/>
      <c r="P20" s="68"/>
      <c r="Q20" s="68"/>
      <c r="R20" s="68"/>
      <c r="S20" s="68"/>
      <c r="T20" s="68"/>
      <c r="U20" s="68"/>
      <c r="V20" s="68"/>
      <c r="W20" s="68"/>
      <c r="X20" s="68"/>
      <c r="Y20" s="68"/>
      <c r="Z20" s="68"/>
      <c r="AA20" s="68"/>
    </row>
    <row r="21" spans="3:27" x14ac:dyDescent="0.4">
      <c r="C21" s="68"/>
      <c r="D21" s="68"/>
      <c r="E21" s="68"/>
      <c r="F21" s="68"/>
      <c r="G21" s="68"/>
      <c r="H21" s="68"/>
      <c r="I21" s="68"/>
      <c r="J21" s="68"/>
      <c r="K21" s="68"/>
      <c r="L21" s="68"/>
      <c r="M21" s="68"/>
      <c r="N21" s="68"/>
      <c r="O21" s="68"/>
      <c r="P21" s="68"/>
      <c r="Q21" s="68"/>
      <c r="R21" s="68"/>
      <c r="S21" s="68"/>
      <c r="T21" s="68"/>
      <c r="U21" s="68"/>
      <c r="V21" s="68"/>
      <c r="W21" s="68"/>
      <c r="X21" s="68"/>
      <c r="Y21" s="68"/>
      <c r="Z21" s="68"/>
      <c r="AA21" s="68"/>
    </row>
    <row r="22" spans="3:27" x14ac:dyDescent="0.4">
      <c r="C22" s="68"/>
      <c r="D22" s="68"/>
      <c r="E22" s="68"/>
      <c r="F22" s="68"/>
      <c r="G22" s="68"/>
      <c r="H22" s="68"/>
      <c r="I22" s="68"/>
      <c r="J22" s="68"/>
      <c r="K22" s="68" t="b">
        <v>0</v>
      </c>
      <c r="L22" s="68" t="b">
        <v>1</v>
      </c>
      <c r="M22" s="68"/>
      <c r="N22" s="68"/>
      <c r="O22" s="68"/>
      <c r="P22" s="68"/>
      <c r="Q22" s="68"/>
      <c r="R22" s="68"/>
      <c r="S22" s="68"/>
      <c r="T22" s="68"/>
      <c r="U22" s="68"/>
      <c r="V22" s="68"/>
      <c r="W22" s="68"/>
      <c r="X22" s="68"/>
      <c r="Y22" s="68"/>
      <c r="Z22" s="68"/>
      <c r="AA22" s="68"/>
    </row>
    <row r="23" spans="3:27" x14ac:dyDescent="0.4">
      <c r="C23" s="68"/>
      <c r="D23" s="68"/>
      <c r="E23" s="68"/>
      <c r="F23" s="68"/>
      <c r="G23" s="68"/>
      <c r="H23" s="68"/>
      <c r="I23" s="68"/>
      <c r="J23" s="68"/>
      <c r="K23" s="68"/>
      <c r="L23" s="68"/>
      <c r="M23" s="68"/>
      <c r="N23" s="68"/>
      <c r="O23" s="68"/>
      <c r="P23" s="68"/>
      <c r="Q23" s="68"/>
      <c r="R23" s="68"/>
      <c r="S23" s="68"/>
      <c r="T23" s="68"/>
      <c r="U23" s="68"/>
      <c r="V23" s="68"/>
      <c r="W23" s="68"/>
      <c r="X23" s="68"/>
      <c r="Y23" s="68"/>
      <c r="Z23" s="68"/>
      <c r="AA23" s="68"/>
    </row>
    <row r="24" spans="3:27" x14ac:dyDescent="0.4">
      <c r="C24" s="68"/>
      <c r="D24" s="68"/>
      <c r="E24" s="68"/>
      <c r="F24" s="68"/>
      <c r="G24" s="68"/>
      <c r="H24" s="68"/>
      <c r="I24" s="68"/>
      <c r="J24" s="68"/>
      <c r="K24" s="68"/>
      <c r="L24" s="68"/>
      <c r="M24" s="68"/>
      <c r="N24" s="68"/>
      <c r="O24" s="68"/>
      <c r="P24" s="68"/>
      <c r="Q24" s="68"/>
      <c r="R24" s="68"/>
      <c r="S24" s="68"/>
      <c r="T24" s="68"/>
      <c r="U24" s="68"/>
      <c r="V24" s="68"/>
      <c r="W24" s="68"/>
      <c r="X24" s="68"/>
      <c r="Y24" s="68"/>
      <c r="Z24" s="68"/>
      <c r="AA24" s="68"/>
    </row>
    <row r="25" spans="3:27" x14ac:dyDescent="0.4">
      <c r="C25" s="68"/>
      <c r="D25" s="68"/>
      <c r="E25" s="68"/>
      <c r="F25" s="68"/>
      <c r="G25" s="68"/>
      <c r="H25" s="68"/>
      <c r="I25" s="68"/>
      <c r="J25" s="68"/>
      <c r="K25" s="68"/>
      <c r="L25" s="68"/>
      <c r="M25" s="68"/>
      <c r="N25" s="68"/>
      <c r="O25" s="68"/>
      <c r="P25" s="68"/>
      <c r="Q25" s="68"/>
      <c r="R25" s="68"/>
      <c r="S25" s="68"/>
      <c r="T25" s="68"/>
      <c r="U25" s="68"/>
      <c r="V25" s="68"/>
      <c r="W25" s="68"/>
      <c r="X25" s="68"/>
      <c r="Y25" s="68"/>
      <c r="Z25" s="68"/>
      <c r="AA25" s="68"/>
    </row>
    <row r="26" spans="3:27" x14ac:dyDescent="0.4">
      <c r="C26" s="68"/>
      <c r="D26" s="68"/>
      <c r="E26" s="68"/>
      <c r="F26" s="68"/>
      <c r="G26" s="68"/>
      <c r="H26" s="68"/>
      <c r="I26" s="68"/>
      <c r="J26" s="68"/>
      <c r="K26" s="68"/>
      <c r="L26" s="68"/>
      <c r="M26" s="68"/>
      <c r="N26" s="68"/>
      <c r="O26" s="68"/>
      <c r="P26" s="68"/>
      <c r="Q26" s="68"/>
      <c r="R26" s="68"/>
      <c r="S26" s="68"/>
      <c r="T26" s="68"/>
      <c r="U26" s="68"/>
      <c r="V26" s="68"/>
      <c r="W26" s="68"/>
      <c r="X26" s="68"/>
      <c r="Y26" s="68"/>
      <c r="Z26" s="68"/>
      <c r="AA26" s="68"/>
    </row>
    <row r="27" spans="3:27" x14ac:dyDescent="0.4">
      <c r="C27" s="68"/>
      <c r="D27" s="68"/>
      <c r="E27" s="68"/>
      <c r="F27" s="68"/>
      <c r="G27" s="68"/>
      <c r="H27" s="68"/>
      <c r="I27" s="68"/>
      <c r="J27" s="68"/>
      <c r="K27" s="68"/>
      <c r="L27" s="68"/>
      <c r="M27" s="68"/>
      <c r="N27" s="68"/>
      <c r="O27" s="68"/>
      <c r="P27" s="68"/>
      <c r="Q27" s="68"/>
      <c r="R27" s="68"/>
      <c r="S27" s="68"/>
      <c r="T27" s="68"/>
      <c r="U27" s="68"/>
      <c r="V27" s="68"/>
      <c r="W27" s="68"/>
      <c r="X27" s="68"/>
      <c r="Y27" s="68"/>
      <c r="Z27" s="68"/>
      <c r="AA27" s="68"/>
    </row>
    <row r="28" spans="3:27" x14ac:dyDescent="0.4">
      <c r="C28" s="68"/>
      <c r="D28" s="68"/>
      <c r="E28" s="68"/>
      <c r="F28" s="68"/>
      <c r="G28" s="68"/>
      <c r="H28" s="68"/>
      <c r="I28" s="68"/>
      <c r="J28" s="68"/>
      <c r="K28" s="68"/>
      <c r="L28" s="68"/>
      <c r="M28" s="68"/>
      <c r="N28" s="68"/>
      <c r="O28" s="68"/>
      <c r="P28" s="68"/>
      <c r="Q28" s="68"/>
      <c r="R28" s="68"/>
      <c r="S28" s="68"/>
      <c r="T28" s="68"/>
      <c r="U28" s="68"/>
      <c r="V28" s="68"/>
      <c r="W28" s="68"/>
      <c r="X28" s="68"/>
      <c r="Y28" s="68"/>
      <c r="Z28" s="68"/>
      <c r="AA28" s="68"/>
    </row>
    <row r="29" spans="3:27" x14ac:dyDescent="0.4">
      <c r="C29" s="68"/>
      <c r="D29" s="68"/>
      <c r="E29" s="68"/>
      <c r="F29" s="68"/>
      <c r="G29" s="68"/>
      <c r="H29" s="68"/>
      <c r="I29" s="68"/>
      <c r="J29" s="68"/>
      <c r="K29" s="68"/>
      <c r="L29" s="68"/>
      <c r="M29" s="68"/>
      <c r="N29" s="68"/>
      <c r="O29" s="68"/>
      <c r="P29" s="68"/>
      <c r="Q29" s="68"/>
      <c r="R29" s="68"/>
      <c r="S29" s="68"/>
      <c r="T29" s="68"/>
      <c r="U29" s="68"/>
      <c r="V29" s="68"/>
      <c r="W29" s="68"/>
      <c r="X29" s="68"/>
      <c r="Y29" s="68"/>
      <c r="Z29" s="68"/>
      <c r="AA29" s="68"/>
    </row>
    <row r="30" spans="3:27" x14ac:dyDescent="0.4">
      <c r="C30" s="68"/>
      <c r="D30" s="68"/>
      <c r="E30" s="68"/>
      <c r="F30" s="68"/>
      <c r="G30" s="68"/>
      <c r="H30" s="68"/>
      <c r="I30" s="68"/>
      <c r="J30" s="68"/>
      <c r="K30" s="68"/>
      <c r="L30" s="68"/>
      <c r="M30" s="68"/>
      <c r="N30" s="68"/>
      <c r="O30" s="68"/>
      <c r="P30" s="68"/>
      <c r="Q30" s="68"/>
      <c r="R30" s="68"/>
      <c r="S30" s="68"/>
      <c r="T30" s="68"/>
      <c r="U30" s="68"/>
      <c r="V30" s="68"/>
      <c r="W30" s="68"/>
      <c r="X30" s="68"/>
      <c r="Y30" s="68"/>
      <c r="Z30" s="68"/>
      <c r="AA30" s="68"/>
    </row>
    <row r="31" spans="3:27" x14ac:dyDescent="0.4">
      <c r="C31" s="68"/>
      <c r="D31" s="68"/>
      <c r="E31" s="68"/>
      <c r="F31" s="68"/>
      <c r="G31" s="68"/>
      <c r="H31" s="68"/>
      <c r="I31" s="68"/>
      <c r="J31" s="68"/>
      <c r="K31" s="68"/>
      <c r="L31" s="68"/>
      <c r="M31" s="68"/>
      <c r="N31" s="68"/>
      <c r="O31" s="68"/>
      <c r="P31" s="68"/>
      <c r="Q31" s="68"/>
      <c r="R31" s="68"/>
      <c r="S31" s="68"/>
      <c r="T31" s="68"/>
      <c r="U31" s="68"/>
      <c r="V31" s="68"/>
      <c r="W31" s="68"/>
      <c r="X31" s="68"/>
      <c r="Y31" s="68"/>
      <c r="Z31" s="68"/>
      <c r="AA31" s="68"/>
    </row>
    <row r="32" spans="3:27" x14ac:dyDescent="0.4">
      <c r="C32" s="68"/>
      <c r="D32" s="68"/>
      <c r="E32" s="68"/>
      <c r="F32" s="68"/>
      <c r="G32" s="68"/>
      <c r="H32" s="68"/>
      <c r="I32" s="68"/>
      <c r="J32" s="68"/>
      <c r="K32" s="68"/>
      <c r="L32" s="68"/>
      <c r="M32" s="68"/>
      <c r="N32" s="68"/>
      <c r="O32" s="68"/>
      <c r="P32" s="68"/>
      <c r="Q32" s="68"/>
      <c r="R32" s="68"/>
      <c r="S32" s="68"/>
      <c r="T32" s="68"/>
      <c r="U32" s="68"/>
      <c r="V32" s="68"/>
      <c r="W32" s="68"/>
      <c r="X32" s="68"/>
      <c r="Y32" s="68"/>
      <c r="Z32" s="68"/>
      <c r="AA32" s="68"/>
    </row>
    <row r="33" spans="3:27" x14ac:dyDescent="0.4">
      <c r="C33" s="68"/>
      <c r="D33" s="68"/>
      <c r="E33" s="68"/>
      <c r="F33" s="68"/>
      <c r="G33" s="68"/>
      <c r="H33" s="68"/>
      <c r="I33" s="68"/>
      <c r="J33" s="68"/>
      <c r="K33" s="68"/>
      <c r="L33" s="68"/>
      <c r="M33" s="68"/>
      <c r="N33" s="68"/>
      <c r="O33" s="68"/>
      <c r="P33" s="68"/>
      <c r="Q33" s="68"/>
      <c r="R33" s="68"/>
      <c r="S33" s="68"/>
      <c r="T33" s="68"/>
      <c r="U33" s="68"/>
      <c r="V33" s="68"/>
      <c r="W33" s="68"/>
      <c r="X33" s="68"/>
      <c r="Y33" s="68"/>
      <c r="Z33" s="68"/>
      <c r="AA33" s="68"/>
    </row>
    <row r="34" spans="3:27" x14ac:dyDescent="0.4">
      <c r="C34" s="68"/>
      <c r="D34" s="68"/>
      <c r="E34" s="68"/>
      <c r="F34" s="68"/>
      <c r="G34" s="68"/>
      <c r="H34" s="68"/>
      <c r="I34" s="68"/>
      <c r="J34" s="68"/>
      <c r="K34" s="68"/>
      <c r="L34" s="68"/>
      <c r="M34" s="68"/>
      <c r="N34" s="68"/>
      <c r="O34" s="68"/>
      <c r="P34" s="68"/>
      <c r="Q34" s="68"/>
      <c r="R34" s="68"/>
      <c r="S34" s="68"/>
      <c r="T34" s="68"/>
      <c r="U34" s="68"/>
      <c r="V34" s="68"/>
      <c r="W34" s="68"/>
      <c r="X34" s="68"/>
      <c r="Y34" s="68"/>
      <c r="Z34" s="68"/>
      <c r="AA34" s="68"/>
    </row>
    <row r="35" spans="3:27" x14ac:dyDescent="0.4">
      <c r="C35" s="68"/>
      <c r="D35" s="68"/>
      <c r="E35" s="68"/>
      <c r="F35" s="68"/>
      <c r="G35" s="68"/>
      <c r="H35" s="68"/>
      <c r="I35" s="68"/>
      <c r="J35" s="68"/>
      <c r="K35" s="68"/>
      <c r="L35" s="68"/>
      <c r="M35" s="68"/>
      <c r="N35" s="68"/>
      <c r="O35" s="68"/>
      <c r="P35" s="68"/>
      <c r="Q35" s="68"/>
      <c r="R35" s="68"/>
      <c r="S35" s="68"/>
      <c r="T35" s="68"/>
      <c r="U35" s="68"/>
      <c r="V35" s="68"/>
      <c r="W35" s="68"/>
      <c r="X35" s="68"/>
      <c r="Y35" s="68"/>
      <c r="Z35" s="68"/>
      <c r="AA35" s="68"/>
    </row>
    <row r="36" spans="3:27" x14ac:dyDescent="0.4">
      <c r="C36" s="68"/>
      <c r="D36" s="68"/>
      <c r="E36" s="68"/>
      <c r="F36" s="68"/>
      <c r="G36" s="68"/>
      <c r="H36" s="68"/>
      <c r="I36" s="68"/>
      <c r="J36" s="68"/>
      <c r="K36" s="68"/>
      <c r="L36" s="68"/>
      <c r="M36" s="68"/>
      <c r="N36" s="68"/>
      <c r="O36" s="68"/>
      <c r="P36" s="68"/>
      <c r="Q36" s="68"/>
      <c r="R36" s="68"/>
      <c r="S36" s="68"/>
      <c r="T36" s="68"/>
      <c r="U36" s="68"/>
      <c r="V36" s="68"/>
      <c r="W36" s="68"/>
      <c r="X36" s="68"/>
      <c r="Y36" s="68"/>
      <c r="Z36" s="68"/>
      <c r="AA36" s="68"/>
    </row>
    <row r="37" spans="3:27" x14ac:dyDescent="0.4">
      <c r="C37" s="68"/>
      <c r="D37" s="68"/>
      <c r="E37" s="68"/>
      <c r="F37" s="68"/>
      <c r="G37" s="68"/>
      <c r="H37" s="68"/>
      <c r="I37" s="68"/>
      <c r="J37" s="68"/>
      <c r="K37" s="68"/>
      <c r="L37" s="68"/>
      <c r="M37" s="68"/>
      <c r="N37" s="68"/>
      <c r="O37" s="68"/>
      <c r="P37" s="68"/>
      <c r="Q37" s="68"/>
      <c r="R37" s="68"/>
      <c r="S37" s="68"/>
      <c r="T37" s="68"/>
      <c r="U37" s="68"/>
      <c r="V37" s="68"/>
      <c r="W37" s="68"/>
      <c r="X37" s="68"/>
      <c r="Y37" s="68"/>
      <c r="Z37" s="68"/>
      <c r="AA37" s="68"/>
    </row>
    <row r="38" spans="3:27" x14ac:dyDescent="0.4">
      <c r="C38" s="68"/>
      <c r="D38" s="68"/>
      <c r="E38" s="68"/>
      <c r="F38" s="68"/>
      <c r="G38" s="68"/>
      <c r="H38" s="68"/>
      <c r="I38" s="68"/>
      <c r="J38" s="68"/>
      <c r="K38" s="68"/>
      <c r="L38" s="68"/>
      <c r="M38" s="68"/>
      <c r="N38" s="68"/>
      <c r="O38" s="68"/>
      <c r="P38" s="68"/>
      <c r="Q38" s="68"/>
      <c r="R38" s="68"/>
      <c r="S38" s="68"/>
      <c r="T38" s="68"/>
      <c r="U38" s="68"/>
      <c r="V38" s="68"/>
      <c r="W38" s="68"/>
      <c r="X38" s="68"/>
      <c r="Y38" s="68"/>
      <c r="Z38" s="68"/>
      <c r="AA38" s="68"/>
    </row>
    <row r="39" spans="3:27" x14ac:dyDescent="0.4">
      <c r="C39" s="68"/>
      <c r="D39" s="68"/>
      <c r="E39" s="68"/>
      <c r="F39" s="68"/>
      <c r="G39" s="68"/>
      <c r="H39" s="68"/>
      <c r="I39" s="68"/>
      <c r="J39" s="68"/>
      <c r="K39" s="68"/>
      <c r="L39" s="68"/>
      <c r="M39" s="68"/>
      <c r="N39" s="68"/>
      <c r="O39" s="68"/>
      <c r="P39" s="68"/>
      <c r="Q39" s="68"/>
      <c r="R39" s="68"/>
      <c r="S39" s="68"/>
      <c r="T39" s="68"/>
      <c r="U39" s="68"/>
      <c r="V39" s="68"/>
      <c r="W39" s="68"/>
      <c r="X39" s="68"/>
      <c r="Y39" s="68"/>
      <c r="Z39" s="68"/>
      <c r="AA39" s="68"/>
    </row>
    <row r="40" spans="3:27" x14ac:dyDescent="0.4">
      <c r="C40" s="68"/>
      <c r="D40" s="68"/>
      <c r="E40" s="68"/>
      <c r="F40" s="68"/>
      <c r="G40" s="68"/>
      <c r="H40" s="68"/>
      <c r="I40" s="68"/>
      <c r="J40" s="68"/>
      <c r="K40" s="68"/>
      <c r="L40" s="68"/>
      <c r="M40" s="68"/>
      <c r="N40" s="68"/>
      <c r="O40" s="68"/>
      <c r="P40" s="68"/>
      <c r="Q40" s="68"/>
      <c r="R40" s="68"/>
      <c r="S40" s="68"/>
      <c r="T40" s="68"/>
      <c r="U40" s="68"/>
      <c r="V40" s="68"/>
      <c r="W40" s="68"/>
      <c r="X40" s="68"/>
      <c r="Y40" s="68"/>
      <c r="Z40" s="68"/>
      <c r="AA40" s="68"/>
    </row>
    <row r="41" spans="3:27" x14ac:dyDescent="0.4">
      <c r="C41" s="68"/>
      <c r="D41" s="68"/>
      <c r="E41" s="68"/>
      <c r="F41" s="68"/>
      <c r="G41" s="68"/>
      <c r="H41" s="68"/>
      <c r="I41" s="68"/>
      <c r="J41" s="68"/>
      <c r="K41" s="68"/>
      <c r="L41" s="68"/>
      <c r="M41" s="68"/>
      <c r="N41" s="68"/>
      <c r="O41" s="68"/>
      <c r="P41" s="68"/>
      <c r="Q41" s="68"/>
      <c r="R41" s="68"/>
      <c r="S41" s="68"/>
      <c r="T41" s="68"/>
      <c r="U41" s="68"/>
      <c r="V41" s="68"/>
      <c r="W41" s="68"/>
      <c r="X41" s="68"/>
      <c r="Y41" s="68"/>
      <c r="Z41" s="68"/>
      <c r="AA41" s="68"/>
    </row>
    <row r="42" spans="3:27" x14ac:dyDescent="0.4">
      <c r="C42" s="68"/>
      <c r="D42" s="68"/>
      <c r="E42" s="68"/>
      <c r="F42" s="68"/>
      <c r="G42" s="68"/>
      <c r="H42" s="68"/>
      <c r="I42" s="68"/>
      <c r="J42" s="68"/>
      <c r="K42" s="68"/>
      <c r="L42" s="68"/>
      <c r="M42" s="68"/>
      <c r="N42" s="68"/>
      <c r="O42" s="68"/>
      <c r="P42" s="68"/>
      <c r="Q42" s="68"/>
      <c r="R42" s="68"/>
      <c r="S42" s="68"/>
      <c r="T42" s="68"/>
      <c r="U42" s="68"/>
      <c r="V42" s="68"/>
      <c r="W42" s="68"/>
      <c r="X42" s="68"/>
      <c r="Y42" s="68"/>
      <c r="Z42" s="68"/>
      <c r="AA42" s="68"/>
    </row>
    <row r="43" spans="3:27" x14ac:dyDescent="0.4">
      <c r="C43" s="68"/>
      <c r="D43" s="68"/>
      <c r="E43" s="68"/>
      <c r="F43" s="68"/>
      <c r="G43" s="68"/>
      <c r="H43" s="68"/>
      <c r="I43" s="68"/>
      <c r="J43" s="68"/>
      <c r="K43" s="68"/>
      <c r="L43" s="68"/>
      <c r="M43" s="68"/>
      <c r="N43" s="68"/>
      <c r="O43" s="68"/>
      <c r="P43" s="68"/>
      <c r="Q43" s="68"/>
      <c r="R43" s="68"/>
      <c r="S43" s="68"/>
      <c r="T43" s="68"/>
      <c r="U43" s="68"/>
      <c r="V43" s="68"/>
      <c r="W43" s="68"/>
      <c r="X43" s="68"/>
      <c r="Y43" s="68"/>
      <c r="Z43" s="68"/>
      <c r="AA43" s="68"/>
    </row>
    <row r="44" spans="3:27" x14ac:dyDescent="0.4">
      <c r="C44" s="68"/>
      <c r="D44" s="68"/>
      <c r="E44" s="68"/>
      <c r="F44" s="68"/>
      <c r="G44" s="68"/>
      <c r="H44" s="68"/>
      <c r="I44" s="68"/>
      <c r="J44" s="68"/>
      <c r="K44" s="68"/>
      <c r="L44" s="68"/>
      <c r="M44" s="68"/>
      <c r="N44" s="68"/>
      <c r="O44" s="68"/>
      <c r="P44" s="68"/>
      <c r="Q44" s="68"/>
      <c r="R44" s="68"/>
      <c r="S44" s="68"/>
      <c r="T44" s="68"/>
      <c r="U44" s="68"/>
      <c r="V44" s="68"/>
      <c r="W44" s="68"/>
      <c r="X44" s="68"/>
      <c r="Y44" s="68"/>
      <c r="Z44" s="68"/>
      <c r="AA44" s="68"/>
    </row>
    <row r="45" spans="3:27" x14ac:dyDescent="0.4">
      <c r="C45" s="68"/>
      <c r="D45" s="68"/>
      <c r="E45" s="68"/>
      <c r="F45" s="68"/>
      <c r="G45" s="68"/>
      <c r="H45" s="68"/>
      <c r="I45" s="68"/>
      <c r="J45" s="68"/>
      <c r="K45" s="68"/>
      <c r="L45" s="68"/>
      <c r="M45" s="68"/>
      <c r="N45" s="68"/>
      <c r="O45" s="68"/>
      <c r="P45" s="68"/>
      <c r="Q45" s="68"/>
      <c r="R45" s="68"/>
      <c r="S45" s="68"/>
      <c r="T45" s="68"/>
      <c r="U45" s="68"/>
      <c r="V45" s="68"/>
      <c r="W45" s="68"/>
      <c r="X45" s="68"/>
      <c r="Y45" s="68"/>
      <c r="Z45" s="68"/>
      <c r="AA45" s="68"/>
    </row>
    <row r="46" spans="3:27" x14ac:dyDescent="0.4">
      <c r="C46" s="68"/>
      <c r="D46" s="68"/>
      <c r="E46" s="68"/>
      <c r="F46" s="68"/>
      <c r="G46" s="68"/>
      <c r="H46" s="68"/>
      <c r="I46" s="68"/>
      <c r="J46" s="68"/>
      <c r="K46" s="68"/>
      <c r="L46" s="68"/>
      <c r="M46" s="68"/>
      <c r="N46" s="68"/>
      <c r="O46" s="68"/>
      <c r="P46" s="68"/>
      <c r="Q46" s="68"/>
      <c r="R46" s="68"/>
      <c r="S46" s="68"/>
      <c r="T46" s="68"/>
      <c r="U46" s="68"/>
      <c r="V46" s="68"/>
      <c r="W46" s="68"/>
      <c r="X46" s="68"/>
      <c r="Y46" s="68"/>
      <c r="Z46" s="68"/>
      <c r="AA46" s="68"/>
    </row>
    <row r="47" spans="3:27" x14ac:dyDescent="0.4">
      <c r="C47" s="68"/>
      <c r="D47" s="68"/>
      <c r="E47" s="68"/>
      <c r="F47" s="68"/>
      <c r="G47" s="68"/>
      <c r="H47" s="68"/>
      <c r="I47" s="68"/>
      <c r="J47" s="68"/>
      <c r="K47" s="68"/>
      <c r="L47" s="68"/>
      <c r="M47" s="68"/>
      <c r="N47" s="68"/>
      <c r="O47" s="68"/>
      <c r="P47" s="68"/>
      <c r="Q47" s="68"/>
      <c r="R47" s="68"/>
      <c r="S47" s="68"/>
      <c r="T47" s="68"/>
      <c r="U47" s="68"/>
      <c r="V47" s="68"/>
      <c r="W47" s="68"/>
      <c r="X47" s="68"/>
      <c r="Y47" s="68"/>
      <c r="Z47" s="68"/>
      <c r="AA47" s="68"/>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tabSelected="1" workbookViewId="0">
      <selection activeCell="O11" sqref="O11"/>
    </sheetView>
  </sheetViews>
  <sheetFormatPr defaultRowHeight="18.75" x14ac:dyDescent="0.4"/>
  <cols>
    <col min="2" max="2" width="9.125" customWidth="1"/>
    <col min="15" max="15" width="36.125" style="4" customWidth="1"/>
  </cols>
  <sheetData>
    <row r="2" spans="2:15" x14ac:dyDescent="0.4">
      <c r="B2" s="146" t="s">
        <v>189</v>
      </c>
      <c r="C2" s="115"/>
      <c r="D2" s="115"/>
      <c r="E2" s="115"/>
      <c r="F2" s="115"/>
      <c r="G2" t="s">
        <v>329</v>
      </c>
      <c r="O2" s="15" t="s">
        <v>198</v>
      </c>
    </row>
    <row r="3" spans="2:15" x14ac:dyDescent="0.4">
      <c r="B3" s="115"/>
      <c r="C3" s="115"/>
      <c r="D3" s="115"/>
      <c r="E3" s="115"/>
      <c r="F3" s="115"/>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今後の課題</vt:lpstr>
      <vt:lpstr>仕様書（ルールなど）</vt:lpstr>
      <vt:lpstr>ゲーム（プログラム）</vt:lpstr>
      <vt:lpstr>戦車のステータス</vt:lpstr>
      <vt:lpstr>タイトル&amp;選択&amp;リザルト</vt:lpstr>
      <vt:lpstr>ポーズ画面</vt:lpstr>
      <vt:lpstr>ゲーム画面の仕様</vt:lpstr>
      <vt:lpstr>敵</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2022-02-01T07:33:35Z</dcterms:modified>
</cp:coreProperties>
</file>