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malai/Works/WMA201AM1/src/controllers/helper/"/>
    </mc:Choice>
  </mc:AlternateContent>
  <xr:revisionPtr revIDLastSave="0" documentId="13_ncr:1_{44E2E523-17DB-9E40-A08B-A8A944980C25}" xr6:coauthVersionLast="47" xr6:coauthVersionMax="47" xr10:uidLastSave="{00000000-0000-0000-0000-000000000000}"/>
  <bookViews>
    <workbookView xWindow="4220" yWindow="500" windowWidth="44680" windowHeight="15480" xr2:uid="{1028BB87-6910-C144-B0D6-CFFC469F2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319" i="1" l="1"/>
  <c r="T1320" i="1"/>
  <c r="T1321" i="1"/>
  <c r="T1322" i="1"/>
  <c r="T1318" i="1"/>
  <c r="V1318" i="1" s="1" a="1"/>
  <c r="V1318" i="1" s="1"/>
  <c r="U1318" i="1"/>
  <c r="W1318" i="1"/>
  <c r="V1319" i="1" a="1"/>
  <c r="V1319" i="1" s="1"/>
  <c r="U1319" i="1"/>
  <c r="W1319" i="1"/>
  <c r="X1319" i="1" s="1"/>
  <c r="U1320" i="1"/>
  <c r="V1320" i="1" a="1"/>
  <c r="V1320" i="1"/>
  <c r="X1320" i="1" s="1"/>
  <c r="W1320" i="1"/>
  <c r="V1321" i="1" a="1"/>
  <c r="V1321" i="1" s="1"/>
  <c r="U1321" i="1"/>
  <c r="W1321" i="1"/>
  <c r="S1715" i="1"/>
  <c r="T1715" i="1" s="1"/>
  <c r="V1715" i="1" s="1" a="1"/>
  <c r="V1715" i="1" s="1"/>
  <c r="U1715" i="1"/>
  <c r="W1715" i="1"/>
  <c r="X1715" i="1" s="1"/>
  <c r="S1716" i="1"/>
  <c r="T1716" i="1" s="1"/>
  <c r="V1716" i="1" s="1" a="1"/>
  <c r="V1716" i="1" s="1"/>
  <c r="W1716" i="1"/>
  <c r="S1717" i="1"/>
  <c r="U1717" i="1" s="1"/>
  <c r="W1717" i="1"/>
  <c r="S1718" i="1"/>
  <c r="T1718" i="1" s="1"/>
  <c r="V1718" i="1" s="1" a="1"/>
  <c r="V1718" i="1" s="1"/>
  <c r="U1718" i="1"/>
  <c r="W1718" i="1"/>
  <c r="X1718" i="1" s="1"/>
  <c r="S1719" i="1"/>
  <c r="T1719" i="1"/>
  <c r="V1719" i="1" s="1" a="1"/>
  <c r="V1719" i="1" s="1"/>
  <c r="X1719" i="1" s="1"/>
  <c r="U1719" i="1"/>
  <c r="W1719" i="1"/>
  <c r="S1720" i="1"/>
  <c r="T1720" i="1" s="1"/>
  <c r="V1720" i="1" s="1" a="1"/>
  <c r="V1720" i="1" s="1"/>
  <c r="W1720" i="1"/>
  <c r="S1721" i="1"/>
  <c r="T1721" i="1" s="1"/>
  <c r="V1721" i="1" s="1" a="1"/>
  <c r="V1721" i="1" s="1"/>
  <c r="W1721" i="1"/>
  <c r="S1722" i="1"/>
  <c r="T1722" i="1"/>
  <c r="V1722" i="1" s="1" a="1"/>
  <c r="V1722" i="1" s="1"/>
  <c r="X1722" i="1" s="1"/>
  <c r="U1722" i="1"/>
  <c r="W1722" i="1"/>
  <c r="S1723" i="1"/>
  <c r="T1723" i="1" s="1"/>
  <c r="V1723" i="1" s="1" a="1"/>
  <c r="V1723" i="1" s="1"/>
  <c r="U1723" i="1"/>
  <c r="W1723" i="1"/>
  <c r="S1724" i="1"/>
  <c r="T1724" i="1" s="1"/>
  <c r="V1724" i="1" s="1" a="1"/>
  <c r="V1724" i="1" s="1"/>
  <c r="W1724" i="1"/>
  <c r="S1725" i="1"/>
  <c r="T1725" i="1"/>
  <c r="V1725" i="1" s="1" a="1"/>
  <c r="V1725" i="1" s="1"/>
  <c r="U1725" i="1"/>
  <c r="W1725" i="1"/>
  <c r="X1725" i="1" s="1"/>
  <c r="S1726" i="1"/>
  <c r="T1726" i="1" s="1"/>
  <c r="V1726" i="1" s="1" a="1"/>
  <c r="V1726" i="1" s="1"/>
  <c r="W1726" i="1"/>
  <c r="S1727" i="1"/>
  <c r="T1727" i="1"/>
  <c r="U1727" i="1"/>
  <c r="V1727" i="1" a="1"/>
  <c r="V1727" i="1" s="1"/>
  <c r="X1727" i="1" s="1"/>
  <c r="W1727" i="1"/>
  <c r="S1728" i="1"/>
  <c r="T1728" i="1" s="1"/>
  <c r="V1728" i="1" s="1" a="1"/>
  <c r="V1728" i="1" s="1"/>
  <c r="X1728" i="1" s="1"/>
  <c r="U1728" i="1"/>
  <c r="W1728" i="1"/>
  <c r="S1729" i="1"/>
  <c r="U1729" i="1" s="1"/>
  <c r="T1729" i="1"/>
  <c r="V1729" i="1" s="1" a="1"/>
  <c r="V1729" i="1" s="1"/>
  <c r="W1729" i="1"/>
  <c r="X1729" i="1" s="1"/>
  <c r="S1730" i="1"/>
  <c r="T1730" i="1"/>
  <c r="V1730" i="1" s="1" a="1"/>
  <c r="V1730" i="1" s="1"/>
  <c r="U1730" i="1"/>
  <c r="W1730" i="1"/>
  <c r="X1730" i="1" s="1"/>
  <c r="S1731" i="1"/>
  <c r="T1731" i="1" s="1"/>
  <c r="V1731" i="1" s="1" a="1"/>
  <c r="V1731" i="1" s="1"/>
  <c r="U1731" i="1"/>
  <c r="W1731" i="1"/>
  <c r="X1731" i="1" s="1"/>
  <c r="S1732" i="1"/>
  <c r="T1732" i="1" s="1"/>
  <c r="V1732" i="1" s="1" a="1"/>
  <c r="V1732" i="1" s="1"/>
  <c r="W1732" i="1"/>
  <c r="S1733" i="1"/>
  <c r="U1733" i="1" s="1"/>
  <c r="W1733" i="1"/>
  <c r="S1734" i="1"/>
  <c r="T1734" i="1" s="1"/>
  <c r="V1734" i="1" s="1" a="1"/>
  <c r="V1734" i="1" s="1"/>
  <c r="U1734" i="1"/>
  <c r="W1734" i="1"/>
  <c r="X1734" i="1" s="1"/>
  <c r="S1735" i="1"/>
  <c r="T1735" i="1"/>
  <c r="V1735" i="1" s="1" a="1"/>
  <c r="V1735" i="1" s="1"/>
  <c r="X1735" i="1" s="1"/>
  <c r="U1735" i="1"/>
  <c r="W1735" i="1"/>
  <c r="S1736" i="1"/>
  <c r="T1736" i="1" s="1"/>
  <c r="V1736" i="1" s="1" a="1"/>
  <c r="V1736" i="1" s="1"/>
  <c r="W1736" i="1"/>
  <c r="S1737" i="1"/>
  <c r="T1737" i="1" s="1"/>
  <c r="V1737" i="1" s="1" a="1"/>
  <c r="V1737" i="1" s="1"/>
  <c r="W1737" i="1"/>
  <c r="S1738" i="1"/>
  <c r="T1738" i="1"/>
  <c r="V1738" i="1" s="1" a="1"/>
  <c r="V1738" i="1" s="1"/>
  <c r="X1738" i="1" s="1"/>
  <c r="U1738" i="1"/>
  <c r="W1738" i="1"/>
  <c r="S1739" i="1"/>
  <c r="T1739" i="1" s="1"/>
  <c r="V1739" i="1" s="1" a="1"/>
  <c r="V1739" i="1" s="1"/>
  <c r="U1739" i="1"/>
  <c r="W1739" i="1"/>
  <c r="S1740" i="1"/>
  <c r="T1740" i="1" s="1"/>
  <c r="V1740" i="1" s="1" a="1"/>
  <c r="V1740" i="1" s="1"/>
  <c r="W1740" i="1"/>
  <c r="S1741" i="1"/>
  <c r="T1741" i="1"/>
  <c r="V1741" i="1" s="1" a="1"/>
  <c r="V1741" i="1" s="1"/>
  <c r="U1741" i="1"/>
  <c r="W1741" i="1"/>
  <c r="X1741" i="1" s="1"/>
  <c r="S1742" i="1"/>
  <c r="T1742" i="1" s="1"/>
  <c r="V1742" i="1" s="1" a="1"/>
  <c r="V1742" i="1" s="1"/>
  <c r="W1742" i="1"/>
  <c r="S1743" i="1"/>
  <c r="T1743" i="1"/>
  <c r="U1743" i="1"/>
  <c r="V1743" i="1" a="1"/>
  <c r="V1743" i="1" s="1"/>
  <c r="X1743" i="1" s="1"/>
  <c r="W1743" i="1"/>
  <c r="S1744" i="1"/>
  <c r="T1744" i="1" s="1"/>
  <c r="V1744" i="1" s="1" a="1"/>
  <c r="V1744" i="1" s="1"/>
  <c r="U1744" i="1"/>
  <c r="W1744" i="1"/>
  <c r="S1745" i="1"/>
  <c r="U1745" i="1" s="1"/>
  <c r="T1745" i="1"/>
  <c r="V1745" i="1" s="1" a="1"/>
  <c r="V1745" i="1" s="1"/>
  <c r="W1745" i="1"/>
  <c r="X1745" i="1" s="1"/>
  <c r="S1746" i="1"/>
  <c r="T1746" i="1"/>
  <c r="V1746" i="1" s="1" a="1"/>
  <c r="V1746" i="1" s="1"/>
  <c r="U1746" i="1"/>
  <c r="W1746" i="1"/>
  <c r="X1746" i="1" s="1"/>
  <c r="S1747" i="1"/>
  <c r="T1747" i="1" s="1"/>
  <c r="V1747" i="1" s="1" a="1"/>
  <c r="V1747" i="1" s="1"/>
  <c r="U1747" i="1"/>
  <c r="W1747" i="1"/>
  <c r="S1748" i="1"/>
  <c r="W1748" i="1"/>
  <c r="S1749" i="1"/>
  <c r="U1749" i="1" s="1"/>
  <c r="W1749" i="1"/>
  <c r="S1750" i="1"/>
  <c r="T1750" i="1" s="1"/>
  <c r="V1750" i="1" s="1" a="1"/>
  <c r="V1750" i="1" s="1"/>
  <c r="U1750" i="1"/>
  <c r="W1750" i="1"/>
  <c r="X1750" i="1" s="1"/>
  <c r="S1751" i="1"/>
  <c r="T1751" i="1"/>
  <c r="V1751" i="1" s="1" a="1"/>
  <c r="V1751" i="1" s="1"/>
  <c r="X1751" i="1" s="1"/>
  <c r="U1751" i="1"/>
  <c r="W1751" i="1"/>
  <c r="S1752" i="1"/>
  <c r="T1752" i="1" s="1"/>
  <c r="V1752" i="1" s="1" a="1"/>
  <c r="V1752" i="1"/>
  <c r="W1752" i="1"/>
  <c r="S1753" i="1"/>
  <c r="T1753" i="1" s="1"/>
  <c r="V1753" i="1" s="1" a="1"/>
  <c r="V1753" i="1" s="1"/>
  <c r="W1753" i="1"/>
  <c r="S1754" i="1"/>
  <c r="T1754" i="1"/>
  <c r="V1754" i="1" s="1" a="1"/>
  <c r="V1754" i="1" s="1"/>
  <c r="U1754" i="1"/>
  <c r="W1754" i="1"/>
  <c r="X1754" i="1"/>
  <c r="S1755" i="1"/>
  <c r="T1755" i="1" s="1"/>
  <c r="V1755" i="1" s="1" a="1"/>
  <c r="V1755" i="1" s="1"/>
  <c r="U1755" i="1"/>
  <c r="W1755" i="1"/>
  <c r="X1755" i="1" s="1"/>
  <c r="S1756" i="1"/>
  <c r="T1756" i="1" s="1"/>
  <c r="V1756" i="1" s="1" a="1"/>
  <c r="V1756" i="1" s="1"/>
  <c r="W1756" i="1"/>
  <c r="S1757" i="1"/>
  <c r="T1757" i="1"/>
  <c r="V1757" i="1" s="1" a="1"/>
  <c r="V1757" i="1" s="1"/>
  <c r="U1757" i="1"/>
  <c r="W1757" i="1"/>
  <c r="S1758" i="1"/>
  <c r="T1758" i="1" s="1"/>
  <c r="V1758" i="1" s="1" a="1"/>
  <c r="V1758" i="1" s="1"/>
  <c r="W1758" i="1"/>
  <c r="S1759" i="1"/>
  <c r="T1759" i="1"/>
  <c r="U1759" i="1"/>
  <c r="V1759" i="1" a="1"/>
  <c r="V1759" i="1" s="1"/>
  <c r="X1759" i="1" s="1"/>
  <c r="W1759" i="1"/>
  <c r="S1760" i="1"/>
  <c r="T1760" i="1" s="1"/>
  <c r="V1760" i="1" s="1" a="1"/>
  <c r="V1760" i="1" s="1"/>
  <c r="X1760" i="1" s="1"/>
  <c r="U1760" i="1"/>
  <c r="W1760" i="1"/>
  <c r="S1761" i="1"/>
  <c r="U1761" i="1" s="1"/>
  <c r="T1761" i="1"/>
  <c r="V1761" i="1" s="1" a="1"/>
  <c r="V1761" i="1" s="1"/>
  <c r="W1761" i="1"/>
  <c r="X1761" i="1" s="1"/>
  <c r="S1762" i="1"/>
  <c r="T1762" i="1"/>
  <c r="V1762" i="1" s="1" a="1"/>
  <c r="V1762" i="1" s="1"/>
  <c r="U1762" i="1"/>
  <c r="W1762" i="1"/>
  <c r="S1763" i="1"/>
  <c r="T1763" i="1"/>
  <c r="U1763" i="1"/>
  <c r="V1763" i="1" a="1"/>
  <c r="V1763" i="1" s="1"/>
  <c r="W1763" i="1"/>
  <c r="X1763" i="1" s="1"/>
  <c r="S1764" i="1"/>
  <c r="W1764" i="1"/>
  <c r="S1765" i="1"/>
  <c r="U1765" i="1" s="1"/>
  <c r="W1765" i="1"/>
  <c r="S1766" i="1"/>
  <c r="T1766" i="1" s="1"/>
  <c r="V1766" i="1" s="1" a="1"/>
  <c r="V1766" i="1" s="1"/>
  <c r="U1766" i="1"/>
  <c r="W1766" i="1"/>
  <c r="X1766" i="1" s="1"/>
  <c r="S1767" i="1"/>
  <c r="T1767" i="1"/>
  <c r="V1767" i="1" s="1" a="1"/>
  <c r="V1767" i="1" s="1"/>
  <c r="X1767" i="1" s="1"/>
  <c r="U1767" i="1"/>
  <c r="W1767" i="1"/>
  <c r="S1768" i="1"/>
  <c r="W1768" i="1"/>
  <c r="S1769" i="1"/>
  <c r="T1769" i="1" s="1"/>
  <c r="V1769" i="1" a="1"/>
  <c r="V1769" i="1" s="1"/>
  <c r="W1769" i="1"/>
  <c r="S1770" i="1"/>
  <c r="T1770" i="1"/>
  <c r="V1770" i="1" s="1" a="1"/>
  <c r="V1770" i="1" s="1"/>
  <c r="U1770" i="1"/>
  <c r="W1770" i="1"/>
  <c r="X1770" i="1"/>
  <c r="S1771" i="1"/>
  <c r="T1771" i="1" s="1"/>
  <c r="V1771" i="1" s="1" a="1"/>
  <c r="V1771" i="1" s="1"/>
  <c r="U1771" i="1"/>
  <c r="W1771" i="1"/>
  <c r="X1771" i="1" s="1"/>
  <c r="S1772" i="1"/>
  <c r="T1772" i="1" s="1"/>
  <c r="V1772" i="1" s="1" a="1"/>
  <c r="V1772" i="1"/>
  <c r="W1772" i="1"/>
  <c r="S1773" i="1"/>
  <c r="T1773" i="1"/>
  <c r="V1773" i="1" s="1" a="1"/>
  <c r="V1773" i="1" s="1"/>
  <c r="U1773" i="1"/>
  <c r="W1773" i="1"/>
  <c r="X1773" i="1" s="1"/>
  <c r="S1774" i="1"/>
  <c r="W1774" i="1"/>
  <c r="S1775" i="1"/>
  <c r="T1775" i="1"/>
  <c r="U1775" i="1"/>
  <c r="V1775" i="1" a="1"/>
  <c r="V1775" i="1" s="1"/>
  <c r="X1775" i="1" s="1"/>
  <c r="W1775" i="1"/>
  <c r="S1776" i="1"/>
  <c r="T1776" i="1" s="1"/>
  <c r="V1776" i="1" s="1" a="1"/>
  <c r="V1776" i="1" s="1"/>
  <c r="X1776" i="1" s="1"/>
  <c r="U1776" i="1"/>
  <c r="W1776" i="1"/>
  <c r="S1777" i="1"/>
  <c r="U1777" i="1" s="1"/>
  <c r="T1777" i="1"/>
  <c r="V1777" i="1" s="1" a="1"/>
  <c r="V1777" i="1" s="1"/>
  <c r="W1777" i="1"/>
  <c r="S1778" i="1"/>
  <c r="T1778" i="1"/>
  <c r="V1778" i="1" s="1" a="1"/>
  <c r="V1778" i="1" s="1"/>
  <c r="U1778" i="1"/>
  <c r="W1778" i="1"/>
  <c r="S1779" i="1"/>
  <c r="T1779" i="1"/>
  <c r="U1779" i="1"/>
  <c r="V1779" i="1" a="1"/>
  <c r="V1779" i="1" s="1"/>
  <c r="W1779" i="1"/>
  <c r="X1779" i="1" s="1"/>
  <c r="S1780" i="1"/>
  <c r="W1780" i="1"/>
  <c r="S1781" i="1"/>
  <c r="U1781" i="1" s="1"/>
  <c r="W1781" i="1"/>
  <c r="S1782" i="1"/>
  <c r="T1782" i="1" s="1"/>
  <c r="V1782" i="1" s="1" a="1"/>
  <c r="V1782" i="1" s="1"/>
  <c r="U1782" i="1"/>
  <c r="W1782" i="1"/>
  <c r="X1782" i="1" s="1"/>
  <c r="S1783" i="1"/>
  <c r="T1783" i="1"/>
  <c r="V1783" i="1" s="1" a="1"/>
  <c r="V1783" i="1" s="1"/>
  <c r="U1783" i="1"/>
  <c r="W1783" i="1"/>
  <c r="S1784" i="1"/>
  <c r="W1784" i="1"/>
  <c r="S1785" i="1"/>
  <c r="T1785" i="1" s="1"/>
  <c r="V1785" i="1" a="1"/>
  <c r="V1785" i="1" s="1"/>
  <c r="W1785" i="1"/>
  <c r="S1786" i="1"/>
  <c r="T1786" i="1"/>
  <c r="V1786" i="1" s="1" a="1"/>
  <c r="V1786" i="1" s="1"/>
  <c r="U1786" i="1"/>
  <c r="W1786" i="1"/>
  <c r="X1786" i="1"/>
  <c r="S1787" i="1"/>
  <c r="T1787" i="1" s="1"/>
  <c r="V1787" i="1" s="1" a="1"/>
  <c r="V1787" i="1" s="1"/>
  <c r="U1787" i="1"/>
  <c r="W1787" i="1"/>
  <c r="X1787" i="1"/>
  <c r="S1788" i="1"/>
  <c r="T1788" i="1" s="1"/>
  <c r="V1788" i="1" s="1" a="1"/>
  <c r="V1788" i="1"/>
  <c r="W1788" i="1"/>
  <c r="S1789" i="1"/>
  <c r="T1789" i="1"/>
  <c r="V1789" i="1" s="1" a="1"/>
  <c r="V1789" i="1" s="1"/>
  <c r="U1789" i="1"/>
  <c r="W1789" i="1"/>
  <c r="S1790" i="1"/>
  <c r="U1790" i="1" s="1"/>
  <c r="T1790" i="1"/>
  <c r="V1790" i="1" s="1" a="1"/>
  <c r="V1790" i="1" s="1"/>
  <c r="X1790" i="1" s="1"/>
  <c r="W1790" i="1"/>
  <c r="S1791" i="1"/>
  <c r="T1791" i="1"/>
  <c r="U1791" i="1"/>
  <c r="V1791" i="1" a="1"/>
  <c r="V1791" i="1" s="1"/>
  <c r="X1791" i="1" s="1"/>
  <c r="W1791" i="1"/>
  <c r="S1792" i="1"/>
  <c r="T1792" i="1" s="1"/>
  <c r="U1792" i="1"/>
  <c r="V1792" i="1" a="1"/>
  <c r="V1792" i="1" s="1"/>
  <c r="X1792" i="1" s="1"/>
  <c r="W1792" i="1"/>
  <c r="S1793" i="1"/>
  <c r="U1793" i="1" s="1"/>
  <c r="T1793" i="1"/>
  <c r="V1793" i="1" s="1" a="1"/>
  <c r="V1793" i="1" s="1"/>
  <c r="W1793" i="1"/>
  <c r="S1794" i="1"/>
  <c r="T1794" i="1"/>
  <c r="V1794" i="1" s="1" a="1"/>
  <c r="V1794" i="1" s="1"/>
  <c r="U1794" i="1"/>
  <c r="W1794" i="1"/>
  <c r="S1795" i="1"/>
  <c r="T1795" i="1"/>
  <c r="U1795" i="1"/>
  <c r="V1795" i="1" a="1"/>
  <c r="V1795" i="1" s="1"/>
  <c r="W1795" i="1"/>
  <c r="X1795" i="1" s="1"/>
  <c r="S1796" i="1"/>
  <c r="W1796" i="1"/>
  <c r="S1797" i="1"/>
  <c r="W1797" i="1"/>
  <c r="S1798" i="1"/>
  <c r="T1798" i="1" s="1"/>
  <c r="V1798" i="1" s="1" a="1"/>
  <c r="V1798" i="1" s="1"/>
  <c r="U1798" i="1"/>
  <c r="W1798" i="1"/>
  <c r="X1798" i="1" s="1"/>
  <c r="S1799" i="1"/>
  <c r="T1799" i="1"/>
  <c r="V1799" i="1" s="1" a="1"/>
  <c r="V1799" i="1" s="1"/>
  <c r="U1799" i="1"/>
  <c r="W1799" i="1"/>
  <c r="S1800" i="1"/>
  <c r="W1800" i="1"/>
  <c r="S1801" i="1"/>
  <c r="T1801" i="1" s="1"/>
  <c r="V1801" i="1" a="1"/>
  <c r="V1801" i="1"/>
  <c r="W1801" i="1"/>
  <c r="S1802" i="1"/>
  <c r="T1802" i="1"/>
  <c r="V1802" i="1" s="1" a="1"/>
  <c r="V1802" i="1" s="1"/>
  <c r="U1802" i="1"/>
  <c r="W1802" i="1"/>
  <c r="X1802" i="1"/>
  <c r="S1803" i="1"/>
  <c r="T1803" i="1" s="1"/>
  <c r="V1803" i="1" s="1" a="1"/>
  <c r="V1803" i="1" s="1"/>
  <c r="U1803" i="1"/>
  <c r="W1803" i="1"/>
  <c r="X1803" i="1" s="1"/>
  <c r="S1804" i="1"/>
  <c r="T1804" i="1" s="1"/>
  <c r="V1804" i="1" s="1" a="1"/>
  <c r="V1804" i="1"/>
  <c r="W1804" i="1"/>
  <c r="S1805" i="1"/>
  <c r="T1805" i="1"/>
  <c r="V1805" i="1" s="1" a="1"/>
  <c r="V1805" i="1" s="1"/>
  <c r="U1805" i="1"/>
  <c r="W1805" i="1"/>
  <c r="X1805" i="1" s="1"/>
  <c r="S1806" i="1"/>
  <c r="W1806" i="1"/>
  <c r="S1807" i="1"/>
  <c r="T1807" i="1"/>
  <c r="U1807" i="1"/>
  <c r="V1807" i="1" a="1"/>
  <c r="V1807" i="1" s="1"/>
  <c r="X1807" i="1" s="1"/>
  <c r="W1807" i="1"/>
  <c r="S1808" i="1"/>
  <c r="T1808" i="1" s="1"/>
  <c r="U1808" i="1"/>
  <c r="V1808" i="1" a="1"/>
  <c r="V1808" i="1" s="1"/>
  <c r="X1808" i="1" s="1"/>
  <c r="W1808" i="1"/>
  <c r="S1809" i="1"/>
  <c r="U1809" i="1" s="1"/>
  <c r="T1809" i="1"/>
  <c r="V1809" i="1" s="1" a="1"/>
  <c r="V1809" i="1" s="1"/>
  <c r="W1809" i="1"/>
  <c r="S1810" i="1"/>
  <c r="T1810" i="1"/>
  <c r="V1810" i="1" s="1" a="1"/>
  <c r="V1810" i="1" s="1"/>
  <c r="U1810" i="1"/>
  <c r="W1810" i="1"/>
  <c r="S1811" i="1"/>
  <c r="T1811" i="1"/>
  <c r="U1811" i="1"/>
  <c r="V1811" i="1" a="1"/>
  <c r="V1811" i="1" s="1"/>
  <c r="W1811" i="1"/>
  <c r="S1812" i="1"/>
  <c r="W1812" i="1"/>
  <c r="S1813" i="1"/>
  <c r="W1813" i="1"/>
  <c r="S1814" i="1"/>
  <c r="T1814" i="1" s="1"/>
  <c r="V1814" i="1" s="1" a="1"/>
  <c r="V1814" i="1" s="1"/>
  <c r="U1814" i="1"/>
  <c r="W1814" i="1"/>
  <c r="S1815" i="1"/>
  <c r="T1815" i="1"/>
  <c r="V1815" i="1" s="1" a="1"/>
  <c r="V1815" i="1" s="1"/>
  <c r="U1815" i="1"/>
  <c r="W1815" i="1"/>
  <c r="S1816" i="1"/>
  <c r="W1816" i="1"/>
  <c r="S1817" i="1"/>
  <c r="T1817" i="1" s="1"/>
  <c r="V1817" i="1" a="1"/>
  <c r="V1817" i="1"/>
  <c r="W1817" i="1"/>
  <c r="S1818" i="1"/>
  <c r="T1818" i="1"/>
  <c r="V1818" i="1" s="1" a="1"/>
  <c r="V1818" i="1" s="1"/>
  <c r="U1818" i="1"/>
  <c r="W1818" i="1"/>
  <c r="S1819" i="1"/>
  <c r="T1819" i="1" s="1"/>
  <c r="V1819" i="1" s="1" a="1"/>
  <c r="V1819" i="1" s="1"/>
  <c r="U1819" i="1"/>
  <c r="W1819" i="1"/>
  <c r="X1819" i="1" s="1"/>
  <c r="S1820" i="1"/>
  <c r="W1820" i="1"/>
  <c r="S1821" i="1"/>
  <c r="T1821" i="1"/>
  <c r="V1821" i="1" s="1" a="1"/>
  <c r="V1821" i="1" s="1"/>
  <c r="U1821" i="1"/>
  <c r="W1821" i="1"/>
  <c r="X1821" i="1" s="1"/>
  <c r="S1822" i="1"/>
  <c r="T1822" i="1"/>
  <c r="V1822" i="1" s="1" a="1"/>
  <c r="V1822" i="1" s="1"/>
  <c r="U1822" i="1"/>
  <c r="W1822" i="1"/>
  <c r="S1823" i="1"/>
  <c r="T1823" i="1"/>
  <c r="U1823" i="1"/>
  <c r="V1823" i="1" a="1"/>
  <c r="V1823" i="1" s="1"/>
  <c r="X1823" i="1" s="1"/>
  <c r="W1823" i="1"/>
  <c r="S1824" i="1"/>
  <c r="T1824" i="1" s="1"/>
  <c r="V1824" i="1" s="1" a="1"/>
  <c r="V1824" i="1" s="1"/>
  <c r="X1824" i="1" s="1"/>
  <c r="U1824" i="1"/>
  <c r="W1824" i="1"/>
  <c r="S1825" i="1"/>
  <c r="U1825" i="1" s="1"/>
  <c r="T1825" i="1"/>
  <c r="V1825" i="1" s="1" a="1"/>
  <c r="V1825" i="1" s="1"/>
  <c r="W1825" i="1"/>
  <c r="X1825" i="1" s="1"/>
  <c r="S1826" i="1"/>
  <c r="T1826" i="1"/>
  <c r="V1826" i="1" s="1" a="1"/>
  <c r="V1826" i="1" s="1"/>
  <c r="X1826" i="1" s="1"/>
  <c r="U1826" i="1"/>
  <c r="W1826" i="1"/>
  <c r="S1827" i="1"/>
  <c r="T1827" i="1"/>
  <c r="U1827" i="1"/>
  <c r="V1827" i="1" a="1"/>
  <c r="V1827" i="1" s="1"/>
  <c r="W1827" i="1"/>
  <c r="S1828" i="1"/>
  <c r="W1828" i="1"/>
  <c r="S1829" i="1"/>
  <c r="U1829" i="1" s="1"/>
  <c r="T1829" i="1"/>
  <c r="V1829" i="1" s="1" a="1"/>
  <c r="V1829" i="1" s="1"/>
  <c r="W1829" i="1"/>
  <c r="X1829" i="1" s="1"/>
  <c r="S1830" i="1"/>
  <c r="T1830" i="1" s="1"/>
  <c r="V1830" i="1" s="1" a="1"/>
  <c r="V1830" i="1" s="1"/>
  <c r="U1830" i="1"/>
  <c r="W1830" i="1"/>
  <c r="S1831" i="1"/>
  <c r="T1831" i="1"/>
  <c r="V1831" i="1" s="1" a="1"/>
  <c r="V1831" i="1" s="1"/>
  <c r="X1831" i="1" s="1"/>
  <c r="U1831" i="1"/>
  <c r="W1831" i="1"/>
  <c r="S1832" i="1"/>
  <c r="W1832" i="1"/>
  <c r="S1833" i="1"/>
  <c r="W1833" i="1"/>
  <c r="S1834" i="1"/>
  <c r="T1834" i="1"/>
  <c r="V1834" i="1" s="1" a="1"/>
  <c r="V1834" i="1" s="1"/>
  <c r="X1834" i="1" s="1"/>
  <c r="U1834" i="1"/>
  <c r="W1834" i="1"/>
  <c r="S1835" i="1"/>
  <c r="T1835" i="1" s="1"/>
  <c r="V1835" i="1" s="1" a="1"/>
  <c r="V1835" i="1" s="1"/>
  <c r="X1835" i="1" s="1"/>
  <c r="U1835" i="1"/>
  <c r="W1835" i="1"/>
  <c r="S1836" i="1"/>
  <c r="W1836" i="1"/>
  <c r="S1837" i="1"/>
  <c r="T1837" i="1"/>
  <c r="V1837" i="1" s="1" a="1"/>
  <c r="U1837" i="1"/>
  <c r="V1837" i="1"/>
  <c r="W1837" i="1"/>
  <c r="X1837" i="1" s="1"/>
  <c r="S1838" i="1"/>
  <c r="U1838" i="1" s="1"/>
  <c r="T1838" i="1"/>
  <c r="V1838" i="1" s="1" a="1"/>
  <c r="V1838" i="1" s="1"/>
  <c r="W1838" i="1"/>
  <c r="S1839" i="1"/>
  <c r="T1839" i="1"/>
  <c r="U1839" i="1"/>
  <c r="V1839" i="1" a="1"/>
  <c r="V1839" i="1" s="1"/>
  <c r="W1839" i="1"/>
  <c r="X1839" i="1"/>
  <c r="S1840" i="1"/>
  <c r="T1840" i="1" s="1"/>
  <c r="U1840" i="1"/>
  <c r="V1840" i="1" a="1"/>
  <c r="V1840" i="1"/>
  <c r="X1840" i="1" s="1"/>
  <c r="W1840" i="1"/>
  <c r="S1841" i="1"/>
  <c r="U1841" i="1" s="1"/>
  <c r="T1841" i="1"/>
  <c r="V1841" i="1" s="1" a="1"/>
  <c r="V1841" i="1" s="1"/>
  <c r="W1841" i="1"/>
  <c r="S1842" i="1"/>
  <c r="T1842" i="1"/>
  <c r="V1842" i="1" s="1" a="1"/>
  <c r="U1842" i="1"/>
  <c r="V1842" i="1"/>
  <c r="W1842" i="1"/>
  <c r="X1842" i="1" s="1"/>
  <c r="S1843" i="1"/>
  <c r="T1843" i="1"/>
  <c r="U1843" i="1"/>
  <c r="V1843" i="1" a="1"/>
  <c r="V1843" i="1" s="1"/>
  <c r="W1843" i="1"/>
  <c r="X1843" i="1" s="1"/>
  <c r="S1844" i="1"/>
  <c r="W1844" i="1"/>
  <c r="S1845" i="1"/>
  <c r="U1845" i="1" s="1"/>
  <c r="T1845" i="1"/>
  <c r="V1845" i="1" s="1" a="1"/>
  <c r="V1845" i="1" s="1"/>
  <c r="W1845" i="1"/>
  <c r="S1846" i="1"/>
  <c r="T1846" i="1" s="1"/>
  <c r="V1846" i="1" s="1" a="1"/>
  <c r="V1846" i="1" s="1"/>
  <c r="U1846" i="1"/>
  <c r="W1846" i="1"/>
  <c r="S1847" i="1"/>
  <c r="T1847" i="1"/>
  <c r="U1847" i="1"/>
  <c r="V1847" i="1" a="1"/>
  <c r="V1847" i="1" s="1"/>
  <c r="W1847" i="1"/>
  <c r="X1847" i="1"/>
  <c r="S1848" i="1"/>
  <c r="W1848" i="1"/>
  <c r="S1849" i="1"/>
  <c r="W1849" i="1"/>
  <c r="S1850" i="1"/>
  <c r="T1850" i="1"/>
  <c r="V1850" i="1" s="1" a="1"/>
  <c r="V1850" i="1" s="1"/>
  <c r="U1850" i="1"/>
  <c r="W1850" i="1"/>
  <c r="X1850" i="1"/>
  <c r="S1851" i="1"/>
  <c r="T1851" i="1" s="1"/>
  <c r="V1851" i="1" s="1" a="1"/>
  <c r="V1851" i="1" s="1"/>
  <c r="U1851" i="1"/>
  <c r="W1851" i="1"/>
  <c r="X1851" i="1"/>
  <c r="S1852" i="1"/>
  <c r="W1852" i="1"/>
  <c r="S1853" i="1"/>
  <c r="T1853" i="1"/>
  <c r="V1853" i="1" s="1" a="1"/>
  <c r="U1853" i="1"/>
  <c r="V1853" i="1"/>
  <c r="W1853" i="1"/>
  <c r="S1854" i="1"/>
  <c r="T1854" i="1"/>
  <c r="V1854" i="1" s="1" a="1"/>
  <c r="V1854" i="1" s="1"/>
  <c r="U1854" i="1"/>
  <c r="W1854" i="1"/>
  <c r="X1854" i="1"/>
  <c r="S1855" i="1"/>
  <c r="T1855" i="1"/>
  <c r="U1855" i="1"/>
  <c r="V1855" i="1" a="1"/>
  <c r="V1855" i="1"/>
  <c r="W1855" i="1"/>
  <c r="X1855" i="1"/>
  <c r="S1856" i="1"/>
  <c r="T1856" i="1" s="1"/>
  <c r="U1856" i="1"/>
  <c r="V1856" i="1" a="1"/>
  <c r="V1856" i="1" s="1"/>
  <c r="X1856" i="1" s="1"/>
  <c r="W1856" i="1"/>
  <c r="S1857" i="1"/>
  <c r="U1857" i="1" s="1"/>
  <c r="T1857" i="1"/>
  <c r="V1857" i="1" s="1" a="1"/>
  <c r="V1857" i="1" s="1"/>
  <c r="W1857" i="1"/>
  <c r="X1857" i="1"/>
  <c r="S1858" i="1"/>
  <c r="T1858" i="1"/>
  <c r="V1858" i="1" s="1" a="1"/>
  <c r="V1858" i="1" s="1"/>
  <c r="U1858" i="1"/>
  <c r="W1858" i="1"/>
  <c r="S1859" i="1"/>
  <c r="T1859" i="1"/>
  <c r="U1859" i="1"/>
  <c r="V1859" i="1" a="1"/>
  <c r="V1859" i="1" s="1"/>
  <c r="W1859" i="1"/>
  <c r="S1860" i="1"/>
  <c r="U1860" i="1" s="1"/>
  <c r="T1860" i="1"/>
  <c r="V1860" i="1" a="1"/>
  <c r="V1860" i="1" s="1"/>
  <c r="W1860" i="1"/>
  <c r="X1860" i="1"/>
  <c r="S1861" i="1"/>
  <c r="U1861" i="1" s="1"/>
  <c r="T1861" i="1"/>
  <c r="V1861" i="1" s="1" a="1"/>
  <c r="V1861" i="1" s="1"/>
  <c r="W1861" i="1"/>
  <c r="S1862" i="1"/>
  <c r="T1862" i="1" s="1"/>
  <c r="V1862" i="1" a="1"/>
  <c r="V1862" i="1" s="1"/>
  <c r="W1862" i="1"/>
  <c r="S1863" i="1"/>
  <c r="T1863" i="1"/>
  <c r="V1863" i="1" s="1" a="1"/>
  <c r="V1863" i="1" s="1"/>
  <c r="X1863" i="1" s="1"/>
  <c r="U1863" i="1"/>
  <c r="W1863" i="1"/>
  <c r="S1864" i="1"/>
  <c r="T1864" i="1" s="1"/>
  <c r="V1864" i="1" s="1" a="1"/>
  <c r="U1864" i="1"/>
  <c r="V1864" i="1"/>
  <c r="W1864" i="1"/>
  <c r="X1864" i="1" s="1"/>
  <c r="S1865" i="1"/>
  <c r="W1865" i="1"/>
  <c r="S1866" i="1"/>
  <c r="T1866" i="1"/>
  <c r="V1866" i="1" s="1" a="1"/>
  <c r="U1866" i="1"/>
  <c r="V1866" i="1"/>
  <c r="X1866" i="1" s="1"/>
  <c r="W1866" i="1"/>
  <c r="S1867" i="1"/>
  <c r="T1867" i="1" s="1"/>
  <c r="V1867" i="1" s="1" a="1"/>
  <c r="V1867" i="1" s="1"/>
  <c r="U1867" i="1"/>
  <c r="W1867" i="1"/>
  <c r="X1867" i="1"/>
  <c r="S1868" i="1"/>
  <c r="W1868" i="1"/>
  <c r="S1869" i="1"/>
  <c r="T1869" i="1"/>
  <c r="V1869" i="1" s="1" a="1"/>
  <c r="V1869" i="1" s="1"/>
  <c r="U1869" i="1"/>
  <c r="W1869" i="1"/>
  <c r="S1870" i="1"/>
  <c r="T1870" i="1" s="1"/>
  <c r="V1870" i="1" s="1" a="1"/>
  <c r="V1870" i="1" s="1"/>
  <c r="X1870" i="1" s="1"/>
  <c r="U1870" i="1"/>
  <c r="W1870" i="1"/>
  <c r="S1871" i="1"/>
  <c r="T1871" i="1"/>
  <c r="U1871" i="1"/>
  <c r="V1871" i="1" a="1"/>
  <c r="V1871" i="1" s="1"/>
  <c r="X1871" i="1" s="1"/>
  <c r="W1871" i="1"/>
  <c r="S1872" i="1"/>
  <c r="T1872" i="1" s="1"/>
  <c r="V1872" i="1" s="1" a="1"/>
  <c r="V1872" i="1" s="1"/>
  <c r="W1872" i="1"/>
  <c r="S1873" i="1"/>
  <c r="U1873" i="1" s="1"/>
  <c r="T1873" i="1"/>
  <c r="V1873" i="1" a="1"/>
  <c r="V1873" i="1" s="1"/>
  <c r="W1873" i="1"/>
  <c r="X1873" i="1"/>
  <c r="S1874" i="1"/>
  <c r="T1874" i="1"/>
  <c r="V1874" i="1" s="1" a="1"/>
  <c r="V1874" i="1" s="1"/>
  <c r="U1874" i="1"/>
  <c r="W1874" i="1"/>
  <c r="S1875" i="1"/>
  <c r="T1875" i="1"/>
  <c r="U1875" i="1"/>
  <c r="V1875" i="1" a="1"/>
  <c r="V1875" i="1" s="1"/>
  <c r="W1875" i="1"/>
  <c r="S1876" i="1"/>
  <c r="U1876" i="1" s="1"/>
  <c r="T1876" i="1"/>
  <c r="V1876" i="1" a="1"/>
  <c r="V1876" i="1"/>
  <c r="W1876" i="1"/>
  <c r="X1876" i="1"/>
  <c r="S1877" i="1"/>
  <c r="U1877" i="1" s="1"/>
  <c r="T1877" i="1"/>
  <c r="V1877" i="1" s="1" a="1"/>
  <c r="V1877" i="1" s="1"/>
  <c r="W1877" i="1"/>
  <c r="S1878" i="1"/>
  <c r="T1878" i="1" s="1"/>
  <c r="U1878" i="1"/>
  <c r="X1878" i="1" s="1"/>
  <c r="V1878" i="1" a="1"/>
  <c r="V1878" i="1" s="1"/>
  <c r="W1878" i="1"/>
  <c r="S1879" i="1"/>
  <c r="T1879" i="1"/>
  <c r="U1879" i="1"/>
  <c r="V1879" i="1" a="1"/>
  <c r="V1879" i="1" s="1"/>
  <c r="W1879" i="1"/>
  <c r="X1879" i="1"/>
  <c r="S1880" i="1"/>
  <c r="T1880" i="1" s="1"/>
  <c r="V1880" i="1" s="1" a="1"/>
  <c r="U1880" i="1"/>
  <c r="V1880" i="1"/>
  <c r="W1880" i="1"/>
  <c r="S1881" i="1"/>
  <c r="U1881" i="1" s="1"/>
  <c r="W1881" i="1"/>
  <c r="S1882" i="1"/>
  <c r="T1882" i="1"/>
  <c r="V1882" i="1" s="1" a="1"/>
  <c r="U1882" i="1"/>
  <c r="V1882" i="1"/>
  <c r="W1882" i="1"/>
  <c r="X1882" i="1"/>
  <c r="S1883" i="1"/>
  <c r="T1883" i="1" s="1"/>
  <c r="U1883" i="1"/>
  <c r="V1883" i="1" a="1"/>
  <c r="V1883" i="1" s="1"/>
  <c r="W1883" i="1"/>
  <c r="X1883" i="1" s="1"/>
  <c r="S1884" i="1"/>
  <c r="W1884" i="1"/>
  <c r="S1885" i="1"/>
  <c r="T1885" i="1"/>
  <c r="V1885" i="1" s="1" a="1"/>
  <c r="U1885" i="1"/>
  <c r="V1885" i="1"/>
  <c r="W1885" i="1"/>
  <c r="X1885" i="1" s="1"/>
  <c r="S1886" i="1"/>
  <c r="T1886" i="1"/>
  <c r="V1886" i="1" s="1" a="1"/>
  <c r="V1886" i="1" s="1"/>
  <c r="U1886" i="1"/>
  <c r="W1886" i="1"/>
  <c r="X1886" i="1"/>
  <c r="S1887" i="1"/>
  <c r="T1887" i="1"/>
  <c r="U1887" i="1"/>
  <c r="V1887" i="1" a="1"/>
  <c r="V1887" i="1" s="1"/>
  <c r="X1887" i="1" s="1"/>
  <c r="W1887" i="1"/>
  <c r="S1888" i="1"/>
  <c r="T1888" i="1" s="1"/>
  <c r="V1888" i="1" a="1"/>
  <c r="V1888" i="1"/>
  <c r="W1888" i="1"/>
  <c r="S1889" i="1"/>
  <c r="U1889" i="1" s="1"/>
  <c r="T1889" i="1"/>
  <c r="V1889" i="1" s="1" a="1"/>
  <c r="V1889" i="1" s="1"/>
  <c r="W1889" i="1"/>
  <c r="S1890" i="1"/>
  <c r="T1890" i="1"/>
  <c r="V1890" i="1" s="1" a="1"/>
  <c r="U1890" i="1"/>
  <c r="X1890" i="1" s="1"/>
  <c r="V1890" i="1"/>
  <c r="W1890" i="1"/>
  <c r="S1891" i="1"/>
  <c r="T1891" i="1"/>
  <c r="U1891" i="1"/>
  <c r="V1891" i="1" a="1"/>
  <c r="V1891" i="1" s="1"/>
  <c r="W1891" i="1"/>
  <c r="X1891" i="1" s="1"/>
  <c r="S1892" i="1"/>
  <c r="U1892" i="1" s="1"/>
  <c r="T1892" i="1"/>
  <c r="V1892" i="1" s="1" a="1"/>
  <c r="V1892" i="1" s="1"/>
  <c r="X1892" i="1" s="1"/>
  <c r="W1892" i="1"/>
  <c r="S1893" i="1"/>
  <c r="U1893" i="1" s="1"/>
  <c r="T1893" i="1"/>
  <c r="V1893" i="1" s="1" a="1"/>
  <c r="V1893" i="1" s="1"/>
  <c r="W1893" i="1"/>
  <c r="S1894" i="1"/>
  <c r="T1894" i="1" s="1"/>
  <c r="V1894" i="1" s="1" a="1"/>
  <c r="V1894" i="1" s="1"/>
  <c r="W1894" i="1"/>
  <c r="S1895" i="1"/>
  <c r="T1895" i="1"/>
  <c r="U1895" i="1"/>
  <c r="V1895" i="1" a="1"/>
  <c r="V1895" i="1" s="1"/>
  <c r="X1895" i="1" s="1"/>
  <c r="W1895" i="1"/>
  <c r="S1896" i="1"/>
  <c r="T1896" i="1" s="1"/>
  <c r="V1896" i="1" s="1" a="1"/>
  <c r="V1896" i="1"/>
  <c r="W1896" i="1"/>
  <c r="S1897" i="1"/>
  <c r="U1897" i="1" s="1"/>
  <c r="T1897" i="1"/>
  <c r="V1897" i="1" s="1" a="1"/>
  <c r="V1897" i="1" s="1"/>
  <c r="W1897" i="1"/>
  <c r="S1898" i="1"/>
  <c r="T1898" i="1"/>
  <c r="V1898" i="1" s="1" a="1"/>
  <c r="U1898" i="1"/>
  <c r="V1898" i="1"/>
  <c r="W1898" i="1"/>
  <c r="X1898" i="1"/>
  <c r="S1899" i="1"/>
  <c r="T1899" i="1" s="1"/>
  <c r="V1899" i="1" s="1" a="1"/>
  <c r="V1899" i="1" s="1"/>
  <c r="U1899" i="1"/>
  <c r="W1899" i="1"/>
  <c r="X1899" i="1" s="1"/>
  <c r="S1900" i="1"/>
  <c r="W1900" i="1"/>
  <c r="S1901" i="1"/>
  <c r="T1901" i="1"/>
  <c r="V1901" i="1" s="1" a="1"/>
  <c r="U1901" i="1"/>
  <c r="V1901" i="1"/>
  <c r="W1901" i="1"/>
  <c r="S1902" i="1"/>
  <c r="W1902" i="1"/>
  <c r="S1903" i="1"/>
  <c r="T1903" i="1"/>
  <c r="U1903" i="1"/>
  <c r="V1903" i="1" a="1"/>
  <c r="V1903" i="1" s="1"/>
  <c r="X1903" i="1" s="1"/>
  <c r="W1903" i="1"/>
  <c r="S1904" i="1"/>
  <c r="T1904" i="1" s="1"/>
  <c r="U1904" i="1"/>
  <c r="V1904" i="1" a="1"/>
  <c r="V1904" i="1"/>
  <c r="X1904" i="1" s="1"/>
  <c r="W1904" i="1"/>
  <c r="S1905" i="1"/>
  <c r="U1905" i="1" s="1"/>
  <c r="T1905" i="1"/>
  <c r="V1905" i="1" s="1" a="1"/>
  <c r="V1905" i="1" s="1"/>
  <c r="W1905" i="1"/>
  <c r="X1905" i="1" s="1"/>
  <c r="S1906" i="1"/>
  <c r="T1906" i="1"/>
  <c r="V1906" i="1" s="1" a="1"/>
  <c r="V1906" i="1" s="1"/>
  <c r="X1906" i="1" s="1"/>
  <c r="U1906" i="1"/>
  <c r="W1906" i="1"/>
  <c r="S1907" i="1"/>
  <c r="T1907" i="1"/>
  <c r="U1907" i="1"/>
  <c r="V1907" i="1" a="1"/>
  <c r="V1907" i="1" s="1"/>
  <c r="W1907" i="1"/>
  <c r="X1907" i="1" s="1"/>
  <c r="S1908" i="1"/>
  <c r="U1908" i="1" s="1"/>
  <c r="T1908" i="1"/>
  <c r="V1908" i="1" a="1"/>
  <c r="V1908" i="1" s="1"/>
  <c r="X1908" i="1" s="1"/>
  <c r="W1908" i="1"/>
  <c r="S1909" i="1"/>
  <c r="U1909" i="1" s="1"/>
  <c r="W1909" i="1"/>
  <c r="S1910" i="1"/>
  <c r="T1910" i="1" s="1"/>
  <c r="U1910" i="1"/>
  <c r="V1910" i="1" a="1"/>
  <c r="V1910" i="1" s="1"/>
  <c r="W1910" i="1"/>
  <c r="S1911" i="1"/>
  <c r="T1911" i="1"/>
  <c r="U1911" i="1"/>
  <c r="X1911" i="1" s="1"/>
  <c r="V1911" i="1" a="1"/>
  <c r="V1911" i="1" s="1"/>
  <c r="W1911" i="1"/>
  <c r="S1912" i="1"/>
  <c r="T1912" i="1" s="1"/>
  <c r="V1912" i="1" a="1"/>
  <c r="V1912" i="1"/>
  <c r="W1912" i="1"/>
  <c r="S1913" i="1"/>
  <c r="U1913" i="1" s="1"/>
  <c r="W1913" i="1"/>
  <c r="S1914" i="1"/>
  <c r="T1914" i="1"/>
  <c r="V1914" i="1" s="1" a="1"/>
  <c r="V1914" i="1" s="1"/>
  <c r="U1914" i="1"/>
  <c r="W1914" i="1"/>
  <c r="X1914" i="1" s="1"/>
  <c r="S1915" i="1"/>
  <c r="T1915" i="1"/>
  <c r="U1915" i="1"/>
  <c r="V1915" i="1" a="1"/>
  <c r="V1915" i="1"/>
  <c r="W1915" i="1"/>
  <c r="X1915" i="1"/>
  <c r="S1916" i="1"/>
  <c r="W1916" i="1"/>
  <c r="S1917" i="1"/>
  <c r="T1917" i="1" s="1"/>
  <c r="V1917" i="1" s="1" a="1"/>
  <c r="V1917" i="1" s="1"/>
  <c r="X1917" i="1" s="1"/>
  <c r="U1917" i="1"/>
  <c r="W1917" i="1"/>
  <c r="S1918" i="1"/>
  <c r="T1918" i="1"/>
  <c r="V1918" i="1" s="1" a="1"/>
  <c r="V1918" i="1" s="1"/>
  <c r="U1918" i="1"/>
  <c r="W1918" i="1"/>
  <c r="X1918" i="1" s="1"/>
  <c r="S1919" i="1"/>
  <c r="T1919" i="1"/>
  <c r="U1919" i="1"/>
  <c r="V1919" i="1" a="1"/>
  <c r="V1919" i="1" s="1"/>
  <c r="X1919" i="1" s="1"/>
  <c r="W1919" i="1"/>
  <c r="S1920" i="1"/>
  <c r="T1920" i="1" s="1"/>
  <c r="V1920" i="1" s="1" a="1"/>
  <c r="V1920" i="1" s="1"/>
  <c r="X1920" i="1" s="1"/>
  <c r="U1920" i="1"/>
  <c r="W1920" i="1"/>
  <c r="S1921" i="1"/>
  <c r="U1921" i="1" s="1"/>
  <c r="T1921" i="1"/>
  <c r="V1921" i="1" s="1" a="1"/>
  <c r="V1921" i="1" s="1"/>
  <c r="W1921" i="1"/>
  <c r="S1922" i="1"/>
  <c r="T1922" i="1" s="1"/>
  <c r="V1922" i="1" s="1" a="1"/>
  <c r="V1922" i="1" s="1"/>
  <c r="W1922" i="1"/>
  <c r="S1923" i="1"/>
  <c r="T1923" i="1"/>
  <c r="U1923" i="1"/>
  <c r="V1923" i="1" a="1"/>
  <c r="V1923" i="1" s="1"/>
  <c r="W1923" i="1"/>
  <c r="X1923" i="1"/>
  <c r="S1924" i="1"/>
  <c r="U1924" i="1" s="1"/>
  <c r="T1924" i="1"/>
  <c r="V1924" i="1" a="1"/>
  <c r="V1924" i="1" s="1"/>
  <c r="W1924" i="1"/>
  <c r="S1925" i="1"/>
  <c r="U1925" i="1" s="1"/>
  <c r="W1925" i="1"/>
  <c r="S1926" i="1"/>
  <c r="T1926" i="1"/>
  <c r="U1926" i="1"/>
  <c r="V1926" i="1" a="1"/>
  <c r="V1926" i="1"/>
  <c r="X1926" i="1" s="1"/>
  <c r="W1926" i="1"/>
  <c r="S1927" i="1"/>
  <c r="T1927" i="1"/>
  <c r="V1927" i="1" s="1" a="1"/>
  <c r="V1927" i="1" s="1"/>
  <c r="X1927" i="1" s="1"/>
  <c r="U1927" i="1"/>
  <c r="W1927" i="1"/>
  <c r="S1928" i="1"/>
  <c r="T1928" i="1" s="1"/>
  <c r="U1928" i="1"/>
  <c r="V1928" i="1" a="1"/>
  <c r="V1928" i="1"/>
  <c r="W1928" i="1"/>
  <c r="X1928" i="1"/>
  <c r="S1929" i="1"/>
  <c r="U1929" i="1" s="1"/>
  <c r="T1929" i="1"/>
  <c r="V1929" i="1" s="1" a="1"/>
  <c r="V1929" i="1" s="1"/>
  <c r="W1929" i="1"/>
  <c r="S1930" i="1"/>
  <c r="T1930" i="1" s="1"/>
  <c r="V1930" i="1" s="1" a="1"/>
  <c r="V1930" i="1" s="1"/>
  <c r="X1930" i="1" s="1"/>
  <c r="U1930" i="1"/>
  <c r="W1930" i="1"/>
  <c r="S1931" i="1"/>
  <c r="T1931" i="1"/>
  <c r="U1931" i="1"/>
  <c r="V1931" i="1" a="1"/>
  <c r="V1931" i="1"/>
  <c r="W1931" i="1"/>
  <c r="X1931" i="1" s="1"/>
  <c r="S1932" i="1"/>
  <c r="T1932" i="1" s="1"/>
  <c r="V1932" i="1" a="1"/>
  <c r="V1932" i="1" s="1"/>
  <c r="W1932" i="1"/>
  <c r="S1933" i="1"/>
  <c r="T1933" i="1" s="1"/>
  <c r="V1933" i="1" s="1" a="1"/>
  <c r="V1933" i="1" s="1"/>
  <c r="X1933" i="1" s="1"/>
  <c r="U1933" i="1"/>
  <c r="W1933" i="1"/>
  <c r="S1934" i="1"/>
  <c r="U1934" i="1" s="1"/>
  <c r="T1934" i="1"/>
  <c r="V1934" i="1" s="1" a="1"/>
  <c r="V1934" i="1" s="1"/>
  <c r="X1934" i="1" s="1"/>
  <c r="W1934" i="1"/>
  <c r="S1935" i="1"/>
  <c r="T1935" i="1"/>
  <c r="U1935" i="1"/>
  <c r="V1935" i="1" a="1"/>
  <c r="V1935" i="1" s="1"/>
  <c r="X1935" i="1" s="1"/>
  <c r="W1935" i="1"/>
  <c r="S1936" i="1"/>
  <c r="T1936" i="1"/>
  <c r="U1936" i="1"/>
  <c r="V1936" i="1" a="1"/>
  <c r="V1936" i="1"/>
  <c r="X1936" i="1" s="1"/>
  <c r="W1936" i="1"/>
  <c r="S1937" i="1"/>
  <c r="U1937" i="1" s="1"/>
  <c r="T1937" i="1"/>
  <c r="V1937" i="1" s="1" a="1"/>
  <c r="V1937" i="1" s="1"/>
  <c r="W1937" i="1"/>
  <c r="S1938" i="1"/>
  <c r="T1938" i="1"/>
  <c r="U1938" i="1"/>
  <c r="V1938" i="1" a="1"/>
  <c r="V1938" i="1"/>
  <c r="W1938" i="1"/>
  <c r="X1938" i="1"/>
  <c r="S1939" i="1"/>
  <c r="T1939" i="1"/>
  <c r="U1939" i="1"/>
  <c r="V1939" i="1" a="1"/>
  <c r="V1939" i="1" s="1"/>
  <c r="W1939" i="1"/>
  <c r="X1939" i="1" s="1"/>
  <c r="S1940" i="1"/>
  <c r="T1940" i="1"/>
  <c r="V1940" i="1" s="1" a="1"/>
  <c r="V1940" i="1" s="1"/>
  <c r="X1940" i="1" s="1"/>
  <c r="U1940" i="1"/>
  <c r="W1940" i="1"/>
  <c r="S1941" i="1"/>
  <c r="U1941" i="1" s="1"/>
  <c r="T1941" i="1"/>
  <c r="V1941" i="1" a="1"/>
  <c r="V1941" i="1"/>
  <c r="X1941" i="1" s="1"/>
  <c r="W1941" i="1"/>
  <c r="S1942" i="1"/>
  <c r="T1942" i="1"/>
  <c r="V1942" i="1" s="1" a="1"/>
  <c r="V1942" i="1" s="1"/>
  <c r="U1942" i="1"/>
  <c r="W1942" i="1"/>
  <c r="S1943" i="1"/>
  <c r="T1943" i="1"/>
  <c r="U1943" i="1"/>
  <c r="V1943" i="1" a="1"/>
  <c r="V1943" i="1" s="1"/>
  <c r="W1943" i="1"/>
  <c r="X1943" i="1"/>
  <c r="S1944" i="1"/>
  <c r="W1944" i="1"/>
  <c r="S1945" i="1"/>
  <c r="T1945" i="1" s="1"/>
  <c r="V1945" i="1" s="1" a="1"/>
  <c r="V1945" i="1" s="1"/>
  <c r="W1945" i="1"/>
  <c r="S1946" i="1"/>
  <c r="T1946" i="1"/>
  <c r="U1946" i="1"/>
  <c r="V1946" i="1" a="1"/>
  <c r="V1946" i="1" s="1"/>
  <c r="W1946" i="1"/>
  <c r="X1946" i="1" s="1"/>
  <c r="S1947" i="1"/>
  <c r="T1947" i="1" s="1"/>
  <c r="V1947" i="1" s="1" a="1"/>
  <c r="V1947" i="1" s="1"/>
  <c r="W1947" i="1"/>
  <c r="S1948" i="1"/>
  <c r="T1948" i="1" s="1"/>
  <c r="U1948" i="1"/>
  <c r="V1948" i="1" a="1"/>
  <c r="V1948" i="1"/>
  <c r="W1948" i="1"/>
  <c r="X1948" i="1" s="1"/>
  <c r="S1949" i="1"/>
  <c r="T1949" i="1"/>
  <c r="U1949" i="1"/>
  <c r="V1949" i="1" a="1"/>
  <c r="V1949" i="1" s="1"/>
  <c r="X1949" i="1" s="1"/>
  <c r="W1949" i="1"/>
  <c r="S1950" i="1"/>
  <c r="T1950" i="1" s="1"/>
  <c r="V1950" i="1" s="1" a="1"/>
  <c r="V1950" i="1" s="1"/>
  <c r="X1950" i="1" s="1"/>
  <c r="U1950" i="1"/>
  <c r="W1950" i="1"/>
  <c r="S1951" i="1"/>
  <c r="T1951" i="1"/>
  <c r="V1951" i="1" s="1" a="1"/>
  <c r="V1951" i="1" s="1"/>
  <c r="X1951" i="1" s="1"/>
  <c r="U1951" i="1"/>
  <c r="W1951" i="1"/>
  <c r="S1952" i="1"/>
  <c r="T1952" i="1" s="1"/>
  <c r="V1952" i="1" s="1" a="1"/>
  <c r="V1952" i="1" s="1"/>
  <c r="X1952" i="1" s="1"/>
  <c r="U1952" i="1"/>
  <c r="W1952" i="1"/>
  <c r="S1953" i="1"/>
  <c r="T1953" i="1"/>
  <c r="U1953" i="1"/>
  <c r="V1953" i="1" a="1"/>
  <c r="V1953" i="1"/>
  <c r="X1953" i="1" s="1"/>
  <c r="W1953" i="1"/>
  <c r="S1954" i="1"/>
  <c r="T1954" i="1"/>
  <c r="V1954" i="1" s="1" a="1"/>
  <c r="V1954" i="1" s="1"/>
  <c r="U1954" i="1"/>
  <c r="W1954" i="1"/>
  <c r="S1955" i="1"/>
  <c r="T1955" i="1"/>
  <c r="U1955" i="1"/>
  <c r="V1955" i="1" a="1"/>
  <c r="V1955" i="1"/>
  <c r="W1955" i="1"/>
  <c r="X1955" i="1" s="1"/>
  <c r="S1956" i="1"/>
  <c r="T1956" i="1"/>
  <c r="U1956" i="1"/>
  <c r="V1956" i="1" a="1"/>
  <c r="V1956" i="1" s="1"/>
  <c r="X1956" i="1" s="1"/>
  <c r="W1956" i="1"/>
  <c r="S1957" i="1"/>
  <c r="U1957" i="1" s="1"/>
  <c r="W1957" i="1"/>
  <c r="S1958" i="1"/>
  <c r="T1958" i="1" s="1"/>
  <c r="V1958" i="1" s="1" a="1"/>
  <c r="V1958" i="1" s="1"/>
  <c r="W1958" i="1"/>
  <c r="S1959" i="1"/>
  <c r="T1959" i="1" s="1"/>
  <c r="V1959" i="1" s="1" a="1"/>
  <c r="V1959" i="1" s="1"/>
  <c r="X1959" i="1" s="1"/>
  <c r="U1959" i="1"/>
  <c r="W1959" i="1"/>
  <c r="S1960" i="1"/>
  <c r="T1960" i="1"/>
  <c r="U1960" i="1"/>
  <c r="V1960" i="1" a="1"/>
  <c r="V1960" i="1"/>
  <c r="W1960" i="1"/>
  <c r="X1960" i="1" s="1"/>
  <c r="S1961" i="1"/>
  <c r="T1961" i="1" s="1"/>
  <c r="V1961" i="1" s="1" a="1"/>
  <c r="V1961" i="1" s="1"/>
  <c r="U1961" i="1"/>
  <c r="W1961" i="1"/>
  <c r="S1962" i="1"/>
  <c r="T1962" i="1" s="1"/>
  <c r="V1962" i="1" s="1" a="1"/>
  <c r="V1962" i="1" s="1"/>
  <c r="X1962" i="1" s="1"/>
  <c r="U1962" i="1"/>
  <c r="W1962" i="1"/>
  <c r="S1963" i="1"/>
  <c r="U1963" i="1" s="1"/>
  <c r="W1963" i="1"/>
  <c r="S1964" i="1"/>
  <c r="T1964" i="1" s="1"/>
  <c r="U1964" i="1"/>
  <c r="V1964" i="1" a="1"/>
  <c r="V1964" i="1" s="1"/>
  <c r="X1964" i="1" s="1"/>
  <c r="W1964" i="1"/>
  <c r="S1965" i="1"/>
  <c r="T1965" i="1"/>
  <c r="U1965" i="1"/>
  <c r="V1965" i="1" a="1"/>
  <c r="V1965" i="1"/>
  <c r="X1965" i="1" s="1"/>
  <c r="W1965" i="1"/>
  <c r="S1966" i="1"/>
  <c r="T1966" i="1"/>
  <c r="V1966" i="1" s="1" a="1"/>
  <c r="V1966" i="1" s="1"/>
  <c r="U1966" i="1"/>
  <c r="W1966" i="1"/>
  <c r="X1966" i="1" s="1"/>
  <c r="S1967" i="1"/>
  <c r="T1967" i="1"/>
  <c r="U1967" i="1"/>
  <c r="V1967" i="1" a="1"/>
  <c r="V1967" i="1"/>
  <c r="W1967" i="1"/>
  <c r="X1967" i="1"/>
  <c r="S1968" i="1"/>
  <c r="W1968" i="1"/>
  <c r="S1969" i="1"/>
  <c r="T1969" i="1" s="1"/>
  <c r="V1969" i="1" s="1" a="1"/>
  <c r="V1969" i="1" s="1"/>
  <c r="W1969" i="1"/>
  <c r="S1970" i="1"/>
  <c r="T1970" i="1" s="1"/>
  <c r="V1970" i="1" s="1" a="1"/>
  <c r="V1970" i="1" s="1"/>
  <c r="W1970" i="1"/>
  <c r="S1971" i="1"/>
  <c r="T1971" i="1"/>
  <c r="U1971" i="1"/>
  <c r="V1971" i="1" a="1"/>
  <c r="V1971" i="1" s="1"/>
  <c r="X1971" i="1" s="1"/>
  <c r="W1971" i="1"/>
  <c r="S1972" i="1"/>
  <c r="T1972" i="1"/>
  <c r="U1972" i="1"/>
  <c r="V1972" i="1" a="1"/>
  <c r="V1972" i="1"/>
  <c r="X1972" i="1" s="1"/>
  <c r="W1972" i="1"/>
  <c r="S1973" i="1"/>
  <c r="U1973" i="1" s="1"/>
  <c r="T1973" i="1"/>
  <c r="V1973" i="1" s="1" a="1"/>
  <c r="V1973" i="1" s="1"/>
  <c r="W1973" i="1"/>
  <c r="S1974" i="1"/>
  <c r="T1974" i="1"/>
  <c r="U1974" i="1"/>
  <c r="V1974" i="1" a="1"/>
  <c r="V1974" i="1"/>
  <c r="W1974" i="1"/>
  <c r="X1974" i="1" s="1"/>
  <c r="S1975" i="1"/>
  <c r="W1975" i="1"/>
  <c r="S1976" i="1"/>
  <c r="T1976" i="1"/>
  <c r="V1976" i="1" s="1" a="1"/>
  <c r="V1976" i="1" s="1"/>
  <c r="X1976" i="1" s="1"/>
  <c r="U1976" i="1"/>
  <c r="W1976" i="1"/>
  <c r="S1977" i="1"/>
  <c r="T1977" i="1"/>
  <c r="V1977" i="1" s="1" a="1"/>
  <c r="V1977" i="1" s="1"/>
  <c r="U1977" i="1"/>
  <c r="W1977" i="1"/>
  <c r="S1978" i="1"/>
  <c r="T1978" i="1"/>
  <c r="V1978" i="1" s="1" a="1"/>
  <c r="V1978" i="1" s="1"/>
  <c r="U1978" i="1"/>
  <c r="W1978" i="1"/>
  <c r="X1978" i="1" s="1"/>
  <c r="S1979" i="1"/>
  <c r="T1979" i="1"/>
  <c r="U1979" i="1"/>
  <c r="V1979" i="1" a="1"/>
  <c r="V1979" i="1"/>
  <c r="W1979" i="1"/>
  <c r="X1979" i="1"/>
  <c r="S1980" i="1"/>
  <c r="T1980" i="1" s="1"/>
  <c r="U1980" i="1"/>
  <c r="V1980" i="1" a="1"/>
  <c r="V1980" i="1"/>
  <c r="W1980" i="1"/>
  <c r="X1980" i="1" s="1"/>
  <c r="S1981" i="1"/>
  <c r="T1981" i="1" s="1"/>
  <c r="V1981" i="1" s="1" a="1"/>
  <c r="V1981" i="1" s="1"/>
  <c r="W1981" i="1"/>
  <c r="S1982" i="1"/>
  <c r="U1982" i="1" s="1"/>
  <c r="T1982" i="1"/>
  <c r="V1982" i="1" s="1" a="1"/>
  <c r="V1982" i="1" s="1"/>
  <c r="W1982" i="1"/>
  <c r="S1983" i="1"/>
  <c r="T1983" i="1" s="1"/>
  <c r="V1983" i="1" s="1" a="1"/>
  <c r="V1983" i="1" s="1"/>
  <c r="W1983" i="1"/>
  <c r="S1984" i="1"/>
  <c r="T1984" i="1"/>
  <c r="U1984" i="1"/>
  <c r="V1984" i="1" a="1"/>
  <c r="V1984" i="1"/>
  <c r="W1984" i="1"/>
  <c r="S1985" i="1"/>
  <c r="T1985" i="1" s="1"/>
  <c r="V1985" i="1" s="1" a="1"/>
  <c r="V1985" i="1" s="1"/>
  <c r="U1985" i="1"/>
  <c r="W1985" i="1"/>
  <c r="X1985" i="1" s="1"/>
  <c r="S1986" i="1"/>
  <c r="T1986" i="1"/>
  <c r="U1986" i="1"/>
  <c r="V1986" i="1" a="1"/>
  <c r="V1986" i="1"/>
  <c r="W1986" i="1"/>
  <c r="X1986" i="1"/>
  <c r="S1987" i="1"/>
  <c r="W1987" i="1"/>
  <c r="S1988" i="1"/>
  <c r="T1988" i="1" s="1"/>
  <c r="V1988" i="1" s="1" a="1"/>
  <c r="V1988" i="1" s="1"/>
  <c r="W1988" i="1"/>
  <c r="S1989" i="1"/>
  <c r="T1989" i="1" s="1"/>
  <c r="V1989" i="1" s="1" a="1"/>
  <c r="V1989" i="1" s="1"/>
  <c r="W1989" i="1"/>
  <c r="S1990" i="1"/>
  <c r="T1990" i="1" s="1"/>
  <c r="V1990" i="1" s="1" a="1"/>
  <c r="V1990" i="1" s="1"/>
  <c r="X1990" i="1" s="1"/>
  <c r="U1990" i="1"/>
  <c r="W1990" i="1"/>
  <c r="S1991" i="1"/>
  <c r="T1991" i="1"/>
  <c r="U1991" i="1"/>
  <c r="V1991" i="1" a="1"/>
  <c r="V1991" i="1"/>
  <c r="X1991" i="1" s="1"/>
  <c r="W1991" i="1"/>
  <c r="S1992" i="1"/>
  <c r="T1992" i="1"/>
  <c r="V1992" i="1" s="1" a="1"/>
  <c r="V1992" i="1" s="1"/>
  <c r="U1992" i="1"/>
  <c r="W1992" i="1"/>
  <c r="X1992" i="1" s="1"/>
  <c r="S1993" i="1"/>
  <c r="T1993" i="1"/>
  <c r="U1993" i="1"/>
  <c r="V1993" i="1" a="1"/>
  <c r="V1993" i="1"/>
  <c r="W1993" i="1"/>
  <c r="X1993" i="1"/>
  <c r="S1994" i="1"/>
  <c r="T1994" i="1"/>
  <c r="U1994" i="1"/>
  <c r="V1994" i="1" a="1"/>
  <c r="V1994" i="1" s="1"/>
  <c r="X1994" i="1" s="1"/>
  <c r="W1994" i="1"/>
  <c r="S1995" i="1"/>
  <c r="T1995" i="1" s="1"/>
  <c r="V1995" i="1" s="1" a="1"/>
  <c r="V1995" i="1" s="1"/>
  <c r="U1995" i="1"/>
  <c r="W1995" i="1"/>
  <c r="X1995" i="1"/>
  <c r="S1996" i="1"/>
  <c r="U1996" i="1" s="1"/>
  <c r="T1996" i="1"/>
  <c r="V1996" i="1" s="1" a="1"/>
  <c r="V1996" i="1" s="1"/>
  <c r="W1996" i="1"/>
  <c r="S1997" i="1"/>
  <c r="T1997" i="1"/>
  <c r="V1997" i="1" s="1" a="1"/>
  <c r="V1997" i="1" s="1"/>
  <c r="X1997" i="1" s="1"/>
  <c r="U1997" i="1"/>
  <c r="W1997" i="1"/>
  <c r="S1998" i="1"/>
  <c r="T1998" i="1"/>
  <c r="U1998" i="1"/>
  <c r="V1998" i="1" a="1"/>
  <c r="V1998" i="1" s="1"/>
  <c r="W1998" i="1"/>
  <c r="X1998" i="1" s="1"/>
  <c r="S1999" i="1"/>
  <c r="T1999" i="1" s="1"/>
  <c r="V1999" i="1" s="1" a="1"/>
  <c r="V1999" i="1" s="1"/>
  <c r="W1999" i="1"/>
  <c r="S2000" i="1"/>
  <c r="T2000" i="1"/>
  <c r="U2000" i="1"/>
  <c r="V2000" i="1" a="1"/>
  <c r="V2000" i="1" s="1"/>
  <c r="W2000" i="1"/>
  <c r="S2001" i="1"/>
  <c r="T2001" i="1" s="1"/>
  <c r="V2001" i="1" s="1" a="1"/>
  <c r="V2001" i="1" s="1"/>
  <c r="U2001" i="1"/>
  <c r="W2001" i="1"/>
  <c r="X2001" i="1" s="1"/>
  <c r="S2002" i="1"/>
  <c r="T2002" i="1"/>
  <c r="U2002" i="1"/>
  <c r="V2002" i="1" a="1"/>
  <c r="V2002" i="1"/>
  <c r="W2002" i="1"/>
  <c r="X2002" i="1"/>
  <c r="S2003" i="1"/>
  <c r="W2003" i="1"/>
  <c r="S2004" i="1"/>
  <c r="T2004" i="1" s="1"/>
  <c r="V2004" i="1" s="1" a="1"/>
  <c r="V2004" i="1" s="1"/>
  <c r="W2004" i="1"/>
  <c r="S2005" i="1"/>
  <c r="T2005" i="1"/>
  <c r="V2005" i="1" s="1" a="1"/>
  <c r="V2005" i="1" s="1"/>
  <c r="X2005" i="1" s="1"/>
  <c r="U2005" i="1"/>
  <c r="W2005" i="1"/>
  <c r="S2006" i="1"/>
  <c r="T2006" i="1" s="1"/>
  <c r="V2006" i="1" s="1" a="1"/>
  <c r="V2006" i="1" s="1"/>
  <c r="X2006" i="1" s="1"/>
  <c r="U2006" i="1"/>
  <c r="W2006" i="1"/>
  <c r="S2007" i="1"/>
  <c r="T2007" i="1"/>
  <c r="U2007" i="1"/>
  <c r="V2007" i="1" a="1"/>
  <c r="V2007" i="1"/>
  <c r="X2007" i="1" s="1"/>
  <c r="W2007" i="1"/>
  <c r="S2008" i="1"/>
  <c r="T2008" i="1"/>
  <c r="V2008" i="1" s="1" a="1"/>
  <c r="V2008" i="1" s="1"/>
  <c r="U2008" i="1"/>
  <c r="W2008" i="1"/>
  <c r="S2009" i="1"/>
  <c r="T2009" i="1"/>
  <c r="U2009" i="1"/>
  <c r="V2009" i="1" a="1"/>
  <c r="V2009" i="1"/>
  <c r="W2009" i="1"/>
  <c r="X2009" i="1"/>
  <c r="S2010" i="1"/>
  <c r="T2010" i="1"/>
  <c r="U2010" i="1"/>
  <c r="V2010" i="1" a="1"/>
  <c r="V2010" i="1" s="1"/>
  <c r="X2010" i="1" s="1"/>
  <c r="W2010" i="1"/>
  <c r="S2011" i="1"/>
  <c r="T2011" i="1" s="1"/>
  <c r="V2011" i="1" s="1" a="1"/>
  <c r="V2011" i="1" s="1"/>
  <c r="X2011" i="1" s="1"/>
  <c r="U2011" i="1"/>
  <c r="W2011" i="1"/>
  <c r="S2012" i="1"/>
  <c r="U2012" i="1" s="1"/>
  <c r="W2012" i="1"/>
  <c r="S2013" i="1"/>
  <c r="T2013" i="1"/>
  <c r="V2013" i="1" s="1" a="1"/>
  <c r="V2013" i="1" s="1"/>
  <c r="X2013" i="1" s="1"/>
  <c r="U2013" i="1"/>
  <c r="W2013" i="1"/>
  <c r="S2014" i="1"/>
  <c r="T2014" i="1"/>
  <c r="U2014" i="1"/>
  <c r="V2014" i="1" a="1"/>
  <c r="V2014" i="1" s="1"/>
  <c r="W2014" i="1"/>
  <c r="X2014" i="1" s="1"/>
  <c r="S2015" i="1"/>
  <c r="T2015" i="1" s="1"/>
  <c r="V2015" i="1" s="1" a="1"/>
  <c r="V2015" i="1" s="1"/>
  <c r="W2015" i="1"/>
  <c r="S2016" i="1"/>
  <c r="T2016" i="1"/>
  <c r="U2016" i="1"/>
  <c r="V2016" i="1" a="1"/>
  <c r="V2016" i="1" s="1"/>
  <c r="W2016" i="1"/>
  <c r="S2017" i="1"/>
  <c r="T2017" i="1" s="1"/>
  <c r="V2017" i="1" s="1" a="1"/>
  <c r="V2017" i="1" s="1"/>
  <c r="U2017" i="1"/>
  <c r="W2017" i="1"/>
  <c r="X2017" i="1" s="1"/>
  <c r="S2018" i="1"/>
  <c r="T2018" i="1"/>
  <c r="U2018" i="1"/>
  <c r="V2018" i="1" a="1"/>
  <c r="V2018" i="1"/>
  <c r="W2018" i="1"/>
  <c r="X2018" i="1" s="1"/>
  <c r="S2019" i="1"/>
  <c r="W2019" i="1"/>
  <c r="S2020" i="1"/>
  <c r="T2020" i="1" s="1"/>
  <c r="V2020" i="1" s="1" a="1"/>
  <c r="V2020" i="1" s="1"/>
  <c r="W2020" i="1"/>
  <c r="S2021" i="1"/>
  <c r="T2021" i="1"/>
  <c r="V2021" i="1" s="1" a="1"/>
  <c r="V2021" i="1" s="1"/>
  <c r="X2021" i="1" s="1"/>
  <c r="U2021" i="1"/>
  <c r="W2021" i="1"/>
  <c r="S2022" i="1"/>
  <c r="T2022" i="1" s="1"/>
  <c r="V2022" i="1" s="1" a="1"/>
  <c r="V2022" i="1" s="1"/>
  <c r="X2022" i="1" s="1"/>
  <c r="U2022" i="1"/>
  <c r="W2022" i="1"/>
  <c r="S2023" i="1"/>
  <c r="T2023" i="1"/>
  <c r="U2023" i="1"/>
  <c r="V2023" i="1" a="1"/>
  <c r="V2023" i="1" s="1"/>
  <c r="X2023" i="1" s="1"/>
  <c r="W2023" i="1"/>
  <c r="S2024" i="1"/>
  <c r="T2024" i="1"/>
  <c r="V2024" i="1" s="1" a="1"/>
  <c r="V2024" i="1" s="1"/>
  <c r="U2024" i="1"/>
  <c r="W2024" i="1"/>
  <c r="S2025" i="1"/>
  <c r="T2025" i="1"/>
  <c r="U2025" i="1"/>
  <c r="V2025" i="1" a="1"/>
  <c r="V2025" i="1"/>
  <c r="W2025" i="1"/>
  <c r="X2025" i="1"/>
  <c r="S2026" i="1"/>
  <c r="T2026" i="1"/>
  <c r="U2026" i="1"/>
  <c r="V2026" i="1" a="1"/>
  <c r="V2026" i="1" s="1"/>
  <c r="X2026" i="1" s="1"/>
  <c r="W2026" i="1"/>
  <c r="S2027" i="1"/>
  <c r="T2027" i="1" s="1"/>
  <c r="V2027" i="1" s="1" a="1"/>
  <c r="V2027" i="1" s="1"/>
  <c r="U2027" i="1"/>
  <c r="W2027" i="1"/>
  <c r="X2027" i="1"/>
  <c r="S2028" i="1"/>
  <c r="U2028" i="1" s="1"/>
  <c r="W2028" i="1"/>
  <c r="S2029" i="1"/>
  <c r="T2029" i="1"/>
  <c r="V2029" i="1" s="1" a="1"/>
  <c r="V2029" i="1" s="1"/>
  <c r="X2029" i="1" s="1"/>
  <c r="U2029" i="1"/>
  <c r="W2029" i="1"/>
  <c r="S2030" i="1"/>
  <c r="T2030" i="1"/>
  <c r="V2030" i="1" s="1" a="1"/>
  <c r="V2030" i="1" s="1"/>
  <c r="U2030" i="1"/>
  <c r="W2030" i="1"/>
  <c r="S2031" i="1"/>
  <c r="T2031" i="1" s="1"/>
  <c r="V2031" i="1" s="1" a="1"/>
  <c r="V2031" i="1" s="1"/>
  <c r="W2031" i="1"/>
  <c r="S2032" i="1"/>
  <c r="T2032" i="1"/>
  <c r="U2032" i="1"/>
  <c r="V2032" i="1" a="1"/>
  <c r="V2032" i="1"/>
  <c r="W2032" i="1"/>
  <c r="X2032" i="1" s="1"/>
  <c r="S2033" i="1"/>
  <c r="T2033" i="1" s="1"/>
  <c r="V2033" i="1" s="1" a="1"/>
  <c r="V2033" i="1" s="1"/>
  <c r="U2033" i="1"/>
  <c r="W2033" i="1"/>
  <c r="X2033" i="1" s="1"/>
  <c r="S2034" i="1"/>
  <c r="T2034" i="1"/>
  <c r="U2034" i="1"/>
  <c r="V2034" i="1" a="1"/>
  <c r="V2034" i="1"/>
  <c r="W2034" i="1"/>
  <c r="X2034" i="1"/>
  <c r="S2035" i="1"/>
  <c r="W2035" i="1"/>
  <c r="S2036" i="1"/>
  <c r="T2036" i="1" s="1"/>
  <c r="V2036" i="1" s="1" a="1"/>
  <c r="V2036" i="1" s="1"/>
  <c r="W2036" i="1"/>
  <c r="S2037" i="1"/>
  <c r="T2037" i="1"/>
  <c r="V2037" i="1" s="1" a="1"/>
  <c r="V2037" i="1" s="1"/>
  <c r="U2037" i="1"/>
  <c r="W2037" i="1"/>
  <c r="S2038" i="1"/>
  <c r="T2038" i="1" s="1"/>
  <c r="V2038" i="1" s="1" a="1"/>
  <c r="V2038" i="1" s="1"/>
  <c r="X2038" i="1" s="1"/>
  <c r="U2038" i="1"/>
  <c r="W2038" i="1"/>
  <c r="S2039" i="1"/>
  <c r="T2039" i="1"/>
  <c r="U2039" i="1"/>
  <c r="V2039" i="1" a="1"/>
  <c r="V2039" i="1"/>
  <c r="X2039" i="1" s="1"/>
  <c r="W2039" i="1"/>
  <c r="S2040" i="1"/>
  <c r="T2040" i="1"/>
  <c r="V2040" i="1" s="1" a="1"/>
  <c r="V2040" i="1" s="1"/>
  <c r="U2040" i="1"/>
  <c r="W2040" i="1"/>
  <c r="S2041" i="1"/>
  <c r="T2041" i="1"/>
  <c r="U2041" i="1"/>
  <c r="V2041" i="1" a="1"/>
  <c r="V2041" i="1"/>
  <c r="W2041" i="1"/>
  <c r="X2041" i="1"/>
  <c r="S2042" i="1"/>
  <c r="T2042" i="1"/>
  <c r="U2042" i="1"/>
  <c r="V2042" i="1" a="1"/>
  <c r="V2042" i="1" s="1"/>
  <c r="X2042" i="1" s="1"/>
  <c r="W2042" i="1"/>
  <c r="S2043" i="1"/>
  <c r="T2043" i="1" s="1"/>
  <c r="V2043" i="1" s="1" a="1"/>
  <c r="V2043" i="1" s="1"/>
  <c r="U2043" i="1"/>
  <c r="W2043" i="1"/>
  <c r="X2043" i="1"/>
  <c r="S2044" i="1"/>
  <c r="U2044" i="1" s="1"/>
  <c r="T2044" i="1"/>
  <c r="V2044" i="1" s="1" a="1"/>
  <c r="V2044" i="1" s="1"/>
  <c r="W2044" i="1"/>
  <c r="X2044" i="1" s="1"/>
  <c r="S2045" i="1"/>
  <c r="T2045" i="1"/>
  <c r="V2045" i="1" s="1" a="1"/>
  <c r="V2045" i="1" s="1"/>
  <c r="X2045" i="1" s="1"/>
  <c r="U2045" i="1"/>
  <c r="W2045" i="1"/>
  <c r="S2046" i="1"/>
  <c r="T2046" i="1"/>
  <c r="U2046" i="1"/>
  <c r="V2046" i="1" a="1"/>
  <c r="V2046" i="1" s="1"/>
  <c r="W2046" i="1"/>
  <c r="S2047" i="1"/>
  <c r="T2047" i="1" s="1"/>
  <c r="V2047" i="1" s="1" a="1"/>
  <c r="V2047" i="1" s="1"/>
  <c r="W2047" i="1"/>
  <c r="S2048" i="1"/>
  <c r="T2048" i="1"/>
  <c r="U2048" i="1"/>
  <c r="V2048" i="1" a="1"/>
  <c r="V2048" i="1"/>
  <c r="W2048" i="1"/>
  <c r="X2048" i="1" s="1"/>
  <c r="S2049" i="1"/>
  <c r="T2049" i="1" s="1"/>
  <c r="V2049" i="1" s="1" a="1"/>
  <c r="V2049" i="1" s="1"/>
  <c r="U2049" i="1"/>
  <c r="W2049" i="1"/>
  <c r="X2049" i="1" s="1"/>
  <c r="S2050" i="1"/>
  <c r="T2050" i="1"/>
  <c r="U2050" i="1"/>
  <c r="V2050" i="1" a="1"/>
  <c r="V2050" i="1"/>
  <c r="W2050" i="1"/>
  <c r="X2050" i="1"/>
  <c r="S2051" i="1"/>
  <c r="W2051" i="1"/>
  <c r="S2052" i="1"/>
  <c r="T2052" i="1" s="1"/>
  <c r="V2052" i="1" s="1" a="1"/>
  <c r="V2052" i="1" s="1"/>
  <c r="W2052" i="1"/>
  <c r="S2053" i="1"/>
  <c r="T2053" i="1"/>
  <c r="V2053" i="1" s="1" a="1"/>
  <c r="V2053" i="1" s="1"/>
  <c r="U2053" i="1"/>
  <c r="W2053" i="1"/>
  <c r="S2054" i="1"/>
  <c r="T2054" i="1" s="1"/>
  <c r="V2054" i="1" s="1" a="1"/>
  <c r="V2054" i="1" s="1"/>
  <c r="X2054" i="1" s="1"/>
  <c r="U2054" i="1"/>
  <c r="W2054" i="1"/>
  <c r="S2055" i="1"/>
  <c r="T2055" i="1"/>
  <c r="V2055" i="1" s="1" a="1"/>
  <c r="V2055" i="1" s="1"/>
  <c r="X2055" i="1" s="1"/>
  <c r="U2055" i="1"/>
  <c r="W2055" i="1"/>
  <c r="S2056" i="1"/>
  <c r="T2056" i="1"/>
  <c r="V2056" i="1" s="1" a="1"/>
  <c r="V2056" i="1" s="1"/>
  <c r="U2056" i="1"/>
  <c r="W2056" i="1"/>
  <c r="X2056" i="1" s="1"/>
  <c r="S2057" i="1"/>
  <c r="T2057" i="1"/>
  <c r="U2057" i="1"/>
  <c r="V2057" i="1" a="1"/>
  <c r="V2057" i="1" s="1"/>
  <c r="W2057" i="1"/>
  <c r="X2057" i="1" s="1"/>
  <c r="S2058" i="1"/>
  <c r="T2058" i="1"/>
  <c r="U2058" i="1"/>
  <c r="V2058" i="1" a="1"/>
  <c r="V2058" i="1" s="1"/>
  <c r="X2058" i="1" s="1"/>
  <c r="W2058" i="1"/>
  <c r="S2059" i="1"/>
  <c r="T2059" i="1" s="1"/>
  <c r="V2059" i="1" s="1" a="1"/>
  <c r="V2059" i="1" s="1"/>
  <c r="U2059" i="1"/>
  <c r="W2059" i="1"/>
  <c r="X2059" i="1"/>
  <c r="S2060" i="1"/>
  <c r="U2060" i="1" s="1"/>
  <c r="T2060" i="1"/>
  <c r="V2060" i="1" s="1" a="1"/>
  <c r="V2060" i="1" s="1"/>
  <c r="W2060" i="1"/>
  <c r="X2060" i="1" s="1"/>
  <c r="S2061" i="1"/>
  <c r="T2061" i="1"/>
  <c r="V2061" i="1" s="1" a="1"/>
  <c r="V2061" i="1" s="1"/>
  <c r="X2061" i="1" s="1"/>
  <c r="U2061" i="1"/>
  <c r="W2061" i="1"/>
  <c r="S2062" i="1"/>
  <c r="T2062" i="1" s="1"/>
  <c r="V2062" i="1" s="1" a="1"/>
  <c r="V2062" i="1" s="1"/>
  <c r="W2062" i="1"/>
  <c r="S2063" i="1"/>
  <c r="T2063" i="1" s="1"/>
  <c r="V2063" i="1" s="1" a="1"/>
  <c r="V2063" i="1" s="1"/>
  <c r="W2063" i="1"/>
  <c r="S2064" i="1"/>
  <c r="T2064" i="1"/>
  <c r="U2064" i="1"/>
  <c r="V2064" i="1" a="1"/>
  <c r="V2064" i="1"/>
  <c r="W2064" i="1"/>
  <c r="X2064" i="1" s="1"/>
  <c r="S2065" i="1"/>
  <c r="T2065" i="1" s="1"/>
  <c r="V2065" i="1" s="1" a="1"/>
  <c r="V2065" i="1" s="1"/>
  <c r="U2065" i="1"/>
  <c r="W2065" i="1"/>
  <c r="X2065" i="1" s="1"/>
  <c r="S2066" i="1"/>
  <c r="T2066" i="1"/>
  <c r="U2066" i="1"/>
  <c r="V2066" i="1" a="1"/>
  <c r="V2066" i="1"/>
  <c r="W2066" i="1"/>
  <c r="X2066" i="1"/>
  <c r="T1714" i="1"/>
  <c r="V1714" i="1" s="1" a="1"/>
  <c r="V1714" i="1" s="1"/>
  <c r="X1714" i="1" s="1"/>
  <c r="U1714" i="1"/>
  <c r="W1714" i="1"/>
  <c r="T1425" i="1"/>
  <c r="V1425" i="1" s="1" a="1"/>
  <c r="V1425" i="1" s="1"/>
  <c r="U1425" i="1"/>
  <c r="W1425" i="1"/>
  <c r="X1425" i="1" s="1"/>
  <c r="T1426" i="1"/>
  <c r="V1426" i="1" s="1" a="1"/>
  <c r="V1426" i="1" s="1"/>
  <c r="U1426" i="1"/>
  <c r="W1426" i="1"/>
  <c r="T1427" i="1"/>
  <c r="U1427" i="1"/>
  <c r="V1427" i="1" a="1"/>
  <c r="V1427" i="1"/>
  <c r="W1427" i="1"/>
  <c r="X1427" i="1" s="1"/>
  <c r="T1428" i="1"/>
  <c r="U1428" i="1"/>
  <c r="V1428" i="1" a="1"/>
  <c r="V1428" i="1" s="1"/>
  <c r="W1428" i="1"/>
  <c r="X1428" i="1" s="1"/>
  <c r="T1429" i="1"/>
  <c r="U1429" i="1"/>
  <c r="V1429" i="1" a="1"/>
  <c r="V1429" i="1" s="1"/>
  <c r="W1429" i="1"/>
  <c r="X1429" i="1" s="1"/>
  <c r="T1430" i="1"/>
  <c r="V1430" i="1" s="1" a="1"/>
  <c r="V1430" i="1" s="1"/>
  <c r="U1430" i="1"/>
  <c r="W1430" i="1"/>
  <c r="T1431" i="1"/>
  <c r="V1431" i="1" s="1" a="1"/>
  <c r="V1431" i="1" s="1"/>
  <c r="U1431" i="1"/>
  <c r="W1431" i="1"/>
  <c r="T1432" i="1"/>
  <c r="V1432" i="1" s="1" a="1"/>
  <c r="V1432" i="1" s="1"/>
  <c r="U1432" i="1"/>
  <c r="W1432" i="1"/>
  <c r="X1432" i="1"/>
  <c r="T1433" i="1"/>
  <c r="V1433" i="1" s="1" a="1"/>
  <c r="V1433" i="1" s="1"/>
  <c r="U1433" i="1"/>
  <c r="W1433" i="1"/>
  <c r="X1433" i="1" s="1"/>
  <c r="T1434" i="1"/>
  <c r="V1434" i="1" s="1" a="1"/>
  <c r="V1434" i="1" s="1"/>
  <c r="U1434" i="1"/>
  <c r="W1434" i="1"/>
  <c r="X1434" i="1" s="1"/>
  <c r="T1435" i="1"/>
  <c r="U1435" i="1"/>
  <c r="V1435" i="1" a="1"/>
  <c r="V1435" i="1"/>
  <c r="W1435" i="1"/>
  <c r="T1436" i="1"/>
  <c r="U1436" i="1"/>
  <c r="V1436" i="1" a="1"/>
  <c r="V1436" i="1" s="1"/>
  <c r="W1436" i="1"/>
  <c r="T1437" i="1"/>
  <c r="U1437" i="1"/>
  <c r="V1437" i="1" a="1"/>
  <c r="V1437" i="1" s="1"/>
  <c r="W1437" i="1"/>
  <c r="X1437" i="1" s="1"/>
  <c r="T1438" i="1"/>
  <c r="V1438" i="1" s="1" a="1"/>
  <c r="V1438" i="1" s="1"/>
  <c r="U1438" i="1"/>
  <c r="W1438" i="1"/>
  <c r="X1438" i="1" s="1"/>
  <c r="T1439" i="1"/>
  <c r="V1439" i="1" s="1" a="1"/>
  <c r="V1439" i="1" s="1"/>
  <c r="U1439" i="1"/>
  <c r="W1439" i="1"/>
  <c r="T1440" i="1"/>
  <c r="V1440" i="1" s="1" a="1"/>
  <c r="V1440" i="1" s="1"/>
  <c r="X1440" i="1" s="1"/>
  <c r="U1440" i="1"/>
  <c r="W1440" i="1"/>
  <c r="T1441" i="1"/>
  <c r="V1441" i="1" s="1" a="1"/>
  <c r="V1441" i="1" s="1"/>
  <c r="U1441" i="1"/>
  <c r="W1441" i="1"/>
  <c r="X1441" i="1" s="1"/>
  <c r="T1442" i="1"/>
  <c r="V1442" i="1" s="1" a="1"/>
  <c r="V1442" i="1" s="1"/>
  <c r="U1442" i="1"/>
  <c r="W1442" i="1"/>
  <c r="X1442" i="1" s="1"/>
  <c r="T1443" i="1"/>
  <c r="U1443" i="1"/>
  <c r="V1443" i="1" a="1"/>
  <c r="V1443" i="1"/>
  <c r="W1443" i="1"/>
  <c r="T1444" i="1"/>
  <c r="U1444" i="1"/>
  <c r="V1444" i="1" a="1"/>
  <c r="V1444" i="1" s="1"/>
  <c r="W1444" i="1"/>
  <c r="X1444" i="1" s="1"/>
  <c r="T1445" i="1"/>
  <c r="U1445" i="1"/>
  <c r="V1445" i="1" a="1"/>
  <c r="V1445" i="1" s="1"/>
  <c r="W1445" i="1"/>
  <c r="X1445" i="1" s="1"/>
  <c r="T1446" i="1"/>
  <c r="V1446" i="1" s="1" a="1"/>
  <c r="V1446" i="1" s="1"/>
  <c r="U1446" i="1"/>
  <c r="W1446" i="1"/>
  <c r="X1446" i="1" s="1"/>
  <c r="T1447" i="1"/>
  <c r="V1447" i="1" s="1" a="1"/>
  <c r="V1447" i="1" s="1"/>
  <c r="U1447" i="1"/>
  <c r="W1447" i="1"/>
  <c r="X1447" i="1" s="1"/>
  <c r="T1448" i="1"/>
  <c r="V1448" i="1" s="1" a="1"/>
  <c r="V1448" i="1" s="1"/>
  <c r="X1448" i="1" s="1"/>
  <c r="U1448" i="1"/>
  <c r="W1448" i="1"/>
  <c r="T1449" i="1"/>
  <c r="V1449" i="1" s="1" a="1"/>
  <c r="V1449" i="1" s="1"/>
  <c r="U1449" i="1"/>
  <c r="W1449" i="1"/>
  <c r="T1450" i="1"/>
  <c r="V1450" i="1" s="1" a="1"/>
  <c r="V1450" i="1" s="1"/>
  <c r="U1450" i="1"/>
  <c r="W1450" i="1"/>
  <c r="X1450" i="1" s="1"/>
  <c r="T1451" i="1"/>
  <c r="U1451" i="1"/>
  <c r="V1451" i="1" a="1"/>
  <c r="V1451" i="1"/>
  <c r="W1451" i="1"/>
  <c r="X1451" i="1" s="1"/>
  <c r="T1452" i="1"/>
  <c r="U1452" i="1"/>
  <c r="V1452" i="1" a="1"/>
  <c r="V1452" i="1" s="1"/>
  <c r="W1452" i="1"/>
  <c r="X1452" i="1" s="1"/>
  <c r="T1453" i="1"/>
  <c r="U1453" i="1"/>
  <c r="V1453" i="1" a="1"/>
  <c r="V1453" i="1" s="1"/>
  <c r="W1453" i="1"/>
  <c r="X1453" i="1" s="1"/>
  <c r="T1454" i="1"/>
  <c r="V1454" i="1" s="1" a="1"/>
  <c r="V1454" i="1" s="1"/>
  <c r="U1454" i="1"/>
  <c r="W1454" i="1"/>
  <c r="X1454" i="1" s="1"/>
  <c r="T1455" i="1"/>
  <c r="V1455" i="1" s="1" a="1"/>
  <c r="V1455" i="1" s="1"/>
  <c r="U1455" i="1"/>
  <c r="W1455" i="1"/>
  <c r="X1455" i="1" s="1"/>
  <c r="T1456" i="1"/>
  <c r="V1456" i="1" s="1" a="1"/>
  <c r="V1456" i="1" s="1"/>
  <c r="U1456" i="1"/>
  <c r="W1456" i="1"/>
  <c r="X1456" i="1"/>
  <c r="T1457" i="1"/>
  <c r="V1457" i="1" s="1" a="1"/>
  <c r="V1457" i="1" s="1"/>
  <c r="U1457" i="1"/>
  <c r="W1457" i="1"/>
  <c r="X1457" i="1" s="1"/>
  <c r="T1458" i="1"/>
  <c r="V1458" i="1" s="1" a="1"/>
  <c r="V1458" i="1" s="1"/>
  <c r="U1458" i="1"/>
  <c r="W1458" i="1"/>
  <c r="T1459" i="1"/>
  <c r="U1459" i="1"/>
  <c r="V1459" i="1" a="1"/>
  <c r="V1459" i="1"/>
  <c r="W1459" i="1"/>
  <c r="X1459" i="1" s="1"/>
  <c r="T1460" i="1"/>
  <c r="U1460" i="1"/>
  <c r="V1460" i="1" a="1"/>
  <c r="V1460" i="1" s="1"/>
  <c r="W1460" i="1"/>
  <c r="X1460" i="1" s="1"/>
  <c r="T1461" i="1"/>
  <c r="U1461" i="1"/>
  <c r="V1461" i="1" a="1"/>
  <c r="V1461" i="1" s="1"/>
  <c r="W1461" i="1"/>
  <c r="X1461" i="1" s="1"/>
  <c r="T1462" i="1"/>
  <c r="V1462" i="1" s="1" a="1"/>
  <c r="V1462" i="1" s="1"/>
  <c r="U1462" i="1"/>
  <c r="W1462" i="1"/>
  <c r="T1463" i="1"/>
  <c r="V1463" i="1" s="1" a="1"/>
  <c r="V1463" i="1" s="1"/>
  <c r="U1463" i="1"/>
  <c r="W1463" i="1"/>
  <c r="X1463" i="1" s="1"/>
  <c r="T1464" i="1"/>
  <c r="V1464" i="1" s="1" a="1"/>
  <c r="V1464" i="1" s="1"/>
  <c r="X1464" i="1" s="1"/>
  <c r="U1464" i="1"/>
  <c r="W1464" i="1"/>
  <c r="T1465" i="1"/>
  <c r="V1465" i="1" s="1" a="1"/>
  <c r="V1465" i="1" s="1"/>
  <c r="U1465" i="1"/>
  <c r="W1465" i="1"/>
  <c r="X1465" i="1" s="1"/>
  <c r="T1466" i="1"/>
  <c r="V1466" i="1" s="1" a="1"/>
  <c r="V1466" i="1" s="1"/>
  <c r="U1466" i="1"/>
  <c r="W1466" i="1"/>
  <c r="T1467" i="1"/>
  <c r="U1467" i="1"/>
  <c r="V1467" i="1" a="1"/>
  <c r="V1467" i="1"/>
  <c r="W1467" i="1"/>
  <c r="X1467" i="1" s="1"/>
  <c r="T1468" i="1"/>
  <c r="U1468" i="1"/>
  <c r="V1468" i="1" a="1"/>
  <c r="V1468" i="1" s="1"/>
  <c r="W1468" i="1"/>
  <c r="X1468" i="1" s="1"/>
  <c r="T1469" i="1"/>
  <c r="U1469" i="1"/>
  <c r="V1469" i="1" a="1"/>
  <c r="V1469" i="1" s="1"/>
  <c r="W1469" i="1"/>
  <c r="X1469" i="1" s="1"/>
  <c r="T1470" i="1"/>
  <c r="V1470" i="1" s="1" a="1"/>
  <c r="V1470" i="1" s="1"/>
  <c r="U1470" i="1"/>
  <c r="W1470" i="1"/>
  <c r="T1471" i="1"/>
  <c r="V1471" i="1" s="1" a="1"/>
  <c r="V1471" i="1" s="1"/>
  <c r="U1471" i="1"/>
  <c r="W1471" i="1"/>
  <c r="T1472" i="1"/>
  <c r="V1472" i="1" s="1" a="1"/>
  <c r="V1472" i="1" s="1"/>
  <c r="X1472" i="1" s="1"/>
  <c r="U1472" i="1"/>
  <c r="W1472" i="1"/>
  <c r="T1473" i="1"/>
  <c r="V1473" i="1" s="1" a="1"/>
  <c r="V1473" i="1" s="1"/>
  <c r="U1473" i="1"/>
  <c r="W1473" i="1"/>
  <c r="X1473" i="1" s="1"/>
  <c r="T1474" i="1"/>
  <c r="V1474" i="1" s="1" a="1"/>
  <c r="V1474" i="1" s="1"/>
  <c r="U1474" i="1"/>
  <c r="W1474" i="1"/>
  <c r="T1475" i="1"/>
  <c r="U1475" i="1"/>
  <c r="V1475" i="1" a="1"/>
  <c r="V1475" i="1"/>
  <c r="W1475" i="1"/>
  <c r="X1475" i="1" s="1"/>
  <c r="T1476" i="1"/>
  <c r="U1476" i="1"/>
  <c r="V1476" i="1" a="1"/>
  <c r="V1476" i="1" s="1"/>
  <c r="W1476" i="1"/>
  <c r="X1476" i="1" s="1"/>
  <c r="T1477" i="1"/>
  <c r="U1477" i="1"/>
  <c r="V1477" i="1" a="1"/>
  <c r="V1477" i="1" s="1"/>
  <c r="W1477" i="1"/>
  <c r="X1477" i="1" s="1"/>
  <c r="T1478" i="1"/>
  <c r="V1478" i="1" s="1" a="1"/>
  <c r="V1478" i="1" s="1"/>
  <c r="U1478" i="1"/>
  <c r="W1478" i="1"/>
  <c r="T1479" i="1"/>
  <c r="V1479" i="1" s="1" a="1"/>
  <c r="V1479" i="1" s="1"/>
  <c r="U1479" i="1"/>
  <c r="W1479" i="1"/>
  <c r="X1479" i="1" s="1"/>
  <c r="T1480" i="1"/>
  <c r="V1480" i="1" s="1" a="1"/>
  <c r="V1480" i="1" s="1"/>
  <c r="X1480" i="1" s="1"/>
  <c r="U1480" i="1"/>
  <c r="W1480" i="1"/>
  <c r="T1481" i="1"/>
  <c r="V1481" i="1" s="1" a="1"/>
  <c r="V1481" i="1" s="1"/>
  <c r="U1481" i="1"/>
  <c r="W1481" i="1"/>
  <c r="X1481" i="1" s="1"/>
  <c r="T1482" i="1"/>
  <c r="V1482" i="1" s="1" a="1"/>
  <c r="V1482" i="1" s="1"/>
  <c r="U1482" i="1"/>
  <c r="W1482" i="1"/>
  <c r="X1482" i="1" s="1"/>
  <c r="T1483" i="1"/>
  <c r="U1483" i="1"/>
  <c r="V1483" i="1" a="1"/>
  <c r="V1483" i="1"/>
  <c r="W1483" i="1"/>
  <c r="X1483" i="1" s="1"/>
  <c r="T1484" i="1"/>
  <c r="U1484" i="1"/>
  <c r="V1484" i="1" a="1"/>
  <c r="V1484" i="1" s="1"/>
  <c r="W1484" i="1"/>
  <c r="X1484" i="1" s="1"/>
  <c r="T1485" i="1"/>
  <c r="U1485" i="1"/>
  <c r="V1485" i="1" a="1"/>
  <c r="V1485" i="1" s="1"/>
  <c r="W1485" i="1"/>
  <c r="X1485" i="1" s="1"/>
  <c r="T1486" i="1"/>
  <c r="V1486" i="1" s="1" a="1"/>
  <c r="V1486" i="1" s="1"/>
  <c r="U1486" i="1"/>
  <c r="W1486" i="1"/>
  <c r="X1486" i="1" s="1"/>
  <c r="T1487" i="1"/>
  <c r="V1487" i="1" s="1" a="1"/>
  <c r="V1487" i="1" s="1"/>
  <c r="U1487" i="1"/>
  <c r="W1487" i="1"/>
  <c r="T1488" i="1"/>
  <c r="V1488" i="1" s="1" a="1"/>
  <c r="V1488" i="1" s="1"/>
  <c r="X1488" i="1" s="1"/>
  <c r="U1488" i="1"/>
  <c r="W1488" i="1"/>
  <c r="T1489" i="1"/>
  <c r="V1489" i="1" s="1" a="1"/>
  <c r="V1489" i="1" s="1"/>
  <c r="U1489" i="1"/>
  <c r="W1489" i="1"/>
  <c r="X1489" i="1" s="1"/>
  <c r="T1490" i="1"/>
  <c r="V1490" i="1" s="1" a="1"/>
  <c r="V1490" i="1" s="1"/>
  <c r="U1490" i="1"/>
  <c r="W1490" i="1"/>
  <c r="T1491" i="1"/>
  <c r="U1491" i="1"/>
  <c r="V1491" i="1" a="1"/>
  <c r="V1491" i="1"/>
  <c r="W1491" i="1"/>
  <c r="X1491" i="1" s="1"/>
  <c r="T1492" i="1"/>
  <c r="U1492" i="1"/>
  <c r="V1492" i="1" a="1"/>
  <c r="V1492" i="1" s="1"/>
  <c r="W1492" i="1"/>
  <c r="X1492" i="1" s="1"/>
  <c r="T1493" i="1"/>
  <c r="U1493" i="1"/>
  <c r="V1493" i="1" a="1"/>
  <c r="V1493" i="1" s="1"/>
  <c r="W1493" i="1"/>
  <c r="X1493" i="1" s="1"/>
  <c r="T1494" i="1"/>
  <c r="V1494" i="1" s="1" a="1"/>
  <c r="V1494" i="1" s="1"/>
  <c r="U1494" i="1"/>
  <c r="W1494" i="1"/>
  <c r="T1495" i="1"/>
  <c r="V1495" i="1" s="1" a="1"/>
  <c r="V1495" i="1" s="1"/>
  <c r="U1495" i="1"/>
  <c r="W1495" i="1"/>
  <c r="X1495" i="1" s="1"/>
  <c r="T1496" i="1"/>
  <c r="V1496" i="1" s="1" a="1"/>
  <c r="V1496" i="1" s="1"/>
  <c r="X1496" i="1" s="1"/>
  <c r="U1496" i="1"/>
  <c r="W1496" i="1"/>
  <c r="T1497" i="1"/>
  <c r="V1497" i="1" s="1" a="1"/>
  <c r="V1497" i="1" s="1"/>
  <c r="U1497" i="1"/>
  <c r="W1497" i="1"/>
  <c r="X1497" i="1" s="1"/>
  <c r="T1498" i="1"/>
  <c r="V1498" i="1" s="1" a="1"/>
  <c r="V1498" i="1" s="1"/>
  <c r="U1498" i="1"/>
  <c r="W1498" i="1"/>
  <c r="T1499" i="1"/>
  <c r="U1499" i="1"/>
  <c r="V1499" i="1" a="1"/>
  <c r="V1499" i="1"/>
  <c r="W1499" i="1"/>
  <c r="X1499" i="1" s="1"/>
  <c r="T1500" i="1"/>
  <c r="U1500" i="1"/>
  <c r="V1500" i="1" a="1"/>
  <c r="V1500" i="1" s="1"/>
  <c r="W1500" i="1"/>
  <c r="X1500" i="1" s="1"/>
  <c r="T1501" i="1"/>
  <c r="U1501" i="1"/>
  <c r="V1501" i="1" a="1"/>
  <c r="V1501" i="1" s="1"/>
  <c r="W1501" i="1"/>
  <c r="X1501" i="1" s="1"/>
  <c r="T1502" i="1"/>
  <c r="V1502" i="1" s="1" a="1"/>
  <c r="V1502" i="1" s="1"/>
  <c r="U1502" i="1"/>
  <c r="W1502" i="1"/>
  <c r="T1503" i="1"/>
  <c r="V1503" i="1" s="1" a="1"/>
  <c r="V1503" i="1" s="1"/>
  <c r="U1503" i="1"/>
  <c r="W1503" i="1"/>
  <c r="T1504" i="1"/>
  <c r="V1504" i="1" s="1" a="1"/>
  <c r="V1504" i="1" s="1"/>
  <c r="X1504" i="1" s="1"/>
  <c r="U1504" i="1"/>
  <c r="W1504" i="1"/>
  <c r="T1505" i="1"/>
  <c r="V1505" i="1" s="1" a="1"/>
  <c r="V1505" i="1" s="1"/>
  <c r="U1505" i="1"/>
  <c r="W1505" i="1"/>
  <c r="X1505" i="1" s="1"/>
  <c r="T1506" i="1"/>
  <c r="V1506" i="1" s="1" a="1"/>
  <c r="V1506" i="1" s="1"/>
  <c r="U1506" i="1"/>
  <c r="W1506" i="1"/>
  <c r="T1507" i="1"/>
  <c r="U1507" i="1"/>
  <c r="V1507" i="1" a="1"/>
  <c r="V1507" i="1"/>
  <c r="W1507" i="1"/>
  <c r="X1507" i="1" s="1"/>
  <c r="T1508" i="1"/>
  <c r="U1508" i="1"/>
  <c r="V1508" i="1" a="1"/>
  <c r="V1508" i="1" s="1"/>
  <c r="W1508" i="1"/>
  <c r="X1508" i="1" s="1"/>
  <c r="T1509" i="1"/>
  <c r="U1509" i="1"/>
  <c r="V1509" i="1" a="1"/>
  <c r="V1509" i="1" s="1"/>
  <c r="W1509" i="1"/>
  <c r="X1509" i="1" s="1"/>
  <c r="T1510" i="1"/>
  <c r="V1510" i="1" s="1" a="1"/>
  <c r="V1510" i="1" s="1"/>
  <c r="U1510" i="1"/>
  <c r="W1510" i="1"/>
  <c r="T1511" i="1"/>
  <c r="V1511" i="1" s="1" a="1"/>
  <c r="V1511" i="1" s="1"/>
  <c r="U1511" i="1"/>
  <c r="W1511" i="1"/>
  <c r="X1511" i="1" s="1"/>
  <c r="T1512" i="1"/>
  <c r="V1512" i="1" s="1" a="1"/>
  <c r="V1512" i="1" s="1"/>
  <c r="X1512" i="1" s="1"/>
  <c r="U1512" i="1"/>
  <c r="W1512" i="1"/>
  <c r="T1513" i="1"/>
  <c r="V1513" i="1" s="1" a="1"/>
  <c r="V1513" i="1" s="1"/>
  <c r="U1513" i="1"/>
  <c r="W1513" i="1"/>
  <c r="X1513" i="1" s="1"/>
  <c r="T1514" i="1"/>
  <c r="V1514" i="1" s="1" a="1"/>
  <c r="V1514" i="1" s="1"/>
  <c r="U1514" i="1"/>
  <c r="W1514" i="1"/>
  <c r="X1514" i="1" s="1"/>
  <c r="T1515" i="1"/>
  <c r="U1515" i="1"/>
  <c r="V1515" i="1" a="1"/>
  <c r="V1515" i="1"/>
  <c r="W1515" i="1"/>
  <c r="X1515" i="1" s="1"/>
  <c r="T1516" i="1"/>
  <c r="U1516" i="1"/>
  <c r="V1516" i="1" a="1"/>
  <c r="V1516" i="1" s="1"/>
  <c r="W1516" i="1"/>
  <c r="X1516" i="1" s="1"/>
  <c r="T1517" i="1"/>
  <c r="U1517" i="1"/>
  <c r="V1517" i="1" a="1"/>
  <c r="V1517" i="1" s="1"/>
  <c r="W1517" i="1"/>
  <c r="X1517" i="1" s="1"/>
  <c r="T1518" i="1"/>
  <c r="V1518" i="1" s="1" a="1"/>
  <c r="V1518" i="1" s="1"/>
  <c r="U1518" i="1"/>
  <c r="W1518" i="1"/>
  <c r="X1518" i="1" s="1"/>
  <c r="T1519" i="1"/>
  <c r="V1519" i="1" s="1" a="1"/>
  <c r="V1519" i="1" s="1"/>
  <c r="U1519" i="1"/>
  <c r="W1519" i="1"/>
  <c r="T1520" i="1"/>
  <c r="V1520" i="1" s="1" a="1"/>
  <c r="V1520" i="1" s="1"/>
  <c r="X1520" i="1" s="1"/>
  <c r="U1520" i="1"/>
  <c r="W1520" i="1"/>
  <c r="T1521" i="1"/>
  <c r="V1521" i="1" s="1" a="1"/>
  <c r="V1521" i="1" s="1"/>
  <c r="U1521" i="1"/>
  <c r="W1521" i="1"/>
  <c r="X1521" i="1" s="1"/>
  <c r="T1522" i="1"/>
  <c r="V1522" i="1" s="1" a="1"/>
  <c r="V1522" i="1" s="1"/>
  <c r="U1522" i="1"/>
  <c r="W1522" i="1"/>
  <c r="T1523" i="1"/>
  <c r="U1523" i="1"/>
  <c r="V1523" i="1" a="1"/>
  <c r="V1523" i="1"/>
  <c r="W1523" i="1"/>
  <c r="X1523" i="1" s="1"/>
  <c r="T1524" i="1"/>
  <c r="U1524" i="1"/>
  <c r="V1524" i="1" a="1"/>
  <c r="V1524" i="1" s="1"/>
  <c r="W1524" i="1"/>
  <c r="X1524" i="1" s="1"/>
  <c r="T1525" i="1"/>
  <c r="U1525" i="1"/>
  <c r="V1525" i="1" a="1"/>
  <c r="V1525" i="1" s="1"/>
  <c r="W1525" i="1"/>
  <c r="X1525" i="1" s="1"/>
  <c r="T1526" i="1"/>
  <c r="V1526" i="1" s="1" a="1"/>
  <c r="V1526" i="1" s="1"/>
  <c r="U1526" i="1"/>
  <c r="W1526" i="1"/>
  <c r="T1527" i="1"/>
  <c r="V1527" i="1" s="1" a="1"/>
  <c r="V1527" i="1" s="1"/>
  <c r="U1527" i="1"/>
  <c r="W1527" i="1"/>
  <c r="X1527" i="1" s="1"/>
  <c r="T1528" i="1"/>
  <c r="V1528" i="1" s="1" a="1"/>
  <c r="V1528" i="1" s="1"/>
  <c r="X1528" i="1" s="1"/>
  <c r="U1528" i="1"/>
  <c r="W1528" i="1"/>
  <c r="T1529" i="1"/>
  <c r="V1529" i="1" s="1" a="1"/>
  <c r="V1529" i="1" s="1"/>
  <c r="U1529" i="1"/>
  <c r="W1529" i="1"/>
  <c r="X1529" i="1" s="1"/>
  <c r="T1530" i="1"/>
  <c r="V1530" i="1" s="1" a="1"/>
  <c r="V1530" i="1" s="1"/>
  <c r="U1530" i="1"/>
  <c r="W1530" i="1"/>
  <c r="T1531" i="1"/>
  <c r="U1531" i="1"/>
  <c r="V1531" i="1" a="1"/>
  <c r="V1531" i="1"/>
  <c r="W1531" i="1"/>
  <c r="X1531" i="1" s="1"/>
  <c r="T1532" i="1"/>
  <c r="U1532" i="1"/>
  <c r="V1532" i="1" a="1"/>
  <c r="V1532" i="1" s="1"/>
  <c r="W1532" i="1"/>
  <c r="X1532" i="1" s="1"/>
  <c r="T1533" i="1"/>
  <c r="U1533" i="1"/>
  <c r="V1533" i="1" a="1"/>
  <c r="V1533" i="1" s="1"/>
  <c r="W1533" i="1"/>
  <c r="X1533" i="1" s="1"/>
  <c r="T1534" i="1"/>
  <c r="V1534" i="1" s="1" a="1"/>
  <c r="V1534" i="1" s="1"/>
  <c r="U1534" i="1"/>
  <c r="W1534" i="1"/>
  <c r="T1535" i="1"/>
  <c r="V1535" i="1" s="1" a="1"/>
  <c r="V1535" i="1" s="1"/>
  <c r="U1535" i="1"/>
  <c r="W1535" i="1"/>
  <c r="T1536" i="1"/>
  <c r="V1536" i="1" s="1" a="1"/>
  <c r="V1536" i="1" s="1"/>
  <c r="X1536" i="1" s="1"/>
  <c r="U1536" i="1"/>
  <c r="W1536" i="1"/>
  <c r="T1537" i="1"/>
  <c r="V1537" i="1" s="1" a="1"/>
  <c r="V1537" i="1" s="1"/>
  <c r="U1537" i="1"/>
  <c r="W1537" i="1"/>
  <c r="X1537" i="1" s="1"/>
  <c r="T1538" i="1"/>
  <c r="V1538" i="1" s="1" a="1"/>
  <c r="V1538" i="1" s="1"/>
  <c r="U1538" i="1"/>
  <c r="W1538" i="1"/>
  <c r="T1539" i="1"/>
  <c r="U1539" i="1"/>
  <c r="V1539" i="1" a="1"/>
  <c r="V1539" i="1"/>
  <c r="W1539" i="1"/>
  <c r="X1539" i="1" s="1"/>
  <c r="T1540" i="1"/>
  <c r="U1540" i="1"/>
  <c r="V1540" i="1" a="1"/>
  <c r="V1540" i="1" s="1"/>
  <c r="W1540" i="1"/>
  <c r="X1540" i="1" s="1"/>
  <c r="T1541" i="1"/>
  <c r="U1541" i="1"/>
  <c r="V1541" i="1" a="1"/>
  <c r="V1541" i="1" s="1"/>
  <c r="W1541" i="1"/>
  <c r="X1541" i="1" s="1"/>
  <c r="T1542" i="1"/>
  <c r="V1542" i="1" s="1" a="1"/>
  <c r="V1542" i="1" s="1"/>
  <c r="U1542" i="1"/>
  <c r="W1542" i="1"/>
  <c r="T1543" i="1"/>
  <c r="V1543" i="1" s="1" a="1"/>
  <c r="V1543" i="1" s="1"/>
  <c r="U1543" i="1"/>
  <c r="W1543" i="1"/>
  <c r="X1543" i="1" s="1"/>
  <c r="T1544" i="1"/>
  <c r="V1544" i="1" s="1" a="1"/>
  <c r="V1544" i="1" s="1"/>
  <c r="X1544" i="1" s="1"/>
  <c r="U1544" i="1"/>
  <c r="W1544" i="1"/>
  <c r="T1545" i="1"/>
  <c r="V1545" i="1" s="1" a="1"/>
  <c r="V1545" i="1" s="1"/>
  <c r="U1545" i="1"/>
  <c r="W1545" i="1"/>
  <c r="X1545" i="1" s="1"/>
  <c r="T1546" i="1"/>
  <c r="V1546" i="1" s="1" a="1"/>
  <c r="V1546" i="1" s="1"/>
  <c r="U1546" i="1"/>
  <c r="W1546" i="1"/>
  <c r="X1546" i="1" s="1"/>
  <c r="T1547" i="1"/>
  <c r="U1547" i="1"/>
  <c r="V1547" i="1" a="1"/>
  <c r="V1547" i="1"/>
  <c r="W1547" i="1"/>
  <c r="X1547" i="1" s="1"/>
  <c r="T1548" i="1"/>
  <c r="U1548" i="1"/>
  <c r="V1548" i="1" a="1"/>
  <c r="V1548" i="1" s="1"/>
  <c r="W1548" i="1"/>
  <c r="X1548" i="1" s="1"/>
  <c r="T1549" i="1"/>
  <c r="U1549" i="1"/>
  <c r="V1549" i="1" a="1"/>
  <c r="V1549" i="1" s="1"/>
  <c r="W1549" i="1"/>
  <c r="X1549" i="1" s="1"/>
  <c r="T1550" i="1"/>
  <c r="V1550" i="1" s="1" a="1"/>
  <c r="V1550" i="1" s="1"/>
  <c r="U1550" i="1"/>
  <c r="W1550" i="1"/>
  <c r="X1550" i="1" s="1"/>
  <c r="T1551" i="1"/>
  <c r="V1551" i="1" s="1" a="1"/>
  <c r="V1551" i="1" s="1"/>
  <c r="U1551" i="1"/>
  <c r="W1551" i="1"/>
  <c r="T1552" i="1"/>
  <c r="V1552" i="1" s="1" a="1"/>
  <c r="V1552" i="1" s="1"/>
  <c r="X1552" i="1" s="1"/>
  <c r="U1552" i="1"/>
  <c r="W1552" i="1"/>
  <c r="T1553" i="1"/>
  <c r="V1553" i="1" s="1" a="1"/>
  <c r="V1553" i="1" s="1"/>
  <c r="U1553" i="1"/>
  <c r="W1553" i="1"/>
  <c r="X1553" i="1" s="1"/>
  <c r="T1554" i="1"/>
  <c r="V1554" i="1" s="1" a="1"/>
  <c r="V1554" i="1" s="1"/>
  <c r="U1554" i="1"/>
  <c r="W1554" i="1"/>
  <c r="T1555" i="1"/>
  <c r="U1555" i="1"/>
  <c r="V1555" i="1" a="1"/>
  <c r="V1555" i="1"/>
  <c r="W1555" i="1"/>
  <c r="X1555" i="1" s="1"/>
  <c r="T1556" i="1"/>
  <c r="U1556" i="1"/>
  <c r="V1556" i="1" a="1"/>
  <c r="V1556" i="1" s="1"/>
  <c r="W1556" i="1"/>
  <c r="X1556" i="1" s="1"/>
  <c r="T1557" i="1"/>
  <c r="U1557" i="1"/>
  <c r="V1557" i="1" a="1"/>
  <c r="V1557" i="1" s="1"/>
  <c r="W1557" i="1"/>
  <c r="X1557" i="1" s="1"/>
  <c r="T1558" i="1"/>
  <c r="V1558" i="1" s="1" a="1"/>
  <c r="V1558" i="1" s="1"/>
  <c r="U1558" i="1"/>
  <c r="W1558" i="1"/>
  <c r="T1559" i="1"/>
  <c r="V1559" i="1" s="1" a="1"/>
  <c r="V1559" i="1" s="1"/>
  <c r="U1559" i="1"/>
  <c r="W1559" i="1"/>
  <c r="X1559" i="1" s="1"/>
  <c r="T1560" i="1"/>
  <c r="V1560" i="1" s="1" a="1"/>
  <c r="V1560" i="1" s="1"/>
  <c r="X1560" i="1" s="1"/>
  <c r="U1560" i="1"/>
  <c r="W1560" i="1"/>
  <c r="T1561" i="1"/>
  <c r="V1561" i="1" s="1" a="1"/>
  <c r="V1561" i="1" s="1"/>
  <c r="U1561" i="1"/>
  <c r="W1561" i="1"/>
  <c r="X1561" i="1" s="1"/>
  <c r="T1562" i="1"/>
  <c r="V1562" i="1" s="1" a="1"/>
  <c r="V1562" i="1" s="1"/>
  <c r="U1562" i="1"/>
  <c r="W1562" i="1"/>
  <c r="T1563" i="1"/>
  <c r="U1563" i="1"/>
  <c r="V1563" i="1" a="1"/>
  <c r="V1563" i="1"/>
  <c r="W1563" i="1"/>
  <c r="X1563" i="1" s="1"/>
  <c r="T1564" i="1"/>
  <c r="U1564" i="1"/>
  <c r="V1564" i="1" a="1"/>
  <c r="V1564" i="1" s="1"/>
  <c r="W1564" i="1"/>
  <c r="X1564" i="1" s="1"/>
  <c r="T1565" i="1"/>
  <c r="U1565" i="1"/>
  <c r="V1565" i="1" a="1"/>
  <c r="V1565" i="1" s="1"/>
  <c r="W1565" i="1"/>
  <c r="X1565" i="1" s="1"/>
  <c r="T1566" i="1"/>
  <c r="V1566" i="1" s="1" a="1"/>
  <c r="V1566" i="1" s="1"/>
  <c r="U1566" i="1"/>
  <c r="W1566" i="1"/>
  <c r="T1567" i="1"/>
  <c r="V1567" i="1" s="1" a="1"/>
  <c r="V1567" i="1" s="1"/>
  <c r="U1567" i="1"/>
  <c r="W1567" i="1"/>
  <c r="T1568" i="1"/>
  <c r="V1568" i="1" s="1" a="1"/>
  <c r="V1568" i="1" s="1"/>
  <c r="X1568" i="1" s="1"/>
  <c r="U1568" i="1"/>
  <c r="W1568" i="1"/>
  <c r="T1569" i="1"/>
  <c r="V1569" i="1" s="1" a="1"/>
  <c r="V1569" i="1" s="1"/>
  <c r="U1569" i="1"/>
  <c r="W1569" i="1"/>
  <c r="X1569" i="1" s="1"/>
  <c r="T1570" i="1"/>
  <c r="V1570" i="1" s="1" a="1"/>
  <c r="V1570" i="1" s="1"/>
  <c r="U1570" i="1"/>
  <c r="W1570" i="1"/>
  <c r="T1571" i="1"/>
  <c r="U1571" i="1"/>
  <c r="V1571" i="1" a="1"/>
  <c r="V1571" i="1"/>
  <c r="W1571" i="1"/>
  <c r="X1571" i="1" s="1"/>
  <c r="T1572" i="1"/>
  <c r="U1572" i="1"/>
  <c r="V1572" i="1" a="1"/>
  <c r="V1572" i="1" s="1"/>
  <c r="W1572" i="1"/>
  <c r="X1572" i="1" s="1"/>
  <c r="T1573" i="1"/>
  <c r="U1573" i="1"/>
  <c r="V1573" i="1" a="1"/>
  <c r="V1573" i="1" s="1"/>
  <c r="W1573" i="1"/>
  <c r="X1573" i="1" s="1"/>
  <c r="T1574" i="1"/>
  <c r="V1574" i="1" s="1" a="1"/>
  <c r="V1574" i="1" s="1"/>
  <c r="U1574" i="1"/>
  <c r="W1574" i="1"/>
  <c r="T1575" i="1"/>
  <c r="V1575" i="1" s="1" a="1"/>
  <c r="V1575" i="1" s="1"/>
  <c r="U1575" i="1"/>
  <c r="W1575" i="1"/>
  <c r="X1575" i="1" s="1"/>
  <c r="T1576" i="1"/>
  <c r="V1576" i="1" s="1" a="1"/>
  <c r="V1576" i="1" s="1"/>
  <c r="X1576" i="1" s="1"/>
  <c r="U1576" i="1"/>
  <c r="W1576" i="1"/>
  <c r="T1577" i="1"/>
  <c r="V1577" i="1" s="1" a="1"/>
  <c r="V1577" i="1" s="1"/>
  <c r="U1577" i="1"/>
  <c r="W1577" i="1"/>
  <c r="X1577" i="1" s="1"/>
  <c r="T1578" i="1"/>
  <c r="V1578" i="1" s="1" a="1"/>
  <c r="V1578" i="1" s="1"/>
  <c r="U1578" i="1"/>
  <c r="W1578" i="1"/>
  <c r="X1578" i="1" s="1"/>
  <c r="T1579" i="1"/>
  <c r="U1579" i="1"/>
  <c r="V1579" i="1" a="1"/>
  <c r="V1579" i="1"/>
  <c r="W1579" i="1"/>
  <c r="X1579" i="1" s="1"/>
  <c r="T1580" i="1"/>
  <c r="U1580" i="1"/>
  <c r="V1580" i="1" a="1"/>
  <c r="V1580" i="1" s="1"/>
  <c r="W1580" i="1"/>
  <c r="X1580" i="1" s="1"/>
  <c r="T1581" i="1"/>
  <c r="U1581" i="1"/>
  <c r="V1581" i="1" a="1"/>
  <c r="V1581" i="1" s="1"/>
  <c r="W1581" i="1"/>
  <c r="X1581" i="1" s="1"/>
  <c r="T1582" i="1"/>
  <c r="V1582" i="1" s="1" a="1"/>
  <c r="V1582" i="1" s="1"/>
  <c r="U1582" i="1"/>
  <c r="W1582" i="1"/>
  <c r="X1582" i="1" s="1"/>
  <c r="T1583" i="1"/>
  <c r="V1583" i="1" s="1" a="1"/>
  <c r="V1583" i="1" s="1"/>
  <c r="U1583" i="1"/>
  <c r="W1583" i="1"/>
  <c r="T1584" i="1"/>
  <c r="V1584" i="1" s="1" a="1"/>
  <c r="V1584" i="1" s="1"/>
  <c r="X1584" i="1" s="1"/>
  <c r="U1584" i="1"/>
  <c r="W1584" i="1"/>
  <c r="T1585" i="1"/>
  <c r="V1585" i="1" s="1" a="1"/>
  <c r="V1585" i="1" s="1"/>
  <c r="U1585" i="1"/>
  <c r="W1585" i="1"/>
  <c r="X1585" i="1" s="1"/>
  <c r="T1586" i="1"/>
  <c r="V1586" i="1" s="1" a="1"/>
  <c r="V1586" i="1" s="1"/>
  <c r="U1586" i="1"/>
  <c r="W1586" i="1"/>
  <c r="T1587" i="1"/>
  <c r="U1587" i="1"/>
  <c r="V1587" i="1" a="1"/>
  <c r="V1587" i="1"/>
  <c r="W1587" i="1"/>
  <c r="X1587" i="1" s="1"/>
  <c r="T1588" i="1"/>
  <c r="U1588" i="1"/>
  <c r="V1588" i="1" a="1"/>
  <c r="V1588" i="1" s="1"/>
  <c r="W1588" i="1"/>
  <c r="X1588" i="1" s="1"/>
  <c r="T1589" i="1"/>
  <c r="U1589" i="1"/>
  <c r="V1589" i="1" a="1"/>
  <c r="V1589" i="1" s="1"/>
  <c r="W1589" i="1"/>
  <c r="X1589" i="1" s="1"/>
  <c r="T1590" i="1"/>
  <c r="V1590" i="1" s="1" a="1"/>
  <c r="V1590" i="1" s="1"/>
  <c r="U1590" i="1"/>
  <c r="W1590" i="1"/>
  <c r="T1591" i="1"/>
  <c r="V1591" i="1" s="1" a="1"/>
  <c r="V1591" i="1" s="1"/>
  <c r="U1591" i="1"/>
  <c r="W1591" i="1"/>
  <c r="X1591" i="1" s="1"/>
  <c r="T1592" i="1"/>
  <c r="V1592" i="1" s="1" a="1"/>
  <c r="V1592" i="1" s="1"/>
  <c r="X1592" i="1" s="1"/>
  <c r="U1592" i="1"/>
  <c r="W1592" i="1"/>
  <c r="T1593" i="1"/>
  <c r="V1593" i="1" s="1" a="1"/>
  <c r="V1593" i="1" s="1"/>
  <c r="U1593" i="1"/>
  <c r="W1593" i="1"/>
  <c r="X1593" i="1" s="1"/>
  <c r="T1594" i="1"/>
  <c r="V1594" i="1" s="1" a="1"/>
  <c r="V1594" i="1" s="1"/>
  <c r="U1594" i="1"/>
  <c r="W1594" i="1"/>
  <c r="T1595" i="1"/>
  <c r="U1595" i="1"/>
  <c r="V1595" i="1" a="1"/>
  <c r="V1595" i="1"/>
  <c r="W1595" i="1"/>
  <c r="X1595" i="1" s="1"/>
  <c r="T1596" i="1"/>
  <c r="U1596" i="1"/>
  <c r="V1596" i="1" a="1"/>
  <c r="V1596" i="1" s="1"/>
  <c r="W1596" i="1"/>
  <c r="X1596" i="1" s="1"/>
  <c r="T1597" i="1"/>
  <c r="U1597" i="1"/>
  <c r="V1597" i="1" a="1"/>
  <c r="V1597" i="1" s="1"/>
  <c r="W1597" i="1"/>
  <c r="X1597" i="1" s="1"/>
  <c r="T1598" i="1"/>
  <c r="V1598" i="1" s="1" a="1"/>
  <c r="V1598" i="1" s="1"/>
  <c r="U1598" i="1"/>
  <c r="W1598" i="1"/>
  <c r="T1599" i="1"/>
  <c r="V1599" i="1" s="1" a="1"/>
  <c r="V1599" i="1" s="1"/>
  <c r="U1599" i="1"/>
  <c r="W1599" i="1"/>
  <c r="T1600" i="1"/>
  <c r="V1600" i="1" s="1" a="1"/>
  <c r="V1600" i="1" s="1"/>
  <c r="X1600" i="1" s="1"/>
  <c r="U1600" i="1"/>
  <c r="W1600" i="1"/>
  <c r="T1601" i="1"/>
  <c r="V1601" i="1" s="1" a="1"/>
  <c r="V1601" i="1" s="1"/>
  <c r="U1601" i="1"/>
  <c r="W1601" i="1"/>
  <c r="X1601" i="1" s="1"/>
  <c r="T1602" i="1"/>
  <c r="V1602" i="1" s="1" a="1"/>
  <c r="V1602" i="1" s="1"/>
  <c r="U1602" i="1"/>
  <c r="W1602" i="1"/>
  <c r="T1603" i="1"/>
  <c r="U1603" i="1"/>
  <c r="V1603" i="1" a="1"/>
  <c r="V1603" i="1"/>
  <c r="W1603" i="1"/>
  <c r="X1603" i="1" s="1"/>
  <c r="T1604" i="1"/>
  <c r="U1604" i="1"/>
  <c r="V1604" i="1" a="1"/>
  <c r="V1604" i="1" s="1"/>
  <c r="W1604" i="1"/>
  <c r="X1604" i="1" s="1"/>
  <c r="T1605" i="1"/>
  <c r="U1605" i="1"/>
  <c r="V1605" i="1" a="1"/>
  <c r="V1605" i="1" s="1"/>
  <c r="W1605" i="1"/>
  <c r="X1605" i="1" s="1"/>
  <c r="T1606" i="1"/>
  <c r="V1606" i="1" s="1" a="1"/>
  <c r="V1606" i="1" s="1"/>
  <c r="U1606" i="1"/>
  <c r="W1606" i="1"/>
  <c r="T1607" i="1"/>
  <c r="V1607" i="1" s="1" a="1"/>
  <c r="V1607" i="1" s="1"/>
  <c r="U1607" i="1"/>
  <c r="W1607" i="1"/>
  <c r="X1607" i="1" s="1"/>
  <c r="T1608" i="1"/>
  <c r="V1608" i="1" s="1" a="1"/>
  <c r="V1608" i="1" s="1"/>
  <c r="X1608" i="1" s="1"/>
  <c r="U1608" i="1"/>
  <c r="W1608" i="1"/>
  <c r="T1609" i="1"/>
  <c r="V1609" i="1" s="1" a="1"/>
  <c r="V1609" i="1" s="1"/>
  <c r="U1609" i="1"/>
  <c r="W1609" i="1"/>
  <c r="X1609" i="1" s="1"/>
  <c r="T1610" i="1"/>
  <c r="V1610" i="1" s="1" a="1"/>
  <c r="V1610" i="1" s="1"/>
  <c r="U1610" i="1"/>
  <c r="W1610" i="1"/>
  <c r="X1610" i="1" s="1"/>
  <c r="T1611" i="1"/>
  <c r="U1611" i="1"/>
  <c r="V1611" i="1" a="1"/>
  <c r="V1611" i="1"/>
  <c r="W1611" i="1"/>
  <c r="X1611" i="1" s="1"/>
  <c r="T1612" i="1"/>
  <c r="U1612" i="1"/>
  <c r="V1612" i="1" a="1"/>
  <c r="V1612" i="1" s="1"/>
  <c r="W1612" i="1"/>
  <c r="X1612" i="1" s="1"/>
  <c r="T1613" i="1"/>
  <c r="U1613" i="1"/>
  <c r="V1613" i="1" a="1"/>
  <c r="V1613" i="1" s="1"/>
  <c r="W1613" i="1"/>
  <c r="X1613" i="1" s="1"/>
  <c r="T1614" i="1"/>
  <c r="V1614" i="1" s="1" a="1"/>
  <c r="V1614" i="1" s="1"/>
  <c r="U1614" i="1"/>
  <c r="W1614" i="1"/>
  <c r="X1614" i="1" s="1"/>
  <c r="T1615" i="1"/>
  <c r="V1615" i="1" s="1" a="1"/>
  <c r="V1615" i="1" s="1"/>
  <c r="U1615" i="1"/>
  <c r="W1615" i="1"/>
  <c r="T1616" i="1"/>
  <c r="V1616" i="1" s="1" a="1"/>
  <c r="V1616" i="1" s="1"/>
  <c r="X1616" i="1" s="1"/>
  <c r="U1616" i="1"/>
  <c r="W1616" i="1"/>
  <c r="T1617" i="1"/>
  <c r="V1617" i="1" s="1" a="1"/>
  <c r="V1617" i="1" s="1"/>
  <c r="U1617" i="1"/>
  <c r="W1617" i="1"/>
  <c r="X1617" i="1" s="1"/>
  <c r="T1618" i="1"/>
  <c r="V1618" i="1" s="1" a="1"/>
  <c r="V1618" i="1" s="1"/>
  <c r="U1618" i="1"/>
  <c r="W1618" i="1"/>
  <c r="T1619" i="1"/>
  <c r="U1619" i="1"/>
  <c r="V1619" i="1" a="1"/>
  <c r="V1619" i="1"/>
  <c r="W1619" i="1"/>
  <c r="X1619" i="1" s="1"/>
  <c r="T1620" i="1"/>
  <c r="U1620" i="1"/>
  <c r="V1620" i="1" a="1"/>
  <c r="V1620" i="1" s="1"/>
  <c r="W1620" i="1"/>
  <c r="X1620" i="1" s="1"/>
  <c r="T1621" i="1"/>
  <c r="U1621" i="1"/>
  <c r="V1621" i="1" a="1"/>
  <c r="V1621" i="1" s="1"/>
  <c r="W1621" i="1"/>
  <c r="X1621" i="1" s="1"/>
  <c r="T1622" i="1"/>
  <c r="V1622" i="1" s="1" a="1"/>
  <c r="V1622" i="1" s="1"/>
  <c r="U1622" i="1"/>
  <c r="W1622" i="1"/>
  <c r="T1623" i="1"/>
  <c r="V1623" i="1" s="1" a="1"/>
  <c r="V1623" i="1" s="1"/>
  <c r="U1623" i="1"/>
  <c r="W1623" i="1"/>
  <c r="X1623" i="1" s="1"/>
  <c r="T1624" i="1"/>
  <c r="V1624" i="1" s="1" a="1"/>
  <c r="V1624" i="1" s="1"/>
  <c r="X1624" i="1" s="1"/>
  <c r="U1624" i="1"/>
  <c r="W1624" i="1"/>
  <c r="T1625" i="1"/>
  <c r="V1625" i="1" s="1" a="1"/>
  <c r="V1625" i="1" s="1"/>
  <c r="U1625" i="1"/>
  <c r="W1625" i="1"/>
  <c r="X1625" i="1" s="1"/>
  <c r="T1626" i="1"/>
  <c r="V1626" i="1" s="1" a="1"/>
  <c r="V1626" i="1" s="1"/>
  <c r="U1626" i="1"/>
  <c r="W1626" i="1"/>
  <c r="T1627" i="1"/>
  <c r="U1627" i="1"/>
  <c r="V1627" i="1" a="1"/>
  <c r="V1627" i="1"/>
  <c r="W1627" i="1"/>
  <c r="X1627" i="1" s="1"/>
  <c r="T1628" i="1"/>
  <c r="U1628" i="1"/>
  <c r="V1628" i="1" a="1"/>
  <c r="V1628" i="1" s="1"/>
  <c r="W1628" i="1"/>
  <c r="X1628" i="1" s="1"/>
  <c r="T1629" i="1"/>
  <c r="U1629" i="1"/>
  <c r="V1629" i="1" a="1"/>
  <c r="V1629" i="1" s="1"/>
  <c r="W1629" i="1"/>
  <c r="X1629" i="1" s="1"/>
  <c r="T1630" i="1"/>
  <c r="V1630" i="1" s="1" a="1"/>
  <c r="V1630" i="1" s="1"/>
  <c r="U1630" i="1"/>
  <c r="W1630" i="1"/>
  <c r="T1631" i="1"/>
  <c r="V1631" i="1" s="1" a="1"/>
  <c r="V1631" i="1" s="1"/>
  <c r="U1631" i="1"/>
  <c r="W1631" i="1"/>
  <c r="T1632" i="1"/>
  <c r="V1632" i="1" s="1" a="1"/>
  <c r="V1632" i="1" s="1"/>
  <c r="X1632" i="1" s="1"/>
  <c r="U1632" i="1"/>
  <c r="W1632" i="1"/>
  <c r="T1633" i="1"/>
  <c r="V1633" i="1" s="1" a="1"/>
  <c r="V1633" i="1" s="1"/>
  <c r="U1633" i="1"/>
  <c r="W1633" i="1"/>
  <c r="X1633" i="1" s="1"/>
  <c r="T1634" i="1"/>
  <c r="V1634" i="1" s="1" a="1"/>
  <c r="V1634" i="1" s="1"/>
  <c r="U1634" i="1"/>
  <c r="W1634" i="1"/>
  <c r="T1635" i="1"/>
  <c r="U1635" i="1"/>
  <c r="V1635" i="1" a="1"/>
  <c r="V1635" i="1"/>
  <c r="W1635" i="1"/>
  <c r="X1635" i="1" s="1"/>
  <c r="T1636" i="1"/>
  <c r="U1636" i="1"/>
  <c r="V1636" i="1" a="1"/>
  <c r="V1636" i="1" s="1"/>
  <c r="W1636" i="1"/>
  <c r="X1636" i="1" s="1"/>
  <c r="T1637" i="1"/>
  <c r="U1637" i="1"/>
  <c r="V1637" i="1" a="1"/>
  <c r="V1637" i="1" s="1"/>
  <c r="W1637" i="1"/>
  <c r="X1637" i="1" s="1"/>
  <c r="T1638" i="1"/>
  <c r="V1638" i="1" s="1" a="1"/>
  <c r="V1638" i="1" s="1"/>
  <c r="U1638" i="1"/>
  <c r="W1638" i="1"/>
  <c r="T1639" i="1"/>
  <c r="V1639" i="1" s="1" a="1"/>
  <c r="V1639" i="1" s="1"/>
  <c r="U1639" i="1"/>
  <c r="W1639" i="1"/>
  <c r="X1639" i="1" s="1"/>
  <c r="T1640" i="1"/>
  <c r="V1640" i="1" s="1" a="1"/>
  <c r="V1640" i="1" s="1"/>
  <c r="X1640" i="1" s="1"/>
  <c r="U1640" i="1"/>
  <c r="W1640" i="1"/>
  <c r="T1641" i="1"/>
  <c r="V1641" i="1" s="1" a="1"/>
  <c r="V1641" i="1" s="1"/>
  <c r="U1641" i="1"/>
  <c r="W1641" i="1"/>
  <c r="X1641" i="1" s="1"/>
  <c r="T1642" i="1"/>
  <c r="V1642" i="1" s="1" a="1"/>
  <c r="V1642" i="1" s="1"/>
  <c r="U1642" i="1"/>
  <c r="W1642" i="1"/>
  <c r="X1642" i="1" s="1"/>
  <c r="T1643" i="1"/>
  <c r="U1643" i="1"/>
  <c r="V1643" i="1" a="1"/>
  <c r="V1643" i="1"/>
  <c r="W1643" i="1"/>
  <c r="X1643" i="1" s="1"/>
  <c r="T1644" i="1"/>
  <c r="U1644" i="1"/>
  <c r="V1644" i="1" a="1"/>
  <c r="V1644" i="1" s="1"/>
  <c r="W1644" i="1"/>
  <c r="X1644" i="1" s="1"/>
  <c r="T1645" i="1"/>
  <c r="U1645" i="1"/>
  <c r="V1645" i="1" a="1"/>
  <c r="V1645" i="1" s="1"/>
  <c r="W1645" i="1"/>
  <c r="X1645" i="1" s="1"/>
  <c r="T1646" i="1"/>
  <c r="V1646" i="1" s="1" a="1"/>
  <c r="V1646" i="1" s="1"/>
  <c r="U1646" i="1"/>
  <c r="W1646" i="1"/>
  <c r="X1646" i="1" s="1"/>
  <c r="T1647" i="1"/>
  <c r="V1647" i="1" s="1" a="1"/>
  <c r="V1647" i="1" s="1"/>
  <c r="U1647" i="1"/>
  <c r="W1647" i="1"/>
  <c r="T1648" i="1"/>
  <c r="V1648" i="1" s="1" a="1"/>
  <c r="V1648" i="1" s="1"/>
  <c r="X1648" i="1" s="1"/>
  <c r="U1648" i="1"/>
  <c r="W1648" i="1"/>
  <c r="T1649" i="1"/>
  <c r="V1649" i="1" s="1" a="1"/>
  <c r="V1649" i="1" s="1"/>
  <c r="U1649" i="1"/>
  <c r="W1649" i="1"/>
  <c r="X1649" i="1" s="1"/>
  <c r="T1650" i="1"/>
  <c r="V1650" i="1" s="1" a="1"/>
  <c r="V1650" i="1" s="1"/>
  <c r="U1650" i="1"/>
  <c r="W1650" i="1"/>
  <c r="T1651" i="1"/>
  <c r="U1651" i="1"/>
  <c r="V1651" i="1" a="1"/>
  <c r="V1651" i="1"/>
  <c r="W1651" i="1"/>
  <c r="X1651" i="1" s="1"/>
  <c r="T1652" i="1"/>
  <c r="U1652" i="1"/>
  <c r="V1652" i="1" a="1"/>
  <c r="V1652" i="1" s="1"/>
  <c r="W1652" i="1"/>
  <c r="X1652" i="1" s="1"/>
  <c r="T1653" i="1"/>
  <c r="U1653" i="1"/>
  <c r="V1653" i="1" a="1"/>
  <c r="V1653" i="1" s="1"/>
  <c r="W1653" i="1"/>
  <c r="X1653" i="1" s="1"/>
  <c r="T1654" i="1"/>
  <c r="V1654" i="1" s="1" a="1"/>
  <c r="V1654" i="1" s="1"/>
  <c r="U1654" i="1"/>
  <c r="W1654" i="1"/>
  <c r="T1655" i="1"/>
  <c r="V1655" i="1" s="1" a="1"/>
  <c r="V1655" i="1" s="1"/>
  <c r="U1655" i="1"/>
  <c r="W1655" i="1"/>
  <c r="X1655" i="1" s="1"/>
  <c r="T1656" i="1"/>
  <c r="V1656" i="1" s="1" a="1"/>
  <c r="V1656" i="1" s="1"/>
  <c r="X1656" i="1" s="1"/>
  <c r="U1656" i="1"/>
  <c r="W1656" i="1"/>
  <c r="T1657" i="1"/>
  <c r="V1657" i="1" s="1" a="1"/>
  <c r="V1657" i="1" s="1"/>
  <c r="U1657" i="1"/>
  <c r="W1657" i="1"/>
  <c r="X1657" i="1" s="1"/>
  <c r="T1658" i="1"/>
  <c r="V1658" i="1" s="1" a="1"/>
  <c r="V1658" i="1" s="1"/>
  <c r="U1658" i="1"/>
  <c r="W1658" i="1"/>
  <c r="T1659" i="1"/>
  <c r="U1659" i="1"/>
  <c r="V1659" i="1" a="1"/>
  <c r="V1659" i="1"/>
  <c r="W1659" i="1"/>
  <c r="X1659" i="1" s="1"/>
  <c r="T1660" i="1"/>
  <c r="U1660" i="1"/>
  <c r="V1660" i="1" a="1"/>
  <c r="V1660" i="1" s="1"/>
  <c r="W1660" i="1"/>
  <c r="X1660" i="1" s="1"/>
  <c r="T1661" i="1"/>
  <c r="U1661" i="1"/>
  <c r="V1661" i="1" a="1"/>
  <c r="V1661" i="1" s="1"/>
  <c r="W1661" i="1"/>
  <c r="X1661" i="1" s="1"/>
  <c r="T1662" i="1"/>
  <c r="V1662" i="1" s="1" a="1"/>
  <c r="V1662" i="1" s="1"/>
  <c r="U1662" i="1"/>
  <c r="W1662" i="1"/>
  <c r="T1663" i="1"/>
  <c r="V1663" i="1" s="1" a="1"/>
  <c r="V1663" i="1" s="1"/>
  <c r="U1663" i="1"/>
  <c r="W1663" i="1"/>
  <c r="T1664" i="1"/>
  <c r="V1664" i="1" s="1" a="1"/>
  <c r="V1664" i="1" s="1"/>
  <c r="X1664" i="1" s="1"/>
  <c r="U1664" i="1"/>
  <c r="W1664" i="1"/>
  <c r="T1665" i="1"/>
  <c r="V1665" i="1" s="1" a="1"/>
  <c r="V1665" i="1" s="1"/>
  <c r="U1665" i="1"/>
  <c r="W1665" i="1"/>
  <c r="X1665" i="1" s="1"/>
  <c r="T1666" i="1"/>
  <c r="V1666" i="1" s="1" a="1"/>
  <c r="V1666" i="1" s="1"/>
  <c r="U1666" i="1"/>
  <c r="W1666" i="1"/>
  <c r="T1667" i="1"/>
  <c r="U1667" i="1"/>
  <c r="V1667" i="1" a="1"/>
  <c r="V1667" i="1"/>
  <c r="W1667" i="1"/>
  <c r="X1667" i="1" s="1"/>
  <c r="T1668" i="1"/>
  <c r="U1668" i="1"/>
  <c r="V1668" i="1" a="1"/>
  <c r="V1668" i="1" s="1"/>
  <c r="W1668" i="1"/>
  <c r="X1668" i="1" s="1"/>
  <c r="T1669" i="1"/>
  <c r="U1669" i="1"/>
  <c r="V1669" i="1" a="1"/>
  <c r="V1669" i="1" s="1"/>
  <c r="W1669" i="1"/>
  <c r="X1669" i="1" s="1"/>
  <c r="T1670" i="1"/>
  <c r="V1670" i="1" s="1" a="1"/>
  <c r="V1670" i="1" s="1"/>
  <c r="U1670" i="1"/>
  <c r="W1670" i="1"/>
  <c r="T1671" i="1"/>
  <c r="V1671" i="1" s="1" a="1"/>
  <c r="V1671" i="1" s="1"/>
  <c r="U1671" i="1"/>
  <c r="W1671" i="1"/>
  <c r="X1671" i="1" s="1"/>
  <c r="T1672" i="1"/>
  <c r="V1672" i="1" s="1" a="1"/>
  <c r="V1672" i="1" s="1"/>
  <c r="X1672" i="1" s="1"/>
  <c r="U1672" i="1"/>
  <c r="W1672" i="1"/>
  <c r="T1673" i="1"/>
  <c r="V1673" i="1" s="1" a="1"/>
  <c r="V1673" i="1" s="1"/>
  <c r="U1673" i="1"/>
  <c r="W1673" i="1"/>
  <c r="X1673" i="1" s="1"/>
  <c r="T1674" i="1"/>
  <c r="V1674" i="1" s="1" a="1"/>
  <c r="V1674" i="1" s="1"/>
  <c r="U1674" i="1"/>
  <c r="W1674" i="1"/>
  <c r="X1674" i="1" s="1"/>
  <c r="T1675" i="1"/>
  <c r="U1675" i="1"/>
  <c r="V1675" i="1" a="1"/>
  <c r="V1675" i="1"/>
  <c r="W1675" i="1"/>
  <c r="X1675" i="1" s="1"/>
  <c r="T1676" i="1"/>
  <c r="U1676" i="1"/>
  <c r="V1676" i="1" a="1"/>
  <c r="V1676" i="1" s="1"/>
  <c r="W1676" i="1"/>
  <c r="X1676" i="1" s="1"/>
  <c r="T1677" i="1"/>
  <c r="U1677" i="1"/>
  <c r="V1677" i="1" a="1"/>
  <c r="V1677" i="1" s="1"/>
  <c r="W1677" i="1"/>
  <c r="X1677" i="1" s="1"/>
  <c r="T1678" i="1"/>
  <c r="V1678" i="1" s="1" a="1"/>
  <c r="V1678" i="1" s="1"/>
  <c r="U1678" i="1"/>
  <c r="W1678" i="1"/>
  <c r="X1678" i="1" s="1"/>
  <c r="T1679" i="1"/>
  <c r="V1679" i="1" s="1" a="1"/>
  <c r="V1679" i="1" s="1"/>
  <c r="U1679" i="1"/>
  <c r="W1679" i="1"/>
  <c r="T1680" i="1"/>
  <c r="V1680" i="1" s="1" a="1"/>
  <c r="V1680" i="1" s="1"/>
  <c r="U1680" i="1"/>
  <c r="W1680" i="1"/>
  <c r="X1680" i="1"/>
  <c r="T1681" i="1"/>
  <c r="V1681" i="1" s="1" a="1"/>
  <c r="V1681" i="1" s="1"/>
  <c r="U1681" i="1"/>
  <c r="W1681" i="1"/>
  <c r="T1682" i="1"/>
  <c r="V1682" i="1" s="1" a="1"/>
  <c r="V1682" i="1" s="1"/>
  <c r="U1682" i="1"/>
  <c r="W1682" i="1"/>
  <c r="X1682" i="1" s="1"/>
  <c r="T1683" i="1"/>
  <c r="U1683" i="1"/>
  <c r="V1683" i="1" a="1"/>
  <c r="V1683" i="1"/>
  <c r="W1683" i="1"/>
  <c r="T1684" i="1"/>
  <c r="U1684" i="1"/>
  <c r="V1684" i="1" a="1"/>
  <c r="V1684" i="1" s="1"/>
  <c r="W1684" i="1"/>
  <c r="T1685" i="1"/>
  <c r="U1685" i="1"/>
  <c r="V1685" i="1" a="1"/>
  <c r="V1685" i="1" s="1"/>
  <c r="W1685" i="1"/>
  <c r="T1686" i="1"/>
  <c r="V1686" i="1" s="1" a="1"/>
  <c r="V1686" i="1" s="1"/>
  <c r="U1686" i="1"/>
  <c r="W1686" i="1"/>
  <c r="X1686" i="1" s="1"/>
  <c r="T1687" i="1"/>
  <c r="V1687" i="1" s="1" a="1"/>
  <c r="V1687" i="1" s="1"/>
  <c r="U1687" i="1"/>
  <c r="W1687" i="1"/>
  <c r="X1687" i="1" s="1"/>
  <c r="T1688" i="1"/>
  <c r="V1688" i="1" s="1" a="1"/>
  <c r="V1688" i="1" s="1"/>
  <c r="X1688" i="1" s="1"/>
  <c r="U1688" i="1"/>
  <c r="W1688" i="1"/>
  <c r="T1689" i="1"/>
  <c r="V1689" i="1" s="1" a="1"/>
  <c r="V1689" i="1" s="1"/>
  <c r="U1689" i="1"/>
  <c r="W1689" i="1"/>
  <c r="T1690" i="1"/>
  <c r="V1690" i="1" s="1" a="1"/>
  <c r="V1690" i="1" s="1"/>
  <c r="U1690" i="1"/>
  <c r="W1690" i="1"/>
  <c r="T1691" i="1"/>
  <c r="U1691" i="1"/>
  <c r="V1691" i="1" a="1"/>
  <c r="V1691" i="1"/>
  <c r="W1691" i="1"/>
  <c r="X1691" i="1" s="1"/>
  <c r="T1692" i="1"/>
  <c r="U1692" i="1"/>
  <c r="V1692" i="1" a="1"/>
  <c r="V1692" i="1" s="1"/>
  <c r="W1692" i="1"/>
  <c r="X1692" i="1" s="1"/>
  <c r="T1693" i="1"/>
  <c r="U1693" i="1"/>
  <c r="V1693" i="1" a="1"/>
  <c r="V1693" i="1" s="1"/>
  <c r="W1693" i="1"/>
  <c r="X1693" i="1" s="1"/>
  <c r="T1694" i="1"/>
  <c r="V1694" i="1" s="1" a="1"/>
  <c r="V1694" i="1" s="1"/>
  <c r="U1694" i="1"/>
  <c r="W1694" i="1"/>
  <c r="T1695" i="1"/>
  <c r="V1695" i="1" s="1" a="1"/>
  <c r="V1695" i="1" s="1"/>
  <c r="U1695" i="1"/>
  <c r="W1695" i="1"/>
  <c r="T1696" i="1"/>
  <c r="V1696" i="1" s="1" a="1"/>
  <c r="V1696" i="1" s="1"/>
  <c r="U1696" i="1"/>
  <c r="W1696" i="1"/>
  <c r="X1696" i="1"/>
  <c r="T1697" i="1"/>
  <c r="V1697" i="1" s="1" a="1"/>
  <c r="V1697" i="1" s="1"/>
  <c r="U1697" i="1"/>
  <c r="W1697" i="1"/>
  <c r="X1697" i="1" s="1"/>
  <c r="T1698" i="1"/>
  <c r="V1698" i="1" s="1" a="1"/>
  <c r="V1698" i="1" s="1"/>
  <c r="U1698" i="1"/>
  <c r="W1698" i="1"/>
  <c r="T1699" i="1"/>
  <c r="U1699" i="1"/>
  <c r="V1699" i="1" a="1"/>
  <c r="V1699" i="1"/>
  <c r="W1699" i="1"/>
  <c r="T1700" i="1"/>
  <c r="U1700" i="1"/>
  <c r="V1700" i="1" a="1"/>
  <c r="V1700" i="1" s="1"/>
  <c r="W1700" i="1"/>
  <c r="X1700" i="1" s="1"/>
  <c r="T1701" i="1"/>
  <c r="U1701" i="1"/>
  <c r="V1701" i="1" a="1"/>
  <c r="V1701" i="1" s="1"/>
  <c r="W1701" i="1"/>
  <c r="X1701" i="1" s="1"/>
  <c r="T1702" i="1"/>
  <c r="V1702" i="1" s="1" a="1"/>
  <c r="V1702" i="1" s="1"/>
  <c r="U1702" i="1"/>
  <c r="W1702" i="1"/>
  <c r="T1703" i="1"/>
  <c r="V1703" i="1" s="1" a="1"/>
  <c r="V1703" i="1" s="1"/>
  <c r="U1703" i="1"/>
  <c r="W1703" i="1"/>
  <c r="T1704" i="1"/>
  <c r="V1704" i="1" s="1" a="1"/>
  <c r="V1704" i="1" s="1"/>
  <c r="U1704" i="1"/>
  <c r="W1704" i="1"/>
  <c r="X1704" i="1"/>
  <c r="T1705" i="1"/>
  <c r="V1705" i="1" s="1" a="1"/>
  <c r="V1705" i="1" s="1"/>
  <c r="U1705" i="1"/>
  <c r="W1705" i="1"/>
  <c r="X1705" i="1" s="1"/>
  <c r="T1706" i="1"/>
  <c r="V1706" i="1" s="1" a="1"/>
  <c r="V1706" i="1" s="1"/>
  <c r="U1706" i="1"/>
  <c r="W1706" i="1"/>
  <c r="X1706" i="1" s="1"/>
  <c r="T1707" i="1"/>
  <c r="U1707" i="1"/>
  <c r="V1707" i="1" a="1"/>
  <c r="V1707" i="1"/>
  <c r="W1707" i="1"/>
  <c r="T1708" i="1"/>
  <c r="U1708" i="1"/>
  <c r="V1708" i="1" a="1"/>
  <c r="V1708" i="1" s="1"/>
  <c r="W1708" i="1"/>
  <c r="X1708" i="1" s="1"/>
  <c r="T1709" i="1"/>
  <c r="U1709" i="1"/>
  <c r="V1709" i="1" a="1"/>
  <c r="V1709" i="1" s="1"/>
  <c r="W1709" i="1"/>
  <c r="X1709" i="1" s="1"/>
  <c r="T1710" i="1"/>
  <c r="V1710" i="1" s="1" a="1"/>
  <c r="V1710" i="1" s="1"/>
  <c r="U1710" i="1"/>
  <c r="W1710" i="1"/>
  <c r="X1710" i="1" s="1"/>
  <c r="T1711" i="1"/>
  <c r="V1711" i="1" s="1" a="1"/>
  <c r="V1711" i="1" s="1"/>
  <c r="U1711" i="1"/>
  <c r="W1711" i="1"/>
  <c r="T1712" i="1"/>
  <c r="V1712" i="1" s="1" a="1"/>
  <c r="V1712" i="1" s="1"/>
  <c r="X1712" i="1" s="1"/>
  <c r="U1712" i="1"/>
  <c r="W1712" i="1"/>
  <c r="T1713" i="1"/>
  <c r="V1713" i="1" s="1" a="1"/>
  <c r="V1713" i="1" s="1"/>
  <c r="U1713" i="1"/>
  <c r="W1713" i="1"/>
  <c r="X1713" i="1" s="1"/>
  <c r="T1401" i="1"/>
  <c r="U1401" i="1"/>
  <c r="V1401" i="1" a="1"/>
  <c r="V1401" i="1"/>
  <c r="W1401" i="1"/>
  <c r="X1401" i="1" s="1"/>
  <c r="T1402" i="1"/>
  <c r="V1402" i="1" s="1" a="1"/>
  <c r="V1402" i="1" s="1"/>
  <c r="X1402" i="1" s="1"/>
  <c r="U1402" i="1"/>
  <c r="W1402" i="1"/>
  <c r="T1403" i="1"/>
  <c r="U1403" i="1"/>
  <c r="V1403" i="1" a="1"/>
  <c r="V1403" i="1"/>
  <c r="W1403" i="1"/>
  <c r="X1403" i="1" s="1"/>
  <c r="T1404" i="1"/>
  <c r="U1404" i="1"/>
  <c r="V1404" i="1" a="1"/>
  <c r="V1404" i="1" s="1"/>
  <c r="X1404" i="1" s="1"/>
  <c r="W1404" i="1"/>
  <c r="T1405" i="1"/>
  <c r="U1405" i="1"/>
  <c r="V1405" i="1" a="1"/>
  <c r="V1405" i="1"/>
  <c r="W1405" i="1"/>
  <c r="X1405" i="1"/>
  <c r="T1406" i="1"/>
  <c r="V1406" i="1" s="1" a="1"/>
  <c r="V1406" i="1" s="1"/>
  <c r="X1406" i="1" s="1"/>
  <c r="U1406" i="1"/>
  <c r="W1406" i="1"/>
  <c r="T1407" i="1"/>
  <c r="V1407" i="1" s="1" a="1"/>
  <c r="V1407" i="1" s="1"/>
  <c r="X1407" i="1" s="1"/>
  <c r="U1407" i="1"/>
  <c r="W1407" i="1"/>
  <c r="T1408" i="1"/>
  <c r="U1408" i="1"/>
  <c r="V1408" i="1" a="1"/>
  <c r="V1408" i="1"/>
  <c r="W1408" i="1"/>
  <c r="X1408" i="1"/>
  <c r="T1409" i="1"/>
  <c r="U1409" i="1"/>
  <c r="V1409" i="1" a="1"/>
  <c r="V1409" i="1"/>
  <c r="W1409" i="1"/>
  <c r="X1409" i="1" s="1"/>
  <c r="T1410" i="1"/>
  <c r="U1410" i="1"/>
  <c r="V1410" i="1" a="1"/>
  <c r="V1410" i="1" s="1"/>
  <c r="X1410" i="1" s="1"/>
  <c r="W1410" i="1"/>
  <c r="T1411" i="1"/>
  <c r="U1411" i="1"/>
  <c r="V1411" i="1" a="1"/>
  <c r="V1411" i="1"/>
  <c r="W1411" i="1"/>
  <c r="X1411" i="1" s="1"/>
  <c r="T1412" i="1"/>
  <c r="U1412" i="1"/>
  <c r="V1412" i="1" a="1"/>
  <c r="V1412" i="1" s="1"/>
  <c r="W1412" i="1"/>
  <c r="X1412" i="1" s="1"/>
  <c r="T1413" i="1"/>
  <c r="U1413" i="1"/>
  <c r="V1413" i="1" a="1"/>
  <c r="V1413" i="1"/>
  <c r="W1413" i="1"/>
  <c r="X1413" i="1"/>
  <c r="T1414" i="1"/>
  <c r="V1414" i="1" s="1" a="1"/>
  <c r="V1414" i="1" s="1"/>
  <c r="X1414" i="1" s="1"/>
  <c r="U1414" i="1"/>
  <c r="W1414" i="1"/>
  <c r="T1415" i="1"/>
  <c r="V1415" i="1" s="1" a="1"/>
  <c r="V1415" i="1" s="1"/>
  <c r="U1415" i="1"/>
  <c r="W1415" i="1"/>
  <c r="T1416" i="1"/>
  <c r="U1416" i="1"/>
  <c r="V1416" i="1" a="1"/>
  <c r="V1416" i="1"/>
  <c r="W1416" i="1"/>
  <c r="X1416" i="1"/>
  <c r="T1417" i="1"/>
  <c r="U1417" i="1"/>
  <c r="V1417" i="1" a="1"/>
  <c r="V1417" i="1"/>
  <c r="W1417" i="1"/>
  <c r="X1417" i="1" s="1"/>
  <c r="T1418" i="1"/>
  <c r="U1418" i="1"/>
  <c r="V1418" i="1" a="1"/>
  <c r="V1418" i="1" s="1"/>
  <c r="X1418" i="1" s="1"/>
  <c r="W1418" i="1"/>
  <c r="T1419" i="1"/>
  <c r="U1419" i="1"/>
  <c r="V1419" i="1" a="1"/>
  <c r="V1419" i="1"/>
  <c r="W1419" i="1"/>
  <c r="X1419" i="1" s="1"/>
  <c r="T1420" i="1"/>
  <c r="U1420" i="1"/>
  <c r="V1420" i="1" a="1"/>
  <c r="V1420" i="1" s="1"/>
  <c r="W1420" i="1"/>
  <c r="T1421" i="1"/>
  <c r="U1421" i="1"/>
  <c r="V1421" i="1" a="1"/>
  <c r="V1421" i="1"/>
  <c r="W1421" i="1"/>
  <c r="X1421" i="1"/>
  <c r="T1422" i="1"/>
  <c r="V1422" i="1" s="1" a="1"/>
  <c r="V1422" i="1" s="1"/>
  <c r="X1422" i="1" s="1"/>
  <c r="U1422" i="1"/>
  <c r="W1422" i="1"/>
  <c r="T1423" i="1"/>
  <c r="V1423" i="1" s="1" a="1"/>
  <c r="V1423" i="1" s="1"/>
  <c r="U1423" i="1"/>
  <c r="W1423" i="1"/>
  <c r="T1424" i="1"/>
  <c r="U1424" i="1"/>
  <c r="V1424" i="1" a="1"/>
  <c r="V1424" i="1"/>
  <c r="W1424" i="1"/>
  <c r="X1424" i="1"/>
  <c r="T1400" i="1"/>
  <c r="V1400" i="1" s="1" a="1"/>
  <c r="V1400" i="1" s="1"/>
  <c r="S1400" i="1"/>
  <c r="W1400" i="1"/>
  <c r="T1109" i="1"/>
  <c r="U1109" i="1"/>
  <c r="V1109" i="1" a="1"/>
  <c r="V1109" i="1" s="1"/>
  <c r="W1109" i="1"/>
  <c r="X1109" i="1" s="1"/>
  <c r="T1110" i="1"/>
  <c r="V1110" i="1" s="1" a="1"/>
  <c r="V1110" i="1" s="1"/>
  <c r="X1110" i="1" s="1"/>
  <c r="U1110" i="1"/>
  <c r="W1110" i="1"/>
  <c r="T1111" i="1"/>
  <c r="U1111" i="1"/>
  <c r="V1111" i="1" a="1"/>
  <c r="V1111" i="1"/>
  <c r="W1111" i="1"/>
  <c r="X1111" i="1" s="1"/>
  <c r="T1112" i="1"/>
  <c r="U1112" i="1"/>
  <c r="V1112" i="1" a="1"/>
  <c r="V1112" i="1" s="1"/>
  <c r="W1112" i="1"/>
  <c r="X1112" i="1" s="1"/>
  <c r="T1113" i="1"/>
  <c r="U1113" i="1"/>
  <c r="V1113" i="1" a="1"/>
  <c r="V1113" i="1" s="1"/>
  <c r="X1113" i="1" s="1"/>
  <c r="W1113" i="1"/>
  <c r="T1114" i="1"/>
  <c r="V1114" i="1" s="1" a="1"/>
  <c r="V1114" i="1" s="1"/>
  <c r="U1114" i="1"/>
  <c r="W1114" i="1"/>
  <c r="T1115" i="1"/>
  <c r="V1115" i="1" s="1" a="1"/>
  <c r="V1115" i="1" s="1"/>
  <c r="X1115" i="1" s="1"/>
  <c r="U1115" i="1"/>
  <c r="W1115" i="1"/>
  <c r="T1116" i="1"/>
  <c r="V1116" i="1" s="1" a="1"/>
  <c r="V1116" i="1" s="1"/>
  <c r="X1116" i="1" s="1"/>
  <c r="U1116" i="1"/>
  <c r="W1116" i="1"/>
  <c r="T1117" i="1"/>
  <c r="U1117" i="1"/>
  <c r="V1117" i="1" a="1"/>
  <c r="V1117" i="1" s="1"/>
  <c r="W1117" i="1"/>
  <c r="T1118" i="1"/>
  <c r="V1118" i="1" s="1" a="1"/>
  <c r="V1118" i="1" s="1"/>
  <c r="U1118" i="1"/>
  <c r="W1118" i="1"/>
  <c r="X1118" i="1" s="1"/>
  <c r="T1119" i="1"/>
  <c r="U1119" i="1"/>
  <c r="V1119" i="1" a="1"/>
  <c r="V1119" i="1"/>
  <c r="W1119" i="1"/>
  <c r="X1119" i="1" s="1"/>
  <c r="T1120" i="1"/>
  <c r="U1120" i="1"/>
  <c r="V1120" i="1" a="1"/>
  <c r="V1120" i="1" s="1"/>
  <c r="W1120" i="1"/>
  <c r="X1120" i="1" s="1"/>
  <c r="T1121" i="1"/>
  <c r="U1121" i="1"/>
  <c r="V1121" i="1" a="1"/>
  <c r="V1121" i="1" s="1"/>
  <c r="X1121" i="1" s="1"/>
  <c r="W1121" i="1"/>
  <c r="T1122" i="1"/>
  <c r="V1122" i="1" s="1" a="1"/>
  <c r="V1122" i="1" s="1"/>
  <c r="U1122" i="1"/>
  <c r="W1122" i="1"/>
  <c r="X1122" i="1" s="1"/>
  <c r="T1123" i="1"/>
  <c r="V1123" i="1" s="1" a="1"/>
  <c r="V1123" i="1" s="1"/>
  <c r="U1123" i="1"/>
  <c r="W1123" i="1"/>
  <c r="T1124" i="1"/>
  <c r="V1124" i="1" s="1" a="1"/>
  <c r="V1124" i="1" s="1"/>
  <c r="X1124" i="1" s="1"/>
  <c r="U1124" i="1"/>
  <c r="W1124" i="1"/>
  <c r="T1125" i="1"/>
  <c r="U1125" i="1"/>
  <c r="V1125" i="1" a="1"/>
  <c r="V1125" i="1" s="1"/>
  <c r="W1125" i="1"/>
  <c r="X1125" i="1" s="1"/>
  <c r="T1126" i="1"/>
  <c r="V1126" i="1" s="1" a="1"/>
  <c r="V1126" i="1" s="1"/>
  <c r="U1126" i="1"/>
  <c r="W1126" i="1"/>
  <c r="T1127" i="1"/>
  <c r="U1127" i="1"/>
  <c r="V1127" i="1" a="1"/>
  <c r="V1127" i="1"/>
  <c r="W1127" i="1"/>
  <c r="X1127" i="1" s="1"/>
  <c r="T1128" i="1"/>
  <c r="U1128" i="1"/>
  <c r="V1128" i="1" a="1"/>
  <c r="V1128" i="1" s="1"/>
  <c r="W1128" i="1"/>
  <c r="T1129" i="1"/>
  <c r="U1129" i="1"/>
  <c r="V1129" i="1" a="1"/>
  <c r="V1129" i="1" s="1"/>
  <c r="W1129" i="1"/>
  <c r="X1129" i="1" s="1"/>
  <c r="T1130" i="1"/>
  <c r="V1130" i="1" s="1" a="1"/>
  <c r="V1130" i="1" s="1"/>
  <c r="U1130" i="1"/>
  <c r="W1130" i="1"/>
  <c r="T1131" i="1"/>
  <c r="V1131" i="1" s="1" a="1"/>
  <c r="V1131" i="1" s="1"/>
  <c r="U1131" i="1"/>
  <c r="W1131" i="1"/>
  <c r="X1131" i="1" s="1"/>
  <c r="T1132" i="1"/>
  <c r="V1132" i="1" s="1" a="1"/>
  <c r="V1132" i="1" s="1"/>
  <c r="X1132" i="1" s="1"/>
  <c r="U1132" i="1"/>
  <c r="W1132" i="1"/>
  <c r="T1133" i="1"/>
  <c r="U1133" i="1"/>
  <c r="V1133" i="1" a="1"/>
  <c r="V1133" i="1" s="1"/>
  <c r="W1133" i="1"/>
  <c r="X1133" i="1" s="1"/>
  <c r="T1134" i="1"/>
  <c r="V1134" i="1" s="1" a="1"/>
  <c r="V1134" i="1" s="1"/>
  <c r="X1134" i="1" s="1"/>
  <c r="U1134" i="1"/>
  <c r="W1134" i="1"/>
  <c r="T1135" i="1"/>
  <c r="U1135" i="1"/>
  <c r="V1135" i="1" a="1"/>
  <c r="V1135" i="1"/>
  <c r="W1135" i="1"/>
  <c r="X1135" i="1" s="1"/>
  <c r="T1136" i="1"/>
  <c r="U1136" i="1"/>
  <c r="V1136" i="1" a="1"/>
  <c r="V1136" i="1" s="1"/>
  <c r="W1136" i="1"/>
  <c r="T1137" i="1"/>
  <c r="U1137" i="1"/>
  <c r="V1137" i="1" a="1"/>
  <c r="V1137" i="1"/>
  <c r="W1137" i="1"/>
  <c r="X1137" i="1" s="1"/>
  <c r="T1138" i="1"/>
  <c r="V1138" i="1" s="1" a="1"/>
  <c r="V1138" i="1" s="1"/>
  <c r="U1138" i="1"/>
  <c r="W1138" i="1"/>
  <c r="X1138" i="1" s="1"/>
  <c r="T1139" i="1"/>
  <c r="V1139" i="1" s="1" a="1"/>
  <c r="V1139" i="1" s="1"/>
  <c r="U1139" i="1"/>
  <c r="W1139" i="1"/>
  <c r="T1140" i="1"/>
  <c r="U1140" i="1"/>
  <c r="V1140" i="1" a="1"/>
  <c r="V1140" i="1" s="1"/>
  <c r="X1140" i="1" s="1"/>
  <c r="W1140" i="1"/>
  <c r="T1141" i="1"/>
  <c r="U1141" i="1"/>
  <c r="V1141" i="1" a="1"/>
  <c r="V1141" i="1" s="1"/>
  <c r="W1141" i="1"/>
  <c r="T1142" i="1"/>
  <c r="V1142" i="1" s="1" a="1"/>
  <c r="V1142" i="1" s="1"/>
  <c r="X1142" i="1" s="1"/>
  <c r="U1142" i="1"/>
  <c r="W1142" i="1"/>
  <c r="T1143" i="1"/>
  <c r="U1143" i="1"/>
  <c r="V1143" i="1" a="1"/>
  <c r="V1143" i="1"/>
  <c r="W1143" i="1"/>
  <c r="X1143" i="1" s="1"/>
  <c r="T1144" i="1"/>
  <c r="U1144" i="1"/>
  <c r="V1144" i="1" a="1"/>
  <c r="V1144" i="1" s="1"/>
  <c r="W1144" i="1"/>
  <c r="T1145" i="1"/>
  <c r="U1145" i="1"/>
  <c r="V1145" i="1" a="1"/>
  <c r="V1145" i="1"/>
  <c r="W1145" i="1"/>
  <c r="X1145" i="1" s="1"/>
  <c r="T1146" i="1"/>
  <c r="V1146" i="1" s="1" a="1"/>
  <c r="V1146" i="1" s="1"/>
  <c r="U1146" i="1"/>
  <c r="W1146" i="1"/>
  <c r="X1146" i="1" s="1"/>
  <c r="T1147" i="1"/>
  <c r="V1147" i="1" s="1" a="1"/>
  <c r="V1147" i="1" s="1"/>
  <c r="U1147" i="1"/>
  <c r="W1147" i="1"/>
  <c r="T1148" i="1"/>
  <c r="U1148" i="1"/>
  <c r="V1148" i="1" a="1"/>
  <c r="V1148" i="1" s="1"/>
  <c r="X1148" i="1" s="1"/>
  <c r="W1148" i="1"/>
  <c r="T1149" i="1"/>
  <c r="U1149" i="1"/>
  <c r="V1149" i="1" a="1"/>
  <c r="V1149" i="1" s="1"/>
  <c r="W1149" i="1"/>
  <c r="T1150" i="1"/>
  <c r="U1150" i="1"/>
  <c r="V1150" i="1" a="1"/>
  <c r="V1150" i="1" s="1"/>
  <c r="X1150" i="1" s="1"/>
  <c r="W1150" i="1"/>
  <c r="T1151" i="1"/>
  <c r="U1151" i="1"/>
  <c r="V1151" i="1" a="1"/>
  <c r="V1151" i="1"/>
  <c r="W1151" i="1"/>
  <c r="X1151" i="1" s="1"/>
  <c r="T1152" i="1"/>
  <c r="U1152" i="1"/>
  <c r="V1152" i="1" a="1"/>
  <c r="V1152" i="1" s="1"/>
  <c r="W1152" i="1"/>
  <c r="T1153" i="1"/>
  <c r="U1153" i="1"/>
  <c r="V1153" i="1" a="1"/>
  <c r="V1153" i="1"/>
  <c r="W1153" i="1"/>
  <c r="X1153" i="1" s="1"/>
  <c r="T1154" i="1"/>
  <c r="V1154" i="1" s="1" a="1"/>
  <c r="V1154" i="1" s="1"/>
  <c r="U1154" i="1"/>
  <c r="W1154" i="1"/>
  <c r="X1154" i="1" s="1"/>
  <c r="T1155" i="1"/>
  <c r="V1155" i="1" s="1" a="1"/>
  <c r="V1155" i="1" s="1"/>
  <c r="U1155" i="1"/>
  <c r="W1155" i="1"/>
  <c r="T1156" i="1"/>
  <c r="U1156" i="1"/>
  <c r="V1156" i="1" a="1"/>
  <c r="V1156" i="1" s="1"/>
  <c r="X1156" i="1" s="1"/>
  <c r="W1156" i="1"/>
  <c r="T1157" i="1"/>
  <c r="U1157" i="1"/>
  <c r="V1157" i="1" a="1"/>
  <c r="V1157" i="1" s="1"/>
  <c r="W1157" i="1"/>
  <c r="T1158" i="1"/>
  <c r="U1158" i="1"/>
  <c r="V1158" i="1" a="1"/>
  <c r="V1158" i="1" s="1"/>
  <c r="X1158" i="1" s="1"/>
  <c r="W1158" i="1"/>
  <c r="T1159" i="1"/>
  <c r="U1159" i="1"/>
  <c r="V1159" i="1" a="1"/>
  <c r="V1159" i="1"/>
  <c r="W1159" i="1"/>
  <c r="X1159" i="1" s="1"/>
  <c r="T1160" i="1"/>
  <c r="U1160" i="1"/>
  <c r="V1160" i="1" a="1"/>
  <c r="V1160" i="1" s="1"/>
  <c r="W1160" i="1"/>
  <c r="T1161" i="1"/>
  <c r="U1161" i="1"/>
  <c r="V1161" i="1" a="1"/>
  <c r="V1161" i="1"/>
  <c r="W1161" i="1"/>
  <c r="X1161" i="1" s="1"/>
  <c r="T1162" i="1"/>
  <c r="V1162" i="1" s="1" a="1"/>
  <c r="V1162" i="1" s="1"/>
  <c r="U1162" i="1"/>
  <c r="W1162" i="1"/>
  <c r="X1162" i="1" s="1"/>
  <c r="T1163" i="1"/>
  <c r="V1163" i="1" s="1" a="1"/>
  <c r="V1163" i="1" s="1"/>
  <c r="U1163" i="1"/>
  <c r="W1163" i="1"/>
  <c r="T1164" i="1"/>
  <c r="U1164" i="1"/>
  <c r="V1164" i="1" a="1"/>
  <c r="V1164" i="1" s="1"/>
  <c r="X1164" i="1" s="1"/>
  <c r="W1164" i="1"/>
  <c r="T1165" i="1"/>
  <c r="U1165" i="1"/>
  <c r="V1165" i="1" a="1"/>
  <c r="V1165" i="1" s="1"/>
  <c r="W1165" i="1"/>
  <c r="T1166" i="1"/>
  <c r="U1166" i="1"/>
  <c r="V1166" i="1" a="1"/>
  <c r="V1166" i="1" s="1"/>
  <c r="X1166" i="1" s="1"/>
  <c r="W1166" i="1"/>
  <c r="T1167" i="1"/>
  <c r="U1167" i="1"/>
  <c r="V1167" i="1" a="1"/>
  <c r="V1167" i="1"/>
  <c r="W1167" i="1"/>
  <c r="X1167" i="1" s="1"/>
  <c r="T1168" i="1"/>
  <c r="U1168" i="1"/>
  <c r="V1168" i="1" a="1"/>
  <c r="V1168" i="1" s="1"/>
  <c r="W1168" i="1"/>
  <c r="T1169" i="1"/>
  <c r="U1169" i="1"/>
  <c r="V1169" i="1" a="1"/>
  <c r="V1169" i="1" s="1"/>
  <c r="W1169" i="1"/>
  <c r="T1170" i="1"/>
  <c r="V1170" i="1" s="1" a="1"/>
  <c r="V1170" i="1" s="1"/>
  <c r="U1170" i="1"/>
  <c r="W1170" i="1"/>
  <c r="X1170" i="1" s="1"/>
  <c r="T1171" i="1"/>
  <c r="V1171" i="1" s="1" a="1"/>
  <c r="V1171" i="1" s="1"/>
  <c r="U1171" i="1"/>
  <c r="W1171" i="1"/>
  <c r="X1171" i="1" s="1"/>
  <c r="T1172" i="1"/>
  <c r="U1172" i="1"/>
  <c r="V1172" i="1" a="1"/>
  <c r="V1172" i="1" s="1"/>
  <c r="X1172" i="1" s="1"/>
  <c r="W1172" i="1"/>
  <c r="T1173" i="1"/>
  <c r="U1173" i="1"/>
  <c r="V1173" i="1" a="1"/>
  <c r="V1173" i="1" s="1"/>
  <c r="W1173" i="1"/>
  <c r="X1173" i="1" s="1"/>
  <c r="T1174" i="1"/>
  <c r="U1174" i="1"/>
  <c r="V1174" i="1" a="1"/>
  <c r="V1174" i="1" s="1"/>
  <c r="X1174" i="1" s="1"/>
  <c r="W1174" i="1"/>
  <c r="T1175" i="1"/>
  <c r="U1175" i="1"/>
  <c r="V1175" i="1" a="1"/>
  <c r="V1175" i="1"/>
  <c r="W1175" i="1"/>
  <c r="X1175" i="1" s="1"/>
  <c r="T1176" i="1"/>
  <c r="U1176" i="1"/>
  <c r="V1176" i="1" a="1"/>
  <c r="V1176" i="1" s="1"/>
  <c r="W1176" i="1"/>
  <c r="X1176" i="1" s="1"/>
  <c r="T1177" i="1"/>
  <c r="U1177" i="1"/>
  <c r="V1177" i="1" a="1"/>
  <c r="V1177" i="1" s="1"/>
  <c r="W1177" i="1"/>
  <c r="T1178" i="1"/>
  <c r="V1178" i="1" s="1" a="1"/>
  <c r="V1178" i="1" s="1"/>
  <c r="U1178" i="1"/>
  <c r="W1178" i="1"/>
  <c r="X1178" i="1" s="1"/>
  <c r="T1179" i="1"/>
  <c r="V1179" i="1" s="1" a="1"/>
  <c r="V1179" i="1" s="1"/>
  <c r="U1179" i="1"/>
  <c r="W1179" i="1"/>
  <c r="X1179" i="1" s="1"/>
  <c r="T1180" i="1"/>
  <c r="V1180" i="1" s="1" a="1"/>
  <c r="V1180" i="1" s="1"/>
  <c r="X1180" i="1" s="1"/>
  <c r="U1180" i="1"/>
  <c r="W1180" i="1"/>
  <c r="T1181" i="1"/>
  <c r="U1181" i="1"/>
  <c r="V1181" i="1" a="1"/>
  <c r="V1181" i="1" s="1"/>
  <c r="W1181" i="1"/>
  <c r="T1182" i="1"/>
  <c r="U1182" i="1"/>
  <c r="V1182" i="1" a="1"/>
  <c r="V1182" i="1" s="1"/>
  <c r="W1182" i="1"/>
  <c r="X1182" i="1" s="1"/>
  <c r="T1183" i="1"/>
  <c r="U1183" i="1"/>
  <c r="V1183" i="1" a="1"/>
  <c r="V1183" i="1"/>
  <c r="W1183" i="1"/>
  <c r="X1183" i="1" s="1"/>
  <c r="T1184" i="1"/>
  <c r="U1184" i="1"/>
  <c r="V1184" i="1" a="1"/>
  <c r="V1184" i="1" s="1"/>
  <c r="W1184" i="1"/>
  <c r="X1184" i="1" s="1"/>
  <c r="T1185" i="1"/>
  <c r="U1185" i="1"/>
  <c r="V1185" i="1" a="1"/>
  <c r="V1185" i="1" s="1"/>
  <c r="W1185" i="1"/>
  <c r="T1186" i="1"/>
  <c r="V1186" i="1" s="1" a="1"/>
  <c r="V1186" i="1" s="1"/>
  <c r="U1186" i="1"/>
  <c r="W1186" i="1"/>
  <c r="T1187" i="1"/>
  <c r="V1187" i="1" s="1" a="1"/>
  <c r="V1187" i="1" s="1"/>
  <c r="U1187" i="1"/>
  <c r="W1187" i="1"/>
  <c r="X1187" i="1" s="1"/>
  <c r="T1188" i="1"/>
  <c r="U1188" i="1"/>
  <c r="V1188" i="1" a="1"/>
  <c r="V1188" i="1" s="1"/>
  <c r="X1188" i="1" s="1"/>
  <c r="W1188" i="1"/>
  <c r="T1189" i="1"/>
  <c r="U1189" i="1"/>
  <c r="V1189" i="1" a="1"/>
  <c r="V1189" i="1" s="1"/>
  <c r="W1189" i="1"/>
  <c r="X1189" i="1" s="1"/>
  <c r="T1190" i="1"/>
  <c r="U1190" i="1"/>
  <c r="V1190" i="1" a="1"/>
  <c r="V1190" i="1" s="1"/>
  <c r="W1190" i="1"/>
  <c r="T1191" i="1"/>
  <c r="U1191" i="1"/>
  <c r="V1191" i="1" a="1"/>
  <c r="V1191" i="1"/>
  <c r="W1191" i="1"/>
  <c r="X1191" i="1" s="1"/>
  <c r="T1192" i="1"/>
  <c r="U1192" i="1"/>
  <c r="V1192" i="1" a="1"/>
  <c r="V1192" i="1" s="1"/>
  <c r="W1192" i="1"/>
  <c r="X1192" i="1" s="1"/>
  <c r="T1193" i="1"/>
  <c r="U1193" i="1"/>
  <c r="V1193" i="1" a="1"/>
  <c r="V1193" i="1" s="1"/>
  <c r="W1193" i="1"/>
  <c r="T1194" i="1"/>
  <c r="V1194" i="1" s="1" a="1"/>
  <c r="V1194" i="1" s="1"/>
  <c r="U1194" i="1"/>
  <c r="W1194" i="1"/>
  <c r="T1195" i="1"/>
  <c r="V1195" i="1" s="1" a="1"/>
  <c r="V1195" i="1" s="1"/>
  <c r="U1195" i="1"/>
  <c r="W1195" i="1"/>
  <c r="X1195" i="1" s="1"/>
  <c r="T1196" i="1"/>
  <c r="U1196" i="1"/>
  <c r="V1196" i="1" a="1"/>
  <c r="V1196" i="1" s="1"/>
  <c r="X1196" i="1" s="1"/>
  <c r="W1196" i="1"/>
  <c r="T1197" i="1"/>
  <c r="U1197" i="1"/>
  <c r="V1197" i="1" a="1"/>
  <c r="V1197" i="1" s="1"/>
  <c r="W1197" i="1"/>
  <c r="X1197" i="1" s="1"/>
  <c r="T1198" i="1"/>
  <c r="U1198" i="1"/>
  <c r="V1198" i="1" a="1"/>
  <c r="V1198" i="1" s="1"/>
  <c r="W1198" i="1"/>
  <c r="X1198" i="1" s="1"/>
  <c r="T1199" i="1"/>
  <c r="U1199" i="1"/>
  <c r="V1199" i="1" a="1"/>
  <c r="V1199" i="1"/>
  <c r="W1199" i="1"/>
  <c r="X1199" i="1" s="1"/>
  <c r="T1200" i="1"/>
  <c r="U1200" i="1"/>
  <c r="V1200" i="1" a="1"/>
  <c r="V1200" i="1" s="1"/>
  <c r="W1200" i="1"/>
  <c r="T1201" i="1"/>
  <c r="U1201" i="1"/>
  <c r="V1201" i="1" a="1"/>
  <c r="V1201" i="1" s="1"/>
  <c r="W1201" i="1"/>
  <c r="X1201" i="1" s="1"/>
  <c r="T1202" i="1"/>
  <c r="V1202" i="1" s="1" a="1"/>
  <c r="V1202" i="1" s="1"/>
  <c r="U1202" i="1"/>
  <c r="W1202" i="1"/>
  <c r="X1202" i="1" s="1"/>
  <c r="T1203" i="1"/>
  <c r="V1203" i="1" s="1" a="1"/>
  <c r="V1203" i="1" s="1"/>
  <c r="U1203" i="1"/>
  <c r="W1203" i="1"/>
  <c r="X1203" i="1" s="1"/>
  <c r="T1204" i="1"/>
  <c r="U1204" i="1"/>
  <c r="V1204" i="1" a="1"/>
  <c r="V1204" i="1" s="1"/>
  <c r="X1204" i="1" s="1"/>
  <c r="W1204" i="1"/>
  <c r="T1205" i="1"/>
  <c r="U1205" i="1"/>
  <c r="V1205" i="1" a="1"/>
  <c r="V1205" i="1" s="1"/>
  <c r="W1205" i="1"/>
  <c r="X1205" i="1" s="1"/>
  <c r="T1206" i="1"/>
  <c r="U1206" i="1"/>
  <c r="V1206" i="1" a="1"/>
  <c r="V1206" i="1" s="1"/>
  <c r="W1206" i="1"/>
  <c r="T1207" i="1"/>
  <c r="U1207" i="1"/>
  <c r="V1207" i="1" a="1"/>
  <c r="V1207" i="1"/>
  <c r="W1207" i="1"/>
  <c r="X1207" i="1" s="1"/>
  <c r="T1208" i="1"/>
  <c r="U1208" i="1"/>
  <c r="V1208" i="1" a="1"/>
  <c r="V1208" i="1" s="1"/>
  <c r="W1208" i="1"/>
  <c r="X1208" i="1" s="1"/>
  <c r="T1209" i="1"/>
  <c r="U1209" i="1"/>
  <c r="V1209" i="1" a="1"/>
  <c r="V1209" i="1" s="1"/>
  <c r="W1209" i="1"/>
  <c r="X1209" i="1" s="1"/>
  <c r="T1210" i="1"/>
  <c r="V1210" i="1" s="1" a="1"/>
  <c r="V1210" i="1" s="1"/>
  <c r="U1210" i="1"/>
  <c r="W1210" i="1"/>
  <c r="T1211" i="1"/>
  <c r="V1211" i="1" s="1" a="1"/>
  <c r="V1211" i="1" s="1"/>
  <c r="U1211" i="1"/>
  <c r="W1211" i="1"/>
  <c r="T1212" i="1"/>
  <c r="U1212" i="1"/>
  <c r="V1212" i="1" a="1"/>
  <c r="V1212" i="1" s="1"/>
  <c r="X1212" i="1" s="1"/>
  <c r="W1212" i="1"/>
  <c r="T1213" i="1"/>
  <c r="U1213" i="1"/>
  <c r="V1213" i="1" a="1"/>
  <c r="V1213" i="1" s="1"/>
  <c r="W1213" i="1"/>
  <c r="X1213" i="1" s="1"/>
  <c r="T1214" i="1"/>
  <c r="U1214" i="1"/>
  <c r="V1214" i="1" a="1"/>
  <c r="V1214" i="1" s="1"/>
  <c r="W1214" i="1"/>
  <c r="T1215" i="1"/>
  <c r="U1215" i="1"/>
  <c r="V1215" i="1" a="1"/>
  <c r="V1215" i="1"/>
  <c r="W1215" i="1"/>
  <c r="X1215" i="1" s="1"/>
  <c r="T1216" i="1"/>
  <c r="U1216" i="1"/>
  <c r="V1216" i="1" a="1"/>
  <c r="V1216" i="1" s="1"/>
  <c r="W1216" i="1"/>
  <c r="X1216" i="1" s="1"/>
  <c r="T1217" i="1"/>
  <c r="U1217" i="1"/>
  <c r="V1217" i="1" a="1"/>
  <c r="V1217" i="1" s="1"/>
  <c r="W1217" i="1"/>
  <c r="X1217" i="1" s="1"/>
  <c r="T1218" i="1"/>
  <c r="V1218" i="1" s="1" a="1"/>
  <c r="V1218" i="1" s="1"/>
  <c r="U1218" i="1"/>
  <c r="W1218" i="1"/>
  <c r="T1219" i="1"/>
  <c r="V1219" i="1" s="1" a="1"/>
  <c r="V1219" i="1" s="1"/>
  <c r="U1219" i="1"/>
  <c r="W1219" i="1"/>
  <c r="X1219" i="1" s="1"/>
  <c r="T1220" i="1"/>
  <c r="U1220" i="1"/>
  <c r="V1220" i="1" a="1"/>
  <c r="V1220" i="1" s="1"/>
  <c r="X1220" i="1" s="1"/>
  <c r="W1220" i="1"/>
  <c r="T1221" i="1"/>
  <c r="U1221" i="1"/>
  <c r="V1221" i="1" a="1"/>
  <c r="V1221" i="1" s="1"/>
  <c r="W1221" i="1"/>
  <c r="T1222" i="1"/>
  <c r="U1222" i="1"/>
  <c r="V1222" i="1" a="1"/>
  <c r="V1222" i="1" s="1"/>
  <c r="W1222" i="1"/>
  <c r="X1222" i="1" s="1"/>
  <c r="T1223" i="1"/>
  <c r="U1223" i="1"/>
  <c r="V1223" i="1" a="1"/>
  <c r="V1223" i="1"/>
  <c r="W1223" i="1"/>
  <c r="X1223" i="1" s="1"/>
  <c r="T1224" i="1"/>
  <c r="U1224" i="1"/>
  <c r="V1224" i="1" a="1"/>
  <c r="V1224" i="1" s="1"/>
  <c r="W1224" i="1"/>
  <c r="X1224" i="1" s="1"/>
  <c r="T1225" i="1"/>
  <c r="U1225" i="1"/>
  <c r="V1225" i="1" a="1"/>
  <c r="V1225" i="1" s="1"/>
  <c r="W1225" i="1"/>
  <c r="X1225" i="1" s="1"/>
  <c r="T1226" i="1"/>
  <c r="V1226" i="1" s="1" a="1"/>
  <c r="V1226" i="1" s="1"/>
  <c r="U1226" i="1"/>
  <c r="W1226" i="1"/>
  <c r="X1226" i="1" s="1"/>
  <c r="T1227" i="1"/>
  <c r="V1227" i="1" s="1" a="1"/>
  <c r="V1227" i="1" s="1"/>
  <c r="U1227" i="1"/>
  <c r="W1227" i="1"/>
  <c r="X1227" i="1" s="1"/>
  <c r="T1228" i="1"/>
  <c r="U1228" i="1"/>
  <c r="V1228" i="1" a="1"/>
  <c r="V1228" i="1" s="1"/>
  <c r="X1228" i="1" s="1"/>
  <c r="W1228" i="1"/>
  <c r="T1229" i="1"/>
  <c r="U1229" i="1"/>
  <c r="V1229" i="1" a="1"/>
  <c r="V1229" i="1" s="1"/>
  <c r="W1229" i="1"/>
  <c r="X1229" i="1" s="1"/>
  <c r="T1230" i="1"/>
  <c r="U1230" i="1"/>
  <c r="V1230" i="1" a="1"/>
  <c r="V1230" i="1" s="1"/>
  <c r="W1230" i="1"/>
  <c r="X1230" i="1" s="1"/>
  <c r="T1231" i="1"/>
  <c r="U1231" i="1"/>
  <c r="V1231" i="1" a="1"/>
  <c r="V1231" i="1"/>
  <c r="W1231" i="1"/>
  <c r="X1231" i="1" s="1"/>
  <c r="T1232" i="1"/>
  <c r="U1232" i="1"/>
  <c r="V1232" i="1" a="1"/>
  <c r="V1232" i="1" s="1"/>
  <c r="W1232" i="1"/>
  <c r="X1232" i="1" s="1"/>
  <c r="T1233" i="1"/>
  <c r="U1233" i="1"/>
  <c r="V1233" i="1" a="1"/>
  <c r="V1233" i="1" s="1"/>
  <c r="W1233" i="1"/>
  <c r="T1234" i="1"/>
  <c r="V1234" i="1" s="1" a="1"/>
  <c r="V1234" i="1" s="1"/>
  <c r="U1234" i="1"/>
  <c r="W1234" i="1"/>
  <c r="X1234" i="1" s="1"/>
  <c r="T1235" i="1"/>
  <c r="V1235" i="1" s="1" a="1"/>
  <c r="V1235" i="1" s="1"/>
  <c r="U1235" i="1"/>
  <c r="W1235" i="1"/>
  <c r="T1236" i="1"/>
  <c r="U1236" i="1"/>
  <c r="V1236" i="1" a="1"/>
  <c r="V1236" i="1" s="1"/>
  <c r="X1236" i="1" s="1"/>
  <c r="W1236" i="1"/>
  <c r="T1237" i="1"/>
  <c r="U1237" i="1"/>
  <c r="V1237" i="1" a="1"/>
  <c r="V1237" i="1" s="1"/>
  <c r="W1237" i="1"/>
  <c r="X1237" i="1" s="1"/>
  <c r="T1238" i="1"/>
  <c r="U1238" i="1"/>
  <c r="V1238" i="1" a="1"/>
  <c r="V1238" i="1" s="1"/>
  <c r="W1238" i="1"/>
  <c r="X1238" i="1" s="1"/>
  <c r="T1239" i="1"/>
  <c r="U1239" i="1"/>
  <c r="V1239" i="1" a="1"/>
  <c r="V1239" i="1"/>
  <c r="W1239" i="1"/>
  <c r="X1239" i="1" s="1"/>
  <c r="T1240" i="1"/>
  <c r="U1240" i="1"/>
  <c r="V1240" i="1" a="1"/>
  <c r="V1240" i="1" s="1"/>
  <c r="W1240" i="1"/>
  <c r="X1240" i="1" s="1"/>
  <c r="T1241" i="1"/>
  <c r="U1241" i="1"/>
  <c r="V1241" i="1" a="1"/>
  <c r="V1241" i="1" s="1"/>
  <c r="W1241" i="1"/>
  <c r="X1241" i="1" s="1"/>
  <c r="T1242" i="1"/>
  <c r="V1242" i="1" s="1" a="1"/>
  <c r="V1242" i="1" s="1"/>
  <c r="U1242" i="1"/>
  <c r="W1242" i="1"/>
  <c r="X1242" i="1" s="1"/>
  <c r="T1243" i="1"/>
  <c r="V1243" i="1" s="1" a="1"/>
  <c r="V1243" i="1" s="1"/>
  <c r="U1243" i="1"/>
  <c r="W1243" i="1"/>
  <c r="T1244" i="1"/>
  <c r="U1244" i="1"/>
  <c r="V1244" i="1" a="1"/>
  <c r="V1244" i="1" s="1"/>
  <c r="X1244" i="1" s="1"/>
  <c r="W1244" i="1"/>
  <c r="T1245" i="1"/>
  <c r="U1245" i="1"/>
  <c r="V1245" i="1" a="1"/>
  <c r="V1245" i="1" s="1"/>
  <c r="W1245" i="1"/>
  <c r="X1245" i="1" s="1"/>
  <c r="T1246" i="1"/>
  <c r="U1246" i="1"/>
  <c r="V1246" i="1" a="1"/>
  <c r="V1246" i="1" s="1"/>
  <c r="W1246" i="1"/>
  <c r="X1246" i="1" s="1"/>
  <c r="T1247" i="1"/>
  <c r="U1247" i="1"/>
  <c r="V1247" i="1" a="1"/>
  <c r="V1247" i="1"/>
  <c r="W1247" i="1"/>
  <c r="X1247" i="1" s="1"/>
  <c r="T1248" i="1"/>
  <c r="U1248" i="1"/>
  <c r="V1248" i="1" a="1"/>
  <c r="V1248" i="1" s="1"/>
  <c r="W1248" i="1"/>
  <c r="X1248" i="1" s="1"/>
  <c r="T1249" i="1"/>
  <c r="U1249" i="1"/>
  <c r="V1249" i="1" a="1"/>
  <c r="V1249" i="1" s="1"/>
  <c r="W1249" i="1"/>
  <c r="X1249" i="1" s="1"/>
  <c r="T1250" i="1"/>
  <c r="V1250" i="1" s="1" a="1"/>
  <c r="V1250" i="1" s="1"/>
  <c r="U1250" i="1"/>
  <c r="W1250" i="1"/>
  <c r="T1251" i="1"/>
  <c r="V1251" i="1" s="1" a="1"/>
  <c r="V1251" i="1" s="1"/>
  <c r="U1251" i="1"/>
  <c r="W1251" i="1"/>
  <c r="X1251" i="1" s="1"/>
  <c r="T1252" i="1"/>
  <c r="U1252" i="1"/>
  <c r="V1252" i="1" a="1"/>
  <c r="V1252" i="1" s="1"/>
  <c r="X1252" i="1" s="1"/>
  <c r="W1252" i="1"/>
  <c r="T1253" i="1"/>
  <c r="U1253" i="1"/>
  <c r="V1253" i="1" a="1"/>
  <c r="V1253" i="1" s="1"/>
  <c r="W1253" i="1"/>
  <c r="X1253" i="1" s="1"/>
  <c r="T1254" i="1"/>
  <c r="U1254" i="1"/>
  <c r="V1254" i="1" a="1"/>
  <c r="V1254" i="1" s="1"/>
  <c r="W1254" i="1"/>
  <c r="T1255" i="1"/>
  <c r="U1255" i="1"/>
  <c r="V1255" i="1" a="1"/>
  <c r="V1255" i="1" s="1"/>
  <c r="W1255" i="1"/>
  <c r="X1255" i="1" s="1"/>
  <c r="T1256" i="1"/>
  <c r="U1256" i="1"/>
  <c r="V1256" i="1" a="1"/>
  <c r="V1256" i="1" s="1"/>
  <c r="W1256" i="1"/>
  <c r="T1257" i="1"/>
  <c r="U1257" i="1"/>
  <c r="V1257" i="1" a="1"/>
  <c r="V1257" i="1" s="1"/>
  <c r="W1257" i="1"/>
  <c r="X1257" i="1" s="1"/>
  <c r="T1258" i="1"/>
  <c r="V1258" i="1" s="1" a="1"/>
  <c r="V1258" i="1" s="1"/>
  <c r="U1258" i="1"/>
  <c r="W1258" i="1"/>
  <c r="X1258" i="1" s="1"/>
  <c r="T1259" i="1"/>
  <c r="V1259" i="1" s="1" a="1"/>
  <c r="V1259" i="1" s="1"/>
  <c r="U1259" i="1"/>
  <c r="W1259" i="1"/>
  <c r="X1259" i="1" s="1"/>
  <c r="T1260" i="1"/>
  <c r="U1260" i="1"/>
  <c r="V1260" i="1" a="1"/>
  <c r="V1260" i="1" s="1"/>
  <c r="W1260" i="1"/>
  <c r="T1261" i="1"/>
  <c r="U1261" i="1"/>
  <c r="V1261" i="1" a="1"/>
  <c r="V1261" i="1" s="1"/>
  <c r="W1261" i="1"/>
  <c r="X1261" i="1" s="1"/>
  <c r="T1262" i="1"/>
  <c r="U1262" i="1"/>
  <c r="V1262" i="1" a="1"/>
  <c r="V1262" i="1" s="1"/>
  <c r="W1262" i="1"/>
  <c r="X1262" i="1" s="1"/>
  <c r="T1263" i="1"/>
  <c r="U1263" i="1"/>
  <c r="V1263" i="1" a="1"/>
  <c r="V1263" i="1" s="1"/>
  <c r="W1263" i="1"/>
  <c r="X1263" i="1" s="1"/>
  <c r="T1264" i="1"/>
  <c r="U1264" i="1"/>
  <c r="V1264" i="1" a="1"/>
  <c r="V1264" i="1" s="1"/>
  <c r="W1264" i="1"/>
  <c r="T1265" i="1"/>
  <c r="U1265" i="1"/>
  <c r="V1265" i="1" a="1"/>
  <c r="V1265" i="1" s="1"/>
  <c r="W1265" i="1"/>
  <c r="X1265" i="1" s="1"/>
  <c r="T1266" i="1"/>
  <c r="V1266" i="1" s="1" a="1"/>
  <c r="V1266" i="1" s="1"/>
  <c r="U1266" i="1"/>
  <c r="W1266" i="1"/>
  <c r="X1266" i="1" s="1"/>
  <c r="T1267" i="1"/>
  <c r="V1267" i="1" s="1" a="1"/>
  <c r="V1267" i="1" s="1"/>
  <c r="U1267" i="1"/>
  <c r="W1267" i="1"/>
  <c r="T1268" i="1"/>
  <c r="U1268" i="1"/>
  <c r="V1268" i="1" a="1"/>
  <c r="V1268" i="1" s="1"/>
  <c r="W1268" i="1"/>
  <c r="X1268" i="1" s="1"/>
  <c r="T1269" i="1"/>
  <c r="U1269" i="1"/>
  <c r="V1269" i="1" a="1"/>
  <c r="V1269" i="1" s="1"/>
  <c r="W1269" i="1"/>
  <c r="T1270" i="1"/>
  <c r="U1270" i="1"/>
  <c r="V1270" i="1" a="1"/>
  <c r="V1270" i="1" s="1"/>
  <c r="W1270" i="1"/>
  <c r="X1270" i="1" s="1"/>
  <c r="T1271" i="1"/>
  <c r="U1271" i="1"/>
  <c r="V1271" i="1" a="1"/>
  <c r="V1271" i="1" s="1"/>
  <c r="W1271" i="1"/>
  <c r="T1272" i="1"/>
  <c r="U1272" i="1"/>
  <c r="V1272" i="1" a="1"/>
  <c r="V1272" i="1" s="1"/>
  <c r="W1272" i="1"/>
  <c r="X1272" i="1" s="1"/>
  <c r="T1273" i="1"/>
  <c r="U1273" i="1"/>
  <c r="V1273" i="1" a="1"/>
  <c r="V1273" i="1" s="1"/>
  <c r="W1273" i="1"/>
  <c r="T1274" i="1"/>
  <c r="V1274" i="1" s="1" a="1"/>
  <c r="V1274" i="1" s="1"/>
  <c r="U1274" i="1"/>
  <c r="W1274" i="1"/>
  <c r="X1274" i="1" s="1"/>
  <c r="T1275" i="1"/>
  <c r="V1275" i="1" s="1" a="1"/>
  <c r="V1275" i="1" s="1"/>
  <c r="U1275" i="1"/>
  <c r="W1275" i="1"/>
  <c r="X1275" i="1" s="1"/>
  <c r="T1276" i="1"/>
  <c r="U1276" i="1"/>
  <c r="V1276" i="1" a="1"/>
  <c r="V1276" i="1" s="1"/>
  <c r="W1276" i="1"/>
  <c r="X1276" i="1" s="1"/>
  <c r="T1277" i="1"/>
  <c r="U1277" i="1"/>
  <c r="V1277" i="1" a="1"/>
  <c r="V1277" i="1" s="1"/>
  <c r="W1277" i="1"/>
  <c r="T1278" i="1"/>
  <c r="U1278" i="1"/>
  <c r="V1278" i="1" a="1"/>
  <c r="V1278" i="1" s="1"/>
  <c r="W1278" i="1"/>
  <c r="X1278" i="1" s="1"/>
  <c r="T1279" i="1"/>
  <c r="U1279" i="1"/>
  <c r="V1279" i="1" a="1"/>
  <c r="V1279" i="1" s="1"/>
  <c r="W1279" i="1"/>
  <c r="X1279" i="1" s="1"/>
  <c r="T1280" i="1"/>
  <c r="U1280" i="1"/>
  <c r="V1280" i="1" a="1"/>
  <c r="V1280" i="1" s="1"/>
  <c r="W1280" i="1"/>
  <c r="X1280" i="1" s="1"/>
  <c r="T1281" i="1"/>
  <c r="U1281" i="1"/>
  <c r="V1281" i="1" a="1"/>
  <c r="V1281" i="1" s="1"/>
  <c r="W1281" i="1"/>
  <c r="T1282" i="1"/>
  <c r="V1282" i="1" s="1" a="1"/>
  <c r="V1282" i="1" s="1"/>
  <c r="U1282" i="1"/>
  <c r="W1282" i="1"/>
  <c r="T1283" i="1"/>
  <c r="V1283" i="1" s="1" a="1"/>
  <c r="V1283" i="1" s="1"/>
  <c r="U1283" i="1"/>
  <c r="W1283" i="1"/>
  <c r="X1283" i="1" s="1"/>
  <c r="T1284" i="1"/>
  <c r="U1284" i="1"/>
  <c r="V1284" i="1" a="1"/>
  <c r="V1284" i="1" s="1"/>
  <c r="W1284" i="1"/>
  <c r="T1285" i="1"/>
  <c r="U1285" i="1"/>
  <c r="V1285" i="1" a="1"/>
  <c r="V1285" i="1" s="1"/>
  <c r="W1285" i="1"/>
  <c r="X1285" i="1" s="1"/>
  <c r="T1286" i="1"/>
  <c r="U1286" i="1"/>
  <c r="V1286" i="1" a="1"/>
  <c r="V1286" i="1" s="1"/>
  <c r="W1286" i="1"/>
  <c r="T1287" i="1"/>
  <c r="U1287" i="1"/>
  <c r="V1287" i="1" a="1"/>
  <c r="V1287" i="1" s="1"/>
  <c r="W1287" i="1"/>
  <c r="X1287" i="1" s="1"/>
  <c r="T1288" i="1"/>
  <c r="U1288" i="1"/>
  <c r="V1288" i="1" a="1"/>
  <c r="V1288" i="1" s="1"/>
  <c r="W1288" i="1"/>
  <c r="T1289" i="1"/>
  <c r="U1289" i="1"/>
  <c r="V1289" i="1" a="1"/>
  <c r="V1289" i="1" s="1"/>
  <c r="W1289" i="1"/>
  <c r="X1289" i="1" s="1"/>
  <c r="T1290" i="1"/>
  <c r="V1290" i="1" s="1" a="1"/>
  <c r="V1290" i="1" s="1"/>
  <c r="U1290" i="1"/>
  <c r="W1290" i="1"/>
  <c r="X1290" i="1" s="1"/>
  <c r="T1291" i="1"/>
  <c r="V1291" i="1" s="1" a="1"/>
  <c r="V1291" i="1" s="1"/>
  <c r="U1291" i="1"/>
  <c r="W1291" i="1"/>
  <c r="X1291" i="1" s="1"/>
  <c r="T1292" i="1"/>
  <c r="U1292" i="1"/>
  <c r="V1292" i="1" a="1"/>
  <c r="V1292" i="1" s="1"/>
  <c r="W1292" i="1"/>
  <c r="X1292" i="1" s="1"/>
  <c r="T1293" i="1"/>
  <c r="U1293" i="1"/>
  <c r="V1293" i="1" a="1"/>
  <c r="V1293" i="1" s="1"/>
  <c r="W1293" i="1"/>
  <c r="X1293" i="1" s="1"/>
  <c r="T1294" i="1"/>
  <c r="U1294" i="1"/>
  <c r="V1294" i="1" a="1"/>
  <c r="V1294" i="1" s="1"/>
  <c r="W1294" i="1"/>
  <c r="T1295" i="1"/>
  <c r="U1295" i="1"/>
  <c r="V1295" i="1" a="1"/>
  <c r="V1295" i="1" s="1"/>
  <c r="W1295" i="1"/>
  <c r="X1295" i="1" s="1"/>
  <c r="T1296" i="1"/>
  <c r="U1296" i="1"/>
  <c r="V1296" i="1" a="1"/>
  <c r="V1296" i="1" s="1"/>
  <c r="W1296" i="1"/>
  <c r="X1296" i="1" s="1"/>
  <c r="T1297" i="1"/>
  <c r="U1297" i="1"/>
  <c r="V1297" i="1" a="1"/>
  <c r="V1297" i="1" s="1"/>
  <c r="W1297" i="1"/>
  <c r="X1297" i="1" s="1"/>
  <c r="T1298" i="1"/>
  <c r="V1298" i="1" s="1" a="1"/>
  <c r="V1298" i="1" s="1"/>
  <c r="U1298" i="1"/>
  <c r="W1298" i="1"/>
  <c r="T1299" i="1"/>
  <c r="V1299" i="1" s="1" a="1"/>
  <c r="V1299" i="1" s="1"/>
  <c r="U1299" i="1"/>
  <c r="W1299" i="1"/>
  <c r="X1299" i="1" s="1"/>
  <c r="T1300" i="1"/>
  <c r="U1300" i="1"/>
  <c r="V1300" i="1" a="1"/>
  <c r="V1300" i="1" s="1"/>
  <c r="W1300" i="1"/>
  <c r="X1300" i="1" s="1"/>
  <c r="T1301" i="1"/>
  <c r="U1301" i="1"/>
  <c r="V1301" i="1" a="1"/>
  <c r="V1301" i="1" s="1"/>
  <c r="W1301" i="1"/>
  <c r="T1302" i="1"/>
  <c r="U1302" i="1"/>
  <c r="V1302" i="1" a="1"/>
  <c r="V1302" i="1" s="1"/>
  <c r="W1302" i="1"/>
  <c r="X1302" i="1" s="1"/>
  <c r="T1303" i="1"/>
  <c r="U1303" i="1"/>
  <c r="V1303" i="1" a="1"/>
  <c r="V1303" i="1" s="1"/>
  <c r="W1303" i="1"/>
  <c r="T1304" i="1"/>
  <c r="U1304" i="1"/>
  <c r="V1304" i="1" a="1"/>
  <c r="V1304" i="1" s="1"/>
  <c r="W1304" i="1"/>
  <c r="X1304" i="1" s="1"/>
  <c r="T1305" i="1"/>
  <c r="U1305" i="1"/>
  <c r="V1305" i="1" a="1"/>
  <c r="V1305" i="1" s="1"/>
  <c r="W1305" i="1"/>
  <c r="T1306" i="1"/>
  <c r="V1306" i="1" s="1" a="1"/>
  <c r="V1306" i="1" s="1"/>
  <c r="U1306" i="1"/>
  <c r="W1306" i="1"/>
  <c r="X1306" i="1" s="1"/>
  <c r="T1307" i="1"/>
  <c r="V1307" i="1" s="1" a="1"/>
  <c r="V1307" i="1" s="1"/>
  <c r="U1307" i="1"/>
  <c r="W1307" i="1"/>
  <c r="T1308" i="1"/>
  <c r="U1308" i="1"/>
  <c r="V1308" i="1" a="1"/>
  <c r="V1308" i="1" s="1"/>
  <c r="W1308" i="1"/>
  <c r="X1308" i="1" s="1"/>
  <c r="T1309" i="1"/>
  <c r="U1309" i="1"/>
  <c r="V1309" i="1" a="1"/>
  <c r="V1309" i="1" s="1"/>
  <c r="W1309" i="1"/>
  <c r="X1309" i="1" s="1"/>
  <c r="T1310" i="1"/>
  <c r="U1310" i="1"/>
  <c r="V1310" i="1" a="1"/>
  <c r="V1310" i="1" s="1"/>
  <c r="W1310" i="1"/>
  <c r="X1310" i="1" s="1"/>
  <c r="T1311" i="1"/>
  <c r="V1311" i="1" s="1" a="1"/>
  <c r="V1311" i="1" s="1"/>
  <c r="U1311" i="1"/>
  <c r="W1311" i="1"/>
  <c r="T1312" i="1"/>
  <c r="U1312" i="1"/>
  <c r="V1312" i="1" a="1"/>
  <c r="V1312" i="1" s="1"/>
  <c r="W1312" i="1"/>
  <c r="X1312" i="1" s="1"/>
  <c r="T1313" i="1"/>
  <c r="U1313" i="1"/>
  <c r="V1313" i="1" a="1"/>
  <c r="V1313" i="1" s="1"/>
  <c r="W1313" i="1"/>
  <c r="X1313" i="1" s="1"/>
  <c r="T1314" i="1"/>
  <c r="V1314" i="1" s="1" a="1"/>
  <c r="V1314" i="1" s="1"/>
  <c r="U1314" i="1"/>
  <c r="W1314" i="1"/>
  <c r="T1315" i="1"/>
  <c r="V1315" i="1" s="1" a="1"/>
  <c r="V1315" i="1" s="1"/>
  <c r="U1315" i="1"/>
  <c r="W1315" i="1"/>
  <c r="X1315" i="1" s="1"/>
  <c r="T1316" i="1"/>
  <c r="U1316" i="1"/>
  <c r="V1316" i="1" a="1"/>
  <c r="V1316" i="1" s="1"/>
  <c r="W1316" i="1"/>
  <c r="X1316" i="1" s="1"/>
  <c r="T1317" i="1"/>
  <c r="U1317" i="1"/>
  <c r="V1317" i="1" a="1"/>
  <c r="V1317" i="1" s="1"/>
  <c r="W1317" i="1"/>
  <c r="X1317" i="1" s="1"/>
  <c r="V1322" i="1" a="1"/>
  <c r="V1322" i="1" s="1"/>
  <c r="U1322" i="1"/>
  <c r="W1322" i="1"/>
  <c r="X1322" i="1" s="1"/>
  <c r="T1323" i="1"/>
  <c r="V1323" i="1" s="1" a="1"/>
  <c r="V1323" i="1" s="1"/>
  <c r="U1323" i="1"/>
  <c r="W1323" i="1"/>
  <c r="T1324" i="1"/>
  <c r="U1324" i="1"/>
  <c r="V1324" i="1" a="1"/>
  <c r="V1324" i="1" s="1"/>
  <c r="W1324" i="1"/>
  <c r="X1324" i="1" s="1"/>
  <c r="T1325" i="1"/>
  <c r="U1325" i="1"/>
  <c r="V1325" i="1" a="1"/>
  <c r="V1325" i="1" s="1"/>
  <c r="W1325" i="1"/>
  <c r="T1326" i="1"/>
  <c r="U1326" i="1"/>
  <c r="V1326" i="1" a="1"/>
  <c r="V1326" i="1" s="1"/>
  <c r="W1326" i="1"/>
  <c r="X1326" i="1" s="1"/>
  <c r="T1327" i="1"/>
  <c r="U1327" i="1"/>
  <c r="V1327" i="1" a="1"/>
  <c r="V1327" i="1" s="1"/>
  <c r="W1327" i="1"/>
  <c r="T1328" i="1"/>
  <c r="U1328" i="1"/>
  <c r="V1328" i="1" a="1"/>
  <c r="V1328" i="1" s="1"/>
  <c r="W1328" i="1"/>
  <c r="X1328" i="1" s="1"/>
  <c r="T1329" i="1"/>
  <c r="U1329" i="1"/>
  <c r="V1329" i="1" a="1"/>
  <c r="V1329" i="1" s="1"/>
  <c r="W1329" i="1"/>
  <c r="T1330" i="1"/>
  <c r="V1330" i="1" s="1" a="1"/>
  <c r="V1330" i="1" s="1"/>
  <c r="U1330" i="1"/>
  <c r="W1330" i="1"/>
  <c r="X1330" i="1" s="1"/>
  <c r="T1331" i="1"/>
  <c r="V1331" i="1" s="1" a="1"/>
  <c r="V1331" i="1" s="1"/>
  <c r="U1331" i="1"/>
  <c r="W1331" i="1"/>
  <c r="X1331" i="1" s="1"/>
  <c r="T1332" i="1"/>
  <c r="U1332" i="1"/>
  <c r="V1332" i="1" a="1"/>
  <c r="V1332" i="1" s="1"/>
  <c r="W1332" i="1"/>
  <c r="X1332" i="1" s="1"/>
  <c r="T1333" i="1"/>
  <c r="U1333" i="1"/>
  <c r="V1333" i="1" a="1"/>
  <c r="V1333" i="1" s="1"/>
  <c r="W1333" i="1"/>
  <c r="T1334" i="1"/>
  <c r="U1334" i="1"/>
  <c r="V1334" i="1" a="1"/>
  <c r="V1334" i="1" s="1"/>
  <c r="W1334" i="1"/>
  <c r="X1334" i="1" s="1"/>
  <c r="T1335" i="1"/>
  <c r="V1335" i="1" s="1" a="1"/>
  <c r="V1335" i="1" s="1"/>
  <c r="U1335" i="1"/>
  <c r="W1335" i="1"/>
  <c r="X1335" i="1" s="1"/>
  <c r="T1336" i="1"/>
  <c r="U1336" i="1"/>
  <c r="V1336" i="1" a="1"/>
  <c r="V1336" i="1" s="1"/>
  <c r="W1336" i="1"/>
  <c r="X1336" i="1" s="1"/>
  <c r="T1337" i="1"/>
  <c r="U1337" i="1"/>
  <c r="V1337" i="1" a="1"/>
  <c r="V1337" i="1" s="1"/>
  <c r="W1337" i="1"/>
  <c r="T1338" i="1"/>
  <c r="V1338" i="1" s="1" a="1"/>
  <c r="V1338" i="1" s="1"/>
  <c r="U1338" i="1"/>
  <c r="W1338" i="1"/>
  <c r="T1339" i="1"/>
  <c r="V1339" i="1" s="1" a="1"/>
  <c r="V1339" i="1" s="1"/>
  <c r="U1339" i="1"/>
  <c r="W1339" i="1"/>
  <c r="X1339" i="1" s="1"/>
  <c r="T1340" i="1"/>
  <c r="U1340" i="1"/>
  <c r="V1340" i="1" a="1"/>
  <c r="V1340" i="1" s="1"/>
  <c r="W1340" i="1"/>
  <c r="X1340" i="1" s="1"/>
  <c r="T1341" i="1"/>
  <c r="U1341" i="1"/>
  <c r="V1341" i="1" a="1"/>
  <c r="V1341" i="1" s="1"/>
  <c r="W1341" i="1"/>
  <c r="X1341" i="1" s="1"/>
  <c r="T1342" i="1"/>
  <c r="U1342" i="1"/>
  <c r="V1342" i="1" a="1"/>
  <c r="V1342" i="1" s="1"/>
  <c r="W1342" i="1"/>
  <c r="X1342" i="1" s="1"/>
  <c r="T1343" i="1"/>
  <c r="U1343" i="1"/>
  <c r="V1343" i="1" a="1"/>
  <c r="V1343" i="1" s="1"/>
  <c r="W1343" i="1"/>
  <c r="X1343" i="1" s="1"/>
  <c r="T1344" i="1"/>
  <c r="U1344" i="1"/>
  <c r="V1344" i="1" a="1"/>
  <c r="V1344" i="1" s="1"/>
  <c r="W1344" i="1"/>
  <c r="X1344" i="1" s="1"/>
  <c r="T1345" i="1"/>
  <c r="U1345" i="1"/>
  <c r="V1345" i="1" a="1"/>
  <c r="V1345" i="1" s="1"/>
  <c r="W1345" i="1"/>
  <c r="X1345" i="1" s="1"/>
  <c r="T1346" i="1"/>
  <c r="V1346" i="1" s="1" a="1"/>
  <c r="V1346" i="1" s="1"/>
  <c r="U1346" i="1"/>
  <c r="W1346" i="1"/>
  <c r="T1347" i="1"/>
  <c r="V1347" i="1" s="1" a="1"/>
  <c r="V1347" i="1" s="1"/>
  <c r="U1347" i="1"/>
  <c r="W1347" i="1"/>
  <c r="T1348" i="1"/>
  <c r="U1348" i="1"/>
  <c r="V1348" i="1" a="1"/>
  <c r="V1348" i="1" s="1"/>
  <c r="W1348" i="1"/>
  <c r="X1348" i="1" s="1"/>
  <c r="T1349" i="1"/>
  <c r="U1349" i="1"/>
  <c r="V1349" i="1" a="1"/>
  <c r="V1349" i="1" s="1"/>
  <c r="W1349" i="1"/>
  <c r="X1349" i="1" s="1"/>
  <c r="T1350" i="1"/>
  <c r="U1350" i="1"/>
  <c r="V1350" i="1" a="1"/>
  <c r="V1350" i="1" s="1"/>
  <c r="W1350" i="1"/>
  <c r="T1351" i="1"/>
  <c r="U1351" i="1"/>
  <c r="V1351" i="1" a="1"/>
  <c r="V1351" i="1" s="1"/>
  <c r="W1351" i="1"/>
  <c r="X1351" i="1" s="1"/>
  <c r="T1352" i="1"/>
  <c r="U1352" i="1"/>
  <c r="V1352" i="1" a="1"/>
  <c r="V1352" i="1" s="1"/>
  <c r="W1352" i="1"/>
  <c r="X1352" i="1" s="1"/>
  <c r="T1353" i="1"/>
  <c r="U1353" i="1"/>
  <c r="V1353" i="1" a="1"/>
  <c r="V1353" i="1" s="1"/>
  <c r="W1353" i="1"/>
  <c r="X1353" i="1" s="1"/>
  <c r="T1354" i="1"/>
  <c r="V1354" i="1" s="1" a="1"/>
  <c r="V1354" i="1" s="1"/>
  <c r="U1354" i="1"/>
  <c r="W1354" i="1"/>
  <c r="X1354" i="1" s="1"/>
  <c r="T1355" i="1"/>
  <c r="V1355" i="1" s="1" a="1"/>
  <c r="V1355" i="1" s="1"/>
  <c r="U1355" i="1"/>
  <c r="W1355" i="1"/>
  <c r="X1355" i="1" s="1"/>
  <c r="T1356" i="1"/>
  <c r="U1356" i="1"/>
  <c r="V1356" i="1" a="1"/>
  <c r="V1356" i="1" s="1"/>
  <c r="W1356" i="1"/>
  <c r="X1356" i="1" s="1"/>
  <c r="T1357" i="1"/>
  <c r="U1357" i="1"/>
  <c r="V1357" i="1" a="1"/>
  <c r="V1357" i="1" s="1"/>
  <c r="W1357" i="1"/>
  <c r="X1357" i="1" s="1"/>
  <c r="T1358" i="1"/>
  <c r="U1358" i="1"/>
  <c r="V1358" i="1" a="1"/>
  <c r="V1358" i="1" s="1"/>
  <c r="W1358" i="1"/>
  <c r="X1358" i="1" s="1"/>
  <c r="T1359" i="1"/>
  <c r="U1359" i="1"/>
  <c r="V1359" i="1" a="1"/>
  <c r="V1359" i="1" s="1"/>
  <c r="W1359" i="1"/>
  <c r="X1359" i="1" s="1"/>
  <c r="T1360" i="1"/>
  <c r="U1360" i="1"/>
  <c r="V1360" i="1" a="1"/>
  <c r="V1360" i="1" s="1"/>
  <c r="W1360" i="1"/>
  <c r="X1360" i="1" s="1"/>
  <c r="T1361" i="1"/>
  <c r="U1361" i="1"/>
  <c r="V1361" i="1" a="1"/>
  <c r="V1361" i="1" s="1"/>
  <c r="W1361" i="1"/>
  <c r="X1361" i="1" s="1"/>
  <c r="T1362" i="1"/>
  <c r="V1362" i="1" s="1" a="1"/>
  <c r="V1362" i="1" s="1"/>
  <c r="U1362" i="1"/>
  <c r="W1362" i="1"/>
  <c r="X1362" i="1" s="1"/>
  <c r="T1363" i="1"/>
  <c r="V1363" i="1" s="1" a="1"/>
  <c r="V1363" i="1" s="1"/>
  <c r="U1363" i="1"/>
  <c r="W1363" i="1"/>
  <c r="T1364" i="1"/>
  <c r="U1364" i="1"/>
  <c r="V1364" i="1" a="1"/>
  <c r="V1364" i="1" s="1"/>
  <c r="W1364" i="1"/>
  <c r="X1364" i="1" s="1"/>
  <c r="T1365" i="1"/>
  <c r="U1365" i="1"/>
  <c r="V1365" i="1" a="1"/>
  <c r="V1365" i="1" s="1"/>
  <c r="W1365" i="1"/>
  <c r="X1365" i="1" s="1"/>
  <c r="T1366" i="1"/>
  <c r="U1366" i="1"/>
  <c r="V1366" i="1" a="1"/>
  <c r="V1366" i="1" s="1"/>
  <c r="W1366" i="1"/>
  <c r="X1366" i="1" s="1"/>
  <c r="T1367" i="1"/>
  <c r="U1367" i="1"/>
  <c r="V1367" i="1" a="1"/>
  <c r="V1367" i="1" s="1"/>
  <c r="W1367" i="1"/>
  <c r="T1368" i="1"/>
  <c r="U1368" i="1"/>
  <c r="V1368" i="1" a="1"/>
  <c r="V1368" i="1" s="1"/>
  <c r="W1368" i="1"/>
  <c r="X1368" i="1" s="1"/>
  <c r="T1369" i="1"/>
  <c r="U1369" i="1"/>
  <c r="V1369" i="1" a="1"/>
  <c r="V1369" i="1" s="1"/>
  <c r="W1369" i="1"/>
  <c r="X1369" i="1" s="1"/>
  <c r="T1370" i="1"/>
  <c r="V1370" i="1" s="1" a="1"/>
  <c r="V1370" i="1" s="1"/>
  <c r="U1370" i="1"/>
  <c r="W1370" i="1"/>
  <c r="T1371" i="1"/>
  <c r="V1371" i="1" s="1" a="1"/>
  <c r="V1371" i="1" s="1"/>
  <c r="U1371" i="1"/>
  <c r="W1371" i="1"/>
  <c r="X1371" i="1" s="1"/>
  <c r="T1372" i="1"/>
  <c r="U1372" i="1"/>
  <c r="V1372" i="1" a="1"/>
  <c r="V1372" i="1" s="1"/>
  <c r="W1372" i="1"/>
  <c r="X1372" i="1" s="1"/>
  <c r="T1373" i="1"/>
  <c r="U1373" i="1"/>
  <c r="V1373" i="1" a="1"/>
  <c r="V1373" i="1" s="1"/>
  <c r="W1373" i="1"/>
  <c r="X1373" i="1" s="1"/>
  <c r="T1374" i="1"/>
  <c r="U1374" i="1"/>
  <c r="V1374" i="1" a="1"/>
  <c r="V1374" i="1" s="1"/>
  <c r="W1374" i="1"/>
  <c r="X1374" i="1" s="1"/>
  <c r="T1375" i="1"/>
  <c r="U1375" i="1"/>
  <c r="V1375" i="1" a="1"/>
  <c r="V1375" i="1" s="1"/>
  <c r="W1375" i="1"/>
  <c r="X1375" i="1" s="1"/>
  <c r="T1376" i="1"/>
  <c r="U1376" i="1"/>
  <c r="V1376" i="1" a="1"/>
  <c r="V1376" i="1" s="1"/>
  <c r="W1376" i="1"/>
  <c r="X1376" i="1" s="1"/>
  <c r="T1377" i="1"/>
  <c r="U1377" i="1"/>
  <c r="V1377" i="1" a="1"/>
  <c r="V1377" i="1" s="1"/>
  <c r="W1377" i="1"/>
  <c r="X1377" i="1" s="1"/>
  <c r="T1378" i="1"/>
  <c r="V1378" i="1" s="1" a="1"/>
  <c r="V1378" i="1" s="1"/>
  <c r="U1378" i="1"/>
  <c r="W1378" i="1"/>
  <c r="X1378" i="1" s="1"/>
  <c r="T1379" i="1"/>
  <c r="V1379" i="1" s="1" a="1"/>
  <c r="V1379" i="1" s="1"/>
  <c r="U1379" i="1"/>
  <c r="W1379" i="1"/>
  <c r="T1380" i="1"/>
  <c r="U1380" i="1"/>
  <c r="V1380" i="1" a="1"/>
  <c r="V1380" i="1" s="1"/>
  <c r="W1380" i="1"/>
  <c r="T1381" i="1"/>
  <c r="U1381" i="1"/>
  <c r="V1381" i="1" a="1"/>
  <c r="V1381" i="1" s="1"/>
  <c r="W1381" i="1"/>
  <c r="X1381" i="1" s="1"/>
  <c r="T1382" i="1"/>
  <c r="U1382" i="1"/>
  <c r="V1382" i="1" a="1"/>
  <c r="V1382" i="1" s="1"/>
  <c r="W1382" i="1"/>
  <c r="X1382" i="1" s="1"/>
  <c r="T1383" i="1"/>
  <c r="V1383" i="1" s="1" a="1"/>
  <c r="V1383" i="1" s="1"/>
  <c r="U1383" i="1"/>
  <c r="W1383" i="1"/>
  <c r="T1384" i="1"/>
  <c r="U1384" i="1"/>
  <c r="V1384" i="1" a="1"/>
  <c r="V1384" i="1" s="1"/>
  <c r="W1384" i="1"/>
  <c r="X1384" i="1" s="1"/>
  <c r="T1385" i="1"/>
  <c r="U1385" i="1"/>
  <c r="V1385" i="1" a="1"/>
  <c r="V1385" i="1" s="1"/>
  <c r="W1385" i="1"/>
  <c r="T1386" i="1"/>
  <c r="V1386" i="1" s="1" a="1"/>
  <c r="V1386" i="1" s="1"/>
  <c r="U1386" i="1"/>
  <c r="W1386" i="1"/>
  <c r="X1386" i="1" s="1"/>
  <c r="T1387" i="1"/>
  <c r="V1387" i="1" s="1" a="1"/>
  <c r="V1387" i="1" s="1"/>
  <c r="U1387" i="1"/>
  <c r="W1387" i="1"/>
  <c r="X1387" i="1" s="1"/>
  <c r="T1388" i="1"/>
  <c r="U1388" i="1"/>
  <c r="V1388" i="1" a="1"/>
  <c r="V1388" i="1" s="1"/>
  <c r="W1388" i="1"/>
  <c r="X1388" i="1" s="1"/>
  <c r="T1389" i="1"/>
  <c r="U1389" i="1"/>
  <c r="V1389" i="1" a="1"/>
  <c r="V1389" i="1" s="1"/>
  <c r="W1389" i="1"/>
  <c r="T1390" i="1"/>
  <c r="U1390" i="1"/>
  <c r="V1390" i="1" a="1"/>
  <c r="V1390" i="1" s="1"/>
  <c r="W1390" i="1"/>
  <c r="X1390" i="1" s="1"/>
  <c r="T1391" i="1"/>
  <c r="U1391" i="1"/>
  <c r="V1391" i="1" a="1"/>
  <c r="V1391" i="1" s="1"/>
  <c r="W1391" i="1"/>
  <c r="X1391" i="1" s="1"/>
  <c r="T1392" i="1"/>
  <c r="U1392" i="1"/>
  <c r="V1392" i="1" a="1"/>
  <c r="V1392" i="1" s="1"/>
  <c r="W1392" i="1"/>
  <c r="X1392" i="1" s="1"/>
  <c r="T1393" i="1"/>
  <c r="U1393" i="1"/>
  <c r="V1393" i="1" a="1"/>
  <c r="V1393" i="1" s="1"/>
  <c r="W1393" i="1"/>
  <c r="T1394" i="1"/>
  <c r="V1394" i="1" s="1" a="1"/>
  <c r="V1394" i="1" s="1"/>
  <c r="U1394" i="1"/>
  <c r="W1394" i="1"/>
  <c r="T1395" i="1"/>
  <c r="V1395" i="1" s="1" a="1"/>
  <c r="V1395" i="1" s="1"/>
  <c r="U1395" i="1"/>
  <c r="W1395" i="1"/>
  <c r="X1395" i="1" s="1"/>
  <c r="T1396" i="1"/>
  <c r="U1396" i="1"/>
  <c r="V1396" i="1" a="1"/>
  <c r="V1396" i="1" s="1"/>
  <c r="W1396" i="1"/>
  <c r="T1397" i="1"/>
  <c r="U1397" i="1"/>
  <c r="V1397" i="1" a="1"/>
  <c r="V1397" i="1" s="1"/>
  <c r="W1397" i="1"/>
  <c r="X1397" i="1" s="1"/>
  <c r="T1398" i="1"/>
  <c r="U1398" i="1"/>
  <c r="V1398" i="1" a="1"/>
  <c r="V1398" i="1" s="1"/>
  <c r="W1398" i="1"/>
  <c r="T1399" i="1"/>
  <c r="U1399" i="1"/>
  <c r="V1399" i="1" a="1"/>
  <c r="V1399" i="1" s="1"/>
  <c r="W1399" i="1"/>
  <c r="X1399" i="1" s="1"/>
  <c r="T1082" i="1"/>
  <c r="U1082" i="1"/>
  <c r="V1082" i="1" a="1"/>
  <c r="V1082" i="1" s="1"/>
  <c r="X1082" i="1" s="1"/>
  <c r="W1082" i="1"/>
  <c r="T1083" i="1"/>
  <c r="V1083" i="1" s="1" a="1"/>
  <c r="V1083" i="1" s="1"/>
  <c r="X1083" i="1" s="1"/>
  <c r="U1083" i="1"/>
  <c r="W1083" i="1"/>
  <c r="T1084" i="1"/>
  <c r="U1084" i="1"/>
  <c r="V1084" i="1" a="1"/>
  <c r="V1084" i="1"/>
  <c r="W1084" i="1"/>
  <c r="X1084" i="1" s="1"/>
  <c r="T1085" i="1"/>
  <c r="V1085" i="1" s="1" a="1"/>
  <c r="V1085" i="1" s="1"/>
  <c r="U1085" i="1"/>
  <c r="W1085" i="1"/>
  <c r="X1085" i="1" s="1"/>
  <c r="T1086" i="1"/>
  <c r="U1086" i="1"/>
  <c r="V1086" i="1" a="1"/>
  <c r="V1086" i="1"/>
  <c r="W1086" i="1"/>
  <c r="X1086" i="1"/>
  <c r="T1087" i="1"/>
  <c r="V1087" i="1" s="1" a="1"/>
  <c r="V1087" i="1" s="1"/>
  <c r="U1087" i="1"/>
  <c r="W1087" i="1"/>
  <c r="T1088" i="1"/>
  <c r="U1088" i="1"/>
  <c r="V1088" i="1" a="1"/>
  <c r="V1088" i="1" s="1"/>
  <c r="X1088" i="1" s="1"/>
  <c r="W1088" i="1"/>
  <c r="T1089" i="1"/>
  <c r="U1089" i="1"/>
  <c r="V1089" i="1" a="1"/>
  <c r="V1089" i="1"/>
  <c r="W1089" i="1"/>
  <c r="X1089" i="1"/>
  <c r="T1090" i="1"/>
  <c r="U1090" i="1"/>
  <c r="V1090" i="1" a="1"/>
  <c r="V1090" i="1" s="1"/>
  <c r="X1090" i="1" s="1"/>
  <c r="W1090" i="1"/>
  <c r="T1091" i="1"/>
  <c r="V1091" i="1" s="1" a="1"/>
  <c r="V1091" i="1" s="1"/>
  <c r="X1091" i="1" s="1"/>
  <c r="U1091" i="1"/>
  <c r="W1091" i="1"/>
  <c r="T1092" i="1"/>
  <c r="U1092" i="1"/>
  <c r="V1092" i="1" a="1"/>
  <c r="V1092" i="1"/>
  <c r="W1092" i="1"/>
  <c r="X1092" i="1" s="1"/>
  <c r="T1093" i="1"/>
  <c r="V1093" i="1" s="1" a="1"/>
  <c r="V1093" i="1" s="1"/>
  <c r="U1093" i="1"/>
  <c r="W1093" i="1"/>
  <c r="T1094" i="1"/>
  <c r="U1094" i="1"/>
  <c r="V1094" i="1" a="1"/>
  <c r="V1094" i="1"/>
  <c r="W1094" i="1"/>
  <c r="X1094" i="1"/>
  <c r="T1095" i="1"/>
  <c r="V1095" i="1" s="1" a="1"/>
  <c r="V1095" i="1" s="1"/>
  <c r="U1095" i="1"/>
  <c r="W1095" i="1"/>
  <c r="T1096" i="1"/>
  <c r="U1096" i="1"/>
  <c r="V1096" i="1" a="1"/>
  <c r="V1096" i="1" s="1"/>
  <c r="X1096" i="1" s="1"/>
  <c r="W1096" i="1"/>
  <c r="T1097" i="1"/>
  <c r="U1097" i="1"/>
  <c r="V1097" i="1" a="1"/>
  <c r="V1097" i="1"/>
  <c r="W1097" i="1"/>
  <c r="X1097" i="1"/>
  <c r="T1098" i="1"/>
  <c r="U1098" i="1"/>
  <c r="V1098" i="1" a="1"/>
  <c r="V1098" i="1" s="1"/>
  <c r="X1098" i="1" s="1"/>
  <c r="W1098" i="1"/>
  <c r="T1099" i="1"/>
  <c r="V1099" i="1" s="1" a="1"/>
  <c r="V1099" i="1" s="1"/>
  <c r="X1099" i="1" s="1"/>
  <c r="U1099" i="1"/>
  <c r="W1099" i="1"/>
  <c r="T1100" i="1"/>
  <c r="U1100" i="1"/>
  <c r="V1100" i="1" a="1"/>
  <c r="V1100" i="1"/>
  <c r="W1100" i="1"/>
  <c r="X1100" i="1" s="1"/>
  <c r="T1101" i="1"/>
  <c r="V1101" i="1" s="1" a="1"/>
  <c r="V1101" i="1" s="1"/>
  <c r="U1101" i="1"/>
  <c r="W1101" i="1"/>
  <c r="X1101" i="1" s="1"/>
  <c r="T1102" i="1"/>
  <c r="U1102" i="1"/>
  <c r="V1102" i="1" a="1"/>
  <c r="V1102" i="1"/>
  <c r="W1102" i="1"/>
  <c r="X1102" i="1"/>
  <c r="T1103" i="1"/>
  <c r="V1103" i="1" s="1" a="1"/>
  <c r="V1103" i="1" s="1"/>
  <c r="U1103" i="1"/>
  <c r="W1103" i="1"/>
  <c r="X1103" i="1" s="1"/>
  <c r="T1104" i="1"/>
  <c r="U1104" i="1"/>
  <c r="V1104" i="1" a="1"/>
  <c r="V1104" i="1" s="1"/>
  <c r="X1104" i="1" s="1"/>
  <c r="W1104" i="1"/>
  <c r="T1105" i="1"/>
  <c r="U1105" i="1"/>
  <c r="V1105" i="1" a="1"/>
  <c r="V1105" i="1"/>
  <c r="W1105" i="1"/>
  <c r="X1105" i="1"/>
  <c r="T1106" i="1"/>
  <c r="U1106" i="1"/>
  <c r="V1106" i="1" a="1"/>
  <c r="V1106" i="1" s="1"/>
  <c r="X1106" i="1" s="1"/>
  <c r="W1106" i="1"/>
  <c r="T1107" i="1"/>
  <c r="V1107" i="1" s="1" a="1"/>
  <c r="V1107" i="1" s="1"/>
  <c r="X1107" i="1" s="1"/>
  <c r="U1107" i="1"/>
  <c r="W1107" i="1"/>
  <c r="T1108" i="1"/>
  <c r="U1108" i="1"/>
  <c r="V1108" i="1" a="1"/>
  <c r="V1108" i="1"/>
  <c r="W1108" i="1"/>
  <c r="X1108" i="1" s="1"/>
  <c r="T1081" i="1"/>
  <c r="T1080" i="1"/>
  <c r="V1080" i="1" s="1" a="1"/>
  <c r="V1080" i="1" s="1"/>
  <c r="U1080" i="1"/>
  <c r="W1080" i="1"/>
  <c r="X1080" i="1" s="1"/>
  <c r="V1081" i="1" a="1"/>
  <c r="V1081" i="1" s="1"/>
  <c r="U1081" i="1"/>
  <c r="W1081" i="1"/>
  <c r="U1079" i="1"/>
  <c r="T1079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V81" i="1" s="1" a="1"/>
  <c r="V81" i="1" s="1"/>
  <c r="X81" i="1" s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V97" i="1" s="1" a="1"/>
  <c r="V97" i="1" s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V225" i="1" s="1" a="1"/>
  <c r="V225" i="1" s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V305" i="1" s="1" a="1"/>
  <c r="V305" i="1" s="1"/>
  <c r="X305" i="1" s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V657" i="1" s="1" a="1"/>
  <c r="V657" i="1" s="1"/>
  <c r="X657" i="1" s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V4" i="1" a="1"/>
  <c r="V4" i="1" s="1"/>
  <c r="W4" i="1"/>
  <c r="X4" i="1" s="1"/>
  <c r="V5" i="1" a="1"/>
  <c r="V5" i="1"/>
  <c r="W5" i="1"/>
  <c r="X5" i="1" s="1"/>
  <c r="V6" i="1" a="1"/>
  <c r="V6" i="1" s="1"/>
  <c r="W6" i="1"/>
  <c r="X6" i="1" s="1"/>
  <c r="V7" i="1" a="1"/>
  <c r="V7" i="1" s="1"/>
  <c r="W7" i="1"/>
  <c r="X7" i="1" s="1"/>
  <c r="V8" i="1" a="1"/>
  <c r="V8" i="1" s="1"/>
  <c r="W8" i="1"/>
  <c r="X8" i="1" s="1"/>
  <c r="V9" i="1" a="1"/>
  <c r="V9" i="1"/>
  <c r="W9" i="1"/>
  <c r="X9" i="1"/>
  <c r="V10" i="1" a="1"/>
  <c r="V10" i="1" s="1"/>
  <c r="W10" i="1"/>
  <c r="X10" i="1" s="1"/>
  <c r="V11" i="1" a="1"/>
  <c r="V11" i="1" s="1"/>
  <c r="W11" i="1"/>
  <c r="X11" i="1" s="1"/>
  <c r="V12" i="1" a="1"/>
  <c r="V12" i="1" s="1"/>
  <c r="W12" i="1"/>
  <c r="V13" i="1" a="1"/>
  <c r="V13" i="1" s="1"/>
  <c r="X13" i="1" s="1"/>
  <c r="W13" i="1"/>
  <c r="V14" i="1" a="1"/>
  <c r="V14" i="1"/>
  <c r="W14" i="1"/>
  <c r="X14" i="1" s="1"/>
  <c r="V15" i="1" a="1"/>
  <c r="V15" i="1" s="1"/>
  <c r="W15" i="1"/>
  <c r="X15" i="1" s="1"/>
  <c r="V16" i="1" a="1"/>
  <c r="V16" i="1" s="1"/>
  <c r="W16" i="1"/>
  <c r="V17" i="1" a="1"/>
  <c r="V17" i="1"/>
  <c r="W17" i="1"/>
  <c r="X17" i="1"/>
  <c r="V18" i="1" a="1"/>
  <c r="V18" i="1" s="1"/>
  <c r="X18" i="1" s="1"/>
  <c r="W18" i="1"/>
  <c r="V19" i="1" a="1"/>
  <c r="V19" i="1" s="1"/>
  <c r="W19" i="1"/>
  <c r="V20" i="1" a="1"/>
  <c r="V20" i="1" s="1"/>
  <c r="W20" i="1"/>
  <c r="V21" i="1" a="1"/>
  <c r="V21" i="1" s="1"/>
  <c r="W21" i="1"/>
  <c r="X21" i="1"/>
  <c r="V22" i="1" a="1"/>
  <c r="V22" i="1"/>
  <c r="W22" i="1"/>
  <c r="X22" i="1" s="1"/>
  <c r="V23" i="1" a="1"/>
  <c r="V23" i="1"/>
  <c r="W23" i="1"/>
  <c r="X23" i="1" s="1"/>
  <c r="V24" i="1" a="1"/>
  <c r="V24" i="1" s="1"/>
  <c r="W24" i="1"/>
  <c r="V25" i="1" a="1"/>
  <c r="V25" i="1" s="1"/>
  <c r="W25" i="1"/>
  <c r="V26" i="1" a="1"/>
  <c r="V26" i="1"/>
  <c r="W26" i="1"/>
  <c r="X26" i="1"/>
  <c r="V27" i="1" a="1"/>
  <c r="V27" i="1" s="1"/>
  <c r="X27" i="1" s="1"/>
  <c r="W27" i="1"/>
  <c r="V28" i="1" a="1"/>
  <c r="V28" i="1" s="1"/>
  <c r="W28" i="1"/>
  <c r="V29" i="1" a="1"/>
  <c r="V29" i="1" s="1"/>
  <c r="W29" i="1"/>
  <c r="V30" i="1" a="1"/>
  <c r="V30" i="1" s="1"/>
  <c r="W30" i="1"/>
  <c r="X30" i="1"/>
  <c r="V31" i="1" a="1"/>
  <c r="V31" i="1"/>
  <c r="W31" i="1"/>
  <c r="V32" i="1" a="1"/>
  <c r="V32" i="1" s="1"/>
  <c r="W32" i="1"/>
  <c r="V33" i="1" a="1"/>
  <c r="V33" i="1" s="1"/>
  <c r="W33" i="1"/>
  <c r="X33" i="1" s="1"/>
  <c r="V34" i="1" a="1"/>
  <c r="V34" i="1" s="1"/>
  <c r="W34" i="1"/>
  <c r="V35" i="1" a="1"/>
  <c r="V35" i="1" s="1"/>
  <c r="W35" i="1"/>
  <c r="V36" i="1" a="1"/>
  <c r="V36" i="1" s="1"/>
  <c r="W36" i="1"/>
  <c r="V37" i="1" a="1"/>
  <c r="V37" i="1" s="1"/>
  <c r="W37" i="1"/>
  <c r="V38" i="1" a="1"/>
  <c r="V38" i="1" s="1"/>
  <c r="W38" i="1"/>
  <c r="V39" i="1" a="1"/>
  <c r="V39" i="1" s="1"/>
  <c r="X39" i="1" s="1"/>
  <c r="W39" i="1"/>
  <c r="V40" i="1" a="1"/>
  <c r="V40" i="1" s="1"/>
  <c r="W40" i="1"/>
  <c r="V41" i="1" a="1"/>
  <c r="V41" i="1" s="1"/>
  <c r="W41" i="1"/>
  <c r="V42" i="1" a="1"/>
  <c r="V42" i="1" s="1"/>
  <c r="W42" i="1"/>
  <c r="V43" i="1" a="1"/>
  <c r="V43" i="1" s="1"/>
  <c r="W43" i="1"/>
  <c r="X43" i="1" s="1"/>
  <c r="V44" i="1" a="1"/>
  <c r="V44" i="1" s="1"/>
  <c r="W44" i="1"/>
  <c r="X44" i="1" s="1"/>
  <c r="V45" i="1" a="1"/>
  <c r="V45" i="1" s="1"/>
  <c r="W45" i="1"/>
  <c r="V46" i="1" a="1"/>
  <c r="V46" i="1" s="1"/>
  <c r="W46" i="1"/>
  <c r="X46" i="1" s="1"/>
  <c r="V47" i="1" a="1"/>
  <c r="V47" i="1" s="1"/>
  <c r="W47" i="1"/>
  <c r="V48" i="1" a="1"/>
  <c r="V48" i="1" s="1"/>
  <c r="W48" i="1"/>
  <c r="V49" i="1" a="1"/>
  <c r="V49" i="1" s="1"/>
  <c r="W49" i="1"/>
  <c r="V50" i="1" a="1"/>
  <c r="V50" i="1" s="1"/>
  <c r="W50" i="1"/>
  <c r="X50" i="1" s="1"/>
  <c r="V51" i="1" a="1"/>
  <c r="V51" i="1" s="1"/>
  <c r="W51" i="1"/>
  <c r="V52" i="1" a="1"/>
  <c r="V52" i="1" s="1"/>
  <c r="W52" i="1"/>
  <c r="V53" i="1" a="1"/>
  <c r="V53" i="1" s="1"/>
  <c r="W53" i="1"/>
  <c r="X53" i="1"/>
  <c r="V54" i="1" a="1"/>
  <c r="V54" i="1" s="1"/>
  <c r="W54" i="1"/>
  <c r="V55" i="1" a="1"/>
  <c r="V55" i="1" s="1"/>
  <c r="W55" i="1"/>
  <c r="X55" i="1" s="1"/>
  <c r="V56" i="1" a="1"/>
  <c r="V56" i="1" s="1"/>
  <c r="W56" i="1"/>
  <c r="V57" i="1" a="1"/>
  <c r="V57" i="1" s="1"/>
  <c r="W57" i="1"/>
  <c r="V58" i="1" a="1"/>
  <c r="V58" i="1" s="1"/>
  <c r="W58" i="1"/>
  <c r="V59" i="1" a="1"/>
  <c r="V59" i="1" s="1"/>
  <c r="W59" i="1"/>
  <c r="V60" i="1" a="1"/>
  <c r="V60" i="1" s="1"/>
  <c r="W60" i="1"/>
  <c r="V61" i="1" a="1"/>
  <c r="V61" i="1" s="1"/>
  <c r="W61" i="1"/>
  <c r="V62" i="1" a="1"/>
  <c r="V62" i="1" s="1"/>
  <c r="W62" i="1"/>
  <c r="X62" i="1"/>
  <c r="V63" i="1" a="1"/>
  <c r="V63" i="1" s="1"/>
  <c r="W63" i="1"/>
  <c r="V64" i="1" a="1"/>
  <c r="V64" i="1" s="1"/>
  <c r="W64" i="1"/>
  <c r="V65" i="1" a="1"/>
  <c r="V65" i="1" s="1"/>
  <c r="W65" i="1"/>
  <c r="V66" i="1" a="1"/>
  <c r="V66" i="1" s="1"/>
  <c r="W66" i="1"/>
  <c r="V67" i="1" a="1"/>
  <c r="V67" i="1" s="1"/>
  <c r="X67" i="1" s="1"/>
  <c r="W67" i="1"/>
  <c r="V68" i="1" a="1"/>
  <c r="V68" i="1" s="1"/>
  <c r="W68" i="1"/>
  <c r="V69" i="1" a="1"/>
  <c r="V69" i="1" s="1"/>
  <c r="W69" i="1"/>
  <c r="V70" i="1" a="1"/>
  <c r="V70" i="1" s="1"/>
  <c r="W70" i="1"/>
  <c r="X70" i="1" s="1"/>
  <c r="V71" i="1" a="1"/>
  <c r="V71" i="1" s="1"/>
  <c r="X71" i="1" s="1"/>
  <c r="W71" i="1"/>
  <c r="V72" i="1" a="1"/>
  <c r="V72" i="1" s="1"/>
  <c r="W72" i="1"/>
  <c r="V73" i="1" a="1"/>
  <c r="V73" i="1" s="1"/>
  <c r="W73" i="1"/>
  <c r="V74" i="1" a="1"/>
  <c r="V74" i="1" s="1"/>
  <c r="W74" i="1"/>
  <c r="V75" i="1" a="1"/>
  <c r="V75" i="1" s="1"/>
  <c r="W75" i="1"/>
  <c r="V76" i="1" a="1"/>
  <c r="V76" i="1" s="1"/>
  <c r="W76" i="1"/>
  <c r="V77" i="1" a="1"/>
  <c r="V77" i="1" s="1"/>
  <c r="W77" i="1"/>
  <c r="V78" i="1" a="1"/>
  <c r="V78" i="1" s="1"/>
  <c r="W78" i="1"/>
  <c r="V79" i="1" a="1"/>
  <c r="V79" i="1" s="1"/>
  <c r="W79" i="1"/>
  <c r="V80" i="1" a="1"/>
  <c r="V80" i="1" s="1"/>
  <c r="W80" i="1"/>
  <c r="W81" i="1"/>
  <c r="V82" i="1" a="1"/>
  <c r="V82" i="1" s="1"/>
  <c r="W82" i="1"/>
  <c r="X82" i="1" s="1"/>
  <c r="V83" i="1" a="1"/>
  <c r="V83" i="1" s="1"/>
  <c r="W83" i="1"/>
  <c r="V84" i="1" a="1"/>
  <c r="V84" i="1" s="1"/>
  <c r="W84" i="1"/>
  <c r="V85" i="1" a="1"/>
  <c r="V85" i="1" s="1"/>
  <c r="X85" i="1" s="1"/>
  <c r="W85" i="1"/>
  <c r="V86" i="1" a="1"/>
  <c r="V86" i="1" s="1"/>
  <c r="W86" i="1"/>
  <c r="V87" i="1" a="1"/>
  <c r="V87" i="1" s="1"/>
  <c r="W87" i="1"/>
  <c r="V88" i="1" a="1"/>
  <c r="V88" i="1" s="1"/>
  <c r="W88" i="1"/>
  <c r="V89" i="1" a="1"/>
  <c r="V89" i="1" s="1"/>
  <c r="W89" i="1"/>
  <c r="V90" i="1" a="1"/>
  <c r="V90" i="1" s="1"/>
  <c r="X90" i="1" s="1"/>
  <c r="W90" i="1"/>
  <c r="V91" i="1" a="1"/>
  <c r="V91" i="1" s="1"/>
  <c r="W91" i="1"/>
  <c r="V92" i="1" a="1"/>
  <c r="V92" i="1" s="1"/>
  <c r="W92" i="1"/>
  <c r="V93" i="1" a="1"/>
  <c r="V93" i="1" s="1"/>
  <c r="W93" i="1"/>
  <c r="X93" i="1" s="1"/>
  <c r="V94" i="1" a="1"/>
  <c r="V94" i="1" s="1"/>
  <c r="X94" i="1" s="1"/>
  <c r="W94" i="1"/>
  <c r="V95" i="1" a="1"/>
  <c r="V95" i="1" s="1"/>
  <c r="W95" i="1"/>
  <c r="V96" i="1" a="1"/>
  <c r="V96" i="1" s="1"/>
  <c r="W96" i="1"/>
  <c r="W97" i="1"/>
  <c r="V98" i="1" a="1"/>
  <c r="V98" i="1" s="1"/>
  <c r="W98" i="1"/>
  <c r="V99" i="1" a="1"/>
  <c r="V99" i="1" s="1"/>
  <c r="W99" i="1"/>
  <c r="X99" i="1"/>
  <c r="V100" i="1" a="1"/>
  <c r="V100" i="1" s="1"/>
  <c r="W100" i="1"/>
  <c r="V101" i="1" a="1"/>
  <c r="V101" i="1" s="1"/>
  <c r="W101" i="1"/>
  <c r="V102" i="1" a="1"/>
  <c r="V102" i="1" s="1"/>
  <c r="W102" i="1"/>
  <c r="V103" i="1" a="1"/>
  <c r="V103" i="1" s="1"/>
  <c r="X103" i="1" s="1"/>
  <c r="W103" i="1"/>
  <c r="V104" i="1" a="1"/>
  <c r="V104" i="1" s="1"/>
  <c r="W104" i="1"/>
  <c r="V105" i="1" a="1"/>
  <c r="V105" i="1" s="1"/>
  <c r="W105" i="1"/>
  <c r="V106" i="1" a="1"/>
  <c r="V106" i="1" s="1"/>
  <c r="W106" i="1"/>
  <c r="V107" i="1" a="1"/>
  <c r="V107" i="1" s="1"/>
  <c r="W107" i="1"/>
  <c r="X107" i="1" s="1"/>
  <c r="V108" i="1" a="1"/>
  <c r="V108" i="1" s="1"/>
  <c r="W108" i="1"/>
  <c r="V109" i="1" a="1"/>
  <c r="V109" i="1" s="1"/>
  <c r="W109" i="1"/>
  <c r="V110" i="1" a="1"/>
  <c r="V110" i="1" s="1"/>
  <c r="W110" i="1"/>
  <c r="V111" i="1" a="1"/>
  <c r="V111" i="1" s="1"/>
  <c r="W111" i="1"/>
  <c r="X111" i="1" s="1"/>
  <c r="V112" i="1" a="1"/>
  <c r="V112" i="1" s="1"/>
  <c r="W112" i="1"/>
  <c r="V113" i="1" a="1"/>
  <c r="V113" i="1" s="1"/>
  <c r="X113" i="1" s="1"/>
  <c r="W113" i="1"/>
  <c r="V114" i="1" a="1"/>
  <c r="V114" i="1" s="1"/>
  <c r="W114" i="1"/>
  <c r="X114" i="1" s="1"/>
  <c r="V115" i="1" a="1"/>
  <c r="V115" i="1" s="1"/>
  <c r="W115" i="1"/>
  <c r="V116" i="1" a="1"/>
  <c r="V116" i="1" s="1"/>
  <c r="W116" i="1"/>
  <c r="V117" i="1" a="1"/>
  <c r="V117" i="1" s="1"/>
  <c r="X117" i="1" s="1"/>
  <c r="W117" i="1"/>
  <c r="V118" i="1" a="1"/>
  <c r="V118" i="1" s="1"/>
  <c r="W118" i="1"/>
  <c r="V119" i="1" a="1"/>
  <c r="V119" i="1" s="1"/>
  <c r="W119" i="1"/>
  <c r="V120" i="1" a="1"/>
  <c r="V120" i="1" s="1"/>
  <c r="W120" i="1"/>
  <c r="V121" i="1" a="1"/>
  <c r="V121" i="1" s="1"/>
  <c r="W121" i="1"/>
  <c r="X121" i="1" s="1"/>
  <c r="V122" i="1" a="1"/>
  <c r="V122" i="1" s="1"/>
  <c r="W122" i="1"/>
  <c r="V123" i="1" a="1"/>
  <c r="V123" i="1" s="1"/>
  <c r="W123" i="1"/>
  <c r="V124" i="1" a="1"/>
  <c r="V124" i="1" s="1"/>
  <c r="W124" i="1"/>
  <c r="V125" i="1" a="1"/>
  <c r="V125" i="1" s="1"/>
  <c r="W125" i="1"/>
  <c r="V126" i="1" a="1"/>
  <c r="V126" i="1" s="1"/>
  <c r="W126" i="1"/>
  <c r="X126" i="1"/>
  <c r="V127" i="1" a="1"/>
  <c r="V127" i="1" s="1"/>
  <c r="W127" i="1"/>
  <c r="V128" i="1" a="1"/>
  <c r="V128" i="1" s="1"/>
  <c r="W128" i="1"/>
  <c r="V129" i="1" a="1"/>
  <c r="V129" i="1" s="1"/>
  <c r="W129" i="1"/>
  <c r="V130" i="1" a="1"/>
  <c r="V130" i="1" s="1"/>
  <c r="W130" i="1"/>
  <c r="V131" i="1" a="1"/>
  <c r="V131" i="1"/>
  <c r="W131" i="1"/>
  <c r="V132" i="1" a="1"/>
  <c r="V132" i="1" s="1"/>
  <c r="W132" i="1"/>
  <c r="V133" i="1" a="1"/>
  <c r="V133" i="1" s="1"/>
  <c r="W133" i="1"/>
  <c r="V134" i="1" a="1"/>
  <c r="V134" i="1" s="1"/>
  <c r="W134" i="1"/>
  <c r="V135" i="1" a="1"/>
  <c r="V135" i="1" s="1"/>
  <c r="X135" i="1" s="1"/>
  <c r="W135" i="1"/>
  <c r="V136" i="1" a="1"/>
  <c r="V136" i="1" s="1"/>
  <c r="W136" i="1"/>
  <c r="V137" i="1" a="1"/>
  <c r="V137" i="1" s="1"/>
  <c r="W137" i="1"/>
  <c r="X137" i="1" s="1"/>
  <c r="V138" i="1" a="1"/>
  <c r="V138" i="1" s="1"/>
  <c r="W138" i="1"/>
  <c r="X138" i="1" s="1"/>
  <c r="V139" i="1" a="1"/>
  <c r="V139" i="1" s="1"/>
  <c r="W139" i="1"/>
  <c r="X139" i="1" s="1"/>
  <c r="V140" i="1" a="1"/>
  <c r="V140" i="1" s="1"/>
  <c r="W140" i="1"/>
  <c r="X140" i="1" s="1"/>
  <c r="V141" i="1" a="1"/>
  <c r="V141" i="1"/>
  <c r="W141" i="1"/>
  <c r="V142" i="1" a="1"/>
  <c r="V142" i="1" s="1"/>
  <c r="W142" i="1"/>
  <c r="V143" i="1" a="1"/>
  <c r="V143" i="1" s="1"/>
  <c r="W143" i="1"/>
  <c r="X143" i="1" s="1"/>
  <c r="V144" i="1" a="1"/>
  <c r="V144" i="1" s="1"/>
  <c r="W144" i="1"/>
  <c r="V145" i="1" a="1"/>
  <c r="V145" i="1" s="1"/>
  <c r="W145" i="1"/>
  <c r="X145" i="1" s="1"/>
  <c r="V146" i="1" a="1"/>
  <c r="V146" i="1" s="1"/>
  <c r="W146" i="1"/>
  <c r="V147" i="1" a="1"/>
  <c r="V147" i="1" s="1"/>
  <c r="W147" i="1"/>
  <c r="X147" i="1" s="1"/>
  <c r="V148" i="1" a="1"/>
  <c r="V148" i="1" s="1"/>
  <c r="W148" i="1"/>
  <c r="V149" i="1" a="1"/>
  <c r="V149" i="1" s="1"/>
  <c r="X149" i="1" s="1"/>
  <c r="W149" i="1"/>
  <c r="V150" i="1" a="1"/>
  <c r="V150" i="1"/>
  <c r="W150" i="1"/>
  <c r="V151" i="1" a="1"/>
  <c r="V151" i="1" s="1"/>
  <c r="W151" i="1"/>
  <c r="X151" i="1" s="1"/>
  <c r="V152" i="1" a="1"/>
  <c r="V152" i="1" s="1"/>
  <c r="W152" i="1"/>
  <c r="V153" i="1" a="1"/>
  <c r="V153" i="1" s="1"/>
  <c r="W153" i="1"/>
  <c r="V154" i="1" a="1"/>
  <c r="V154" i="1"/>
  <c r="W154" i="1"/>
  <c r="X154" i="1"/>
  <c r="V155" i="1" a="1"/>
  <c r="V155" i="1" s="1"/>
  <c r="W155" i="1"/>
  <c r="X155" i="1" s="1"/>
  <c r="V156" i="1" a="1"/>
  <c r="V156" i="1" s="1"/>
  <c r="W156" i="1"/>
  <c r="V157" i="1" a="1"/>
  <c r="V157" i="1" s="1"/>
  <c r="W157" i="1"/>
  <c r="V158" i="1" a="1"/>
  <c r="V158" i="1" s="1"/>
  <c r="X158" i="1" s="1"/>
  <c r="W158" i="1"/>
  <c r="V159" i="1" a="1"/>
  <c r="V159" i="1" s="1"/>
  <c r="W159" i="1"/>
  <c r="V160" i="1" a="1"/>
  <c r="V160" i="1" s="1"/>
  <c r="W160" i="1"/>
  <c r="V161" i="1" a="1"/>
  <c r="V161" i="1" s="1"/>
  <c r="W161" i="1"/>
  <c r="X161" i="1" s="1"/>
  <c r="V162" i="1" a="1"/>
  <c r="V162" i="1" s="1"/>
  <c r="W162" i="1"/>
  <c r="V163" i="1" a="1"/>
  <c r="V163" i="1"/>
  <c r="W163" i="1"/>
  <c r="X163" i="1" s="1"/>
  <c r="V164" i="1" a="1"/>
  <c r="V164" i="1" s="1"/>
  <c r="W164" i="1"/>
  <c r="V165" i="1" a="1"/>
  <c r="V165" i="1" s="1"/>
  <c r="W165" i="1"/>
  <c r="V166" i="1" a="1"/>
  <c r="V166" i="1" s="1"/>
  <c r="W166" i="1"/>
  <c r="V167" i="1" a="1"/>
  <c r="V167" i="1" s="1"/>
  <c r="X167" i="1" s="1"/>
  <c r="W167" i="1"/>
  <c r="V168" i="1" a="1"/>
  <c r="V168" i="1" s="1"/>
  <c r="W168" i="1"/>
  <c r="X168" i="1" s="1"/>
  <c r="V169" i="1" a="1"/>
  <c r="V169" i="1" s="1"/>
  <c r="W169" i="1"/>
  <c r="V170" i="1" a="1"/>
  <c r="V170" i="1" s="1"/>
  <c r="W170" i="1"/>
  <c r="X170" i="1" s="1"/>
  <c r="V171" i="1" a="1"/>
  <c r="V171" i="1" s="1"/>
  <c r="W171" i="1"/>
  <c r="V172" i="1" a="1"/>
  <c r="V172" i="1" s="1"/>
  <c r="W172" i="1"/>
  <c r="X172" i="1" s="1"/>
  <c r="V173" i="1" a="1"/>
  <c r="V173" i="1"/>
  <c r="W173" i="1"/>
  <c r="V174" i="1" a="1"/>
  <c r="V174" i="1" s="1"/>
  <c r="W174" i="1"/>
  <c r="V175" i="1" a="1"/>
  <c r="V175" i="1" s="1"/>
  <c r="W175" i="1"/>
  <c r="V176" i="1" a="1"/>
  <c r="V176" i="1" s="1"/>
  <c r="W176" i="1"/>
  <c r="V177" i="1" a="1"/>
  <c r="V177" i="1" s="1"/>
  <c r="W177" i="1"/>
  <c r="V178" i="1" a="1"/>
  <c r="V178" i="1" s="1"/>
  <c r="W178" i="1"/>
  <c r="V179" i="1" a="1"/>
  <c r="V179" i="1" s="1"/>
  <c r="W179" i="1"/>
  <c r="V180" i="1" a="1"/>
  <c r="V180" i="1" s="1"/>
  <c r="W180" i="1"/>
  <c r="V181" i="1" a="1"/>
  <c r="V181" i="1" s="1"/>
  <c r="W181" i="1"/>
  <c r="X181" i="1"/>
  <c r="V182" i="1" a="1"/>
  <c r="V182" i="1" s="1"/>
  <c r="W182" i="1"/>
  <c r="V183" i="1" a="1"/>
  <c r="V183" i="1" s="1"/>
  <c r="W183" i="1"/>
  <c r="V184" i="1" a="1"/>
  <c r="V184" i="1" s="1"/>
  <c r="W184" i="1"/>
  <c r="V185" i="1" a="1"/>
  <c r="V185" i="1" s="1"/>
  <c r="W185" i="1"/>
  <c r="V186" i="1" a="1"/>
  <c r="V186" i="1" s="1"/>
  <c r="W186" i="1"/>
  <c r="X186" i="1" s="1"/>
  <c r="V187" i="1" a="1"/>
  <c r="V187" i="1" s="1"/>
  <c r="W187" i="1"/>
  <c r="X187" i="1" s="1"/>
  <c r="V188" i="1" a="1"/>
  <c r="V188" i="1" s="1"/>
  <c r="W188" i="1"/>
  <c r="V189" i="1" a="1"/>
  <c r="V189" i="1" s="1"/>
  <c r="W189" i="1"/>
  <c r="X189" i="1" s="1"/>
  <c r="V190" i="1" a="1"/>
  <c r="V190" i="1" s="1"/>
  <c r="W190" i="1"/>
  <c r="X190" i="1" s="1"/>
  <c r="V191" i="1" a="1"/>
  <c r="V191" i="1" s="1"/>
  <c r="W191" i="1"/>
  <c r="V192" i="1" a="1"/>
  <c r="V192" i="1" s="1"/>
  <c r="W192" i="1"/>
  <c r="V193" i="1" a="1"/>
  <c r="V193" i="1" s="1"/>
  <c r="W193" i="1"/>
  <c r="V194" i="1" a="1"/>
  <c r="V194" i="1" s="1"/>
  <c r="W194" i="1"/>
  <c r="V195" i="1" a="1"/>
  <c r="V195" i="1" s="1"/>
  <c r="X195" i="1" s="1"/>
  <c r="W195" i="1"/>
  <c r="V196" i="1" a="1"/>
  <c r="V196" i="1" s="1"/>
  <c r="W196" i="1"/>
  <c r="V197" i="1" a="1"/>
  <c r="V197" i="1" s="1"/>
  <c r="W197" i="1"/>
  <c r="V198" i="1" a="1"/>
  <c r="V198" i="1" s="1"/>
  <c r="W198" i="1"/>
  <c r="X198" i="1" s="1"/>
  <c r="V199" i="1" a="1"/>
  <c r="V199" i="1" s="1"/>
  <c r="X199" i="1" s="1"/>
  <c r="W199" i="1"/>
  <c r="V200" i="1" a="1"/>
  <c r="V200" i="1" s="1"/>
  <c r="W200" i="1"/>
  <c r="X200" i="1" s="1"/>
  <c r="V201" i="1" a="1"/>
  <c r="V201" i="1" s="1"/>
  <c r="W201" i="1"/>
  <c r="V202" i="1" a="1"/>
  <c r="V202" i="1" s="1"/>
  <c r="W202" i="1"/>
  <c r="V203" i="1" a="1"/>
  <c r="V203" i="1" s="1"/>
  <c r="W203" i="1"/>
  <c r="V204" i="1" a="1"/>
  <c r="V204" i="1" s="1"/>
  <c r="W204" i="1"/>
  <c r="V205" i="1" a="1"/>
  <c r="V205" i="1" s="1"/>
  <c r="W205" i="1"/>
  <c r="V206" i="1" a="1"/>
  <c r="V206" i="1" s="1"/>
  <c r="W206" i="1"/>
  <c r="V207" i="1" a="1"/>
  <c r="V207" i="1" s="1"/>
  <c r="W207" i="1"/>
  <c r="V208" i="1" a="1"/>
  <c r="V208" i="1" s="1"/>
  <c r="W208" i="1"/>
  <c r="V209" i="1" a="1"/>
  <c r="V209" i="1"/>
  <c r="W209" i="1"/>
  <c r="X209" i="1"/>
  <c r="V210" i="1" a="1"/>
  <c r="V210" i="1" s="1"/>
  <c r="W210" i="1"/>
  <c r="X210" i="1" s="1"/>
  <c r="V211" i="1" a="1"/>
  <c r="V211" i="1" s="1"/>
  <c r="W211" i="1"/>
  <c r="V212" i="1" a="1"/>
  <c r="V212" i="1" s="1"/>
  <c r="W212" i="1"/>
  <c r="V213" i="1" a="1"/>
  <c r="V213" i="1" s="1"/>
  <c r="X213" i="1" s="1"/>
  <c r="W213" i="1"/>
  <c r="V214" i="1" a="1"/>
  <c r="V214" i="1"/>
  <c r="W214" i="1"/>
  <c r="X214" i="1" s="1"/>
  <c r="V215" i="1" a="1"/>
  <c r="V215" i="1" s="1"/>
  <c r="W215" i="1"/>
  <c r="V216" i="1" a="1"/>
  <c r="V216" i="1" s="1"/>
  <c r="W216" i="1"/>
  <c r="V217" i="1" a="1"/>
  <c r="V217" i="1" s="1"/>
  <c r="W217" i="1"/>
  <c r="V218" i="1" a="1"/>
  <c r="V218" i="1" s="1"/>
  <c r="X218" i="1" s="1"/>
  <c r="W218" i="1"/>
  <c r="V219" i="1" a="1"/>
  <c r="V219" i="1" s="1"/>
  <c r="W219" i="1"/>
  <c r="V220" i="1" a="1"/>
  <c r="V220" i="1" s="1"/>
  <c r="W220" i="1"/>
  <c r="V221" i="1" a="1"/>
  <c r="V221" i="1" s="1"/>
  <c r="W221" i="1"/>
  <c r="V222" i="1" a="1"/>
  <c r="V222" i="1" s="1"/>
  <c r="W222" i="1"/>
  <c r="X222" i="1"/>
  <c r="V223" i="1" a="1"/>
  <c r="V223" i="1" s="1"/>
  <c r="W223" i="1"/>
  <c r="V224" i="1" a="1"/>
  <c r="V224" i="1" s="1"/>
  <c r="W224" i="1"/>
  <c r="W225" i="1"/>
  <c r="V226" i="1" a="1"/>
  <c r="V226" i="1" s="1"/>
  <c r="W226" i="1"/>
  <c r="V227" i="1" a="1"/>
  <c r="V227" i="1" s="1"/>
  <c r="W227" i="1"/>
  <c r="X227" i="1"/>
  <c r="V228" i="1" a="1"/>
  <c r="V228" i="1" s="1"/>
  <c r="W228" i="1"/>
  <c r="V229" i="1" a="1"/>
  <c r="V229" i="1" s="1"/>
  <c r="W229" i="1"/>
  <c r="X229" i="1" s="1"/>
  <c r="V230" i="1" a="1"/>
  <c r="V230" i="1" s="1"/>
  <c r="W230" i="1"/>
  <c r="V231" i="1" a="1"/>
  <c r="V231" i="1" s="1"/>
  <c r="X231" i="1" s="1"/>
  <c r="W231" i="1"/>
  <c r="V232" i="1" a="1"/>
  <c r="V232" i="1" s="1"/>
  <c r="W232" i="1"/>
  <c r="V233" i="1" a="1"/>
  <c r="V233" i="1" s="1"/>
  <c r="W233" i="1"/>
  <c r="V234" i="1" a="1"/>
  <c r="V234" i="1" s="1"/>
  <c r="W234" i="1"/>
  <c r="V235" i="1" a="1"/>
  <c r="V235" i="1" s="1"/>
  <c r="W235" i="1"/>
  <c r="X235" i="1" s="1"/>
  <c r="V236" i="1" a="1"/>
  <c r="V236" i="1" s="1"/>
  <c r="W236" i="1"/>
  <c r="V237" i="1" a="1"/>
  <c r="V237" i="1"/>
  <c r="W237" i="1"/>
  <c r="V238" i="1" a="1"/>
  <c r="V238" i="1" s="1"/>
  <c r="W238" i="1"/>
  <c r="V239" i="1" a="1"/>
  <c r="V239" i="1" s="1"/>
  <c r="W239" i="1"/>
  <c r="X239" i="1" s="1"/>
  <c r="V240" i="1" a="1"/>
  <c r="V240" i="1" s="1"/>
  <c r="W240" i="1"/>
  <c r="V241" i="1" a="1"/>
  <c r="V241" i="1" s="1"/>
  <c r="W241" i="1"/>
  <c r="X241" i="1"/>
  <c r="V242" i="1" a="1"/>
  <c r="V242" i="1" s="1"/>
  <c r="W242" i="1"/>
  <c r="V243" i="1" a="1"/>
  <c r="V243" i="1" s="1"/>
  <c r="W243" i="1"/>
  <c r="V244" i="1" a="1"/>
  <c r="V244" i="1" s="1"/>
  <c r="W244" i="1"/>
  <c r="V245" i="1" a="1"/>
  <c r="V245" i="1" s="1"/>
  <c r="X245" i="1" s="1"/>
  <c r="W245" i="1"/>
  <c r="V246" i="1" a="1"/>
  <c r="V246" i="1" s="1"/>
  <c r="W246" i="1"/>
  <c r="V247" i="1" a="1"/>
  <c r="V247" i="1" s="1"/>
  <c r="W247" i="1"/>
  <c r="V248" i="1" a="1"/>
  <c r="V248" i="1" s="1"/>
  <c r="W248" i="1"/>
  <c r="V249" i="1" a="1"/>
  <c r="V249" i="1" s="1"/>
  <c r="W249" i="1"/>
  <c r="V250" i="1" a="1"/>
  <c r="V250" i="1" s="1"/>
  <c r="X250" i="1" s="1"/>
  <c r="W250" i="1"/>
  <c r="V251" i="1" a="1"/>
  <c r="V251" i="1" s="1"/>
  <c r="W251" i="1"/>
  <c r="V252" i="1" a="1"/>
  <c r="V252" i="1" s="1"/>
  <c r="W252" i="1"/>
  <c r="V253" i="1" a="1"/>
  <c r="V253" i="1" s="1"/>
  <c r="W253" i="1"/>
  <c r="V254" i="1" a="1"/>
  <c r="V254" i="1" s="1"/>
  <c r="X254" i="1" s="1"/>
  <c r="W254" i="1"/>
  <c r="V255" i="1" a="1"/>
  <c r="V255" i="1" s="1"/>
  <c r="W255" i="1"/>
  <c r="V256" i="1" a="1"/>
  <c r="V256" i="1" s="1"/>
  <c r="W256" i="1"/>
  <c r="V257" i="1" a="1"/>
  <c r="V257" i="1" s="1"/>
  <c r="W257" i="1"/>
  <c r="V258" i="1" a="1"/>
  <c r="V258" i="1" s="1"/>
  <c r="W258" i="1"/>
  <c r="V259" i="1" a="1"/>
  <c r="V259" i="1" s="1"/>
  <c r="W259" i="1"/>
  <c r="V260" i="1" a="1"/>
  <c r="V260" i="1" s="1"/>
  <c r="W260" i="1"/>
  <c r="V261" i="1" a="1"/>
  <c r="V261" i="1" s="1"/>
  <c r="W261" i="1"/>
  <c r="V262" i="1" a="1"/>
  <c r="V262" i="1" s="1"/>
  <c r="W262" i="1"/>
  <c r="V263" i="1" a="1"/>
  <c r="V263" i="1" s="1"/>
  <c r="W263" i="1"/>
  <c r="V264" i="1" a="1"/>
  <c r="V264" i="1" s="1"/>
  <c r="W264" i="1"/>
  <c r="X264" i="1" s="1"/>
  <c r="V265" i="1" a="1"/>
  <c r="V265" i="1" s="1"/>
  <c r="W265" i="1"/>
  <c r="V266" i="1" a="1"/>
  <c r="V266" i="1" s="1"/>
  <c r="W266" i="1"/>
  <c r="X266" i="1" s="1"/>
  <c r="V267" i="1" a="1"/>
  <c r="V267" i="1" s="1"/>
  <c r="W267" i="1"/>
  <c r="V268" i="1" a="1"/>
  <c r="V268" i="1" s="1"/>
  <c r="W268" i="1"/>
  <c r="V269" i="1" a="1"/>
  <c r="V269" i="1" s="1"/>
  <c r="W269" i="1"/>
  <c r="V270" i="1" a="1"/>
  <c r="V270" i="1" s="1"/>
  <c r="W270" i="1"/>
  <c r="V271" i="1" a="1"/>
  <c r="V271" i="1" s="1"/>
  <c r="W271" i="1"/>
  <c r="X271" i="1" s="1"/>
  <c r="V272" i="1" a="1"/>
  <c r="V272" i="1" s="1"/>
  <c r="W272" i="1"/>
  <c r="V273" i="1" a="1"/>
  <c r="V273" i="1"/>
  <c r="W273" i="1"/>
  <c r="X273" i="1" s="1"/>
  <c r="V274" i="1" a="1"/>
  <c r="V274" i="1" s="1"/>
  <c r="W274" i="1"/>
  <c r="V275" i="1" a="1"/>
  <c r="V275" i="1" s="1"/>
  <c r="W275" i="1"/>
  <c r="V276" i="1" a="1"/>
  <c r="V276" i="1" s="1"/>
  <c r="W276" i="1"/>
  <c r="V277" i="1" a="1"/>
  <c r="V277" i="1" s="1"/>
  <c r="W277" i="1"/>
  <c r="V278" i="1" a="1"/>
  <c r="V278" i="1" s="1"/>
  <c r="W278" i="1"/>
  <c r="V279" i="1" a="1"/>
  <c r="V279" i="1" s="1"/>
  <c r="W279" i="1"/>
  <c r="V280" i="1" a="1"/>
  <c r="V280" i="1" s="1"/>
  <c r="W280" i="1"/>
  <c r="V281" i="1" a="1"/>
  <c r="V281" i="1" s="1"/>
  <c r="W281" i="1"/>
  <c r="V282" i="1" a="1"/>
  <c r="V282" i="1"/>
  <c r="X282" i="1" s="1"/>
  <c r="W282" i="1"/>
  <c r="V283" i="1" a="1"/>
  <c r="V283" i="1" s="1"/>
  <c r="W283" i="1"/>
  <c r="V284" i="1" a="1"/>
  <c r="V284" i="1" s="1"/>
  <c r="W284" i="1"/>
  <c r="V285" i="1" a="1"/>
  <c r="V285" i="1" s="1"/>
  <c r="W285" i="1"/>
  <c r="V286" i="1" a="1"/>
  <c r="V286" i="1" s="1"/>
  <c r="X286" i="1" s="1"/>
  <c r="W286" i="1"/>
  <c r="V287" i="1" a="1"/>
  <c r="V287" i="1"/>
  <c r="W287" i="1"/>
  <c r="V288" i="1" a="1"/>
  <c r="V288" i="1" s="1"/>
  <c r="W288" i="1"/>
  <c r="V289" i="1" a="1"/>
  <c r="V289" i="1" s="1"/>
  <c r="W289" i="1"/>
  <c r="V290" i="1" a="1"/>
  <c r="V290" i="1" s="1"/>
  <c r="W290" i="1"/>
  <c r="V291" i="1" a="1"/>
  <c r="V291" i="1" s="1"/>
  <c r="W291" i="1"/>
  <c r="V292" i="1" a="1"/>
  <c r="V292" i="1" s="1"/>
  <c r="W292" i="1"/>
  <c r="V293" i="1" a="1"/>
  <c r="V293" i="1" s="1"/>
  <c r="W293" i="1"/>
  <c r="V294" i="1" a="1"/>
  <c r="V294" i="1" s="1"/>
  <c r="W294" i="1"/>
  <c r="V295" i="1" a="1"/>
  <c r="V295" i="1" s="1"/>
  <c r="W295" i="1"/>
  <c r="X295" i="1"/>
  <c r="V296" i="1" a="1"/>
  <c r="V296" i="1" s="1"/>
  <c r="W296" i="1"/>
  <c r="V297" i="1" a="1"/>
  <c r="V297" i="1" s="1"/>
  <c r="X297" i="1" s="1"/>
  <c r="W297" i="1"/>
  <c r="V298" i="1" a="1"/>
  <c r="V298" i="1" s="1"/>
  <c r="W298" i="1"/>
  <c r="V299" i="1" a="1"/>
  <c r="V299" i="1" s="1"/>
  <c r="W299" i="1"/>
  <c r="V300" i="1" a="1"/>
  <c r="V300" i="1" s="1"/>
  <c r="W300" i="1"/>
  <c r="V301" i="1" a="1"/>
  <c r="V301" i="1" s="1"/>
  <c r="W301" i="1"/>
  <c r="V302" i="1" a="1"/>
  <c r="V302" i="1"/>
  <c r="W302" i="1"/>
  <c r="V303" i="1" a="1"/>
  <c r="V303" i="1" s="1"/>
  <c r="W303" i="1"/>
  <c r="V304" i="1" a="1"/>
  <c r="V304" i="1" s="1"/>
  <c r="W304" i="1"/>
  <c r="X304" i="1" s="1"/>
  <c r="W305" i="1"/>
  <c r="V306" i="1" a="1"/>
  <c r="V306" i="1" s="1"/>
  <c r="X306" i="1" s="1"/>
  <c r="W306" i="1"/>
  <c r="V307" i="1" a="1"/>
  <c r="V307" i="1" s="1"/>
  <c r="W307" i="1"/>
  <c r="X307" i="1" s="1"/>
  <c r="V308" i="1" a="1"/>
  <c r="V308" i="1" s="1"/>
  <c r="W308" i="1"/>
  <c r="V309" i="1" a="1"/>
  <c r="V309" i="1"/>
  <c r="X309" i="1" s="1"/>
  <c r="W309" i="1"/>
  <c r="V310" i="1" a="1"/>
  <c r="V310" i="1" s="1"/>
  <c r="W310" i="1"/>
  <c r="V311" i="1" a="1"/>
  <c r="V311" i="1"/>
  <c r="W311" i="1"/>
  <c r="V312" i="1" a="1"/>
  <c r="V312" i="1" s="1"/>
  <c r="W312" i="1"/>
  <c r="V313" i="1" a="1"/>
  <c r="V313" i="1" s="1"/>
  <c r="W313" i="1"/>
  <c r="X313" i="1"/>
  <c r="V314" i="1" a="1"/>
  <c r="V314" i="1"/>
  <c r="W314" i="1"/>
  <c r="X314" i="1"/>
  <c r="V315" i="1" a="1"/>
  <c r="V315" i="1" s="1"/>
  <c r="W315" i="1"/>
  <c r="V316" i="1" a="1"/>
  <c r="V316" i="1" s="1"/>
  <c r="W316" i="1"/>
  <c r="V317" i="1" a="1"/>
  <c r="V317" i="1"/>
  <c r="W317" i="1"/>
  <c r="V318" i="1" a="1"/>
  <c r="V318" i="1" s="1"/>
  <c r="X318" i="1" s="1"/>
  <c r="W318" i="1"/>
  <c r="V319" i="1" a="1"/>
  <c r="V319" i="1" s="1"/>
  <c r="W319" i="1"/>
  <c r="V320" i="1" a="1"/>
  <c r="V320" i="1" s="1"/>
  <c r="W320" i="1"/>
  <c r="X320" i="1" s="1"/>
  <c r="V321" i="1" a="1"/>
  <c r="V321" i="1" s="1"/>
  <c r="W321" i="1"/>
  <c r="X321" i="1" s="1"/>
  <c r="V322" i="1" a="1"/>
  <c r="V322" i="1" s="1"/>
  <c r="X322" i="1" s="1"/>
  <c r="W322" i="1"/>
  <c r="V323" i="1" a="1"/>
  <c r="V323" i="1"/>
  <c r="X323" i="1" s="1"/>
  <c r="W323" i="1"/>
  <c r="V324" i="1" a="1"/>
  <c r="V324" i="1" s="1"/>
  <c r="W324" i="1"/>
  <c r="V325" i="1" a="1"/>
  <c r="V325" i="1" s="1"/>
  <c r="W325" i="1"/>
  <c r="V326" i="1" a="1"/>
  <c r="V326" i="1" s="1"/>
  <c r="W326" i="1"/>
  <c r="V327" i="1" a="1"/>
  <c r="V327" i="1"/>
  <c r="W327" i="1"/>
  <c r="X327" i="1"/>
  <c r="V328" i="1" a="1"/>
  <c r="V328" i="1" s="1"/>
  <c r="W328" i="1"/>
  <c r="V329" i="1" a="1"/>
  <c r="V329" i="1" s="1"/>
  <c r="X329" i="1" s="1"/>
  <c r="W329" i="1"/>
  <c r="V330" i="1" a="1"/>
  <c r="V330" i="1" s="1"/>
  <c r="W330" i="1"/>
  <c r="V331" i="1" a="1"/>
  <c r="V331" i="1" s="1"/>
  <c r="W331" i="1"/>
  <c r="X331" i="1"/>
  <c r="V332" i="1" a="1"/>
  <c r="V332" i="1" s="1"/>
  <c r="W332" i="1"/>
  <c r="V333" i="1" a="1"/>
  <c r="V333" i="1" s="1"/>
  <c r="W333" i="1"/>
  <c r="V334" i="1" a="1"/>
  <c r="V334" i="1" s="1"/>
  <c r="W334" i="1"/>
  <c r="V335" i="1" a="1"/>
  <c r="V335" i="1"/>
  <c r="W335" i="1"/>
  <c r="V336" i="1" a="1"/>
  <c r="V336" i="1" s="1"/>
  <c r="W336" i="1"/>
  <c r="V337" i="1" a="1"/>
  <c r="V337" i="1" s="1"/>
  <c r="W337" i="1"/>
  <c r="X337" i="1"/>
  <c r="V338" i="1" a="1"/>
  <c r="V338" i="1" s="1"/>
  <c r="X338" i="1" s="1"/>
  <c r="W338" i="1"/>
  <c r="V339" i="1" a="1"/>
  <c r="V339" i="1" s="1"/>
  <c r="X339" i="1" s="1"/>
  <c r="W339" i="1"/>
  <c r="V340" i="1" a="1"/>
  <c r="V340" i="1" s="1"/>
  <c r="X340" i="1" s="1"/>
  <c r="W340" i="1"/>
  <c r="V341" i="1" a="1"/>
  <c r="V341" i="1" s="1"/>
  <c r="W341" i="1"/>
  <c r="X341" i="1" s="1"/>
  <c r="V342" i="1" a="1"/>
  <c r="V342" i="1" s="1"/>
  <c r="W342" i="1"/>
  <c r="X342" i="1"/>
  <c r="V343" i="1" a="1"/>
  <c r="V343" i="1"/>
  <c r="W343" i="1"/>
  <c r="X343" i="1"/>
  <c r="V344" i="1" a="1"/>
  <c r="V344" i="1"/>
  <c r="W344" i="1"/>
  <c r="X344" i="1"/>
  <c r="V345" i="1" a="1"/>
  <c r="V345" i="1" s="1"/>
  <c r="W345" i="1"/>
  <c r="V346" i="1" a="1"/>
  <c r="V346" i="1" s="1"/>
  <c r="W346" i="1"/>
  <c r="X346" i="1"/>
  <c r="V347" i="1" a="1"/>
  <c r="V347" i="1" s="1"/>
  <c r="X347" i="1" s="1"/>
  <c r="W347" i="1"/>
  <c r="V348" i="1" a="1"/>
  <c r="V348" i="1" s="1"/>
  <c r="W348" i="1"/>
  <c r="X348" i="1" s="1"/>
  <c r="V349" i="1" a="1"/>
  <c r="V349" i="1"/>
  <c r="W349" i="1"/>
  <c r="V350" i="1" a="1"/>
  <c r="V350" i="1" s="1"/>
  <c r="W350" i="1"/>
  <c r="X350" i="1"/>
  <c r="V351" i="1" a="1"/>
  <c r="V351" i="1" s="1"/>
  <c r="X351" i="1" s="1"/>
  <c r="W351" i="1"/>
  <c r="V352" i="1" a="1"/>
  <c r="V352" i="1" s="1"/>
  <c r="X352" i="1" s="1"/>
  <c r="W352" i="1"/>
  <c r="V353" i="1" a="1"/>
  <c r="V353" i="1"/>
  <c r="W353" i="1"/>
  <c r="X353" i="1"/>
  <c r="V354" i="1" a="1"/>
  <c r="V354" i="1" s="1"/>
  <c r="X354" i="1" s="1"/>
  <c r="W354" i="1"/>
  <c r="V355" i="1" a="1"/>
  <c r="V355" i="1"/>
  <c r="W355" i="1"/>
  <c r="V356" i="1" a="1"/>
  <c r="V356" i="1" s="1"/>
  <c r="W356" i="1"/>
  <c r="V357" i="1" a="1"/>
  <c r="V357" i="1" s="1"/>
  <c r="X357" i="1" s="1"/>
  <c r="W357" i="1"/>
  <c r="V358" i="1" a="1"/>
  <c r="V358" i="1" s="1"/>
  <c r="X358" i="1" s="1"/>
  <c r="W358" i="1"/>
  <c r="V359" i="1" a="1"/>
  <c r="V359" i="1"/>
  <c r="W359" i="1"/>
  <c r="X359" i="1" s="1"/>
  <c r="V360" i="1" a="1"/>
  <c r="V360" i="1"/>
  <c r="W360" i="1"/>
  <c r="X360" i="1"/>
  <c r="V361" i="1" a="1"/>
  <c r="V361" i="1"/>
  <c r="X361" i="1" s="1"/>
  <c r="W361" i="1"/>
  <c r="V362" i="1" a="1"/>
  <c r="V362" i="1" s="1"/>
  <c r="X362" i="1" s="1"/>
  <c r="W362" i="1"/>
  <c r="V363" i="1" a="1"/>
  <c r="V363" i="1" s="1"/>
  <c r="X363" i="1" s="1"/>
  <c r="W363" i="1"/>
  <c r="V364" i="1" a="1"/>
  <c r="V364" i="1" s="1"/>
  <c r="X364" i="1" s="1"/>
  <c r="W364" i="1"/>
  <c r="V365" i="1" a="1"/>
  <c r="V365" i="1" s="1"/>
  <c r="W365" i="1"/>
  <c r="X365" i="1" s="1"/>
  <c r="V366" i="1" a="1"/>
  <c r="V366" i="1" s="1"/>
  <c r="W366" i="1"/>
  <c r="X366" i="1"/>
  <c r="V367" i="1" a="1"/>
  <c r="V367" i="1"/>
  <c r="X367" i="1" s="1"/>
  <c r="W367" i="1"/>
  <c r="V368" i="1" a="1"/>
  <c r="V368" i="1" s="1"/>
  <c r="X368" i="1" s="1"/>
  <c r="W368" i="1"/>
  <c r="V369" i="1" a="1"/>
  <c r="V369" i="1"/>
  <c r="X369" i="1" s="1"/>
  <c r="W369" i="1"/>
  <c r="V370" i="1" a="1"/>
  <c r="V370" i="1" s="1"/>
  <c r="W370" i="1"/>
  <c r="X370" i="1"/>
  <c r="V371" i="1" a="1"/>
  <c r="V371" i="1" s="1"/>
  <c r="X371" i="1" s="1"/>
  <c r="W371" i="1"/>
  <c r="V372" i="1" a="1"/>
  <c r="V372" i="1"/>
  <c r="W372" i="1"/>
  <c r="V373" i="1" a="1"/>
  <c r="V373" i="1" s="1"/>
  <c r="W373" i="1"/>
  <c r="V374" i="1" a="1"/>
  <c r="V374" i="1" s="1"/>
  <c r="W374" i="1"/>
  <c r="X374" i="1"/>
  <c r="V375" i="1" a="1"/>
  <c r="V375" i="1" s="1"/>
  <c r="W375" i="1"/>
  <c r="X375" i="1"/>
  <c r="V376" i="1" a="1"/>
  <c r="V376" i="1" s="1"/>
  <c r="X376" i="1" s="1"/>
  <c r="W376" i="1"/>
  <c r="V377" i="1" a="1"/>
  <c r="V377" i="1"/>
  <c r="W377" i="1"/>
  <c r="X377" i="1"/>
  <c r="V378" i="1" a="1"/>
  <c r="V378" i="1" s="1"/>
  <c r="X378" i="1" s="1"/>
  <c r="W378" i="1"/>
  <c r="V379" i="1" a="1"/>
  <c r="V379" i="1" s="1"/>
  <c r="X379" i="1" s="1"/>
  <c r="W379" i="1"/>
  <c r="V380" i="1" a="1"/>
  <c r="V380" i="1" s="1"/>
  <c r="W380" i="1"/>
  <c r="V381" i="1" a="1"/>
  <c r="V381" i="1" s="1"/>
  <c r="X381" i="1" s="1"/>
  <c r="W381" i="1"/>
  <c r="V382" i="1" a="1"/>
  <c r="V382" i="1" s="1"/>
  <c r="X382" i="1" s="1"/>
  <c r="W382" i="1"/>
  <c r="V383" i="1" a="1"/>
  <c r="V383" i="1"/>
  <c r="W383" i="1"/>
  <c r="X383" i="1" s="1"/>
  <c r="V384" i="1" a="1"/>
  <c r="V384" i="1" s="1"/>
  <c r="X384" i="1" s="1"/>
  <c r="W384" i="1"/>
  <c r="V385" i="1" a="1"/>
  <c r="V385" i="1" s="1"/>
  <c r="X385" i="1" s="1"/>
  <c r="W385" i="1"/>
  <c r="V386" i="1" a="1"/>
  <c r="V386" i="1" s="1"/>
  <c r="W386" i="1"/>
  <c r="X386" i="1"/>
  <c r="V387" i="1" a="1"/>
  <c r="V387" i="1" s="1"/>
  <c r="X387" i="1" s="1"/>
  <c r="W387" i="1"/>
  <c r="V388" i="1" a="1"/>
  <c r="V388" i="1"/>
  <c r="W388" i="1"/>
  <c r="X388" i="1"/>
  <c r="V389" i="1" a="1"/>
  <c r="V389" i="1"/>
  <c r="W389" i="1"/>
  <c r="X389" i="1" s="1"/>
  <c r="V390" i="1" a="1"/>
  <c r="V390" i="1" s="1"/>
  <c r="X390" i="1" s="1"/>
  <c r="W390" i="1"/>
  <c r="V391" i="1" a="1"/>
  <c r="V391" i="1"/>
  <c r="W391" i="1"/>
  <c r="X391" i="1"/>
  <c r="V392" i="1" a="1"/>
  <c r="V392" i="1"/>
  <c r="X392" i="1" s="1"/>
  <c r="W392" i="1"/>
  <c r="V393" i="1" a="1"/>
  <c r="V393" i="1" s="1"/>
  <c r="X393" i="1" s="1"/>
  <c r="W393" i="1"/>
  <c r="V394" i="1" a="1"/>
  <c r="V394" i="1" s="1"/>
  <c r="W394" i="1"/>
  <c r="X394" i="1"/>
  <c r="V395" i="1" a="1"/>
  <c r="V395" i="1" s="1"/>
  <c r="W395" i="1"/>
  <c r="V396" i="1" a="1"/>
  <c r="V396" i="1" s="1"/>
  <c r="X396" i="1" s="1"/>
  <c r="W396" i="1"/>
  <c r="V397" i="1" a="1"/>
  <c r="V397" i="1"/>
  <c r="X397" i="1" s="1"/>
  <c r="W397" i="1"/>
  <c r="V398" i="1" a="1"/>
  <c r="V398" i="1" s="1"/>
  <c r="X398" i="1" s="1"/>
  <c r="W398" i="1"/>
  <c r="V399" i="1" a="1"/>
  <c r="V399" i="1"/>
  <c r="X399" i="1" s="1"/>
  <c r="W399" i="1"/>
  <c r="V400" i="1" a="1"/>
  <c r="V400" i="1"/>
  <c r="X400" i="1" s="1"/>
  <c r="W400" i="1"/>
  <c r="V401" i="1" a="1"/>
  <c r="V401" i="1" s="1"/>
  <c r="X401" i="1" s="1"/>
  <c r="W401" i="1"/>
  <c r="V402" i="1" a="1"/>
  <c r="V402" i="1" s="1"/>
  <c r="X402" i="1" s="1"/>
  <c r="W402" i="1"/>
  <c r="V403" i="1" a="1"/>
  <c r="V403" i="1" s="1"/>
  <c r="W403" i="1"/>
  <c r="V404" i="1" a="1"/>
  <c r="V404" i="1" s="1"/>
  <c r="X404" i="1" s="1"/>
  <c r="W404" i="1"/>
  <c r="V405" i="1" a="1"/>
  <c r="V405" i="1" s="1"/>
  <c r="X405" i="1" s="1"/>
  <c r="W405" i="1"/>
  <c r="V406" i="1" a="1"/>
  <c r="V406" i="1" s="1"/>
  <c r="W406" i="1"/>
  <c r="X406" i="1"/>
  <c r="V407" i="1" a="1"/>
  <c r="V407" i="1"/>
  <c r="W407" i="1"/>
  <c r="X407" i="1"/>
  <c r="V408" i="1" a="1"/>
  <c r="V408" i="1"/>
  <c r="X408" i="1" s="1"/>
  <c r="W408" i="1"/>
  <c r="V409" i="1" a="1"/>
  <c r="V409" i="1" s="1"/>
  <c r="W409" i="1"/>
  <c r="V410" i="1" a="1"/>
  <c r="V410" i="1" s="1"/>
  <c r="W410" i="1"/>
  <c r="X410" i="1"/>
  <c r="V411" i="1" a="1"/>
  <c r="V411" i="1" s="1"/>
  <c r="X411" i="1" s="1"/>
  <c r="W411" i="1"/>
  <c r="V412" i="1" a="1"/>
  <c r="V412" i="1" s="1"/>
  <c r="W412" i="1"/>
  <c r="X412" i="1" s="1"/>
  <c r="V413" i="1" a="1"/>
  <c r="V413" i="1"/>
  <c r="X413" i="1" s="1"/>
  <c r="W413" i="1"/>
  <c r="V414" i="1" a="1"/>
  <c r="V414" i="1" s="1"/>
  <c r="X414" i="1" s="1"/>
  <c r="W414" i="1"/>
  <c r="V415" i="1" a="1"/>
  <c r="V415" i="1" s="1"/>
  <c r="X415" i="1" s="1"/>
  <c r="W415" i="1"/>
  <c r="V416" i="1" a="1"/>
  <c r="V416" i="1" s="1"/>
  <c r="X416" i="1" s="1"/>
  <c r="W416" i="1"/>
  <c r="V417" i="1" a="1"/>
  <c r="V417" i="1" s="1"/>
  <c r="X417" i="1" s="1"/>
  <c r="W417" i="1"/>
  <c r="V418" i="1" a="1"/>
  <c r="V418" i="1" s="1"/>
  <c r="X418" i="1" s="1"/>
  <c r="W418" i="1"/>
  <c r="V419" i="1" a="1"/>
  <c r="V419" i="1"/>
  <c r="W419" i="1"/>
  <c r="X419" i="1" s="1"/>
  <c r="V420" i="1" a="1"/>
  <c r="V420" i="1"/>
  <c r="W420" i="1"/>
  <c r="V421" i="1" a="1"/>
  <c r="V421" i="1" s="1"/>
  <c r="W421" i="1"/>
  <c r="X421" i="1"/>
  <c r="V422" i="1" a="1"/>
  <c r="V422" i="1" s="1"/>
  <c r="X422" i="1" s="1"/>
  <c r="W422" i="1"/>
  <c r="V423" i="1" a="1"/>
  <c r="V423" i="1" s="1"/>
  <c r="X423" i="1" s="1"/>
  <c r="W423" i="1"/>
  <c r="V424" i="1" a="1"/>
  <c r="V424" i="1"/>
  <c r="W424" i="1"/>
  <c r="X424" i="1"/>
  <c r="V425" i="1" a="1"/>
  <c r="V425" i="1"/>
  <c r="X425" i="1" s="1"/>
  <c r="W425" i="1"/>
  <c r="V426" i="1" a="1"/>
  <c r="V426" i="1" s="1"/>
  <c r="W426" i="1"/>
  <c r="X426" i="1"/>
  <c r="V427" i="1" a="1"/>
  <c r="V427" i="1" s="1"/>
  <c r="W427" i="1"/>
  <c r="X427" i="1" s="1"/>
  <c r="V428" i="1" a="1"/>
  <c r="V428" i="1" s="1"/>
  <c r="X428" i="1" s="1"/>
  <c r="W428" i="1"/>
  <c r="V429" i="1" a="1"/>
  <c r="V429" i="1" s="1"/>
  <c r="W429" i="1"/>
  <c r="X429" i="1" s="1"/>
  <c r="V430" i="1" a="1"/>
  <c r="V430" i="1" s="1"/>
  <c r="W430" i="1"/>
  <c r="X430" i="1"/>
  <c r="V431" i="1" a="1"/>
  <c r="V431" i="1"/>
  <c r="X431" i="1" s="1"/>
  <c r="W431" i="1"/>
  <c r="V432" i="1" a="1"/>
  <c r="V432" i="1" s="1"/>
  <c r="X432" i="1" s="1"/>
  <c r="W432" i="1"/>
  <c r="V433" i="1" a="1"/>
  <c r="V433" i="1" s="1"/>
  <c r="X433" i="1" s="1"/>
  <c r="W433" i="1"/>
  <c r="V434" i="1" a="1"/>
  <c r="V434" i="1" s="1"/>
  <c r="W434" i="1"/>
  <c r="X434" i="1"/>
  <c r="V435" i="1" a="1"/>
  <c r="V435" i="1" s="1"/>
  <c r="X435" i="1" s="1"/>
  <c r="W435" i="1"/>
  <c r="V436" i="1" a="1"/>
  <c r="V436" i="1"/>
  <c r="W436" i="1"/>
  <c r="V437" i="1" a="1"/>
  <c r="V437" i="1"/>
  <c r="W437" i="1"/>
  <c r="V438" i="1" a="1"/>
  <c r="V438" i="1" s="1"/>
  <c r="X438" i="1" s="1"/>
  <c r="W438" i="1"/>
  <c r="V439" i="1" a="1"/>
  <c r="V439" i="1"/>
  <c r="W439" i="1"/>
  <c r="V440" i="1" a="1"/>
  <c r="V440" i="1" s="1"/>
  <c r="W440" i="1"/>
  <c r="X440" i="1"/>
  <c r="V441" i="1" a="1"/>
  <c r="V441" i="1"/>
  <c r="W441" i="1"/>
  <c r="X441" i="1"/>
  <c r="V442" i="1" a="1"/>
  <c r="V442" i="1" s="1"/>
  <c r="X442" i="1" s="1"/>
  <c r="W442" i="1"/>
  <c r="V443" i="1" a="1"/>
  <c r="V443" i="1"/>
  <c r="X443" i="1" s="1"/>
  <c r="W443" i="1"/>
  <c r="V444" i="1" a="1"/>
  <c r="V444" i="1" s="1"/>
  <c r="X444" i="1" s="1"/>
  <c r="W444" i="1"/>
  <c r="V445" i="1" a="1"/>
  <c r="V445" i="1" s="1"/>
  <c r="X445" i="1" s="1"/>
  <c r="W445" i="1"/>
  <c r="V446" i="1" a="1"/>
  <c r="V446" i="1" s="1"/>
  <c r="X446" i="1" s="1"/>
  <c r="W446" i="1"/>
  <c r="V447" i="1" a="1"/>
  <c r="V447" i="1"/>
  <c r="W447" i="1"/>
  <c r="X447" i="1"/>
  <c r="V448" i="1" a="1"/>
  <c r="V448" i="1"/>
  <c r="X448" i="1" s="1"/>
  <c r="W448" i="1"/>
  <c r="V449" i="1" a="1"/>
  <c r="V449" i="1" s="1"/>
  <c r="X449" i="1" s="1"/>
  <c r="W449" i="1"/>
  <c r="V450" i="1" a="1"/>
  <c r="V450" i="1" s="1"/>
  <c r="W450" i="1"/>
  <c r="X450" i="1"/>
  <c r="V451" i="1" a="1"/>
  <c r="V451" i="1" s="1"/>
  <c r="X451" i="1" s="1"/>
  <c r="W451" i="1"/>
  <c r="V452" i="1" a="1"/>
  <c r="V452" i="1"/>
  <c r="W452" i="1"/>
  <c r="V453" i="1" a="1"/>
  <c r="V453" i="1"/>
  <c r="W453" i="1"/>
  <c r="X453" i="1" s="1"/>
  <c r="V454" i="1" a="1"/>
  <c r="V454" i="1" s="1"/>
  <c r="X454" i="1" s="1"/>
  <c r="W454" i="1"/>
  <c r="V455" i="1" a="1"/>
  <c r="V455" i="1" s="1"/>
  <c r="X455" i="1" s="1"/>
  <c r="W455" i="1"/>
  <c r="V456" i="1" a="1"/>
  <c r="V456" i="1" s="1"/>
  <c r="X456" i="1" s="1"/>
  <c r="W456" i="1"/>
  <c r="V457" i="1" a="1"/>
  <c r="V457" i="1" s="1"/>
  <c r="X457" i="1" s="1"/>
  <c r="W457" i="1"/>
  <c r="V458" i="1" a="1"/>
  <c r="V458" i="1" s="1"/>
  <c r="W458" i="1"/>
  <c r="X458" i="1"/>
  <c r="V459" i="1" a="1"/>
  <c r="V459" i="1" s="1"/>
  <c r="W459" i="1"/>
  <c r="X459" i="1" s="1"/>
  <c r="V460" i="1" a="1"/>
  <c r="V460" i="1"/>
  <c r="W460" i="1"/>
  <c r="X460" i="1"/>
  <c r="V461" i="1" a="1"/>
  <c r="V461" i="1"/>
  <c r="X461" i="1" s="1"/>
  <c r="W461" i="1"/>
  <c r="V462" i="1" a="1"/>
  <c r="V462" i="1" s="1"/>
  <c r="X462" i="1" s="1"/>
  <c r="W462" i="1"/>
  <c r="V463" i="1" a="1"/>
  <c r="V463" i="1"/>
  <c r="X463" i="1" s="1"/>
  <c r="W463" i="1"/>
  <c r="V464" i="1" a="1"/>
  <c r="V464" i="1"/>
  <c r="W464" i="1"/>
  <c r="X464" i="1"/>
  <c r="V465" i="1" a="1"/>
  <c r="V465" i="1"/>
  <c r="W465" i="1"/>
  <c r="X465" i="1"/>
  <c r="V466" i="1" a="1"/>
  <c r="V466" i="1" s="1"/>
  <c r="X466" i="1" s="1"/>
  <c r="W466" i="1"/>
  <c r="V467" i="1" a="1"/>
  <c r="V467" i="1"/>
  <c r="W467" i="1"/>
  <c r="V468" i="1" a="1"/>
  <c r="V468" i="1" s="1"/>
  <c r="W468" i="1"/>
  <c r="X468" i="1"/>
  <c r="V469" i="1" a="1"/>
  <c r="V469" i="1" s="1"/>
  <c r="X469" i="1" s="1"/>
  <c r="W469" i="1"/>
  <c r="V470" i="1" a="1"/>
  <c r="V470" i="1" s="1"/>
  <c r="W470" i="1"/>
  <c r="X470" i="1"/>
  <c r="V471" i="1" a="1"/>
  <c r="V471" i="1"/>
  <c r="X471" i="1" s="1"/>
  <c r="W471" i="1"/>
  <c r="V472" i="1" a="1"/>
  <c r="V472" i="1" s="1"/>
  <c r="X472" i="1" s="1"/>
  <c r="W472" i="1"/>
  <c r="V473" i="1" a="1"/>
  <c r="V473" i="1" s="1"/>
  <c r="X473" i="1" s="1"/>
  <c r="W473" i="1"/>
  <c r="V474" i="1" a="1"/>
  <c r="V474" i="1" s="1"/>
  <c r="X474" i="1" s="1"/>
  <c r="W474" i="1"/>
  <c r="V475" i="1" a="1"/>
  <c r="V475" i="1" s="1"/>
  <c r="X475" i="1" s="1"/>
  <c r="W475" i="1"/>
  <c r="V476" i="1" a="1"/>
  <c r="V476" i="1" s="1"/>
  <c r="W476" i="1"/>
  <c r="X476" i="1" s="1"/>
  <c r="V477" i="1" a="1"/>
  <c r="V477" i="1"/>
  <c r="W477" i="1"/>
  <c r="X477" i="1"/>
  <c r="V478" i="1" a="1"/>
  <c r="V478" i="1" s="1"/>
  <c r="X478" i="1" s="1"/>
  <c r="W478" i="1"/>
  <c r="V479" i="1" a="1"/>
  <c r="V479" i="1"/>
  <c r="X479" i="1" s="1"/>
  <c r="W479" i="1"/>
  <c r="V480" i="1" a="1"/>
  <c r="V480" i="1" s="1"/>
  <c r="X480" i="1" s="1"/>
  <c r="W480" i="1"/>
  <c r="V481" i="1" a="1"/>
  <c r="V481" i="1"/>
  <c r="W481" i="1"/>
  <c r="X481" i="1"/>
  <c r="V482" i="1" a="1"/>
  <c r="V482" i="1" s="1"/>
  <c r="X482" i="1" s="1"/>
  <c r="W482" i="1"/>
  <c r="V483" i="1" a="1"/>
  <c r="V483" i="1" s="1"/>
  <c r="W483" i="1"/>
  <c r="V484" i="1" a="1"/>
  <c r="V484" i="1"/>
  <c r="W484" i="1"/>
  <c r="X484" i="1" s="1"/>
  <c r="V485" i="1" a="1"/>
  <c r="V485" i="1" s="1"/>
  <c r="W485" i="1"/>
  <c r="X485" i="1"/>
  <c r="V486" i="1" a="1"/>
  <c r="V486" i="1" s="1"/>
  <c r="W486" i="1"/>
  <c r="X486" i="1"/>
  <c r="V487" i="1" a="1"/>
  <c r="V487" i="1" s="1"/>
  <c r="X487" i="1" s="1"/>
  <c r="W487" i="1"/>
  <c r="V488" i="1" a="1"/>
  <c r="V488" i="1" s="1"/>
  <c r="X488" i="1" s="1"/>
  <c r="W488" i="1"/>
  <c r="V489" i="1" a="1"/>
  <c r="V489" i="1" s="1"/>
  <c r="W489" i="1"/>
  <c r="X489" i="1"/>
  <c r="V490" i="1" a="1"/>
  <c r="V490" i="1" s="1"/>
  <c r="X490" i="1" s="1"/>
  <c r="W490" i="1"/>
  <c r="V491" i="1" a="1"/>
  <c r="V491" i="1"/>
  <c r="X491" i="1" s="1"/>
  <c r="W491" i="1"/>
  <c r="V492" i="1" a="1"/>
  <c r="V492" i="1" s="1"/>
  <c r="X492" i="1" s="1"/>
  <c r="W492" i="1"/>
  <c r="V493" i="1" a="1"/>
  <c r="V493" i="1" s="1"/>
  <c r="W493" i="1"/>
  <c r="V494" i="1" a="1"/>
  <c r="V494" i="1" s="1"/>
  <c r="W494" i="1"/>
  <c r="X494" i="1"/>
  <c r="V495" i="1" a="1"/>
  <c r="V495" i="1"/>
  <c r="W495" i="1"/>
  <c r="X495" i="1"/>
  <c r="V496" i="1" a="1"/>
  <c r="V496" i="1" s="1"/>
  <c r="X496" i="1" s="1"/>
  <c r="W496" i="1"/>
  <c r="V497" i="1" a="1"/>
  <c r="V497" i="1"/>
  <c r="X497" i="1" s="1"/>
  <c r="W497" i="1"/>
  <c r="V498" i="1" a="1"/>
  <c r="V498" i="1" s="1"/>
  <c r="W498" i="1"/>
  <c r="X498" i="1"/>
  <c r="V499" i="1" a="1"/>
  <c r="V499" i="1"/>
  <c r="W499" i="1"/>
  <c r="X499" i="1"/>
  <c r="V500" i="1" a="1"/>
  <c r="V500" i="1"/>
  <c r="W500" i="1"/>
  <c r="X500" i="1" s="1"/>
  <c r="V501" i="1" a="1"/>
  <c r="V501" i="1" s="1"/>
  <c r="W501" i="1"/>
  <c r="V502" i="1" a="1"/>
  <c r="V502" i="1" s="1"/>
  <c r="W502" i="1"/>
  <c r="X502" i="1"/>
  <c r="V503" i="1" a="1"/>
  <c r="V503" i="1"/>
  <c r="W503" i="1"/>
  <c r="V504" i="1" a="1"/>
  <c r="V504" i="1"/>
  <c r="W504" i="1"/>
  <c r="X504" i="1"/>
  <c r="V505" i="1" a="1"/>
  <c r="V505" i="1"/>
  <c r="W505" i="1"/>
  <c r="X505" i="1"/>
  <c r="V506" i="1" a="1"/>
  <c r="V506" i="1" s="1"/>
  <c r="X506" i="1" s="1"/>
  <c r="W506" i="1"/>
  <c r="V507" i="1" a="1"/>
  <c r="V507" i="1"/>
  <c r="W507" i="1"/>
  <c r="X507" i="1"/>
  <c r="V508" i="1" a="1"/>
  <c r="V508" i="1" s="1"/>
  <c r="X508" i="1" s="1"/>
  <c r="W508" i="1"/>
  <c r="V509" i="1" a="1"/>
  <c r="V509" i="1" s="1"/>
  <c r="X509" i="1" s="1"/>
  <c r="W509" i="1"/>
  <c r="V510" i="1" a="1"/>
  <c r="V510" i="1" s="1"/>
  <c r="X510" i="1" s="1"/>
  <c r="W510" i="1"/>
  <c r="V511" i="1" a="1"/>
  <c r="V511" i="1"/>
  <c r="W511" i="1"/>
  <c r="X511" i="1" s="1"/>
  <c r="V512" i="1" a="1"/>
  <c r="V512" i="1" s="1"/>
  <c r="X512" i="1" s="1"/>
  <c r="W512" i="1"/>
  <c r="V513" i="1" a="1"/>
  <c r="V513" i="1" s="1"/>
  <c r="X513" i="1" s="1"/>
  <c r="W513" i="1"/>
  <c r="V514" i="1" a="1"/>
  <c r="V514" i="1" s="1"/>
  <c r="W514" i="1"/>
  <c r="X514" i="1"/>
  <c r="V515" i="1" a="1"/>
  <c r="V515" i="1" s="1"/>
  <c r="W515" i="1"/>
  <c r="X515" i="1"/>
  <c r="V516" i="1" a="1"/>
  <c r="V516" i="1" s="1"/>
  <c r="X516" i="1" s="1"/>
  <c r="W516" i="1"/>
  <c r="V517" i="1" a="1"/>
  <c r="V517" i="1"/>
  <c r="W517" i="1"/>
  <c r="X517" i="1" s="1"/>
  <c r="V518" i="1" a="1"/>
  <c r="V518" i="1" s="1"/>
  <c r="W518" i="1"/>
  <c r="X518" i="1"/>
  <c r="V519" i="1" a="1"/>
  <c r="V519" i="1"/>
  <c r="X519" i="1" s="1"/>
  <c r="W519" i="1"/>
  <c r="V520" i="1" a="1"/>
  <c r="V520" i="1" s="1"/>
  <c r="X520" i="1" s="1"/>
  <c r="W520" i="1"/>
  <c r="V521" i="1" a="1"/>
  <c r="V521" i="1" s="1"/>
  <c r="W521" i="1"/>
  <c r="X521" i="1"/>
  <c r="V522" i="1" a="1"/>
  <c r="V522" i="1" s="1"/>
  <c r="W522" i="1"/>
  <c r="X522" i="1"/>
  <c r="V523" i="1" a="1"/>
  <c r="V523" i="1" s="1"/>
  <c r="W523" i="1"/>
  <c r="V524" i="1" a="1"/>
  <c r="V524" i="1" s="1"/>
  <c r="W524" i="1"/>
  <c r="V525" i="1" a="1"/>
  <c r="V525" i="1" s="1"/>
  <c r="W525" i="1"/>
  <c r="V526" i="1" a="1"/>
  <c r="V526" i="1" s="1"/>
  <c r="X526" i="1" s="1"/>
  <c r="W526" i="1"/>
  <c r="V527" i="1" a="1"/>
  <c r="V527" i="1"/>
  <c r="X527" i="1" s="1"/>
  <c r="W527" i="1"/>
  <c r="V528" i="1" a="1"/>
  <c r="V528" i="1"/>
  <c r="W528" i="1"/>
  <c r="X528" i="1"/>
  <c r="V529" i="1" a="1"/>
  <c r="V529" i="1" s="1"/>
  <c r="W529" i="1"/>
  <c r="V530" i="1" a="1"/>
  <c r="V530" i="1" s="1"/>
  <c r="X530" i="1" s="1"/>
  <c r="W530" i="1"/>
  <c r="V531" i="1" a="1"/>
  <c r="V531" i="1"/>
  <c r="W531" i="1"/>
  <c r="V532" i="1" a="1"/>
  <c r="V532" i="1" s="1"/>
  <c r="X532" i="1" s="1"/>
  <c r="W532" i="1"/>
  <c r="V533" i="1" a="1"/>
  <c r="V533" i="1"/>
  <c r="W533" i="1"/>
  <c r="X533" i="1"/>
  <c r="V534" i="1" a="1"/>
  <c r="V534" i="1" s="1"/>
  <c r="W534" i="1"/>
  <c r="X534" i="1"/>
  <c r="V535" i="1" a="1"/>
  <c r="V535" i="1"/>
  <c r="X535" i="1" s="1"/>
  <c r="W535" i="1"/>
  <c r="V536" i="1" a="1"/>
  <c r="V536" i="1"/>
  <c r="W536" i="1"/>
  <c r="X536" i="1"/>
  <c r="V537" i="1" a="1"/>
  <c r="V537" i="1" s="1"/>
  <c r="X537" i="1" s="1"/>
  <c r="W537" i="1"/>
  <c r="V538" i="1" a="1"/>
  <c r="V538" i="1" s="1"/>
  <c r="W538" i="1"/>
  <c r="X538" i="1"/>
  <c r="V539" i="1" a="1"/>
  <c r="V539" i="1" s="1"/>
  <c r="X539" i="1" s="1"/>
  <c r="W539" i="1"/>
  <c r="V540" i="1" a="1"/>
  <c r="V540" i="1" s="1"/>
  <c r="W540" i="1"/>
  <c r="V541" i="1" a="1"/>
  <c r="V541" i="1" s="1"/>
  <c r="X541" i="1" s="1"/>
  <c r="W541" i="1"/>
  <c r="V542" i="1" a="1"/>
  <c r="V542" i="1" s="1"/>
  <c r="X542" i="1" s="1"/>
  <c r="W542" i="1"/>
  <c r="V543" i="1" a="1"/>
  <c r="V543" i="1" s="1"/>
  <c r="X543" i="1" s="1"/>
  <c r="W543" i="1"/>
  <c r="V544" i="1" a="1"/>
  <c r="V544" i="1"/>
  <c r="X544" i="1" s="1"/>
  <c r="W544" i="1"/>
  <c r="V545" i="1" a="1"/>
  <c r="V545" i="1"/>
  <c r="W545" i="1"/>
  <c r="X545" i="1" s="1"/>
  <c r="V546" i="1" a="1"/>
  <c r="V546" i="1" s="1"/>
  <c r="X546" i="1" s="1"/>
  <c r="W546" i="1"/>
  <c r="V547" i="1" a="1"/>
  <c r="V547" i="1" s="1"/>
  <c r="W547" i="1"/>
  <c r="V548" i="1" a="1"/>
  <c r="V548" i="1" s="1"/>
  <c r="W548" i="1"/>
  <c r="X548" i="1" s="1"/>
  <c r="V549" i="1" a="1"/>
  <c r="V549" i="1" s="1"/>
  <c r="W549" i="1"/>
  <c r="X549" i="1"/>
  <c r="V550" i="1" a="1"/>
  <c r="V550" i="1" s="1"/>
  <c r="W550" i="1"/>
  <c r="X550" i="1"/>
  <c r="V551" i="1" a="1"/>
  <c r="V551" i="1"/>
  <c r="W551" i="1"/>
  <c r="X551" i="1"/>
  <c r="V552" i="1" a="1"/>
  <c r="V552" i="1" s="1"/>
  <c r="X552" i="1" s="1"/>
  <c r="W552" i="1"/>
  <c r="V553" i="1" a="1"/>
  <c r="V553" i="1"/>
  <c r="X553" i="1" s="1"/>
  <c r="W553" i="1"/>
  <c r="V554" i="1" a="1"/>
  <c r="V554" i="1" s="1"/>
  <c r="X554" i="1" s="1"/>
  <c r="W554" i="1"/>
  <c r="V555" i="1" a="1"/>
  <c r="V555" i="1" s="1"/>
  <c r="W555" i="1"/>
  <c r="X555" i="1" s="1"/>
  <c r="V556" i="1" a="1"/>
  <c r="V556" i="1" s="1"/>
  <c r="X556" i="1" s="1"/>
  <c r="W556" i="1"/>
  <c r="V557" i="1" a="1"/>
  <c r="V557" i="1" s="1"/>
  <c r="W557" i="1"/>
  <c r="V558" i="1" a="1"/>
  <c r="V558" i="1" s="1"/>
  <c r="W558" i="1"/>
  <c r="X558" i="1"/>
  <c r="V559" i="1" a="1"/>
  <c r="V559" i="1"/>
  <c r="W559" i="1"/>
  <c r="V560" i="1" a="1"/>
  <c r="V560" i="1" s="1"/>
  <c r="X560" i="1" s="1"/>
  <c r="W560" i="1"/>
  <c r="V561" i="1" a="1"/>
  <c r="V561" i="1"/>
  <c r="X561" i="1" s="1"/>
  <c r="W561" i="1"/>
  <c r="V562" i="1" a="1"/>
  <c r="V562" i="1" s="1"/>
  <c r="W562" i="1"/>
  <c r="X562" i="1"/>
  <c r="V563" i="1" a="1"/>
  <c r="V563" i="1" s="1"/>
  <c r="X563" i="1" s="1"/>
  <c r="W563" i="1"/>
  <c r="V564" i="1" a="1"/>
  <c r="V564" i="1"/>
  <c r="W564" i="1"/>
  <c r="V565" i="1" a="1"/>
  <c r="V565" i="1" s="1"/>
  <c r="W565" i="1"/>
  <c r="V566" i="1" a="1"/>
  <c r="V566" i="1" s="1"/>
  <c r="W566" i="1"/>
  <c r="X566" i="1"/>
  <c r="V567" i="1" a="1"/>
  <c r="V567" i="1" s="1"/>
  <c r="X567" i="1" s="1"/>
  <c r="W567" i="1"/>
  <c r="V568" i="1" a="1"/>
  <c r="V568" i="1"/>
  <c r="W568" i="1"/>
  <c r="V569" i="1" a="1"/>
  <c r="V569" i="1"/>
  <c r="W569" i="1"/>
  <c r="X569" i="1"/>
  <c r="V570" i="1" a="1"/>
  <c r="V570" i="1" s="1"/>
  <c r="X570" i="1" s="1"/>
  <c r="W570" i="1"/>
  <c r="V571" i="1" a="1"/>
  <c r="V571" i="1" s="1"/>
  <c r="W571" i="1"/>
  <c r="V572" i="1" a="1"/>
  <c r="V572" i="1"/>
  <c r="W572" i="1"/>
  <c r="X572" i="1"/>
  <c r="V573" i="1" a="1"/>
  <c r="V573" i="1" s="1"/>
  <c r="X573" i="1" s="1"/>
  <c r="W573" i="1"/>
  <c r="V574" i="1" a="1"/>
  <c r="V574" i="1" s="1"/>
  <c r="X574" i="1" s="1"/>
  <c r="W574" i="1"/>
  <c r="V575" i="1" a="1"/>
  <c r="V575" i="1" s="1"/>
  <c r="X575" i="1" s="1"/>
  <c r="W575" i="1"/>
  <c r="V576" i="1" a="1"/>
  <c r="V576" i="1" s="1"/>
  <c r="W576" i="1"/>
  <c r="V577" i="1" a="1"/>
  <c r="V577" i="1" s="1"/>
  <c r="X577" i="1" s="1"/>
  <c r="W577" i="1"/>
  <c r="V578" i="1" a="1"/>
  <c r="V578" i="1" s="1"/>
  <c r="W578" i="1"/>
  <c r="X578" i="1"/>
  <c r="V579" i="1" a="1"/>
  <c r="V579" i="1" s="1"/>
  <c r="X579" i="1" s="1"/>
  <c r="W579" i="1"/>
  <c r="V580" i="1" a="1"/>
  <c r="V580" i="1" s="1"/>
  <c r="X580" i="1" s="1"/>
  <c r="W580" i="1"/>
  <c r="V581" i="1" a="1"/>
  <c r="V581" i="1"/>
  <c r="W581" i="1"/>
  <c r="V582" i="1" a="1"/>
  <c r="V582" i="1" s="1"/>
  <c r="X582" i="1" s="1"/>
  <c r="W582" i="1"/>
  <c r="V583" i="1" a="1"/>
  <c r="V583" i="1" s="1"/>
  <c r="X583" i="1" s="1"/>
  <c r="W583" i="1"/>
  <c r="V584" i="1" a="1"/>
  <c r="V584" i="1"/>
  <c r="W584" i="1"/>
  <c r="V585" i="1" a="1"/>
  <c r="V585" i="1" s="1"/>
  <c r="X585" i="1" s="1"/>
  <c r="W585" i="1"/>
  <c r="V586" i="1" a="1"/>
  <c r="V586" i="1" s="1"/>
  <c r="W586" i="1"/>
  <c r="X586" i="1"/>
  <c r="V587" i="1" a="1"/>
  <c r="V587" i="1" s="1"/>
  <c r="W587" i="1"/>
  <c r="X587" i="1" s="1"/>
  <c r="V588" i="1" a="1"/>
  <c r="V588" i="1"/>
  <c r="X588" i="1" s="1"/>
  <c r="W588" i="1"/>
  <c r="V589" i="1" a="1"/>
  <c r="V589" i="1"/>
  <c r="X589" i="1" s="1"/>
  <c r="W589" i="1"/>
  <c r="V590" i="1" a="1"/>
  <c r="V590" i="1" s="1"/>
  <c r="X590" i="1" s="1"/>
  <c r="W590" i="1"/>
  <c r="V591" i="1" a="1"/>
  <c r="V591" i="1" s="1"/>
  <c r="X591" i="1" s="1"/>
  <c r="W591" i="1"/>
  <c r="V592" i="1" a="1"/>
  <c r="V592" i="1"/>
  <c r="X592" i="1" s="1"/>
  <c r="W592" i="1"/>
  <c r="V593" i="1" a="1"/>
  <c r="V593" i="1" s="1"/>
  <c r="X593" i="1" s="1"/>
  <c r="W593" i="1"/>
  <c r="V594" i="1" a="1"/>
  <c r="V594" i="1" s="1"/>
  <c r="X594" i="1" s="1"/>
  <c r="W594" i="1"/>
  <c r="V595" i="1" a="1"/>
  <c r="V595" i="1"/>
  <c r="W595" i="1"/>
  <c r="X595" i="1" s="1"/>
  <c r="V596" i="1" a="1"/>
  <c r="V596" i="1" s="1"/>
  <c r="X596" i="1" s="1"/>
  <c r="W596" i="1"/>
  <c r="V597" i="1" a="1"/>
  <c r="V597" i="1" s="1"/>
  <c r="X597" i="1" s="1"/>
  <c r="W597" i="1"/>
  <c r="V598" i="1" a="1"/>
  <c r="V598" i="1" s="1"/>
  <c r="X598" i="1" s="1"/>
  <c r="W598" i="1"/>
  <c r="V599" i="1" a="1"/>
  <c r="V599" i="1" s="1"/>
  <c r="X599" i="1" s="1"/>
  <c r="W599" i="1"/>
  <c r="V600" i="1" a="1"/>
  <c r="V600" i="1"/>
  <c r="W600" i="1"/>
  <c r="X600" i="1"/>
  <c r="V601" i="1" a="1"/>
  <c r="V601" i="1"/>
  <c r="W601" i="1"/>
  <c r="X601" i="1"/>
  <c r="V602" i="1" a="1"/>
  <c r="V602" i="1" s="1"/>
  <c r="W602" i="1"/>
  <c r="X602" i="1"/>
  <c r="V603" i="1" a="1"/>
  <c r="V603" i="1" s="1"/>
  <c r="X603" i="1" s="1"/>
  <c r="W603" i="1"/>
  <c r="V604" i="1" a="1"/>
  <c r="V604" i="1" s="1"/>
  <c r="W604" i="1"/>
  <c r="V605" i="1" a="1"/>
  <c r="V605" i="1" s="1"/>
  <c r="X605" i="1" s="1"/>
  <c r="W605" i="1"/>
  <c r="V606" i="1" a="1"/>
  <c r="V606" i="1" s="1"/>
  <c r="W606" i="1"/>
  <c r="X606" i="1"/>
  <c r="V607" i="1" a="1"/>
  <c r="V607" i="1"/>
  <c r="X607" i="1" s="1"/>
  <c r="W607" i="1"/>
  <c r="V608" i="1" a="1"/>
  <c r="V608" i="1" s="1"/>
  <c r="X608" i="1" s="1"/>
  <c r="W608" i="1"/>
  <c r="V609" i="1" a="1"/>
  <c r="V609" i="1" s="1"/>
  <c r="X609" i="1" s="1"/>
  <c r="W609" i="1"/>
  <c r="V610" i="1" a="1"/>
  <c r="V610" i="1" s="1"/>
  <c r="W610" i="1"/>
  <c r="X610" i="1"/>
  <c r="V611" i="1" a="1"/>
  <c r="V611" i="1" s="1"/>
  <c r="W611" i="1"/>
  <c r="V612" i="1" a="1"/>
  <c r="V612" i="1" s="1"/>
  <c r="W612" i="1"/>
  <c r="X612" i="1" s="1"/>
  <c r="V613" i="1" a="1"/>
  <c r="V613" i="1" s="1"/>
  <c r="W613" i="1"/>
  <c r="X613" i="1"/>
  <c r="V614" i="1" a="1"/>
  <c r="V614" i="1" s="1"/>
  <c r="W614" i="1"/>
  <c r="X614" i="1" s="1"/>
  <c r="V615" i="1" a="1"/>
  <c r="V615" i="1" s="1"/>
  <c r="X615" i="1" s="1"/>
  <c r="W615" i="1"/>
  <c r="V616" i="1" a="1"/>
  <c r="V616" i="1" s="1"/>
  <c r="X616" i="1" s="1"/>
  <c r="W616" i="1"/>
  <c r="V617" i="1" a="1"/>
  <c r="V617" i="1" s="1"/>
  <c r="X617" i="1" s="1"/>
  <c r="W617" i="1"/>
  <c r="V618" i="1" a="1"/>
  <c r="V618" i="1" s="1"/>
  <c r="W618" i="1"/>
  <c r="X618" i="1"/>
  <c r="V619" i="1" a="1"/>
  <c r="V619" i="1" s="1"/>
  <c r="X619" i="1" s="1"/>
  <c r="W619" i="1"/>
  <c r="V620" i="1" a="1"/>
  <c r="V620" i="1" s="1"/>
  <c r="X620" i="1" s="1"/>
  <c r="W620" i="1"/>
  <c r="V621" i="1" a="1"/>
  <c r="V621" i="1" s="1"/>
  <c r="W621" i="1"/>
  <c r="X621" i="1" s="1"/>
  <c r="V622" i="1" a="1"/>
  <c r="V622" i="1" s="1"/>
  <c r="X622" i="1" s="1"/>
  <c r="W622" i="1"/>
  <c r="V623" i="1" a="1"/>
  <c r="V623" i="1" s="1"/>
  <c r="X623" i="1" s="1"/>
  <c r="W623" i="1"/>
  <c r="V624" i="1" a="1"/>
  <c r="V624" i="1" s="1"/>
  <c r="X624" i="1" s="1"/>
  <c r="W624" i="1"/>
  <c r="V625" i="1" a="1"/>
  <c r="V625" i="1"/>
  <c r="X625" i="1" s="1"/>
  <c r="W625" i="1"/>
  <c r="V626" i="1" a="1"/>
  <c r="V626" i="1" s="1"/>
  <c r="W626" i="1"/>
  <c r="X626" i="1"/>
  <c r="V627" i="1" a="1"/>
  <c r="V627" i="1"/>
  <c r="X627" i="1" s="1"/>
  <c r="W627" i="1"/>
  <c r="V628" i="1" a="1"/>
  <c r="V628" i="1" s="1"/>
  <c r="W628" i="1"/>
  <c r="V629" i="1" a="1"/>
  <c r="V629" i="1" s="1"/>
  <c r="W629" i="1"/>
  <c r="X629" i="1" s="1"/>
  <c r="V630" i="1" a="1"/>
  <c r="V630" i="1" s="1"/>
  <c r="W630" i="1"/>
  <c r="X630" i="1"/>
  <c r="V631" i="1" a="1"/>
  <c r="V631" i="1" s="1"/>
  <c r="X631" i="1" s="1"/>
  <c r="W631" i="1"/>
  <c r="V632" i="1" a="1"/>
  <c r="V632" i="1"/>
  <c r="X632" i="1" s="1"/>
  <c r="W632" i="1"/>
  <c r="V633" i="1" a="1"/>
  <c r="V633" i="1"/>
  <c r="X633" i="1" s="1"/>
  <c r="W633" i="1"/>
  <c r="V634" i="1" a="1"/>
  <c r="V634" i="1" s="1"/>
  <c r="W634" i="1"/>
  <c r="X634" i="1" s="1"/>
  <c r="V635" i="1" a="1"/>
  <c r="V635" i="1"/>
  <c r="W635" i="1"/>
  <c r="V636" i="1" a="1"/>
  <c r="V636" i="1"/>
  <c r="W636" i="1"/>
  <c r="X636" i="1"/>
  <c r="V637" i="1" a="1"/>
  <c r="V637" i="1" s="1"/>
  <c r="X637" i="1" s="1"/>
  <c r="W637" i="1"/>
  <c r="V638" i="1" a="1"/>
  <c r="V638" i="1" s="1"/>
  <c r="X638" i="1" s="1"/>
  <c r="W638" i="1"/>
  <c r="V639" i="1" a="1"/>
  <c r="V639" i="1" s="1"/>
  <c r="W639" i="1"/>
  <c r="V640" i="1" a="1"/>
  <c r="V640" i="1"/>
  <c r="W640" i="1"/>
  <c r="V641" i="1" a="1"/>
  <c r="V641" i="1" s="1"/>
  <c r="X641" i="1" s="1"/>
  <c r="W641" i="1"/>
  <c r="V642" i="1" a="1"/>
  <c r="V642" i="1" s="1"/>
  <c r="W642" i="1"/>
  <c r="X642" i="1" s="1"/>
  <c r="V643" i="1" a="1"/>
  <c r="V643" i="1" s="1"/>
  <c r="X643" i="1" s="1"/>
  <c r="W643" i="1"/>
  <c r="V644" i="1" a="1"/>
  <c r="V644" i="1" s="1"/>
  <c r="W644" i="1"/>
  <c r="V645" i="1" a="1"/>
  <c r="V645" i="1"/>
  <c r="W645" i="1"/>
  <c r="V646" i="1" a="1"/>
  <c r="V646" i="1" s="1"/>
  <c r="X646" i="1" s="1"/>
  <c r="W646" i="1"/>
  <c r="V647" i="1" a="1"/>
  <c r="V647" i="1"/>
  <c r="W647" i="1"/>
  <c r="X647" i="1"/>
  <c r="V648" i="1" a="1"/>
  <c r="V648" i="1"/>
  <c r="W648" i="1"/>
  <c r="X648" i="1" s="1"/>
  <c r="V649" i="1" a="1"/>
  <c r="V649" i="1" s="1"/>
  <c r="X649" i="1" s="1"/>
  <c r="W649" i="1"/>
  <c r="V650" i="1" a="1"/>
  <c r="V650" i="1" s="1"/>
  <c r="W650" i="1"/>
  <c r="X650" i="1"/>
  <c r="V651" i="1" a="1"/>
  <c r="V651" i="1" s="1"/>
  <c r="W651" i="1"/>
  <c r="X651" i="1" s="1"/>
  <c r="V652" i="1" a="1"/>
  <c r="V652" i="1"/>
  <c r="W652" i="1"/>
  <c r="X652" i="1"/>
  <c r="V653" i="1" a="1"/>
  <c r="V653" i="1"/>
  <c r="X653" i="1" s="1"/>
  <c r="W653" i="1"/>
  <c r="V654" i="1" a="1"/>
  <c r="V654" i="1" s="1"/>
  <c r="X654" i="1" s="1"/>
  <c r="W654" i="1"/>
  <c r="V655" i="1" a="1"/>
  <c r="V655" i="1"/>
  <c r="X655" i="1" s="1"/>
  <c r="W655" i="1"/>
  <c r="V656" i="1" a="1"/>
  <c r="V656" i="1"/>
  <c r="X656" i="1" s="1"/>
  <c r="W656" i="1"/>
  <c r="W657" i="1"/>
  <c r="V658" i="1" a="1"/>
  <c r="V658" i="1" s="1"/>
  <c r="W658" i="1"/>
  <c r="V659" i="1" a="1"/>
  <c r="V659" i="1"/>
  <c r="W659" i="1"/>
  <c r="X659" i="1" s="1"/>
  <c r="V660" i="1" a="1"/>
  <c r="V660" i="1" s="1"/>
  <c r="W660" i="1"/>
  <c r="V661" i="1" a="1"/>
  <c r="V661" i="1" s="1"/>
  <c r="X661" i="1" s="1"/>
  <c r="W661" i="1"/>
  <c r="V662" i="1" a="1"/>
  <c r="V662" i="1" s="1"/>
  <c r="X662" i="1" s="1"/>
  <c r="W662" i="1"/>
  <c r="V663" i="1" a="1"/>
  <c r="V663" i="1" s="1"/>
  <c r="X663" i="1" s="1"/>
  <c r="W663" i="1"/>
  <c r="V664" i="1" a="1"/>
  <c r="V664" i="1"/>
  <c r="W664" i="1"/>
  <c r="X664" i="1"/>
  <c r="V665" i="1" a="1"/>
  <c r="V665" i="1"/>
  <c r="X665" i="1" s="1"/>
  <c r="W665" i="1"/>
  <c r="V666" i="1" a="1"/>
  <c r="V666" i="1" s="1"/>
  <c r="X666" i="1" s="1"/>
  <c r="W666" i="1"/>
  <c r="V667" i="1" a="1"/>
  <c r="V667" i="1" s="1"/>
  <c r="X667" i="1" s="1"/>
  <c r="W667" i="1"/>
  <c r="V668" i="1" a="1"/>
  <c r="V668" i="1" s="1"/>
  <c r="W668" i="1"/>
  <c r="V669" i="1" a="1"/>
  <c r="V669" i="1" s="1"/>
  <c r="W669" i="1"/>
  <c r="X669" i="1" s="1"/>
  <c r="V670" i="1" a="1"/>
  <c r="V670" i="1" s="1"/>
  <c r="W670" i="1"/>
  <c r="X670" i="1"/>
  <c r="V671" i="1" a="1"/>
  <c r="V671" i="1"/>
  <c r="X671" i="1" s="1"/>
  <c r="W671" i="1"/>
  <c r="V672" i="1" a="1"/>
  <c r="V672" i="1"/>
  <c r="X672" i="1" s="1"/>
  <c r="W672" i="1"/>
  <c r="V673" i="1" a="1"/>
  <c r="V673" i="1" s="1"/>
  <c r="X673" i="1" s="1"/>
  <c r="W673" i="1"/>
  <c r="V674" i="1" a="1"/>
  <c r="V674" i="1" s="1"/>
  <c r="W674" i="1"/>
  <c r="X674" i="1" s="1"/>
  <c r="V675" i="1" a="1"/>
  <c r="V675" i="1" s="1"/>
  <c r="W675" i="1"/>
  <c r="V676" i="1" a="1"/>
  <c r="V676" i="1"/>
  <c r="W676" i="1"/>
  <c r="X676" i="1" s="1"/>
  <c r="V677" i="1" a="1"/>
  <c r="V677" i="1" s="1"/>
  <c r="X677" i="1" s="1"/>
  <c r="W677" i="1"/>
  <c r="V678" i="1" a="1"/>
  <c r="V678" i="1" s="1"/>
  <c r="W678" i="1"/>
  <c r="X678" i="1" s="1"/>
  <c r="V679" i="1" a="1"/>
  <c r="V679" i="1" s="1"/>
  <c r="W679" i="1"/>
  <c r="X679" i="1" s="1"/>
  <c r="V680" i="1" a="1"/>
  <c r="V680" i="1" s="1"/>
  <c r="X680" i="1" s="1"/>
  <c r="W680" i="1"/>
  <c r="V681" i="1" a="1"/>
  <c r="V681" i="1" s="1"/>
  <c r="X681" i="1" s="1"/>
  <c r="W681" i="1"/>
  <c r="V682" i="1" a="1"/>
  <c r="V682" i="1"/>
  <c r="W682" i="1"/>
  <c r="V683" i="1" a="1"/>
  <c r="V683" i="1" s="1"/>
  <c r="W683" i="1"/>
  <c r="X683" i="1" s="1"/>
  <c r="V684" i="1" a="1"/>
  <c r="V684" i="1"/>
  <c r="X684" i="1" s="1"/>
  <c r="W684" i="1"/>
  <c r="V685" i="1" a="1"/>
  <c r="V685" i="1"/>
  <c r="W685" i="1"/>
  <c r="X685" i="1"/>
  <c r="V686" i="1" a="1"/>
  <c r="V686" i="1" s="1"/>
  <c r="W686" i="1"/>
  <c r="V687" i="1" a="1"/>
  <c r="V687" i="1" s="1"/>
  <c r="W687" i="1"/>
  <c r="V688" i="1" a="1"/>
  <c r="V688" i="1"/>
  <c r="W688" i="1"/>
  <c r="X688" i="1"/>
  <c r="V689" i="1" a="1"/>
  <c r="V689" i="1"/>
  <c r="X689" i="1" s="1"/>
  <c r="W689" i="1"/>
  <c r="V690" i="1" a="1"/>
  <c r="V690" i="1"/>
  <c r="W690" i="1"/>
  <c r="V691" i="1" a="1"/>
  <c r="V691" i="1" s="1"/>
  <c r="W691" i="1"/>
  <c r="V692" i="1" a="1"/>
  <c r="V692" i="1" s="1"/>
  <c r="X692" i="1" s="1"/>
  <c r="W692" i="1"/>
  <c r="V693" i="1" a="1"/>
  <c r="V693" i="1"/>
  <c r="W693" i="1"/>
  <c r="X693" i="1"/>
  <c r="V694" i="1" a="1"/>
  <c r="V694" i="1"/>
  <c r="W694" i="1"/>
  <c r="V695" i="1" a="1"/>
  <c r="V695" i="1" s="1"/>
  <c r="W695" i="1"/>
  <c r="X695" i="1" s="1"/>
  <c r="V696" i="1" a="1"/>
  <c r="V696" i="1"/>
  <c r="X696" i="1" s="1"/>
  <c r="W696" i="1"/>
  <c r="V697" i="1" a="1"/>
  <c r="V697" i="1" s="1"/>
  <c r="X697" i="1" s="1"/>
  <c r="W697" i="1"/>
  <c r="V698" i="1" a="1"/>
  <c r="V698" i="1"/>
  <c r="W698" i="1"/>
  <c r="V699" i="1" a="1"/>
  <c r="V699" i="1" s="1"/>
  <c r="W699" i="1"/>
  <c r="X699" i="1" s="1"/>
  <c r="V700" i="1" a="1"/>
  <c r="V700" i="1" s="1"/>
  <c r="X700" i="1" s="1"/>
  <c r="W700" i="1"/>
  <c r="V701" i="1" a="1"/>
  <c r="V701" i="1" s="1"/>
  <c r="W701" i="1"/>
  <c r="X701" i="1"/>
  <c r="V702" i="1" a="1"/>
  <c r="V702" i="1"/>
  <c r="X702" i="1" s="1"/>
  <c r="W702" i="1"/>
  <c r="V703" i="1" a="1"/>
  <c r="V703" i="1"/>
  <c r="W703" i="1"/>
  <c r="X703" i="1"/>
  <c r="V704" i="1" a="1"/>
  <c r="V704" i="1"/>
  <c r="X704" i="1" s="1"/>
  <c r="W704" i="1"/>
  <c r="V705" i="1" a="1"/>
  <c r="V705" i="1" s="1"/>
  <c r="X705" i="1" s="1"/>
  <c r="W705" i="1"/>
  <c r="V706" i="1" a="1"/>
  <c r="V706" i="1"/>
  <c r="W706" i="1"/>
  <c r="X706" i="1" s="1"/>
  <c r="V707" i="1" a="1"/>
  <c r="V707" i="1" s="1"/>
  <c r="W707" i="1"/>
  <c r="X707" i="1" s="1"/>
  <c r="V708" i="1" a="1"/>
  <c r="V708" i="1" s="1"/>
  <c r="X708" i="1" s="1"/>
  <c r="W708" i="1"/>
  <c r="V709" i="1" a="1"/>
  <c r="V709" i="1" s="1"/>
  <c r="W709" i="1"/>
  <c r="X709" i="1"/>
  <c r="V710" i="1" a="1"/>
  <c r="V710" i="1"/>
  <c r="X710" i="1" s="1"/>
  <c r="W710" i="1"/>
  <c r="V711" i="1" a="1"/>
  <c r="V711" i="1" s="1"/>
  <c r="X711" i="1" s="1"/>
  <c r="W711" i="1"/>
  <c r="V712" i="1" a="1"/>
  <c r="V712" i="1" s="1"/>
  <c r="X712" i="1" s="1"/>
  <c r="W712" i="1"/>
  <c r="V713" i="1" a="1"/>
  <c r="V713" i="1" s="1"/>
  <c r="W713" i="1"/>
  <c r="X713" i="1"/>
  <c r="V714" i="1" a="1"/>
  <c r="V714" i="1"/>
  <c r="X714" i="1" s="1"/>
  <c r="W714" i="1"/>
  <c r="V715" i="1" a="1"/>
  <c r="V715" i="1" s="1"/>
  <c r="W715" i="1"/>
  <c r="X715" i="1" s="1"/>
  <c r="V716" i="1" a="1"/>
  <c r="V716" i="1"/>
  <c r="X716" i="1" s="1"/>
  <c r="W716" i="1"/>
  <c r="V717" i="1" a="1"/>
  <c r="V717" i="1" s="1"/>
  <c r="X717" i="1" s="1"/>
  <c r="W717" i="1"/>
  <c r="V718" i="1" a="1"/>
  <c r="V718" i="1" s="1"/>
  <c r="X718" i="1" s="1"/>
  <c r="W718" i="1"/>
  <c r="V719" i="1" a="1"/>
  <c r="V719" i="1" s="1"/>
  <c r="X719" i="1" s="1"/>
  <c r="W719" i="1"/>
  <c r="V720" i="1" a="1"/>
  <c r="V720" i="1"/>
  <c r="X720" i="1" s="1"/>
  <c r="W720" i="1"/>
  <c r="V721" i="1" a="1"/>
  <c r="V721" i="1" s="1"/>
  <c r="X721" i="1" s="1"/>
  <c r="W721" i="1"/>
  <c r="V722" i="1" a="1"/>
  <c r="V722" i="1"/>
  <c r="X722" i="1" s="1"/>
  <c r="W722" i="1"/>
  <c r="V723" i="1" a="1"/>
  <c r="V723" i="1" s="1"/>
  <c r="X723" i="1" s="1"/>
  <c r="W723" i="1"/>
  <c r="V724" i="1" a="1"/>
  <c r="V724" i="1"/>
  <c r="W724" i="1"/>
  <c r="X724" i="1"/>
  <c r="V725" i="1" a="1"/>
  <c r="V725" i="1" s="1"/>
  <c r="X725" i="1" s="1"/>
  <c r="W725" i="1"/>
  <c r="V726" i="1" a="1"/>
  <c r="V726" i="1" s="1"/>
  <c r="X726" i="1" s="1"/>
  <c r="W726" i="1"/>
  <c r="V727" i="1" a="1"/>
  <c r="V727" i="1"/>
  <c r="X727" i="1" s="1"/>
  <c r="W727" i="1"/>
  <c r="V728" i="1" a="1"/>
  <c r="V728" i="1"/>
  <c r="W728" i="1"/>
  <c r="X728" i="1"/>
  <c r="V729" i="1" a="1"/>
  <c r="V729" i="1" s="1"/>
  <c r="W729" i="1"/>
  <c r="X729" i="1"/>
  <c r="V730" i="1" a="1"/>
  <c r="V730" i="1" s="1"/>
  <c r="X730" i="1" s="1"/>
  <c r="W730" i="1"/>
  <c r="V731" i="1" a="1"/>
  <c r="V731" i="1"/>
  <c r="W731" i="1"/>
  <c r="X731" i="1"/>
  <c r="V732" i="1" a="1"/>
  <c r="V732" i="1" s="1"/>
  <c r="X732" i="1" s="1"/>
  <c r="W732" i="1"/>
  <c r="V733" i="1" a="1"/>
  <c r="V733" i="1" s="1"/>
  <c r="W733" i="1"/>
  <c r="X733" i="1"/>
  <c r="V734" i="1" a="1"/>
  <c r="V734" i="1" s="1"/>
  <c r="X734" i="1" s="1"/>
  <c r="W734" i="1"/>
  <c r="V735" i="1" a="1"/>
  <c r="V735" i="1" s="1"/>
  <c r="X735" i="1" s="1"/>
  <c r="W735" i="1"/>
  <c r="V736" i="1" a="1"/>
  <c r="V736" i="1"/>
  <c r="X736" i="1" s="1"/>
  <c r="W736" i="1"/>
  <c r="V737" i="1" a="1"/>
  <c r="V737" i="1" s="1"/>
  <c r="X737" i="1" s="1"/>
  <c r="W737" i="1"/>
  <c r="V738" i="1" a="1"/>
  <c r="V738" i="1" s="1"/>
  <c r="W738" i="1"/>
  <c r="V739" i="1" a="1"/>
  <c r="V739" i="1" s="1"/>
  <c r="W739" i="1"/>
  <c r="X739" i="1"/>
  <c r="V740" i="1" a="1"/>
  <c r="V740" i="1" s="1"/>
  <c r="X740" i="1" s="1"/>
  <c r="W740" i="1"/>
  <c r="V741" i="1" a="1"/>
  <c r="V741" i="1" s="1"/>
  <c r="X741" i="1" s="1"/>
  <c r="W741" i="1"/>
  <c r="V742" i="1" a="1"/>
  <c r="V742" i="1"/>
  <c r="W742" i="1"/>
  <c r="V743" i="1" a="1"/>
  <c r="V743" i="1"/>
  <c r="W743" i="1"/>
  <c r="X743" i="1"/>
  <c r="V744" i="1" a="1"/>
  <c r="V744" i="1"/>
  <c r="W744" i="1"/>
  <c r="X744" i="1"/>
  <c r="V745" i="1" a="1"/>
  <c r="V745" i="1" s="1"/>
  <c r="X745" i="1" s="1"/>
  <c r="W745" i="1"/>
  <c r="V746" i="1" a="1"/>
  <c r="V746" i="1" s="1"/>
  <c r="W746" i="1"/>
  <c r="X746" i="1" s="1"/>
  <c r="V747" i="1" a="1"/>
  <c r="V747" i="1" s="1"/>
  <c r="X747" i="1" s="1"/>
  <c r="W747" i="1"/>
  <c r="V748" i="1" a="1"/>
  <c r="V748" i="1" s="1"/>
  <c r="X748" i="1" s="1"/>
  <c r="W748" i="1"/>
  <c r="V749" i="1" a="1"/>
  <c r="V749" i="1" s="1"/>
  <c r="W749" i="1"/>
  <c r="X749" i="1"/>
  <c r="V750" i="1" a="1"/>
  <c r="V750" i="1"/>
  <c r="X750" i="1" s="1"/>
  <c r="W750" i="1"/>
  <c r="V751" i="1" a="1"/>
  <c r="V751" i="1" s="1"/>
  <c r="X751" i="1" s="1"/>
  <c r="W751" i="1"/>
  <c r="V752" i="1" a="1"/>
  <c r="V752" i="1"/>
  <c r="X752" i="1" s="1"/>
  <c r="W752" i="1"/>
  <c r="V753" i="1" a="1"/>
  <c r="V753" i="1" s="1"/>
  <c r="X753" i="1" s="1"/>
  <c r="W753" i="1"/>
  <c r="V754" i="1" a="1"/>
  <c r="V754" i="1" s="1"/>
  <c r="W754" i="1"/>
  <c r="X754" i="1" s="1"/>
  <c r="V755" i="1" a="1"/>
  <c r="V755" i="1" s="1"/>
  <c r="W755" i="1"/>
  <c r="X755" i="1" s="1"/>
  <c r="V756" i="1" a="1"/>
  <c r="V756" i="1"/>
  <c r="X756" i="1" s="1"/>
  <c r="W756" i="1"/>
  <c r="V757" i="1" a="1"/>
  <c r="V757" i="1" s="1"/>
  <c r="W757" i="1"/>
  <c r="X757" i="1"/>
  <c r="V758" i="1" a="1"/>
  <c r="V758" i="1"/>
  <c r="X758" i="1" s="1"/>
  <c r="W758" i="1"/>
  <c r="V759" i="1" a="1"/>
  <c r="V759" i="1"/>
  <c r="W759" i="1"/>
  <c r="V760" i="1" a="1"/>
  <c r="V760" i="1" s="1"/>
  <c r="W760" i="1"/>
  <c r="X760" i="1"/>
  <c r="V761" i="1" a="1"/>
  <c r="V761" i="1" s="1"/>
  <c r="X761" i="1" s="1"/>
  <c r="W761" i="1"/>
  <c r="V762" i="1" a="1"/>
  <c r="V762" i="1" s="1"/>
  <c r="W762" i="1"/>
  <c r="V763" i="1" a="1"/>
  <c r="V763" i="1" s="1"/>
  <c r="W763" i="1"/>
  <c r="V764" i="1" a="1"/>
  <c r="V764" i="1" s="1"/>
  <c r="X764" i="1" s="1"/>
  <c r="W764" i="1"/>
  <c r="V765" i="1" a="1"/>
  <c r="V765" i="1" s="1"/>
  <c r="W765" i="1"/>
  <c r="X765" i="1"/>
  <c r="V766" i="1" a="1"/>
  <c r="V766" i="1"/>
  <c r="W766" i="1"/>
  <c r="X766" i="1"/>
  <c r="V767" i="1" a="1"/>
  <c r="V767" i="1"/>
  <c r="X767" i="1" s="1"/>
  <c r="W767" i="1"/>
  <c r="V768" i="1" a="1"/>
  <c r="V768" i="1" s="1"/>
  <c r="X768" i="1" s="1"/>
  <c r="W768" i="1"/>
  <c r="V769" i="1" a="1"/>
  <c r="V769" i="1" s="1"/>
  <c r="W769" i="1"/>
  <c r="X769" i="1"/>
  <c r="V770" i="1" a="1"/>
  <c r="V770" i="1" s="1"/>
  <c r="X770" i="1" s="1"/>
  <c r="W770" i="1"/>
  <c r="V771" i="1" a="1"/>
  <c r="V771" i="1" s="1"/>
  <c r="W771" i="1"/>
  <c r="V772" i="1" a="1"/>
  <c r="V772" i="1" s="1"/>
  <c r="X772" i="1" s="1"/>
  <c r="W772" i="1"/>
  <c r="V773" i="1" a="1"/>
  <c r="V773" i="1" s="1"/>
  <c r="W773" i="1"/>
  <c r="X773" i="1"/>
  <c r="V774" i="1" a="1"/>
  <c r="V774" i="1" s="1"/>
  <c r="X774" i="1" s="1"/>
  <c r="W774" i="1"/>
  <c r="V775" i="1" a="1"/>
  <c r="V775" i="1"/>
  <c r="X775" i="1" s="1"/>
  <c r="W775" i="1"/>
  <c r="V776" i="1" a="1"/>
  <c r="V776" i="1"/>
  <c r="X776" i="1" s="1"/>
  <c r="W776" i="1"/>
  <c r="V777" i="1" a="1"/>
  <c r="V777" i="1" s="1"/>
  <c r="X777" i="1" s="1"/>
  <c r="W777" i="1"/>
  <c r="V778" i="1" a="1"/>
  <c r="V778" i="1" s="1"/>
  <c r="X778" i="1" s="1"/>
  <c r="W778" i="1"/>
  <c r="V779" i="1" a="1"/>
  <c r="V779" i="1" s="1"/>
  <c r="W779" i="1"/>
  <c r="V780" i="1" a="1"/>
  <c r="V780" i="1"/>
  <c r="W780" i="1"/>
  <c r="X780" i="1"/>
  <c r="V781" i="1" a="1"/>
  <c r="V781" i="1" s="1"/>
  <c r="W781" i="1"/>
  <c r="X781" i="1"/>
  <c r="V782" i="1" a="1"/>
  <c r="V782" i="1"/>
  <c r="X782" i="1" s="1"/>
  <c r="W782" i="1"/>
  <c r="V783" i="1" a="1"/>
  <c r="V783" i="1" s="1"/>
  <c r="X783" i="1" s="1"/>
  <c r="W783" i="1"/>
  <c r="V784" i="1" a="1"/>
  <c r="V784" i="1" s="1"/>
  <c r="X784" i="1" s="1"/>
  <c r="W784" i="1"/>
  <c r="V785" i="1" a="1"/>
  <c r="V785" i="1" s="1"/>
  <c r="X785" i="1" s="1"/>
  <c r="W785" i="1"/>
  <c r="V786" i="1" a="1"/>
  <c r="V786" i="1"/>
  <c r="W786" i="1"/>
  <c r="X786" i="1"/>
  <c r="V787" i="1" a="1"/>
  <c r="V787" i="1"/>
  <c r="X787" i="1" s="1"/>
  <c r="W787" i="1"/>
  <c r="V788" i="1" a="1"/>
  <c r="V788" i="1"/>
  <c r="X788" i="1" s="1"/>
  <c r="W788" i="1"/>
  <c r="V789" i="1" a="1"/>
  <c r="V789" i="1" s="1"/>
  <c r="X789" i="1" s="1"/>
  <c r="W789" i="1"/>
  <c r="V790" i="1" a="1"/>
  <c r="V790" i="1"/>
  <c r="W790" i="1"/>
  <c r="X790" i="1"/>
  <c r="V791" i="1" a="1"/>
  <c r="V791" i="1"/>
  <c r="X791" i="1" s="1"/>
  <c r="W791" i="1"/>
  <c r="V792" i="1" a="1"/>
  <c r="V792" i="1" s="1"/>
  <c r="X792" i="1" s="1"/>
  <c r="W792" i="1"/>
  <c r="V793" i="1" a="1"/>
  <c r="V793" i="1" s="1"/>
  <c r="W793" i="1"/>
  <c r="X793" i="1"/>
  <c r="V794" i="1" a="1"/>
  <c r="V794" i="1" s="1"/>
  <c r="X794" i="1" s="1"/>
  <c r="W794" i="1"/>
  <c r="V795" i="1" a="1"/>
  <c r="V795" i="1"/>
  <c r="W795" i="1"/>
  <c r="X795" i="1"/>
  <c r="V796" i="1" a="1"/>
  <c r="V796" i="1"/>
  <c r="X796" i="1" s="1"/>
  <c r="W796" i="1"/>
  <c r="V797" i="1" a="1"/>
  <c r="V797" i="1" s="1"/>
  <c r="W797" i="1"/>
  <c r="X797" i="1"/>
  <c r="V798" i="1" a="1"/>
  <c r="V798" i="1" s="1"/>
  <c r="X798" i="1" s="1"/>
  <c r="W798" i="1"/>
  <c r="V799" i="1" a="1"/>
  <c r="V799" i="1"/>
  <c r="W799" i="1"/>
  <c r="X799" i="1"/>
  <c r="V800" i="1" a="1"/>
  <c r="V800" i="1"/>
  <c r="W800" i="1"/>
  <c r="X800" i="1"/>
  <c r="V801" i="1" a="1"/>
  <c r="V801" i="1" s="1"/>
  <c r="X801" i="1" s="1"/>
  <c r="W801" i="1"/>
  <c r="V802" i="1" a="1"/>
  <c r="V802" i="1" s="1"/>
  <c r="W802" i="1"/>
  <c r="X802" i="1" s="1"/>
  <c r="V803" i="1" a="1"/>
  <c r="V803" i="1" s="1"/>
  <c r="X803" i="1" s="1"/>
  <c r="W803" i="1"/>
  <c r="V804" i="1" a="1"/>
  <c r="V804" i="1" s="1"/>
  <c r="X804" i="1" s="1"/>
  <c r="W804" i="1"/>
  <c r="V805" i="1" a="1"/>
  <c r="V805" i="1" s="1"/>
  <c r="X805" i="1" s="1"/>
  <c r="W805" i="1"/>
  <c r="V806" i="1" a="1"/>
  <c r="V806" i="1"/>
  <c r="W806" i="1"/>
  <c r="X806" i="1" s="1"/>
  <c r="V807" i="1" a="1"/>
  <c r="V807" i="1"/>
  <c r="X807" i="1" s="1"/>
  <c r="W807" i="1"/>
  <c r="V808" i="1" a="1"/>
  <c r="V808" i="1"/>
  <c r="W808" i="1"/>
  <c r="X808" i="1"/>
  <c r="V809" i="1" a="1"/>
  <c r="V809" i="1" s="1"/>
  <c r="X809" i="1" s="1"/>
  <c r="W809" i="1"/>
  <c r="V810" i="1" a="1"/>
  <c r="V810" i="1" s="1"/>
  <c r="W810" i="1"/>
  <c r="X810" i="1" s="1"/>
  <c r="V811" i="1" a="1"/>
  <c r="V811" i="1" s="1"/>
  <c r="X811" i="1" s="1"/>
  <c r="W811" i="1"/>
  <c r="V812" i="1" a="1"/>
  <c r="V812" i="1"/>
  <c r="X812" i="1" s="1"/>
  <c r="W812" i="1"/>
  <c r="V813" i="1" a="1"/>
  <c r="V813" i="1" s="1"/>
  <c r="X813" i="1" s="1"/>
  <c r="W813" i="1"/>
  <c r="V814" i="1" a="1"/>
  <c r="V814" i="1"/>
  <c r="W814" i="1"/>
  <c r="X814" i="1"/>
  <c r="V815" i="1" a="1"/>
  <c r="V815" i="1" s="1"/>
  <c r="X815" i="1" s="1"/>
  <c r="W815" i="1"/>
  <c r="V816" i="1" a="1"/>
  <c r="V816" i="1"/>
  <c r="W816" i="1"/>
  <c r="X816" i="1"/>
  <c r="V817" i="1" a="1"/>
  <c r="V817" i="1" s="1"/>
  <c r="X817" i="1" s="1"/>
  <c r="W817" i="1"/>
  <c r="V818" i="1" a="1"/>
  <c r="V818" i="1" s="1"/>
  <c r="W818" i="1"/>
  <c r="X818" i="1" s="1"/>
  <c r="V819" i="1" a="1"/>
  <c r="V819" i="1" s="1"/>
  <c r="W819" i="1"/>
  <c r="X819" i="1" s="1"/>
  <c r="V820" i="1" a="1"/>
  <c r="V820" i="1"/>
  <c r="W820" i="1"/>
  <c r="X820" i="1"/>
  <c r="V821" i="1" a="1"/>
  <c r="V821" i="1" s="1"/>
  <c r="W821" i="1"/>
  <c r="X821" i="1"/>
  <c r="V822" i="1" a="1"/>
  <c r="V822" i="1"/>
  <c r="X822" i="1" s="1"/>
  <c r="W822" i="1"/>
  <c r="V823" i="1" a="1"/>
  <c r="V823" i="1"/>
  <c r="W823" i="1"/>
  <c r="V824" i="1" a="1"/>
  <c r="V824" i="1" s="1"/>
  <c r="X824" i="1" s="1"/>
  <c r="W824" i="1"/>
  <c r="V825" i="1" a="1"/>
  <c r="V825" i="1" s="1"/>
  <c r="X825" i="1" s="1"/>
  <c r="W825" i="1"/>
  <c r="V826" i="1" a="1"/>
  <c r="V826" i="1" s="1"/>
  <c r="W826" i="1"/>
  <c r="V827" i="1" a="1"/>
  <c r="V827" i="1" s="1"/>
  <c r="W827" i="1"/>
  <c r="X827" i="1" s="1"/>
  <c r="V828" i="1" a="1"/>
  <c r="V828" i="1"/>
  <c r="W828" i="1"/>
  <c r="X828" i="1"/>
  <c r="V829" i="1" a="1"/>
  <c r="V829" i="1" s="1"/>
  <c r="X829" i="1" s="1"/>
  <c r="W829" i="1"/>
  <c r="V830" i="1" a="1"/>
  <c r="V830" i="1" s="1"/>
  <c r="W830" i="1"/>
  <c r="X830" i="1"/>
  <c r="V831" i="1" a="1"/>
  <c r="V831" i="1"/>
  <c r="X831" i="1" s="1"/>
  <c r="W831" i="1"/>
  <c r="V832" i="1" a="1"/>
  <c r="V832" i="1"/>
  <c r="W832" i="1"/>
  <c r="X832" i="1"/>
  <c r="V833" i="1" a="1"/>
  <c r="V833" i="1" s="1"/>
  <c r="W833" i="1"/>
  <c r="X833" i="1"/>
  <c r="V834" i="1" a="1"/>
  <c r="V834" i="1"/>
  <c r="W834" i="1"/>
  <c r="V835" i="1" a="1"/>
  <c r="V835" i="1" s="1"/>
  <c r="W835" i="1"/>
  <c r="X835" i="1" s="1"/>
  <c r="V836" i="1" a="1"/>
  <c r="V836" i="1"/>
  <c r="X836" i="1" s="1"/>
  <c r="W836" i="1"/>
  <c r="V837" i="1" a="1"/>
  <c r="V837" i="1" s="1"/>
  <c r="W837" i="1"/>
  <c r="X837" i="1"/>
  <c r="V838" i="1" a="1"/>
  <c r="V838" i="1"/>
  <c r="X838" i="1" s="1"/>
  <c r="W838" i="1"/>
  <c r="V839" i="1" a="1"/>
  <c r="V839" i="1" s="1"/>
  <c r="X839" i="1" s="1"/>
  <c r="W839" i="1"/>
  <c r="V840" i="1" a="1"/>
  <c r="V840" i="1"/>
  <c r="X840" i="1" s="1"/>
  <c r="W840" i="1"/>
  <c r="V841" i="1" a="1"/>
  <c r="V841" i="1" s="1"/>
  <c r="X841" i="1" s="1"/>
  <c r="W841" i="1"/>
  <c r="V842" i="1" a="1"/>
  <c r="V842" i="1"/>
  <c r="W842" i="1"/>
  <c r="X842" i="1"/>
  <c r="V843" i="1" a="1"/>
  <c r="V843" i="1"/>
  <c r="W843" i="1"/>
  <c r="X843" i="1" s="1"/>
  <c r="V844" i="1" a="1"/>
  <c r="V844" i="1"/>
  <c r="X844" i="1" s="1"/>
  <c r="W844" i="1"/>
  <c r="V845" i="1" a="1"/>
  <c r="V845" i="1" s="1"/>
  <c r="X845" i="1" s="1"/>
  <c r="W845" i="1"/>
  <c r="V846" i="1" a="1"/>
  <c r="V846" i="1" s="1"/>
  <c r="X846" i="1" s="1"/>
  <c r="W846" i="1"/>
  <c r="V847" i="1" a="1"/>
  <c r="V847" i="1"/>
  <c r="X847" i="1" s="1"/>
  <c r="W847" i="1"/>
  <c r="V848" i="1" a="1"/>
  <c r="V848" i="1"/>
  <c r="X848" i="1" s="1"/>
  <c r="W848" i="1"/>
  <c r="V849" i="1" a="1"/>
  <c r="V849" i="1" s="1"/>
  <c r="X849" i="1" s="1"/>
  <c r="W849" i="1"/>
  <c r="V850" i="1" a="1"/>
  <c r="V850" i="1"/>
  <c r="X850" i="1" s="1"/>
  <c r="W850" i="1"/>
  <c r="V851" i="1" a="1"/>
  <c r="V851" i="1" s="1"/>
  <c r="X851" i="1" s="1"/>
  <c r="W851" i="1"/>
  <c r="V852" i="1" a="1"/>
  <c r="V852" i="1"/>
  <c r="W852" i="1"/>
  <c r="X852" i="1"/>
  <c r="V853" i="1" a="1"/>
  <c r="V853" i="1" s="1"/>
  <c r="X853" i="1" s="1"/>
  <c r="W853" i="1"/>
  <c r="V854" i="1" a="1"/>
  <c r="V854" i="1" s="1"/>
  <c r="X854" i="1" s="1"/>
  <c r="W854" i="1"/>
  <c r="V855" i="1" a="1"/>
  <c r="V855" i="1" s="1"/>
  <c r="X855" i="1" s="1"/>
  <c r="W855" i="1"/>
  <c r="V856" i="1" a="1"/>
  <c r="V856" i="1" s="1"/>
  <c r="X856" i="1" s="1"/>
  <c r="W856" i="1"/>
  <c r="V857" i="1" a="1"/>
  <c r="V857" i="1" s="1"/>
  <c r="W857" i="1"/>
  <c r="X857" i="1"/>
  <c r="V858" i="1" a="1"/>
  <c r="V858" i="1" s="1"/>
  <c r="X858" i="1" s="1"/>
  <c r="W858" i="1"/>
  <c r="V859" i="1" a="1"/>
  <c r="V859" i="1" s="1"/>
  <c r="W859" i="1"/>
  <c r="X859" i="1"/>
  <c r="V860" i="1" a="1"/>
  <c r="V860" i="1"/>
  <c r="X860" i="1" s="1"/>
  <c r="W860" i="1"/>
  <c r="V861" i="1" a="1"/>
  <c r="V861" i="1" s="1"/>
  <c r="X861" i="1" s="1"/>
  <c r="W861" i="1"/>
  <c r="V862" i="1" a="1"/>
  <c r="V862" i="1" s="1"/>
  <c r="X862" i="1" s="1"/>
  <c r="W862" i="1"/>
  <c r="V863" i="1" a="1"/>
  <c r="V863" i="1"/>
  <c r="W863" i="1"/>
  <c r="X863" i="1"/>
  <c r="V864" i="1" a="1"/>
  <c r="V864" i="1"/>
  <c r="X864" i="1" s="1"/>
  <c r="W864" i="1"/>
  <c r="V865" i="1" a="1"/>
  <c r="V865" i="1" s="1"/>
  <c r="X865" i="1" s="1"/>
  <c r="W865" i="1"/>
  <c r="V866" i="1" a="1"/>
  <c r="V866" i="1" s="1"/>
  <c r="W866" i="1"/>
  <c r="V867" i="1" a="1"/>
  <c r="V867" i="1"/>
  <c r="W867" i="1"/>
  <c r="X867" i="1" s="1"/>
  <c r="V868" i="1" a="1"/>
  <c r="V868" i="1"/>
  <c r="W868" i="1"/>
  <c r="X868" i="1"/>
  <c r="V869" i="1" a="1"/>
  <c r="V869" i="1" s="1"/>
  <c r="X869" i="1" s="1"/>
  <c r="W869" i="1"/>
  <c r="V870" i="1" a="1"/>
  <c r="V870" i="1"/>
  <c r="W870" i="1"/>
  <c r="X870" i="1" s="1"/>
  <c r="V871" i="1" a="1"/>
  <c r="V871" i="1"/>
  <c r="X871" i="1" s="1"/>
  <c r="W871" i="1"/>
  <c r="V872" i="1" a="1"/>
  <c r="V872" i="1"/>
  <c r="W872" i="1"/>
  <c r="X872" i="1"/>
  <c r="V873" i="1" a="1"/>
  <c r="V873" i="1" s="1"/>
  <c r="X873" i="1" s="1"/>
  <c r="W873" i="1"/>
  <c r="V874" i="1" a="1"/>
  <c r="V874" i="1" s="1"/>
  <c r="W874" i="1"/>
  <c r="V875" i="1" a="1"/>
  <c r="V875" i="1" s="1"/>
  <c r="X875" i="1" s="1"/>
  <c r="W875" i="1"/>
  <c r="V876" i="1" a="1"/>
  <c r="V876" i="1"/>
  <c r="X876" i="1" s="1"/>
  <c r="W876" i="1"/>
  <c r="V877" i="1" a="1"/>
  <c r="V877" i="1" s="1"/>
  <c r="X877" i="1" s="1"/>
  <c r="W877" i="1"/>
  <c r="V878" i="1" a="1"/>
  <c r="V878" i="1"/>
  <c r="W878" i="1"/>
  <c r="X878" i="1"/>
  <c r="V879" i="1" a="1"/>
  <c r="V879" i="1" s="1"/>
  <c r="X879" i="1" s="1"/>
  <c r="W879" i="1"/>
  <c r="V880" i="1" a="1"/>
  <c r="V880" i="1"/>
  <c r="X880" i="1" s="1"/>
  <c r="W880" i="1"/>
  <c r="V881" i="1" a="1"/>
  <c r="V881" i="1" s="1"/>
  <c r="X881" i="1" s="1"/>
  <c r="W881" i="1"/>
  <c r="V882" i="1" a="1"/>
  <c r="V882" i="1" s="1"/>
  <c r="W882" i="1"/>
  <c r="V883" i="1" a="1"/>
  <c r="V883" i="1" s="1"/>
  <c r="W883" i="1"/>
  <c r="X883" i="1" s="1"/>
  <c r="V884" i="1" a="1"/>
  <c r="V884" i="1"/>
  <c r="W884" i="1"/>
  <c r="X884" i="1"/>
  <c r="V885" i="1" a="1"/>
  <c r="V885" i="1" s="1"/>
  <c r="X885" i="1" s="1"/>
  <c r="W885" i="1"/>
  <c r="V886" i="1" a="1"/>
  <c r="V886" i="1" s="1"/>
  <c r="X886" i="1" s="1"/>
  <c r="W886" i="1"/>
  <c r="V887" i="1" a="1"/>
  <c r="V887" i="1" s="1"/>
  <c r="W887" i="1"/>
  <c r="V888" i="1" a="1"/>
  <c r="V888" i="1" s="1"/>
  <c r="X888" i="1" s="1"/>
  <c r="W888" i="1"/>
  <c r="V889" i="1" a="1"/>
  <c r="V889" i="1" s="1"/>
  <c r="W889" i="1"/>
  <c r="X889" i="1"/>
  <c r="V890" i="1" a="1"/>
  <c r="V890" i="1"/>
  <c r="W890" i="1"/>
  <c r="V891" i="1" a="1"/>
  <c r="V891" i="1" s="1"/>
  <c r="X891" i="1" s="1"/>
  <c r="W891" i="1"/>
  <c r="V892" i="1" a="1"/>
  <c r="V892" i="1"/>
  <c r="X892" i="1" s="1"/>
  <c r="W892" i="1"/>
  <c r="V893" i="1" a="1"/>
  <c r="V893" i="1" s="1"/>
  <c r="W893" i="1"/>
  <c r="V894" i="1" a="1"/>
  <c r="V894" i="1"/>
  <c r="W894" i="1"/>
  <c r="X894" i="1"/>
  <c r="V895" i="1" a="1"/>
  <c r="V895" i="1"/>
  <c r="X895" i="1" s="1"/>
  <c r="W895" i="1"/>
  <c r="V896" i="1" a="1"/>
  <c r="V896" i="1"/>
  <c r="X896" i="1" s="1"/>
  <c r="W896" i="1"/>
  <c r="V897" i="1" a="1"/>
  <c r="V897" i="1" s="1"/>
  <c r="X897" i="1" s="1"/>
  <c r="W897" i="1"/>
  <c r="V898" i="1" a="1"/>
  <c r="V898" i="1" s="1"/>
  <c r="X898" i="1" s="1"/>
  <c r="W898" i="1"/>
  <c r="V899" i="1" a="1"/>
  <c r="V899" i="1" s="1"/>
  <c r="W899" i="1"/>
  <c r="X899" i="1" s="1"/>
  <c r="V900" i="1" a="1"/>
  <c r="V900" i="1"/>
  <c r="X900" i="1" s="1"/>
  <c r="W900" i="1"/>
  <c r="V901" i="1" a="1"/>
  <c r="V901" i="1" s="1"/>
  <c r="X901" i="1" s="1"/>
  <c r="W901" i="1"/>
  <c r="V902" i="1" a="1"/>
  <c r="V902" i="1" s="1"/>
  <c r="W902" i="1"/>
  <c r="V903" i="1" a="1"/>
  <c r="V903" i="1" s="1"/>
  <c r="X903" i="1" s="1"/>
  <c r="W903" i="1"/>
  <c r="V904" i="1" a="1"/>
  <c r="V904" i="1"/>
  <c r="W904" i="1"/>
  <c r="X904" i="1"/>
  <c r="V905" i="1" a="1"/>
  <c r="V905" i="1" s="1"/>
  <c r="X905" i="1" s="1"/>
  <c r="W905" i="1"/>
  <c r="V906" i="1" a="1"/>
  <c r="V906" i="1" s="1"/>
  <c r="X906" i="1" s="1"/>
  <c r="W906" i="1"/>
  <c r="V907" i="1" a="1"/>
  <c r="V907" i="1" s="1"/>
  <c r="W907" i="1"/>
  <c r="V908" i="1" a="1"/>
  <c r="V908" i="1"/>
  <c r="X908" i="1" s="1"/>
  <c r="W908" i="1"/>
  <c r="V909" i="1" a="1"/>
  <c r="V909" i="1" s="1"/>
  <c r="W909" i="1"/>
  <c r="X909" i="1"/>
  <c r="V910" i="1" a="1"/>
  <c r="V910" i="1"/>
  <c r="W910" i="1"/>
  <c r="X910" i="1" s="1"/>
  <c r="V911" i="1" a="1"/>
  <c r="V911" i="1"/>
  <c r="W911" i="1"/>
  <c r="X911" i="1" s="1"/>
  <c r="V912" i="1" a="1"/>
  <c r="V912" i="1"/>
  <c r="X912" i="1" s="1"/>
  <c r="W912" i="1"/>
  <c r="V913" i="1" a="1"/>
  <c r="V913" i="1" s="1"/>
  <c r="W913" i="1"/>
  <c r="X913" i="1" s="1"/>
  <c r="V914" i="1" a="1"/>
  <c r="V914" i="1"/>
  <c r="W914" i="1"/>
  <c r="X914" i="1"/>
  <c r="V915" i="1" a="1"/>
  <c r="V915" i="1" s="1"/>
  <c r="X915" i="1" s="1"/>
  <c r="W915" i="1"/>
  <c r="V916" i="1" a="1"/>
  <c r="V916" i="1" s="1"/>
  <c r="X916" i="1" s="1"/>
  <c r="W916" i="1"/>
  <c r="V917" i="1" a="1"/>
  <c r="V917" i="1" s="1"/>
  <c r="W917" i="1"/>
  <c r="V918" i="1" a="1"/>
  <c r="V918" i="1"/>
  <c r="X918" i="1" s="1"/>
  <c r="W918" i="1"/>
  <c r="V919" i="1" a="1"/>
  <c r="V919" i="1" s="1"/>
  <c r="W919" i="1"/>
  <c r="V920" i="1" a="1"/>
  <c r="V920" i="1"/>
  <c r="W920" i="1"/>
  <c r="X920" i="1"/>
  <c r="V921" i="1" a="1"/>
  <c r="V921" i="1" s="1"/>
  <c r="W921" i="1"/>
  <c r="X921" i="1"/>
  <c r="V922" i="1" a="1"/>
  <c r="V922" i="1" s="1"/>
  <c r="X922" i="1" s="1"/>
  <c r="W922" i="1"/>
  <c r="V923" i="1" a="1"/>
  <c r="V923" i="1"/>
  <c r="X923" i="1" s="1"/>
  <c r="W923" i="1"/>
  <c r="V924" i="1" a="1"/>
  <c r="V924" i="1"/>
  <c r="X924" i="1" s="1"/>
  <c r="W924" i="1"/>
  <c r="V925" i="1" a="1"/>
  <c r="V925" i="1" s="1"/>
  <c r="W925" i="1"/>
  <c r="X925" i="1" s="1"/>
  <c r="V926" i="1" a="1"/>
  <c r="V926" i="1" s="1"/>
  <c r="X926" i="1" s="1"/>
  <c r="W926" i="1"/>
  <c r="V927" i="1" a="1"/>
  <c r="V927" i="1"/>
  <c r="X927" i="1" s="1"/>
  <c r="W927" i="1"/>
  <c r="V928" i="1" a="1"/>
  <c r="V928" i="1"/>
  <c r="X928" i="1" s="1"/>
  <c r="W928" i="1"/>
  <c r="V929" i="1" a="1"/>
  <c r="V929" i="1" s="1"/>
  <c r="X929" i="1" s="1"/>
  <c r="W929" i="1"/>
  <c r="V930" i="1" a="1"/>
  <c r="V930" i="1" s="1"/>
  <c r="X930" i="1" s="1"/>
  <c r="W930" i="1"/>
  <c r="V931" i="1" a="1"/>
  <c r="V931" i="1"/>
  <c r="W931" i="1"/>
  <c r="X931" i="1"/>
  <c r="V932" i="1" a="1"/>
  <c r="V932" i="1"/>
  <c r="X932" i="1" s="1"/>
  <c r="W932" i="1"/>
  <c r="V933" i="1" a="1"/>
  <c r="V933" i="1" s="1"/>
  <c r="W933" i="1"/>
  <c r="X933" i="1"/>
  <c r="V934" i="1" a="1"/>
  <c r="V934" i="1" s="1"/>
  <c r="X934" i="1" s="1"/>
  <c r="W934" i="1"/>
  <c r="V935" i="1" a="1"/>
  <c r="V935" i="1" s="1"/>
  <c r="X935" i="1" s="1"/>
  <c r="W935" i="1"/>
  <c r="V936" i="1" a="1"/>
  <c r="V936" i="1"/>
  <c r="X936" i="1" s="1"/>
  <c r="W936" i="1"/>
  <c r="V937" i="1" a="1"/>
  <c r="V937" i="1" s="1"/>
  <c r="W937" i="1"/>
  <c r="X937" i="1" s="1"/>
  <c r="V938" i="1" a="1"/>
  <c r="V938" i="1" s="1"/>
  <c r="W938" i="1"/>
  <c r="X938" i="1"/>
  <c r="V939" i="1" a="1"/>
  <c r="V939" i="1"/>
  <c r="X939" i="1" s="1"/>
  <c r="W939" i="1"/>
  <c r="V940" i="1" a="1"/>
  <c r="V940" i="1" s="1"/>
  <c r="X940" i="1" s="1"/>
  <c r="W940" i="1"/>
  <c r="V941" i="1" a="1"/>
  <c r="V941" i="1" s="1"/>
  <c r="X941" i="1" s="1"/>
  <c r="W941" i="1"/>
  <c r="V942" i="1" a="1"/>
  <c r="V942" i="1" s="1"/>
  <c r="X942" i="1" s="1"/>
  <c r="W942" i="1"/>
  <c r="V943" i="1" a="1"/>
  <c r="V943" i="1" s="1"/>
  <c r="W943" i="1"/>
  <c r="V944" i="1" a="1"/>
  <c r="V944" i="1"/>
  <c r="X944" i="1" s="1"/>
  <c r="W944" i="1"/>
  <c r="V945" i="1" a="1"/>
  <c r="V945" i="1" s="1"/>
  <c r="X945" i="1" s="1"/>
  <c r="W945" i="1"/>
  <c r="V946" i="1" a="1"/>
  <c r="V946" i="1" s="1"/>
  <c r="W946" i="1"/>
  <c r="X946" i="1"/>
  <c r="V947" i="1" a="1"/>
  <c r="V947" i="1"/>
  <c r="W947" i="1"/>
  <c r="X947" i="1"/>
  <c r="V948" i="1" a="1"/>
  <c r="V948" i="1"/>
  <c r="X948" i="1" s="1"/>
  <c r="W948" i="1"/>
  <c r="V949" i="1" a="1"/>
  <c r="V949" i="1" s="1"/>
  <c r="X949" i="1" s="1"/>
  <c r="W949" i="1"/>
  <c r="V950" i="1" a="1"/>
  <c r="V950" i="1" s="1"/>
  <c r="X950" i="1" s="1"/>
  <c r="W950" i="1"/>
  <c r="V951" i="1" a="1"/>
  <c r="V951" i="1"/>
  <c r="X951" i="1" s="1"/>
  <c r="W951" i="1"/>
  <c r="V952" i="1" a="1"/>
  <c r="V952" i="1"/>
  <c r="X952" i="1" s="1"/>
  <c r="W952" i="1"/>
  <c r="V953" i="1" a="1"/>
  <c r="V953" i="1" s="1"/>
  <c r="W953" i="1"/>
  <c r="V954" i="1" a="1"/>
  <c r="V954" i="1" s="1"/>
  <c r="X954" i="1" s="1"/>
  <c r="W954" i="1"/>
  <c r="V955" i="1" a="1"/>
  <c r="V955" i="1"/>
  <c r="X955" i="1" s="1"/>
  <c r="W955" i="1"/>
  <c r="V956" i="1" a="1"/>
  <c r="V956" i="1"/>
  <c r="W956" i="1"/>
  <c r="V957" i="1" a="1"/>
  <c r="V957" i="1" s="1"/>
  <c r="W957" i="1"/>
  <c r="X957" i="1" s="1"/>
  <c r="V958" i="1" a="1"/>
  <c r="V958" i="1" s="1"/>
  <c r="W958" i="1"/>
  <c r="V959" i="1" a="1"/>
  <c r="V959" i="1" s="1"/>
  <c r="X959" i="1" s="1"/>
  <c r="W959" i="1"/>
  <c r="V960" i="1" a="1"/>
  <c r="V960" i="1"/>
  <c r="W960" i="1"/>
  <c r="X960" i="1" s="1"/>
  <c r="V961" i="1" a="1"/>
  <c r="V961" i="1" s="1"/>
  <c r="W961" i="1"/>
  <c r="X961" i="1"/>
  <c r="V962" i="1" a="1"/>
  <c r="V962" i="1" s="1"/>
  <c r="W962" i="1"/>
  <c r="V963" i="1" a="1"/>
  <c r="V963" i="1"/>
  <c r="X963" i="1" s="1"/>
  <c r="W963" i="1"/>
  <c r="V964" i="1" a="1"/>
  <c r="V964" i="1" s="1"/>
  <c r="W964" i="1"/>
  <c r="V965" i="1" a="1"/>
  <c r="V965" i="1" s="1"/>
  <c r="X965" i="1" s="1"/>
  <c r="W965" i="1"/>
  <c r="V966" i="1" a="1"/>
  <c r="V966" i="1" s="1"/>
  <c r="X966" i="1" s="1"/>
  <c r="W966" i="1"/>
  <c r="V967" i="1" a="1"/>
  <c r="V967" i="1" s="1"/>
  <c r="X967" i="1" s="1"/>
  <c r="W967" i="1"/>
  <c r="V968" i="1" a="1"/>
  <c r="V968" i="1"/>
  <c r="W968" i="1"/>
  <c r="X968" i="1" s="1"/>
  <c r="V969" i="1" a="1"/>
  <c r="V969" i="1" s="1"/>
  <c r="X969" i="1" s="1"/>
  <c r="W969" i="1"/>
  <c r="V970" i="1" a="1"/>
  <c r="V970" i="1" s="1"/>
  <c r="W970" i="1"/>
  <c r="X970" i="1"/>
  <c r="V971" i="1" a="1"/>
  <c r="V971" i="1"/>
  <c r="X971" i="1" s="1"/>
  <c r="W971" i="1"/>
  <c r="V972" i="1" a="1"/>
  <c r="V972" i="1"/>
  <c r="W972" i="1"/>
  <c r="X972" i="1" s="1"/>
  <c r="V973" i="1" a="1"/>
  <c r="V973" i="1" s="1"/>
  <c r="W973" i="1"/>
  <c r="X973" i="1"/>
  <c r="V974" i="1" a="1"/>
  <c r="V974" i="1" s="1"/>
  <c r="X974" i="1" s="1"/>
  <c r="W974" i="1"/>
  <c r="V975" i="1" a="1"/>
  <c r="V975" i="1"/>
  <c r="W975" i="1"/>
  <c r="X975" i="1" s="1"/>
  <c r="V976" i="1" a="1"/>
  <c r="V976" i="1"/>
  <c r="W976" i="1"/>
  <c r="X976" i="1" s="1"/>
  <c r="V977" i="1" a="1"/>
  <c r="V977" i="1" s="1"/>
  <c r="W977" i="1"/>
  <c r="X977" i="1"/>
  <c r="V978" i="1" a="1"/>
  <c r="V978" i="1" s="1"/>
  <c r="W978" i="1"/>
  <c r="X978" i="1"/>
  <c r="V979" i="1" a="1"/>
  <c r="V979" i="1"/>
  <c r="X979" i="1" s="1"/>
  <c r="W979" i="1"/>
  <c r="V980" i="1" a="1"/>
  <c r="V980" i="1"/>
  <c r="W980" i="1"/>
  <c r="X980" i="1" s="1"/>
  <c r="V981" i="1" a="1"/>
  <c r="V981" i="1" s="1"/>
  <c r="W981" i="1"/>
  <c r="X981" i="1"/>
  <c r="V982" i="1" a="1"/>
  <c r="V982" i="1" s="1"/>
  <c r="W982" i="1"/>
  <c r="X982" i="1"/>
  <c r="V983" i="1" a="1"/>
  <c r="V983" i="1" s="1"/>
  <c r="X983" i="1" s="1"/>
  <c r="W983" i="1"/>
  <c r="V984" i="1" a="1"/>
  <c r="V984" i="1"/>
  <c r="W984" i="1"/>
  <c r="X984" i="1" s="1"/>
  <c r="V985" i="1" a="1"/>
  <c r="V985" i="1" s="1"/>
  <c r="W985" i="1"/>
  <c r="X985" i="1" s="1"/>
  <c r="V986" i="1" a="1"/>
  <c r="V986" i="1" s="1"/>
  <c r="W986" i="1"/>
  <c r="X986" i="1"/>
  <c r="V987" i="1" a="1"/>
  <c r="V987" i="1" s="1"/>
  <c r="X987" i="1" s="1"/>
  <c r="W987" i="1"/>
  <c r="V988" i="1" a="1"/>
  <c r="V988" i="1" s="1"/>
  <c r="W988" i="1"/>
  <c r="V989" i="1" a="1"/>
  <c r="V989" i="1" s="1"/>
  <c r="X989" i="1" s="1"/>
  <c r="W989" i="1"/>
  <c r="V990" i="1" a="1"/>
  <c r="V990" i="1" s="1"/>
  <c r="W990" i="1"/>
  <c r="X990" i="1" s="1"/>
  <c r="V991" i="1" a="1"/>
  <c r="V991" i="1"/>
  <c r="W991" i="1"/>
  <c r="V992" i="1" a="1"/>
  <c r="V992" i="1" s="1"/>
  <c r="X992" i="1" s="1"/>
  <c r="W992" i="1"/>
  <c r="V993" i="1" a="1"/>
  <c r="V993" i="1" s="1"/>
  <c r="X993" i="1" s="1"/>
  <c r="W993" i="1"/>
  <c r="V994" i="1" a="1"/>
  <c r="V994" i="1" s="1"/>
  <c r="W994" i="1"/>
  <c r="X994" i="1"/>
  <c r="V995" i="1" a="1"/>
  <c r="V995" i="1" s="1"/>
  <c r="X995" i="1" s="1"/>
  <c r="W995" i="1"/>
  <c r="V996" i="1" a="1"/>
  <c r="V996" i="1" s="1"/>
  <c r="W996" i="1"/>
  <c r="X996" i="1" s="1"/>
  <c r="V997" i="1" a="1"/>
  <c r="V997" i="1" s="1"/>
  <c r="W997" i="1"/>
  <c r="V998" i="1" a="1"/>
  <c r="V998" i="1" s="1"/>
  <c r="W998" i="1"/>
  <c r="V999" i="1" a="1"/>
  <c r="V999" i="1" s="1"/>
  <c r="X999" i="1" s="1"/>
  <c r="W999" i="1"/>
  <c r="V1000" i="1" a="1"/>
  <c r="V1000" i="1" s="1"/>
  <c r="X1000" i="1" s="1"/>
  <c r="W1000" i="1"/>
  <c r="V1001" i="1" a="1"/>
  <c r="V1001" i="1" s="1"/>
  <c r="X1001" i="1" s="1"/>
  <c r="W1001" i="1"/>
  <c r="V1002" i="1" a="1"/>
  <c r="V1002" i="1"/>
  <c r="W1002" i="1"/>
  <c r="X1002" i="1" s="1"/>
  <c r="V1003" i="1" a="1"/>
  <c r="V1003" i="1" s="1"/>
  <c r="X1003" i="1" s="1"/>
  <c r="W1003" i="1"/>
  <c r="V1004" i="1" a="1"/>
  <c r="V1004" i="1" s="1"/>
  <c r="X1004" i="1" s="1"/>
  <c r="W1004" i="1"/>
  <c r="V1005" i="1" a="1"/>
  <c r="V1005" i="1" s="1"/>
  <c r="W1005" i="1"/>
  <c r="V1006" i="1" a="1"/>
  <c r="V1006" i="1" s="1"/>
  <c r="W1006" i="1"/>
  <c r="V1007" i="1" a="1"/>
  <c r="V1007" i="1" s="1"/>
  <c r="W1007" i="1"/>
  <c r="X1007" i="1"/>
  <c r="V1008" i="1" a="1"/>
  <c r="V1008" i="1" s="1"/>
  <c r="W1008" i="1"/>
  <c r="X1008" i="1"/>
  <c r="V1009" i="1" a="1"/>
  <c r="V1009" i="1"/>
  <c r="X1009" i="1" s="1"/>
  <c r="W1009" i="1"/>
  <c r="V1010" i="1" a="1"/>
  <c r="V1010" i="1" s="1"/>
  <c r="X1010" i="1" s="1"/>
  <c r="W1010" i="1"/>
  <c r="V1011" i="1" a="1"/>
  <c r="V1011" i="1" s="1"/>
  <c r="X1011" i="1" s="1"/>
  <c r="W1011" i="1"/>
  <c r="V1012" i="1" a="1"/>
  <c r="V1012" i="1" s="1"/>
  <c r="W1012" i="1"/>
  <c r="X1012" i="1" s="1"/>
  <c r="V1013" i="1" a="1"/>
  <c r="V1013" i="1"/>
  <c r="W1013" i="1"/>
  <c r="X1013" i="1"/>
  <c r="V1014" i="1" a="1"/>
  <c r="V1014" i="1" s="1"/>
  <c r="W1014" i="1"/>
  <c r="X1014" i="1" s="1"/>
  <c r="V1015" i="1" a="1"/>
  <c r="V1015" i="1" s="1"/>
  <c r="W1015" i="1"/>
  <c r="V1016" i="1" a="1"/>
  <c r="V1016" i="1" s="1"/>
  <c r="W1016" i="1"/>
  <c r="V1017" i="1" a="1"/>
  <c r="V1017" i="1"/>
  <c r="W1017" i="1"/>
  <c r="V1018" i="1" a="1"/>
  <c r="V1018" i="1" s="1"/>
  <c r="X1018" i="1" s="1"/>
  <c r="W1018" i="1"/>
  <c r="V1019" i="1" a="1"/>
  <c r="V1019" i="1"/>
  <c r="W1019" i="1"/>
  <c r="X1019" i="1"/>
  <c r="V1020" i="1" a="1"/>
  <c r="V1020" i="1" s="1"/>
  <c r="X1020" i="1" s="1"/>
  <c r="W1020" i="1"/>
  <c r="V1021" i="1" a="1"/>
  <c r="V1021" i="1" s="1"/>
  <c r="X1021" i="1" s="1"/>
  <c r="W1021" i="1"/>
  <c r="V1022" i="1" a="1"/>
  <c r="V1022" i="1" s="1"/>
  <c r="W1022" i="1"/>
  <c r="V1023" i="1" a="1"/>
  <c r="V1023" i="1" s="1"/>
  <c r="X1023" i="1" s="1"/>
  <c r="W1023" i="1"/>
  <c r="V1024" i="1" a="1"/>
  <c r="V1024" i="1" s="1"/>
  <c r="W1024" i="1"/>
  <c r="X1024" i="1"/>
  <c r="V1025" i="1" a="1"/>
  <c r="V1025" i="1"/>
  <c r="W1025" i="1"/>
  <c r="X1025" i="1"/>
  <c r="V1026" i="1" a="1"/>
  <c r="V1026" i="1" s="1"/>
  <c r="X1026" i="1" s="1"/>
  <c r="W1026" i="1"/>
  <c r="V1027" i="1" a="1"/>
  <c r="V1027" i="1" s="1"/>
  <c r="X1027" i="1" s="1"/>
  <c r="W1027" i="1"/>
  <c r="V1028" i="1" a="1"/>
  <c r="V1028" i="1" s="1"/>
  <c r="W1028" i="1"/>
  <c r="X1028" i="1" s="1"/>
  <c r="V1029" i="1" a="1"/>
  <c r="V1029" i="1" s="1"/>
  <c r="X1029" i="1" s="1"/>
  <c r="W1029" i="1"/>
  <c r="V1030" i="1" a="1"/>
  <c r="V1030" i="1"/>
  <c r="W1030" i="1"/>
  <c r="X1030" i="1" s="1"/>
  <c r="V1031" i="1" a="1"/>
  <c r="V1031" i="1" s="1"/>
  <c r="W1031" i="1"/>
  <c r="X1031" i="1" s="1"/>
  <c r="V1032" i="1" a="1"/>
  <c r="V1032" i="1" s="1"/>
  <c r="X1032" i="1" s="1"/>
  <c r="W1032" i="1"/>
  <c r="V1033" i="1" a="1"/>
  <c r="V1033" i="1" s="1"/>
  <c r="X1033" i="1" s="1"/>
  <c r="W1033" i="1"/>
  <c r="V1034" i="1" a="1"/>
  <c r="V1034" i="1" s="1"/>
  <c r="X1034" i="1" s="1"/>
  <c r="W1034" i="1"/>
  <c r="V1035" i="1" a="1"/>
  <c r="V1035" i="1" s="1"/>
  <c r="X1035" i="1" s="1"/>
  <c r="W1035" i="1"/>
  <c r="V1036" i="1" a="1"/>
  <c r="V1036" i="1" s="1"/>
  <c r="W1036" i="1"/>
  <c r="X1036" i="1" s="1"/>
  <c r="V1037" i="1" a="1"/>
  <c r="V1037" i="1" s="1"/>
  <c r="W1037" i="1"/>
  <c r="X1037" i="1"/>
  <c r="V1038" i="1" a="1"/>
  <c r="V1038" i="1" s="1"/>
  <c r="X1038" i="1" s="1"/>
  <c r="W1038" i="1"/>
  <c r="V1039" i="1" a="1"/>
  <c r="V1039" i="1"/>
  <c r="W1039" i="1"/>
  <c r="V1040" i="1" a="1"/>
  <c r="V1040" i="1" s="1"/>
  <c r="X1040" i="1" s="1"/>
  <c r="W1040" i="1"/>
  <c r="V1041" i="1" a="1"/>
  <c r="V1041" i="1" s="1"/>
  <c r="X1041" i="1" s="1"/>
  <c r="W1041" i="1"/>
  <c r="V1042" i="1" a="1"/>
  <c r="V1042" i="1"/>
  <c r="W1042" i="1"/>
  <c r="X1042" i="1"/>
  <c r="V1043" i="1" a="1"/>
  <c r="V1043" i="1"/>
  <c r="X1043" i="1" s="1"/>
  <c r="W1043" i="1"/>
  <c r="V1044" i="1" a="1"/>
  <c r="V1044" i="1" s="1"/>
  <c r="W1044" i="1"/>
  <c r="X1044" i="1" s="1"/>
  <c r="V1045" i="1" a="1"/>
  <c r="V1045" i="1" s="1"/>
  <c r="W1045" i="1"/>
  <c r="V1046" i="1" a="1"/>
  <c r="V1046" i="1" s="1"/>
  <c r="X1046" i="1" s="1"/>
  <c r="W1046" i="1"/>
  <c r="V1047" i="1" a="1"/>
  <c r="V1047" i="1"/>
  <c r="W1047" i="1"/>
  <c r="X1047" i="1"/>
  <c r="V1048" i="1" a="1"/>
  <c r="V1048" i="1" s="1"/>
  <c r="X1048" i="1" s="1"/>
  <c r="W1048" i="1"/>
  <c r="V1049" i="1" a="1"/>
  <c r="V1049" i="1" s="1"/>
  <c r="W1049" i="1"/>
  <c r="V1050" i="1" a="1"/>
  <c r="V1050" i="1"/>
  <c r="W1050" i="1"/>
  <c r="X1050" i="1" s="1"/>
  <c r="V1051" i="1" a="1"/>
  <c r="V1051" i="1"/>
  <c r="X1051" i="1" s="1"/>
  <c r="W1051" i="1"/>
  <c r="V1052" i="1" a="1"/>
  <c r="V1052" i="1" s="1"/>
  <c r="W1052" i="1"/>
  <c r="X1052" i="1" s="1"/>
  <c r="V1053" i="1" a="1"/>
  <c r="V1053" i="1" s="1"/>
  <c r="X1053" i="1" s="1"/>
  <c r="W1053" i="1"/>
  <c r="V1054" i="1" a="1"/>
  <c r="V1054" i="1" s="1"/>
  <c r="W1054" i="1"/>
  <c r="X1054" i="1" s="1"/>
  <c r="V1055" i="1" a="1"/>
  <c r="V1055" i="1" s="1"/>
  <c r="W1055" i="1"/>
  <c r="V1056" i="1" a="1"/>
  <c r="V1056" i="1" s="1"/>
  <c r="W1056" i="1"/>
  <c r="X1056" i="1"/>
  <c r="V1057" i="1" a="1"/>
  <c r="V1057" i="1"/>
  <c r="X1057" i="1" s="1"/>
  <c r="W1057" i="1"/>
  <c r="V1058" i="1" a="1"/>
  <c r="V1058" i="1"/>
  <c r="W1058" i="1"/>
  <c r="X1058" i="1"/>
  <c r="V1059" i="1" a="1"/>
  <c r="V1059" i="1" s="1"/>
  <c r="X1059" i="1" s="1"/>
  <c r="W1059" i="1"/>
  <c r="V1060" i="1" a="1"/>
  <c r="V1060" i="1" s="1"/>
  <c r="X1060" i="1" s="1"/>
  <c r="W1060" i="1"/>
  <c r="V1061" i="1" a="1"/>
  <c r="V1061" i="1" s="1"/>
  <c r="W1061" i="1"/>
  <c r="V1062" i="1" a="1"/>
  <c r="V1062" i="1" s="1"/>
  <c r="W1062" i="1"/>
  <c r="V1063" i="1" a="1"/>
  <c r="V1063" i="1"/>
  <c r="W1063" i="1"/>
  <c r="X1063" i="1"/>
  <c r="V1064" i="1" a="1"/>
  <c r="V1064" i="1" s="1"/>
  <c r="W1064" i="1"/>
  <c r="X1064" i="1"/>
  <c r="V1065" i="1" a="1"/>
  <c r="V1065" i="1" s="1"/>
  <c r="X1065" i="1" s="1"/>
  <c r="W1065" i="1"/>
  <c r="V1066" i="1" a="1"/>
  <c r="V1066" i="1"/>
  <c r="X1066" i="1" s="1"/>
  <c r="W1066" i="1"/>
  <c r="V1067" i="1" a="1"/>
  <c r="V1067" i="1" s="1"/>
  <c r="X1067" i="1" s="1"/>
  <c r="W1067" i="1"/>
  <c r="V1068" i="1" a="1"/>
  <c r="V1068" i="1" s="1"/>
  <c r="W1068" i="1"/>
  <c r="X1068" i="1" s="1"/>
  <c r="V1069" i="1" a="1"/>
  <c r="V1069" i="1"/>
  <c r="W1069" i="1"/>
  <c r="X1069" i="1" s="1"/>
  <c r="V1070" i="1" a="1"/>
  <c r="V1070" i="1" s="1"/>
  <c r="W1070" i="1"/>
  <c r="X1070" i="1"/>
  <c r="V1071" i="1" a="1"/>
  <c r="V1071" i="1" s="1"/>
  <c r="X1071" i="1" s="1"/>
  <c r="W1071" i="1"/>
  <c r="V1072" i="1" a="1"/>
  <c r="V1072" i="1" s="1"/>
  <c r="W1072" i="1"/>
  <c r="V1073" i="1" a="1"/>
  <c r="V1073" i="1" s="1"/>
  <c r="W1073" i="1"/>
  <c r="V1074" i="1" a="1"/>
  <c r="V1074" i="1"/>
  <c r="W1074" i="1"/>
  <c r="X1074" i="1"/>
  <c r="V1075" i="1" a="1"/>
  <c r="V1075" i="1"/>
  <c r="W1075" i="1"/>
  <c r="X1075" i="1"/>
  <c r="V1076" i="1" a="1"/>
  <c r="V1076" i="1" s="1"/>
  <c r="X1076" i="1" s="1"/>
  <c r="W1076" i="1"/>
  <c r="V1077" i="1" a="1"/>
  <c r="V1077" i="1" s="1"/>
  <c r="X1077" i="1" s="1"/>
  <c r="W1077" i="1"/>
  <c r="V1078" i="1" a="1"/>
  <c r="V1078" i="1" s="1"/>
  <c r="W1078" i="1"/>
  <c r="V1079" i="1" a="1"/>
  <c r="V1079" i="1" s="1"/>
  <c r="W1079" i="1"/>
  <c r="V3" i="1" a="1"/>
  <c r="V3" i="1" s="1"/>
  <c r="T15" i="1"/>
  <c r="T16" i="1"/>
  <c r="T17" i="1"/>
  <c r="T18" i="1"/>
  <c r="T31" i="1"/>
  <c r="T32" i="1"/>
  <c r="T33" i="1"/>
  <c r="W3" i="1"/>
  <c r="U15" i="1"/>
  <c r="U16" i="1"/>
  <c r="U17" i="1"/>
  <c r="U18" i="1"/>
  <c r="U31" i="1"/>
  <c r="U32" i="1"/>
  <c r="U33" i="1"/>
  <c r="U34" i="1"/>
  <c r="U47" i="1"/>
  <c r="U48" i="1"/>
  <c r="U49" i="1"/>
  <c r="U50" i="1"/>
  <c r="U63" i="1"/>
  <c r="U64" i="1"/>
  <c r="U65" i="1"/>
  <c r="U66" i="1"/>
  <c r="U79" i="1"/>
  <c r="U80" i="1"/>
  <c r="U81" i="1"/>
  <c r="U82" i="1"/>
  <c r="U95" i="1"/>
  <c r="U96" i="1"/>
  <c r="U97" i="1"/>
  <c r="U98" i="1"/>
  <c r="U111" i="1"/>
  <c r="U112" i="1"/>
  <c r="U113" i="1"/>
  <c r="U114" i="1"/>
  <c r="U127" i="1"/>
  <c r="U128" i="1"/>
  <c r="U129" i="1"/>
  <c r="U130" i="1"/>
  <c r="U143" i="1"/>
  <c r="U144" i="1"/>
  <c r="U145" i="1"/>
  <c r="U146" i="1"/>
  <c r="U159" i="1"/>
  <c r="U160" i="1"/>
  <c r="U161" i="1"/>
  <c r="U162" i="1"/>
  <c r="U175" i="1"/>
  <c r="U176" i="1"/>
  <c r="U177" i="1"/>
  <c r="U178" i="1"/>
  <c r="U191" i="1"/>
  <c r="U192" i="1"/>
  <c r="U193" i="1"/>
  <c r="U194" i="1"/>
  <c r="U207" i="1"/>
  <c r="U208" i="1"/>
  <c r="U209" i="1"/>
  <c r="U210" i="1"/>
  <c r="U223" i="1"/>
  <c r="U224" i="1"/>
  <c r="U225" i="1"/>
  <c r="U226" i="1"/>
  <c r="U239" i="1"/>
  <c r="U240" i="1"/>
  <c r="U241" i="1"/>
  <c r="U242" i="1"/>
  <c r="U255" i="1"/>
  <c r="U256" i="1"/>
  <c r="U257" i="1"/>
  <c r="U258" i="1"/>
  <c r="U271" i="1"/>
  <c r="U272" i="1"/>
  <c r="U273" i="1"/>
  <c r="U274" i="1"/>
  <c r="U287" i="1"/>
  <c r="U288" i="1"/>
  <c r="U289" i="1"/>
  <c r="U290" i="1"/>
  <c r="U303" i="1"/>
  <c r="U304" i="1"/>
  <c r="U305" i="1"/>
  <c r="U306" i="1"/>
  <c r="U319" i="1"/>
  <c r="U320" i="1"/>
  <c r="U321" i="1"/>
  <c r="U322" i="1"/>
  <c r="U335" i="1"/>
  <c r="U336" i="1"/>
  <c r="U337" i="1"/>
  <c r="U338" i="1"/>
  <c r="U351" i="1"/>
  <c r="U352" i="1"/>
  <c r="U353" i="1"/>
  <c r="U354" i="1"/>
  <c r="U367" i="1"/>
  <c r="U368" i="1"/>
  <c r="U369" i="1"/>
  <c r="U370" i="1"/>
  <c r="U383" i="1"/>
  <c r="U384" i="1"/>
  <c r="U385" i="1"/>
  <c r="U386" i="1"/>
  <c r="U399" i="1"/>
  <c r="U400" i="1"/>
  <c r="U401" i="1"/>
  <c r="U402" i="1"/>
  <c r="U415" i="1"/>
  <c r="U416" i="1"/>
  <c r="U417" i="1"/>
  <c r="U418" i="1"/>
  <c r="U431" i="1"/>
  <c r="U432" i="1"/>
  <c r="U433" i="1"/>
  <c r="U434" i="1"/>
  <c r="U447" i="1"/>
  <c r="U448" i="1"/>
  <c r="U449" i="1"/>
  <c r="U450" i="1"/>
  <c r="U463" i="1"/>
  <c r="U464" i="1"/>
  <c r="U465" i="1"/>
  <c r="U466" i="1"/>
  <c r="U479" i="1"/>
  <c r="U480" i="1"/>
  <c r="U481" i="1"/>
  <c r="U482" i="1"/>
  <c r="U495" i="1"/>
  <c r="U496" i="1"/>
  <c r="U497" i="1"/>
  <c r="U498" i="1"/>
  <c r="U511" i="1"/>
  <c r="U512" i="1"/>
  <c r="U513" i="1"/>
  <c r="U514" i="1"/>
  <c r="U527" i="1"/>
  <c r="U528" i="1"/>
  <c r="U529" i="1"/>
  <c r="U530" i="1"/>
  <c r="U543" i="1"/>
  <c r="U544" i="1"/>
  <c r="U545" i="1"/>
  <c r="U546" i="1"/>
  <c r="U559" i="1"/>
  <c r="U560" i="1"/>
  <c r="U561" i="1"/>
  <c r="U562" i="1"/>
  <c r="U575" i="1"/>
  <c r="U576" i="1"/>
  <c r="U577" i="1"/>
  <c r="U578" i="1"/>
  <c r="U591" i="1"/>
  <c r="U592" i="1"/>
  <c r="U593" i="1"/>
  <c r="U594" i="1"/>
  <c r="U607" i="1"/>
  <c r="U608" i="1"/>
  <c r="U609" i="1"/>
  <c r="U610" i="1"/>
  <c r="U623" i="1"/>
  <c r="U624" i="1"/>
  <c r="U625" i="1"/>
  <c r="U626" i="1"/>
  <c r="U639" i="1"/>
  <c r="U640" i="1"/>
  <c r="U641" i="1"/>
  <c r="U642" i="1"/>
  <c r="U655" i="1"/>
  <c r="U656" i="1"/>
  <c r="U657" i="1"/>
  <c r="U658" i="1"/>
  <c r="U671" i="1"/>
  <c r="U672" i="1"/>
  <c r="U673" i="1"/>
  <c r="U674" i="1"/>
  <c r="U687" i="1"/>
  <c r="U688" i="1"/>
  <c r="U689" i="1"/>
  <c r="U690" i="1"/>
  <c r="U703" i="1"/>
  <c r="U704" i="1"/>
  <c r="U705" i="1"/>
  <c r="U706" i="1"/>
  <c r="U719" i="1"/>
  <c r="U720" i="1"/>
  <c r="U721" i="1"/>
  <c r="U722" i="1"/>
  <c r="U735" i="1"/>
  <c r="U736" i="1"/>
  <c r="U737" i="1"/>
  <c r="U738" i="1"/>
  <c r="U741" i="1"/>
  <c r="U751" i="1"/>
  <c r="U752" i="1"/>
  <c r="U753" i="1"/>
  <c r="U754" i="1"/>
  <c r="U757" i="1"/>
  <c r="U767" i="1"/>
  <c r="U768" i="1"/>
  <c r="U769" i="1"/>
  <c r="U770" i="1"/>
  <c r="U773" i="1"/>
  <c r="U783" i="1"/>
  <c r="U784" i="1"/>
  <c r="U785" i="1"/>
  <c r="U786" i="1"/>
  <c r="U789" i="1"/>
  <c r="U799" i="1"/>
  <c r="U800" i="1"/>
  <c r="U801" i="1"/>
  <c r="U802" i="1"/>
  <c r="U805" i="1"/>
  <c r="U815" i="1"/>
  <c r="U816" i="1"/>
  <c r="U817" i="1"/>
  <c r="U818" i="1"/>
  <c r="U821" i="1"/>
  <c r="U831" i="1"/>
  <c r="U832" i="1"/>
  <c r="U833" i="1"/>
  <c r="U834" i="1"/>
  <c r="U837" i="1"/>
  <c r="U847" i="1"/>
  <c r="U848" i="1"/>
  <c r="U849" i="1"/>
  <c r="U850" i="1"/>
  <c r="U853" i="1"/>
  <c r="U863" i="1"/>
  <c r="U864" i="1"/>
  <c r="U865" i="1"/>
  <c r="U866" i="1"/>
  <c r="U869" i="1"/>
  <c r="U879" i="1"/>
  <c r="U880" i="1"/>
  <c r="U881" i="1"/>
  <c r="U882" i="1"/>
  <c r="U885" i="1"/>
  <c r="U895" i="1"/>
  <c r="U896" i="1"/>
  <c r="U897" i="1"/>
  <c r="U898" i="1"/>
  <c r="U901" i="1"/>
  <c r="U911" i="1"/>
  <c r="U912" i="1"/>
  <c r="U913" i="1"/>
  <c r="U914" i="1"/>
  <c r="U917" i="1"/>
  <c r="U927" i="1"/>
  <c r="U928" i="1"/>
  <c r="U929" i="1"/>
  <c r="U930" i="1"/>
  <c r="U933" i="1"/>
  <c r="U943" i="1"/>
  <c r="U944" i="1"/>
  <c r="U945" i="1"/>
  <c r="U946" i="1"/>
  <c r="U949" i="1"/>
  <c r="U959" i="1"/>
  <c r="U960" i="1"/>
  <c r="U961" i="1"/>
  <c r="U962" i="1"/>
  <c r="U965" i="1"/>
  <c r="U975" i="1"/>
  <c r="U976" i="1"/>
  <c r="U977" i="1"/>
  <c r="U978" i="1"/>
  <c r="U981" i="1"/>
  <c r="U991" i="1"/>
  <c r="U992" i="1"/>
  <c r="U993" i="1"/>
  <c r="U994" i="1"/>
  <c r="U997" i="1"/>
  <c r="U1007" i="1"/>
  <c r="U1008" i="1"/>
  <c r="U1009" i="1"/>
  <c r="U1010" i="1"/>
  <c r="U1013" i="1"/>
  <c r="U1023" i="1"/>
  <c r="U1024" i="1"/>
  <c r="U1025" i="1"/>
  <c r="U1026" i="1"/>
  <c r="U1029" i="1"/>
  <c r="U1039" i="1"/>
  <c r="U1040" i="1"/>
  <c r="U1041" i="1"/>
  <c r="U1042" i="1"/>
  <c r="U1045" i="1"/>
  <c r="U1055" i="1"/>
  <c r="U1056" i="1"/>
  <c r="U1057" i="1"/>
  <c r="U1058" i="1"/>
  <c r="U1061" i="1"/>
  <c r="U1071" i="1"/>
  <c r="U1072" i="1"/>
  <c r="U1073" i="1"/>
  <c r="U1074" i="1"/>
  <c r="U1077" i="1"/>
  <c r="S4" i="1"/>
  <c r="T4" i="1" s="1"/>
  <c r="S5" i="1"/>
  <c r="U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S16" i="1"/>
  <c r="S17" i="1"/>
  <c r="S18" i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S32" i="1"/>
  <c r="S33" i="1"/>
  <c r="S34" i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S48" i="1"/>
  <c r="S49" i="1"/>
  <c r="S50" i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S64" i="1"/>
  <c r="S65" i="1"/>
  <c r="S66" i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S80" i="1"/>
  <c r="S81" i="1"/>
  <c r="S82" i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S96" i="1"/>
  <c r="S97" i="1"/>
  <c r="S98" i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S112" i="1"/>
  <c r="S113" i="1"/>
  <c r="S114" i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S128" i="1"/>
  <c r="S129" i="1"/>
  <c r="S130" i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S144" i="1"/>
  <c r="S145" i="1"/>
  <c r="S146" i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S160" i="1"/>
  <c r="S161" i="1"/>
  <c r="S162" i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S176" i="1"/>
  <c r="S177" i="1"/>
  <c r="S178" i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S192" i="1"/>
  <c r="S193" i="1"/>
  <c r="S194" i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S208" i="1"/>
  <c r="S209" i="1"/>
  <c r="S210" i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S224" i="1"/>
  <c r="S225" i="1"/>
  <c r="S226" i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S240" i="1"/>
  <c r="S241" i="1"/>
  <c r="S242" i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S256" i="1"/>
  <c r="S257" i="1"/>
  <c r="S258" i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S272" i="1"/>
  <c r="S273" i="1"/>
  <c r="S274" i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S288" i="1"/>
  <c r="S289" i="1"/>
  <c r="S290" i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S304" i="1"/>
  <c r="S305" i="1"/>
  <c r="S306" i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S320" i="1"/>
  <c r="S321" i="1"/>
  <c r="S322" i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S336" i="1"/>
  <c r="S337" i="1"/>
  <c r="S338" i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S352" i="1"/>
  <c r="S353" i="1"/>
  <c r="S354" i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S368" i="1"/>
  <c r="S369" i="1"/>
  <c r="S370" i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S384" i="1"/>
  <c r="S385" i="1"/>
  <c r="S386" i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S400" i="1"/>
  <c r="S401" i="1"/>
  <c r="S402" i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S416" i="1"/>
  <c r="S417" i="1"/>
  <c r="S418" i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S432" i="1"/>
  <c r="S433" i="1"/>
  <c r="S434" i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S448" i="1"/>
  <c r="S449" i="1"/>
  <c r="S450" i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S464" i="1"/>
  <c r="S465" i="1"/>
  <c r="S466" i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S480" i="1"/>
  <c r="S481" i="1"/>
  <c r="S482" i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S496" i="1"/>
  <c r="S497" i="1"/>
  <c r="S498" i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S512" i="1"/>
  <c r="S513" i="1"/>
  <c r="S514" i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S528" i="1"/>
  <c r="S529" i="1"/>
  <c r="S530" i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S544" i="1"/>
  <c r="S545" i="1"/>
  <c r="S546" i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S560" i="1"/>
  <c r="S561" i="1"/>
  <c r="S562" i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S576" i="1"/>
  <c r="S577" i="1"/>
  <c r="S578" i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S592" i="1"/>
  <c r="S593" i="1"/>
  <c r="S594" i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S608" i="1"/>
  <c r="S609" i="1"/>
  <c r="S610" i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S624" i="1"/>
  <c r="S625" i="1"/>
  <c r="S626" i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S640" i="1"/>
  <c r="S641" i="1"/>
  <c r="S642" i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S656" i="1"/>
  <c r="S657" i="1"/>
  <c r="S658" i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S672" i="1"/>
  <c r="S673" i="1"/>
  <c r="S674" i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S688" i="1"/>
  <c r="S689" i="1"/>
  <c r="S690" i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S704" i="1"/>
  <c r="S705" i="1"/>
  <c r="S706" i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S720" i="1"/>
  <c r="S721" i="1"/>
  <c r="S722" i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S736" i="1"/>
  <c r="S737" i="1"/>
  <c r="S738" i="1"/>
  <c r="S739" i="1"/>
  <c r="U739" i="1" s="1"/>
  <c r="S740" i="1"/>
  <c r="U740" i="1" s="1"/>
  <c r="S741" i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S752" i="1"/>
  <c r="S753" i="1"/>
  <c r="S754" i="1"/>
  <c r="S755" i="1"/>
  <c r="U755" i="1" s="1"/>
  <c r="S756" i="1"/>
  <c r="U756" i="1" s="1"/>
  <c r="S757" i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S768" i="1"/>
  <c r="S769" i="1"/>
  <c r="S770" i="1"/>
  <c r="S771" i="1"/>
  <c r="U771" i="1" s="1"/>
  <c r="S772" i="1"/>
  <c r="U772" i="1" s="1"/>
  <c r="S773" i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S784" i="1"/>
  <c r="S785" i="1"/>
  <c r="S786" i="1"/>
  <c r="S787" i="1"/>
  <c r="U787" i="1" s="1"/>
  <c r="S788" i="1"/>
  <c r="U788" i="1" s="1"/>
  <c r="S789" i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S800" i="1"/>
  <c r="S801" i="1"/>
  <c r="S802" i="1"/>
  <c r="S803" i="1"/>
  <c r="U803" i="1" s="1"/>
  <c r="S804" i="1"/>
  <c r="U804" i="1" s="1"/>
  <c r="S805" i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S816" i="1"/>
  <c r="S817" i="1"/>
  <c r="S818" i="1"/>
  <c r="S819" i="1"/>
  <c r="U819" i="1" s="1"/>
  <c r="S820" i="1"/>
  <c r="U820" i="1" s="1"/>
  <c r="S821" i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S832" i="1"/>
  <c r="S833" i="1"/>
  <c r="S834" i="1"/>
  <c r="S835" i="1"/>
  <c r="U835" i="1" s="1"/>
  <c r="S836" i="1"/>
  <c r="U836" i="1" s="1"/>
  <c r="S837" i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S848" i="1"/>
  <c r="S849" i="1"/>
  <c r="S850" i="1"/>
  <c r="S851" i="1"/>
  <c r="U851" i="1" s="1"/>
  <c r="S852" i="1"/>
  <c r="U852" i="1" s="1"/>
  <c r="S853" i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S864" i="1"/>
  <c r="S865" i="1"/>
  <c r="S866" i="1"/>
  <c r="S867" i="1"/>
  <c r="U867" i="1" s="1"/>
  <c r="S868" i="1"/>
  <c r="U868" i="1" s="1"/>
  <c r="S869" i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S880" i="1"/>
  <c r="S881" i="1"/>
  <c r="S882" i="1"/>
  <c r="S883" i="1"/>
  <c r="U883" i="1" s="1"/>
  <c r="S884" i="1"/>
  <c r="U884" i="1" s="1"/>
  <c r="S885" i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S896" i="1"/>
  <c r="S897" i="1"/>
  <c r="S898" i="1"/>
  <c r="S899" i="1"/>
  <c r="U899" i="1" s="1"/>
  <c r="S900" i="1"/>
  <c r="U900" i="1" s="1"/>
  <c r="S901" i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S912" i="1"/>
  <c r="S913" i="1"/>
  <c r="S914" i="1"/>
  <c r="S915" i="1"/>
  <c r="U915" i="1" s="1"/>
  <c r="S916" i="1"/>
  <c r="U916" i="1" s="1"/>
  <c r="S917" i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S928" i="1"/>
  <c r="S929" i="1"/>
  <c r="S930" i="1"/>
  <c r="S931" i="1"/>
  <c r="U931" i="1" s="1"/>
  <c r="S932" i="1"/>
  <c r="U932" i="1" s="1"/>
  <c r="S933" i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S944" i="1"/>
  <c r="S945" i="1"/>
  <c r="S946" i="1"/>
  <c r="S947" i="1"/>
  <c r="U947" i="1" s="1"/>
  <c r="S948" i="1"/>
  <c r="U948" i="1" s="1"/>
  <c r="S949" i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S960" i="1"/>
  <c r="S961" i="1"/>
  <c r="S962" i="1"/>
  <c r="S963" i="1"/>
  <c r="U963" i="1" s="1"/>
  <c r="S964" i="1"/>
  <c r="U964" i="1" s="1"/>
  <c r="S965" i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S976" i="1"/>
  <c r="S977" i="1"/>
  <c r="S978" i="1"/>
  <c r="S979" i="1"/>
  <c r="U979" i="1" s="1"/>
  <c r="S980" i="1"/>
  <c r="U980" i="1" s="1"/>
  <c r="S981" i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S992" i="1"/>
  <c r="S993" i="1"/>
  <c r="S994" i="1"/>
  <c r="S995" i="1"/>
  <c r="U995" i="1" s="1"/>
  <c r="S996" i="1"/>
  <c r="U996" i="1" s="1"/>
  <c r="S997" i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S1008" i="1"/>
  <c r="S1009" i="1"/>
  <c r="S1010" i="1"/>
  <c r="S1011" i="1"/>
  <c r="U1011" i="1" s="1"/>
  <c r="S1012" i="1"/>
  <c r="U1012" i="1" s="1"/>
  <c r="S1013" i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S1024" i="1"/>
  <c r="S1025" i="1"/>
  <c r="S1026" i="1"/>
  <c r="S1027" i="1"/>
  <c r="U1027" i="1" s="1"/>
  <c r="S1028" i="1"/>
  <c r="U1028" i="1" s="1"/>
  <c r="S1029" i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S1040" i="1"/>
  <c r="S1041" i="1"/>
  <c r="S1042" i="1"/>
  <c r="S1043" i="1"/>
  <c r="U1043" i="1" s="1"/>
  <c r="S1044" i="1"/>
  <c r="U1044" i="1" s="1"/>
  <c r="S1045" i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S1056" i="1"/>
  <c r="S1057" i="1"/>
  <c r="S1058" i="1"/>
  <c r="S1059" i="1"/>
  <c r="U1059" i="1" s="1"/>
  <c r="S1060" i="1"/>
  <c r="U1060" i="1" s="1"/>
  <c r="S1061" i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S1072" i="1"/>
  <c r="S1073" i="1"/>
  <c r="S1074" i="1"/>
  <c r="S1075" i="1"/>
  <c r="U1075" i="1" s="1"/>
  <c r="S1076" i="1"/>
  <c r="U1076" i="1" s="1"/>
  <c r="S1077" i="1"/>
  <c r="S1078" i="1"/>
  <c r="U1078" i="1" s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3" i="1"/>
  <c r="T3" i="1" s="1"/>
  <c r="X1321" i="1" l="1"/>
  <c r="X1318" i="1"/>
  <c r="X1989" i="1"/>
  <c r="T1865" i="1"/>
  <c r="V1865" i="1" s="1" a="1"/>
  <c r="V1865" i="1" s="1"/>
  <c r="U1865" i="1"/>
  <c r="T2003" i="1"/>
  <c r="V2003" i="1" s="1" a="1"/>
  <c r="V2003" i="1" s="1"/>
  <c r="X2003" i="1" s="1"/>
  <c r="U2003" i="1"/>
  <c r="X1818" i="1"/>
  <c r="X1988" i="1"/>
  <c r="X1987" i="1"/>
  <c r="T1780" i="1"/>
  <c r="V1780" i="1" s="1" a="1"/>
  <c r="V1780" i="1" s="1"/>
  <c r="U1780" i="1"/>
  <c r="T1844" i="1"/>
  <c r="V1844" i="1" s="1" a="1"/>
  <c r="V1844" i="1" s="1"/>
  <c r="X1844" i="1" s="1"/>
  <c r="U1844" i="1"/>
  <c r="X1822" i="1"/>
  <c r="X2037" i="1"/>
  <c r="X1969" i="1"/>
  <c r="X2063" i="1"/>
  <c r="X2051" i="1"/>
  <c r="X2040" i="1"/>
  <c r="X2028" i="1"/>
  <c r="X1982" i="1"/>
  <c r="T1975" i="1"/>
  <c r="V1975" i="1" s="1" a="1"/>
  <c r="V1975" i="1" s="1"/>
  <c r="X1975" i="1" s="1"/>
  <c r="U1975" i="1"/>
  <c r="X1894" i="1"/>
  <c r="T2051" i="1"/>
  <c r="V2051" i="1" s="1" a="1"/>
  <c r="V2051" i="1" s="1"/>
  <c r="U2051" i="1"/>
  <c r="T2028" i="1"/>
  <c r="V2028" i="1" s="1" a="1"/>
  <c r="V2028" i="1" s="1"/>
  <c r="T1944" i="1"/>
  <c r="V1944" i="1" s="1" a="1"/>
  <c r="V1944" i="1" s="1"/>
  <c r="X1944" i="1" s="1"/>
  <c r="U1944" i="1"/>
  <c r="X1937" i="1"/>
  <c r="X1910" i="1"/>
  <c r="T1852" i="1"/>
  <c r="V1852" i="1" s="1" a="1"/>
  <c r="V1852" i="1" s="1"/>
  <c r="U1852" i="1"/>
  <c r="U1797" i="1"/>
  <c r="T1797" i="1"/>
  <c r="V1797" i="1" s="1" a="1"/>
  <c r="V1797" i="1" s="1"/>
  <c r="X1797" i="1" s="1"/>
  <c r="X2016" i="1"/>
  <c r="X2053" i="1"/>
  <c r="T1868" i="1"/>
  <c r="V1868" i="1" s="1" a="1"/>
  <c r="V1868" i="1" s="1"/>
  <c r="U1868" i="1"/>
  <c r="T1848" i="1"/>
  <c r="V1848" i="1" s="1" a="1"/>
  <c r="V1848" i="1" s="1"/>
  <c r="X1848" i="1" s="1"/>
  <c r="U1848" i="1"/>
  <c r="U2062" i="1"/>
  <c r="X2062" i="1" s="1"/>
  <c r="X2047" i="1"/>
  <c r="X2024" i="1"/>
  <c r="X2012" i="1"/>
  <c r="X1963" i="1"/>
  <c r="X1921" i="1"/>
  <c r="T1902" i="1"/>
  <c r="V1902" i="1" s="1" a="1"/>
  <c r="V1902" i="1" s="1"/>
  <c r="U1902" i="1"/>
  <c r="X1889" i="1"/>
  <c r="X1858" i="1"/>
  <c r="U1806" i="1"/>
  <c r="T1806" i="1"/>
  <c r="V1806" i="1" s="1" a="1"/>
  <c r="V1806" i="1" s="1"/>
  <c r="X1806" i="1" s="1"/>
  <c r="T1987" i="1"/>
  <c r="V1987" i="1" s="1" a="1"/>
  <c r="V1987" i="1" s="1"/>
  <c r="U1987" i="1"/>
  <c r="T1968" i="1"/>
  <c r="V1968" i="1" s="1" a="1"/>
  <c r="V1968" i="1" s="1"/>
  <c r="U1968" i="1"/>
  <c r="X2046" i="1"/>
  <c r="T2035" i="1"/>
  <c r="V2035" i="1" s="1" a="1"/>
  <c r="V2035" i="1" s="1"/>
  <c r="X2035" i="1" s="1"/>
  <c r="U2035" i="1"/>
  <c r="T2012" i="1"/>
  <c r="V2012" i="1" s="1" a="1"/>
  <c r="V2012" i="1" s="1"/>
  <c r="T1963" i="1"/>
  <c r="V1963" i="1" s="1" a="1"/>
  <c r="V1963" i="1" s="1"/>
  <c r="X1901" i="1"/>
  <c r="X1874" i="1"/>
  <c r="X2020" i="1"/>
  <c r="X2000" i="1"/>
  <c r="X1981" i="1"/>
  <c r="X2008" i="1"/>
  <c r="X1996" i="1"/>
  <c r="T1913" i="1"/>
  <c r="V1913" i="1" s="1" a="1"/>
  <c r="V1913" i="1" s="1"/>
  <c r="X1838" i="1"/>
  <c r="X1809" i="1"/>
  <c r="X2030" i="1"/>
  <c r="T2019" i="1"/>
  <c r="V2019" i="1" s="1" a="1"/>
  <c r="V2019" i="1" s="1"/>
  <c r="X2019" i="1" s="1"/>
  <c r="U2019" i="1"/>
  <c r="U1989" i="1"/>
  <c r="U1970" i="1"/>
  <c r="X1970" i="1" s="1"/>
  <c r="U1958" i="1"/>
  <c r="X1958" i="1" s="1"/>
  <c r="X2004" i="1"/>
  <c r="X1984" i="1"/>
  <c r="X1973" i="1"/>
  <c r="X1954" i="1"/>
  <c r="X1942" i="1"/>
  <c r="X1924" i="1"/>
  <c r="T1916" i="1"/>
  <c r="V1916" i="1" s="1" a="1"/>
  <c r="V1916" i="1" s="1"/>
  <c r="U1916" i="1"/>
  <c r="U2052" i="1"/>
  <c r="X2052" i="1" s="1"/>
  <c r="U2036" i="1"/>
  <c r="X2036" i="1" s="1"/>
  <c r="U2020" i="1"/>
  <c r="U2004" i="1"/>
  <c r="U1988" i="1"/>
  <c r="U1981" i="1"/>
  <c r="U1969" i="1"/>
  <c r="T1957" i="1"/>
  <c r="V1957" i="1" s="1" a="1"/>
  <c r="V1957" i="1" s="1"/>
  <c r="X1957" i="1" s="1"/>
  <c r="U1945" i="1"/>
  <c r="X1945" i="1" s="1"/>
  <c r="T1925" i="1"/>
  <c r="V1925" i="1" s="1" a="1"/>
  <c r="V1925" i="1" s="1"/>
  <c r="U1912" i="1"/>
  <c r="X1912" i="1" s="1"/>
  <c r="T1909" i="1"/>
  <c r="V1909" i="1" s="1" a="1"/>
  <c r="V1909" i="1" s="1"/>
  <c r="U1888" i="1"/>
  <c r="X1888" i="1" s="1"/>
  <c r="X1846" i="1"/>
  <c r="X1827" i="1"/>
  <c r="X1811" i="1"/>
  <c r="T1800" i="1"/>
  <c r="V1800" i="1" s="1" a="1"/>
  <c r="V1800" i="1" s="1"/>
  <c r="X1800" i="1" s="1"/>
  <c r="U1800" i="1"/>
  <c r="X1783" i="1"/>
  <c r="X1744" i="1"/>
  <c r="X1739" i="1"/>
  <c r="X1723" i="1"/>
  <c r="U1813" i="1"/>
  <c r="T1813" i="1"/>
  <c r="V1813" i="1" s="1" a="1"/>
  <c r="V1813" i="1" s="1"/>
  <c r="X1813" i="1" s="1"/>
  <c r="T1796" i="1"/>
  <c r="V1796" i="1" s="1" a="1"/>
  <c r="V1796" i="1" s="1"/>
  <c r="U1796" i="1"/>
  <c r="T1784" i="1"/>
  <c r="V1784" i="1" s="1" a="1"/>
  <c r="V1784" i="1" s="1"/>
  <c r="X1784" i="1" s="1"/>
  <c r="U1784" i="1"/>
  <c r="X1925" i="1"/>
  <c r="X1832" i="1"/>
  <c r="X1724" i="1"/>
  <c r="U1894" i="1"/>
  <c r="X1875" i="1"/>
  <c r="X1859" i="1"/>
  <c r="X1853" i="1"/>
  <c r="T1836" i="1"/>
  <c r="V1836" i="1" s="1" a="1"/>
  <c r="V1836" i="1" s="1"/>
  <c r="X1836" i="1" s="1"/>
  <c r="U1836" i="1"/>
  <c r="T1832" i="1"/>
  <c r="V1832" i="1" s="1" a="1"/>
  <c r="V1832" i="1" s="1"/>
  <c r="U1832" i="1"/>
  <c r="T1774" i="1"/>
  <c r="V1774" i="1" s="1" a="1"/>
  <c r="V1774" i="1" s="1"/>
  <c r="U1774" i="1"/>
  <c r="X1769" i="1"/>
  <c r="T1764" i="1"/>
  <c r="V1764" i="1" s="1" a="1"/>
  <c r="V1764" i="1" s="1"/>
  <c r="U1764" i="1"/>
  <c r="T1828" i="1"/>
  <c r="V1828" i="1" s="1" a="1"/>
  <c r="V1828" i="1" s="1"/>
  <c r="U1828" i="1"/>
  <c r="X1961" i="1"/>
  <c r="X1869" i="1"/>
  <c r="X1794" i="1"/>
  <c r="U2063" i="1"/>
  <c r="U2047" i="1"/>
  <c r="U2031" i="1"/>
  <c r="X2031" i="1" s="1"/>
  <c r="U2015" i="1"/>
  <c r="X2015" i="1" s="1"/>
  <c r="U1999" i="1"/>
  <c r="X1999" i="1" s="1"/>
  <c r="U1983" i="1"/>
  <c r="X1983" i="1" s="1"/>
  <c r="U1947" i="1"/>
  <c r="X1947" i="1" s="1"/>
  <c r="U1922" i="1"/>
  <c r="X1922" i="1" s="1"/>
  <c r="T1900" i="1"/>
  <c r="V1900" i="1" s="1" a="1"/>
  <c r="V1900" i="1" s="1"/>
  <c r="X1900" i="1" s="1"/>
  <c r="U1900" i="1"/>
  <c r="X1893" i="1"/>
  <c r="X1845" i="1"/>
  <c r="T1820" i="1"/>
  <c r="V1820" i="1" s="1" a="1"/>
  <c r="V1820" i="1" s="1"/>
  <c r="U1820" i="1"/>
  <c r="T1816" i="1"/>
  <c r="V1816" i="1" s="1" a="1"/>
  <c r="V1816" i="1" s="1"/>
  <c r="X1816" i="1" s="1"/>
  <c r="U1816" i="1"/>
  <c r="X1799" i="1"/>
  <c r="X1897" i="1"/>
  <c r="U1872" i="1"/>
  <c r="X1872" i="1" s="1"/>
  <c r="X1862" i="1"/>
  <c r="X1777" i="1"/>
  <c r="X1929" i="1"/>
  <c r="X1810" i="1"/>
  <c r="X1781" i="1"/>
  <c r="T1748" i="1"/>
  <c r="V1748" i="1" s="1" a="1"/>
  <c r="V1748" i="1" s="1"/>
  <c r="X1748" i="1" s="1"/>
  <c r="U1748" i="1"/>
  <c r="X1732" i="1"/>
  <c r="X1716" i="1"/>
  <c r="X1765" i="1"/>
  <c r="U1932" i="1"/>
  <c r="X1932" i="1" s="1"/>
  <c r="U1896" i="1"/>
  <c r="X1896" i="1" s="1"/>
  <c r="T1881" i="1"/>
  <c r="V1881" i="1" s="1" a="1"/>
  <c r="V1881" i="1" s="1"/>
  <c r="X1881" i="1" s="1"/>
  <c r="X1865" i="1"/>
  <c r="U1862" i="1"/>
  <c r="T1849" i="1"/>
  <c r="V1849" i="1" s="1" a="1"/>
  <c r="V1849" i="1" s="1"/>
  <c r="U1849" i="1"/>
  <c r="X1849" i="1" s="1"/>
  <c r="X1841" i="1"/>
  <c r="X1815" i="1"/>
  <c r="T1768" i="1"/>
  <c r="V1768" i="1" s="1" a="1"/>
  <c r="V1768" i="1" s="1"/>
  <c r="X1768" i="1" s="1"/>
  <c r="U1768" i="1"/>
  <c r="X1753" i="1"/>
  <c r="X1747" i="1"/>
  <c r="T1812" i="1"/>
  <c r="V1812" i="1" s="1" a="1"/>
  <c r="V1812" i="1" s="1"/>
  <c r="U1812" i="1"/>
  <c r="X1778" i="1"/>
  <c r="X1977" i="1"/>
  <c r="X1913" i="1"/>
  <c r="T1884" i="1"/>
  <c r="V1884" i="1" s="1" a="1"/>
  <c r="V1884" i="1" s="1"/>
  <c r="X1884" i="1" s="1"/>
  <c r="U1884" i="1"/>
  <c r="X1877" i="1"/>
  <c r="X1830" i="1"/>
  <c r="X1793" i="1"/>
  <c r="X1789" i="1"/>
  <c r="X1762" i="1"/>
  <c r="X1737" i="1"/>
  <c r="X1721" i="1"/>
  <c r="X1909" i="1"/>
  <c r="T1833" i="1"/>
  <c r="V1833" i="1" s="1" a="1"/>
  <c r="V1833" i="1" s="1"/>
  <c r="X1833" i="1" s="1"/>
  <c r="U1833" i="1"/>
  <c r="X1880" i="1"/>
  <c r="X1861" i="1"/>
  <c r="X1814" i="1"/>
  <c r="X1757" i="1"/>
  <c r="T1781" i="1"/>
  <c r="V1781" i="1" s="1" a="1"/>
  <c r="V1781" i="1" s="1"/>
  <c r="T1765" i="1"/>
  <c r="V1765" i="1" s="1" a="1"/>
  <c r="V1765" i="1" s="1"/>
  <c r="U1758" i="1"/>
  <c r="X1758" i="1" s="1"/>
  <c r="T1749" i="1"/>
  <c r="V1749" i="1" s="1" a="1"/>
  <c r="V1749" i="1" s="1"/>
  <c r="X1749" i="1" s="1"/>
  <c r="U1742" i="1"/>
  <c r="X1742" i="1" s="1"/>
  <c r="T1733" i="1"/>
  <c r="V1733" i="1" s="1" a="1"/>
  <c r="V1733" i="1" s="1"/>
  <c r="X1733" i="1" s="1"/>
  <c r="U1726" i="1"/>
  <c r="X1726" i="1" s="1"/>
  <c r="T1717" i="1"/>
  <c r="V1717" i="1" s="1" a="1"/>
  <c r="V1717" i="1" s="1"/>
  <c r="X1717" i="1" s="1"/>
  <c r="U1817" i="1"/>
  <c r="X1817" i="1" s="1"/>
  <c r="U1801" i="1"/>
  <c r="X1801" i="1" s="1"/>
  <c r="U1785" i="1"/>
  <c r="X1785" i="1" s="1"/>
  <c r="U1769" i="1"/>
  <c r="U1753" i="1"/>
  <c r="U1737" i="1"/>
  <c r="U1721" i="1"/>
  <c r="U1732" i="1"/>
  <c r="U1716" i="1"/>
  <c r="U1752" i="1"/>
  <c r="X1752" i="1" s="1"/>
  <c r="U1736" i="1"/>
  <c r="X1736" i="1" s="1"/>
  <c r="U1720" i="1"/>
  <c r="X1720" i="1" s="1"/>
  <c r="U1804" i="1"/>
  <c r="X1804" i="1" s="1"/>
  <c r="U1788" i="1"/>
  <c r="X1788" i="1" s="1"/>
  <c r="U1772" i="1"/>
  <c r="X1772" i="1" s="1"/>
  <c r="U1756" i="1"/>
  <c r="X1756" i="1" s="1"/>
  <c r="U1740" i="1"/>
  <c r="X1740" i="1" s="1"/>
  <c r="U1724" i="1"/>
  <c r="X1695" i="1"/>
  <c r="X1436" i="1"/>
  <c r="X1699" i="1"/>
  <c r="X1654" i="1"/>
  <c r="X1650" i="1"/>
  <c r="X1622" i="1"/>
  <c r="X1618" i="1"/>
  <c r="X1590" i="1"/>
  <c r="X1586" i="1"/>
  <c r="X1558" i="1"/>
  <c r="X1554" i="1"/>
  <c r="X1526" i="1"/>
  <c r="X1522" i="1"/>
  <c r="X1494" i="1"/>
  <c r="X1490" i="1"/>
  <c r="X1462" i="1"/>
  <c r="X1458" i="1"/>
  <c r="X1449" i="1"/>
  <c r="X1703" i="1"/>
  <c r="X1694" i="1"/>
  <c r="X1690" i="1"/>
  <c r="X1685" i="1"/>
  <c r="X1681" i="1"/>
  <c r="X1663" i="1"/>
  <c r="X1631" i="1"/>
  <c r="X1599" i="1"/>
  <c r="X1567" i="1"/>
  <c r="X1535" i="1"/>
  <c r="X1503" i="1"/>
  <c r="X1471" i="1"/>
  <c r="X1431" i="1"/>
  <c r="X1707" i="1"/>
  <c r="X1435" i="1"/>
  <c r="X1711" i="1"/>
  <c r="X1702" i="1"/>
  <c r="X1698" i="1"/>
  <c r="X1689" i="1"/>
  <c r="X1662" i="1"/>
  <c r="X1658" i="1"/>
  <c r="X1630" i="1"/>
  <c r="X1626" i="1"/>
  <c r="X1598" i="1"/>
  <c r="X1594" i="1"/>
  <c r="X1566" i="1"/>
  <c r="X1562" i="1"/>
  <c r="X1534" i="1"/>
  <c r="X1530" i="1"/>
  <c r="X1502" i="1"/>
  <c r="X1498" i="1"/>
  <c r="X1470" i="1"/>
  <c r="X1466" i="1"/>
  <c r="X1439" i="1"/>
  <c r="X1430" i="1"/>
  <c r="X1426" i="1"/>
  <c r="X1684" i="1"/>
  <c r="X1443" i="1"/>
  <c r="X1679" i="1"/>
  <c r="X1670" i="1"/>
  <c r="X1666" i="1"/>
  <c r="X1638" i="1"/>
  <c r="X1634" i="1"/>
  <c r="X1606" i="1"/>
  <c r="X1602" i="1"/>
  <c r="X1574" i="1"/>
  <c r="X1570" i="1"/>
  <c r="X1542" i="1"/>
  <c r="X1538" i="1"/>
  <c r="X1510" i="1"/>
  <c r="X1506" i="1"/>
  <c r="X1478" i="1"/>
  <c r="X1474" i="1"/>
  <c r="X1683" i="1"/>
  <c r="X1647" i="1"/>
  <c r="X1615" i="1"/>
  <c r="X1583" i="1"/>
  <c r="X1551" i="1"/>
  <c r="X1519" i="1"/>
  <c r="X1487" i="1"/>
  <c r="X1420" i="1"/>
  <c r="X1423" i="1"/>
  <c r="X1415" i="1"/>
  <c r="U1400" i="1"/>
  <c r="X1400" i="1" s="1"/>
  <c r="X1394" i="1"/>
  <c r="X1347" i="1"/>
  <c r="X1282" i="1"/>
  <c r="X1211" i="1"/>
  <c r="X1186" i="1"/>
  <c r="X1169" i="1"/>
  <c r="X1141" i="1"/>
  <c r="X1128" i="1"/>
  <c r="X1398" i="1"/>
  <c r="X1385" i="1"/>
  <c r="X1338" i="1"/>
  <c r="X1329" i="1"/>
  <c r="X1325" i="1"/>
  <c r="X1303" i="1"/>
  <c r="X1286" i="1"/>
  <c r="X1273" i="1"/>
  <c r="X1269" i="1"/>
  <c r="X1256" i="1"/>
  <c r="X1194" i="1"/>
  <c r="X1190" i="1"/>
  <c r="X1177" i="1"/>
  <c r="X1165" i="1"/>
  <c r="X1157" i="1"/>
  <c r="X1149" i="1"/>
  <c r="X1393" i="1"/>
  <c r="X1389" i="1"/>
  <c r="X1346" i="1"/>
  <c r="X1333" i="1"/>
  <c r="X1307" i="1"/>
  <c r="X1294" i="1"/>
  <c r="X1281" i="1"/>
  <c r="X1277" i="1"/>
  <c r="X1264" i="1"/>
  <c r="X1260" i="1"/>
  <c r="X1235" i="1"/>
  <c r="X1210" i="1"/>
  <c r="X1206" i="1"/>
  <c r="X1185" i="1"/>
  <c r="X1136" i="1"/>
  <c r="X1123" i="1"/>
  <c r="X1114" i="1"/>
  <c r="X1380" i="1"/>
  <c r="X1367" i="1"/>
  <c r="X1363" i="1"/>
  <c r="X1350" i="1"/>
  <c r="X1337" i="1"/>
  <c r="X1311" i="1"/>
  <c r="X1298" i="1"/>
  <c r="X1243" i="1"/>
  <c r="X1218" i="1"/>
  <c r="X1214" i="1"/>
  <c r="X1193" i="1"/>
  <c r="X1181" i="1"/>
  <c r="X1168" i="1"/>
  <c r="X1160" i="1"/>
  <c r="X1152" i="1"/>
  <c r="X1144" i="1"/>
  <c r="X1379" i="1"/>
  <c r="X1250" i="1"/>
  <c r="X1139" i="1"/>
  <c r="X1396" i="1"/>
  <c r="X1383" i="1"/>
  <c r="X1370" i="1"/>
  <c r="X1327" i="1"/>
  <c r="X1323" i="1"/>
  <c r="X1314" i="1"/>
  <c r="X1305" i="1"/>
  <c r="X1301" i="1"/>
  <c r="X1288" i="1"/>
  <c r="X1284" i="1"/>
  <c r="X1271" i="1"/>
  <c r="X1267" i="1"/>
  <c r="X1254" i="1"/>
  <c r="X1233" i="1"/>
  <c r="X1221" i="1"/>
  <c r="X1200" i="1"/>
  <c r="X1163" i="1"/>
  <c r="X1155" i="1"/>
  <c r="X1147" i="1"/>
  <c r="X1130" i="1"/>
  <c r="X1126" i="1"/>
  <c r="X1117" i="1"/>
  <c r="X1095" i="1"/>
  <c r="X1087" i="1"/>
  <c r="X1093" i="1"/>
  <c r="X1081" i="1"/>
  <c r="X1006" i="1"/>
  <c r="X988" i="1"/>
  <c r="X919" i="1"/>
  <c r="X826" i="1"/>
  <c r="X571" i="1"/>
  <c r="X1017" i="1"/>
  <c r="X893" i="1"/>
  <c r="X687" i="1"/>
  <c r="X565" i="1"/>
  <c r="X302" i="1"/>
  <c r="X742" i="1"/>
  <c r="X503" i="1"/>
  <c r="X328" i="1"/>
  <c r="X315" i="1"/>
  <c r="X1073" i="1"/>
  <c r="X1062" i="1"/>
  <c r="X902" i="1"/>
  <c r="X639" i="1"/>
  <c r="X576" i="1"/>
  <c r="X409" i="1"/>
  <c r="X345" i="1"/>
  <c r="X1039" i="1"/>
  <c r="X1016" i="1"/>
  <c r="X763" i="1"/>
  <c r="X525" i="1"/>
  <c r="X380" i="1"/>
  <c r="X1072" i="1"/>
  <c r="X1061" i="1"/>
  <c r="X998" i="1"/>
  <c r="X964" i="1"/>
  <c r="X762" i="1"/>
  <c r="X524" i="1"/>
  <c r="X403" i="1"/>
  <c r="X373" i="1"/>
  <c r="X356" i="1"/>
  <c r="X333" i="1"/>
  <c r="X953" i="1"/>
  <c r="X917" i="1"/>
  <c r="X644" i="1"/>
  <c r="X420" i="1"/>
  <c r="X1055" i="1"/>
  <c r="X1049" i="1"/>
  <c r="X943" i="1"/>
  <c r="X529" i="1"/>
  <c r="X501" i="1"/>
  <c r="X326" i="1"/>
  <c r="X997" i="1"/>
  <c r="X991" i="1"/>
  <c r="X958" i="1"/>
  <c r="X823" i="1"/>
  <c r="X694" i="1"/>
  <c r="X660" i="1"/>
  <c r="X568" i="1"/>
  <c r="X540" i="1"/>
  <c r="X523" i="1"/>
  <c r="X437" i="1"/>
  <c r="X372" i="1"/>
  <c r="X355" i="1"/>
  <c r="X349" i="1"/>
  <c r="X109" i="1"/>
  <c r="X289" i="1"/>
  <c r="X275" i="1"/>
  <c r="X268" i="1"/>
  <c r="X194" i="1"/>
  <c r="X101" i="1"/>
  <c r="X86" i="1"/>
  <c r="X72" i="1"/>
  <c r="X57" i="1"/>
  <c r="X35" i="1"/>
  <c r="X42" i="1"/>
  <c r="X267" i="1"/>
  <c r="X259" i="1"/>
  <c r="X215" i="1"/>
  <c r="X201" i="1"/>
  <c r="X122" i="1"/>
  <c r="X115" i="1"/>
  <c r="X108" i="1"/>
  <c r="X63" i="1"/>
  <c r="X49" i="1"/>
  <c r="X237" i="1"/>
  <c r="X185" i="1"/>
  <c r="X178" i="1"/>
  <c r="X171" i="1"/>
  <c r="X41" i="1"/>
  <c r="X34" i="1"/>
  <c r="X177" i="1"/>
  <c r="X77" i="1"/>
  <c r="X40" i="1"/>
  <c r="X265" i="1"/>
  <c r="X243" i="1"/>
  <c r="X236" i="1"/>
  <c r="X221" i="1"/>
  <c r="X191" i="1"/>
  <c r="X142" i="1"/>
  <c r="X106" i="1"/>
  <c r="X54" i="1"/>
  <c r="X279" i="1"/>
  <c r="X257" i="1"/>
  <c r="X183" i="1"/>
  <c r="X169" i="1"/>
  <c r="X162" i="1"/>
  <c r="X47" i="1"/>
  <c r="X242" i="1"/>
  <c r="X141" i="1"/>
  <c r="X105" i="1"/>
  <c r="X76" i="1"/>
  <c r="X61" i="1"/>
  <c r="X205" i="1"/>
  <c r="X182" i="1"/>
  <c r="X97" i="1"/>
  <c r="X635" i="1"/>
  <c r="X559" i="1"/>
  <c r="X467" i="1"/>
  <c r="X299" i="1"/>
  <c r="X263" i="1"/>
  <c r="X234" i="1"/>
  <c r="X175" i="1"/>
  <c r="X133" i="1"/>
  <c r="X104" i="1"/>
  <c r="X89" i="1"/>
  <c r="X75" i="1"/>
  <c r="X690" i="1"/>
  <c r="X640" i="1"/>
  <c r="X531" i="1"/>
  <c r="X439" i="1"/>
  <c r="X330" i="1"/>
  <c r="X312" i="1"/>
  <c r="X277" i="1"/>
  <c r="X262" i="1"/>
  <c r="X233" i="1"/>
  <c r="X204" i="1"/>
  <c r="X174" i="1"/>
  <c r="X66" i="1"/>
  <c r="X59" i="1"/>
  <c r="X269" i="1"/>
  <c r="X225" i="1"/>
  <c r="X962" i="1"/>
  <c r="X956" i="1"/>
  <c r="X890" i="1"/>
  <c r="X874" i="1"/>
  <c r="X834" i="1"/>
  <c r="X759" i="1"/>
  <c r="X335" i="1"/>
  <c r="X311" i="1"/>
  <c r="X290" i="1"/>
  <c r="X283" i="1"/>
  <c r="X261" i="1"/>
  <c r="X232" i="1"/>
  <c r="X217" i="1"/>
  <c r="X203" i="1"/>
  <c r="X131" i="1"/>
  <c r="X102" i="1"/>
  <c r="X87" i="1"/>
  <c r="X73" i="1"/>
  <c r="X1079" i="1"/>
  <c r="X771" i="1"/>
  <c r="X698" i="1"/>
  <c r="X564" i="1"/>
  <c r="X127" i="1"/>
  <c r="X1045" i="1"/>
  <c r="X249" i="1"/>
  <c r="X134" i="1"/>
  <c r="X1078" i="1"/>
  <c r="X882" i="1"/>
  <c r="X1022" i="1"/>
  <c r="X887" i="1"/>
  <c r="X866" i="1"/>
  <c r="X779" i="1"/>
  <c r="X682" i="1"/>
  <c r="X584" i="1"/>
  <c r="X452" i="1"/>
  <c r="X436" i="1"/>
  <c r="X270" i="1"/>
  <c r="X255" i="1"/>
  <c r="X907" i="1"/>
  <c r="X628" i="1"/>
  <c r="X1015" i="1"/>
  <c r="X1005" i="1"/>
  <c r="X686" i="1"/>
  <c r="X738" i="1"/>
  <c r="X691" i="1"/>
  <c r="X303" i="1"/>
  <c r="X296" i="1"/>
  <c r="X675" i="1"/>
  <c r="X611" i="1"/>
  <c r="X325" i="1"/>
  <c r="X319" i="1"/>
  <c r="X557" i="1"/>
  <c r="X547" i="1"/>
  <c r="X395" i="1"/>
  <c r="X336" i="1"/>
  <c r="X223" i="1"/>
  <c r="X202" i="1"/>
  <c r="X645" i="1"/>
  <c r="X581" i="1"/>
  <c r="X493" i="1"/>
  <c r="X483" i="1"/>
  <c r="X230" i="1"/>
  <c r="X95" i="1"/>
  <c r="X74" i="1"/>
  <c r="X291" i="1"/>
  <c r="X668" i="1"/>
  <c r="X658" i="1"/>
  <c r="X604" i="1"/>
  <c r="X136" i="1"/>
  <c r="X129" i="1"/>
  <c r="X58" i="1"/>
  <c r="X301" i="1"/>
  <c r="X19" i="1"/>
  <c r="X334" i="1"/>
  <c r="X294" i="1"/>
  <c r="X287" i="1"/>
  <c r="X281" i="1"/>
  <c r="X274" i="1"/>
  <c r="X247" i="1"/>
  <c r="X207" i="1"/>
  <c r="X193" i="1"/>
  <c r="X173" i="1"/>
  <c r="X166" i="1"/>
  <c r="X159" i="1"/>
  <c r="X153" i="1"/>
  <c r="X146" i="1"/>
  <c r="X119" i="1"/>
  <c r="X79" i="1"/>
  <c r="X65" i="1"/>
  <c r="X45" i="1"/>
  <c r="X38" i="1"/>
  <c r="X31" i="1"/>
  <c r="X25" i="1"/>
  <c r="X12" i="1"/>
  <c r="X317" i="1"/>
  <c r="X300" i="1"/>
  <c r="X293" i="1"/>
  <c r="X253" i="1"/>
  <c r="X246" i="1"/>
  <c r="X226" i="1"/>
  <c r="X219" i="1"/>
  <c r="X206" i="1"/>
  <c r="X179" i="1"/>
  <c r="X165" i="1"/>
  <c r="X125" i="1"/>
  <c r="X118" i="1"/>
  <c r="X98" i="1"/>
  <c r="X91" i="1"/>
  <c r="X78" i="1"/>
  <c r="X51" i="1"/>
  <c r="X37" i="1"/>
  <c r="X332" i="1"/>
  <c r="X310" i="1"/>
  <c r="X298" i="1"/>
  <c r="X285" i="1"/>
  <c r="X278" i="1"/>
  <c r="X258" i="1"/>
  <c r="X251" i="1"/>
  <c r="X238" i="1"/>
  <c r="X211" i="1"/>
  <c r="X197" i="1"/>
  <c r="X157" i="1"/>
  <c r="X150" i="1"/>
  <c r="X130" i="1"/>
  <c r="X123" i="1"/>
  <c r="X110" i="1"/>
  <c r="X83" i="1"/>
  <c r="X69" i="1"/>
  <c r="X29" i="1"/>
  <c r="X272" i="1"/>
  <c r="X240" i="1"/>
  <c r="X208" i="1"/>
  <c r="X176" i="1"/>
  <c r="X144" i="1"/>
  <c r="X112" i="1"/>
  <c r="X80" i="1"/>
  <c r="X48" i="1"/>
  <c r="X16" i="1"/>
  <c r="X308" i="1"/>
  <c r="X276" i="1"/>
  <c r="X244" i="1"/>
  <c r="X212" i="1"/>
  <c r="X180" i="1"/>
  <c r="X148" i="1"/>
  <c r="X116" i="1"/>
  <c r="X84" i="1"/>
  <c r="X52" i="1"/>
  <c r="X20" i="1"/>
  <c r="X280" i="1"/>
  <c r="X248" i="1"/>
  <c r="X216" i="1"/>
  <c r="X184" i="1"/>
  <c r="X152" i="1"/>
  <c r="X120" i="1"/>
  <c r="X88" i="1"/>
  <c r="X56" i="1"/>
  <c r="X24" i="1"/>
  <c r="X316" i="1"/>
  <c r="X284" i="1"/>
  <c r="X252" i="1"/>
  <c r="X220" i="1"/>
  <c r="X188" i="1"/>
  <c r="X156" i="1"/>
  <c r="X124" i="1"/>
  <c r="X92" i="1"/>
  <c r="X60" i="1"/>
  <c r="X28" i="1"/>
  <c r="X288" i="1"/>
  <c r="X256" i="1"/>
  <c r="X224" i="1"/>
  <c r="X192" i="1"/>
  <c r="X160" i="1"/>
  <c r="X128" i="1"/>
  <c r="X96" i="1"/>
  <c r="X64" i="1"/>
  <c r="X32" i="1"/>
  <c r="X324" i="1"/>
  <c r="X292" i="1"/>
  <c r="X260" i="1"/>
  <c r="X228" i="1"/>
  <c r="X196" i="1"/>
  <c r="X164" i="1"/>
  <c r="X132" i="1"/>
  <c r="X100" i="1"/>
  <c r="X68" i="1"/>
  <c r="X36" i="1"/>
  <c r="U30" i="1"/>
  <c r="U14" i="1"/>
  <c r="U29" i="1"/>
  <c r="U13" i="1"/>
  <c r="U28" i="1"/>
  <c r="U12" i="1"/>
  <c r="U27" i="1"/>
  <c r="U11" i="1"/>
  <c r="U26" i="1"/>
  <c r="U10" i="1"/>
  <c r="U25" i="1"/>
  <c r="U9" i="1"/>
  <c r="U24" i="1"/>
  <c r="U8" i="1"/>
  <c r="U23" i="1"/>
  <c r="U7" i="1"/>
  <c r="U3" i="1"/>
  <c r="U22" i="1"/>
  <c r="U6" i="1"/>
  <c r="U21" i="1"/>
  <c r="U4" i="1"/>
  <c r="T5" i="1"/>
  <c r="U20" i="1"/>
  <c r="U19" i="1"/>
  <c r="X3" i="1"/>
  <c r="X1774" i="1" l="1"/>
  <c r="X1828" i="1"/>
  <c r="X1968" i="1"/>
  <c r="X1796" i="1"/>
  <c r="X1812" i="1"/>
  <c r="X1868" i="1"/>
  <c r="X1764" i="1"/>
  <c r="X1820" i="1"/>
  <c r="X1916" i="1"/>
  <c r="X1780" i="1"/>
  <c r="X1852" i="1"/>
  <c r="X19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<sst xmlns="http://schemas.openxmlformats.org/spreadsheetml/2006/main" count="12564" uniqueCount="3615">
  <si>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</si>
  <si>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</si>
  <si>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</si>
  <si>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</si>
  <si>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</si>
  <si>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>ที่อยู่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</si>
  <si>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</si>
  <si>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</si>
  <si>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</si>
  <si>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</si>
  <si>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</si>
  <si>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ภาษี</t>
  </si>
  <si>
    <t>K+L</t>
  </si>
  <si>
    <t>รวมภาษีขาย</t>
  </si>
  <si>
    <t>รวมเงิน</t>
  </si>
  <si>
    <t>รับจริง</t>
  </si>
  <si>
    <t>หมายเหตุ</t>
  </si>
  <si>
    <t>(เดือน)</t>
  </si>
  <si>
    <t>ตามใบแจ้งหนี้</t>
  </si>
  <si>
    <t>1ธค64</t>
  </si>
  <si>
    <t>wma-642002792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</si>
  <si>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</si>
  <si>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</si>
  <si>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</si>
  <si>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สค64</t>
  </si>
  <si>
    <t>โอนเงินเข้า บช.อจน.127.33บาท</t>
  </si>
  <si>
    <t>6ธค64</t>
  </si>
  <si>
    <t>wma-642002793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</si>
  <si>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</si>
  <si>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</si>
  <si>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</si>
  <si>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กย64</t>
  </si>
  <si>
    <t>โอนเงินเข้า บช.อจน.119.84บาท</t>
  </si>
  <si>
    <t>14ธค64</t>
  </si>
  <si>
    <t>wma-642002794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</si>
  <si>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</si>
  <si>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</si>
  <si>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</si>
  <si>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ชำระเช็คเลขที่ 01691219 จำนวนเงิน 757.02 บาท</t>
  </si>
  <si>
    <t>wma-642002795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</si>
  <si>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</si>
  <si>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</si>
  <si>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</si>
  <si>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มิย63-กย64</t>
  </si>
  <si>
    <t>wma-642002796</t>
  </si>
  <si>
    <t>16ธค64</t>
  </si>
  <si>
    <t>wma-642002797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</si>
  <si>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</si>
  <si>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</si>
  <si>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</si>
  <si>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-</t>
  </si>
  <si>
    <t>wma-642002798</t>
  </si>
  <si>
    <t>12170356269</t>
  </si>
  <si>
    <t>นางสุฑารัตน์ จรูญศักดิ์</t>
  </si>
  <si>
    <t>1/5 ถ.เจ้าคุณ ต.ปากน้ำ อ.เมืองกระบี่ จ.กระบี่</t>
  </si>
  <si>
    <t>ธค62-กพ63</t>
  </si>
  <si>
    <t>wma-642002799</t>
  </si>
  <si>
    <t>12170356250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</si>
  <si>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</si>
  <si>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อ.เมืองกระบี่ จ.กระบี่</t>
  </si>
  <si>
    <t>wma-642002800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</si>
  <si>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</si>
  <si>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</si>
  <si>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</si>
  <si>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wma-642002801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</si>
  <si>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</si>
  <si>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</si>
  <si>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</si>
  <si>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wma-642002802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</si>
  <si>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</si>
  <si>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</si>
  <si>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</si>
  <si>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wma-642002803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</si>
  <si>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</si>
  <si>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</si>
  <si>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</si>
  <si>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wma-642002804</t>
  </si>
  <si>
    <t>12170307924</t>
  </si>
  <si>
    <t>น.ส.จินดา ร่วมทอง</t>
  </si>
  <si>
    <t>7 ถ.เจ้าคุณ ต.ปากน้ำ อ.เมืองกระบี่ จ.กระบี่</t>
  </si>
  <si>
    <t>สค-กย64</t>
  </si>
  <si>
    <t>wma-642002805</t>
  </si>
  <si>
    <t>12170306161</t>
  </si>
  <si>
    <t>6 ถ.เจ้าคุณ ต.ปากน้ำ อ.เมืองกระบี่ จ.กระบี่</t>
  </si>
  <si>
    <t>wma-642002806</t>
  </si>
  <si>
    <t>12170306200</t>
  </si>
  <si>
    <t>บ.BS.สถาปัตถ์ จำกัด</t>
  </si>
  <si>
    <t>16 ถ.เจ้าคุณ ต.ปากน้ำ อ.เมืองกระบี่ จ.กระบี่</t>
  </si>
  <si>
    <t>wma-642002807</t>
  </si>
  <si>
    <t>12170364574</t>
  </si>
  <si>
    <t>นางธิดา เทพเฉลิม</t>
  </si>
  <si>
    <t>44 ถ.เจ้าคุณ ต.ปากน้ำ อ.เมืองกระบี่ จ.กระบี่</t>
  </si>
  <si>
    <t>wma-642002808</t>
  </si>
  <si>
    <t>12170306282</t>
  </si>
  <si>
    <t>บ.BS.สถาปัตย์ จำกัด</t>
  </si>
  <si>
    <t>50 ถ.เจ้าคุณ ต.ปากน้ำ อ.เมืองกระบี่ จ.กระบี่</t>
  </si>
  <si>
    <t>wma-642002809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</si>
  <si>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</si>
  <si>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</si>
  <si>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</si>
  <si>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wma-642002810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</si>
  <si>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</si>
  <si>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</si>
  <si>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</si>
  <si>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wma-642002811</t>
  </si>
  <si>
    <t>12170358979</t>
  </si>
  <si>
    <t>นายสุรวัฒน์ สุชินโรจน์</t>
  </si>
  <si>
    <t>18/6 ถ.กระบี่ ต.ปากน้ำ อ.เมืองกระบี่ จ.กระบี่</t>
  </si>
  <si>
    <t>wma-642002812</t>
  </si>
  <si>
    <t>12170406833</t>
  </si>
  <si>
    <t>นางเพ็ญลักษณ์ บุญชนะวิวัฒน์</t>
  </si>
  <si>
    <t>18/8 ถ.กระบี่ ต.ปากน้ำ อ.เมืองกระบี่ จ.กระบี่</t>
  </si>
  <si>
    <t>wma-642002813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</si>
  <si>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</si>
  <si>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</si>
  <si>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</si>
  <si>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wma-642002814</t>
  </si>
  <si>
    <t>12170598946</t>
  </si>
  <si>
    <t>นางสิริลักษณ์  เชื้อบ้านเกาะ (สิริลักษณ์เภสัช)</t>
  </si>
  <si>
    <t>26 ถ.กระบี่ ต.ปากน้ำ อ.เมืองกระบี่ จ.กระบี่</t>
  </si>
  <si>
    <t>wma-642002815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</si>
  <si>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</si>
  <si>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</si>
  <si>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</si>
  <si>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wma-642002816</t>
  </si>
  <si>
    <t>12170297675</t>
  </si>
  <si>
    <t>หจก.พันธุ์คำ</t>
  </si>
  <si>
    <t>34/13 ถ.กระบี่ ต.ปากน้ำ อ.เมืองกระบี่ จ.กระบี่</t>
  </si>
  <si>
    <t>wma-642002817</t>
  </si>
  <si>
    <t>12170298540</t>
  </si>
  <si>
    <t>นายสุวัฒน์ บุญชนะวิวัฒน์</t>
  </si>
  <si>
    <t>38 ถ.กระบี่ ต.ปากน้ำ อ.เมืองกระบี่ จ.กระบี่</t>
  </si>
  <si>
    <t>wma-642002818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</si>
  <si>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</si>
  <si>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</si>
  <si>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</si>
  <si>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wma-642002819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</si>
  <si>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</si>
  <si>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</si>
  <si>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</si>
  <si>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wma-642002820</t>
  </si>
  <si>
    <t>12170532896</t>
  </si>
  <si>
    <t>นางคอไซม๊ะ แม</t>
  </si>
  <si>
    <t>46/17 ถ.กระบี่ ต.ปากน้ำ อ.เมืองกระบี่ จ.กระบี่</t>
  </si>
  <si>
    <t>wma-642002821</t>
  </si>
  <si>
    <t>12170532887</t>
  </si>
  <si>
    <t>46/16 ถ.กระบี่ ต.ปากน้ำ อ.เมืองกระบี่ จ.กระบี่</t>
  </si>
  <si>
    <t>wma-642002822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</si>
  <si>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</si>
  <si>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</si>
  <si>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</si>
  <si>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กค-กย64</t>
  </si>
  <si>
    <t>wma-642002823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</si>
  <si>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</si>
  <si>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</si>
  <si>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</si>
  <si>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wma-642002824</t>
  </si>
  <si>
    <t>12170481478</t>
  </si>
  <si>
    <t>น.ส.วราพร เก่งมาก ร้านบีบี (ยูนิค น้ำแข็งหลอด)</t>
  </si>
  <si>
    <t>88/4 ถ.เหมทานนท์ ต.ปากน้ำ อ.เมืองกระบี่ จ.กระบี่</t>
  </si>
  <si>
    <t>wma-642002825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</si>
  <si>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</si>
  <si>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</si>
  <si>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</si>
  <si>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wma-642002826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</si>
  <si>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</si>
  <si>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</si>
  <si>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</si>
  <si>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wma-642002827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</si>
  <si>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</si>
  <si>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</si>
  <si>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</si>
  <si>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17ธค64</t>
  </si>
  <si>
    <t>wma-642002828</t>
  </si>
  <si>
    <t>12170293750</t>
  </si>
  <si>
    <t>นายชวน ภูเก้าล้วน</t>
  </si>
  <si>
    <t>53/3 ถ.ร่วมใจ ต.ปากน้ำ อ.เมืองกระบี่ จ.กระบี่</t>
  </si>
  <si>
    <t>wma-642002829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</si>
  <si>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</si>
  <si>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</si>
  <si>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</si>
  <si>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wma-642002830</t>
  </si>
  <si>
    <t>12170308938</t>
  </si>
  <si>
    <t>นายณัฐเดช ทองลอย</t>
  </si>
  <si>
    <t>53/8 ถ.ร่วมใจ ต.ปากน้ำ อ.เมืองกระบี่ จ.กระบี่</t>
  </si>
  <si>
    <t>wma-642002831</t>
  </si>
  <si>
    <t>12170293282</t>
  </si>
  <si>
    <t>จสต.อุทัย คงสงค์</t>
  </si>
  <si>
    <t>49 ถ.ร่วมใจ ต.ปากน้ำ อ.เมืองกระบี่ จ.กระบี่</t>
  </si>
  <si>
    <t>wma-642002832</t>
  </si>
  <si>
    <t>12170293787</t>
  </si>
  <si>
    <t>53 ถ.ร่วมใจ ต.ปากน้ำ อ.เมืองกระบี่ จ.กระบี่</t>
  </si>
  <si>
    <t>wma-642002833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</si>
  <si>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</si>
  <si>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</si>
  <si>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</si>
  <si>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wma-642002834</t>
  </si>
  <si>
    <t>12170293031</t>
  </si>
  <si>
    <t>จ.ส.ต.อุทัย คงสงค์</t>
  </si>
  <si>
    <t>13 ถ.ร่วมใจ ต.ปากน้ำ อ.เมืองกระบี่ จ.กระบี่</t>
  </si>
  <si>
    <t>wma-642002835</t>
  </si>
  <si>
    <t>12170293022</t>
  </si>
  <si>
    <t>11 ถ.ร่วมใจ ต.ปากน้ำ อ.เมืองกระบี่ จ.กระบี่</t>
  </si>
  <si>
    <t>wma-642002836</t>
  </si>
  <si>
    <t>12170293693</t>
  </si>
  <si>
    <t>นายมนูญ แดงขาว</t>
  </si>
  <si>
    <t>22 ถ.ร่วมจิตร ต.ปากน้ำ อ.เมืองกระบี่ จ.กระบี่</t>
  </si>
  <si>
    <t>wma-642002837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</si>
  <si>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</si>
  <si>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</si>
  <si>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</si>
  <si>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wma-642002838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</si>
  <si>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</si>
  <si>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</si>
  <si>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</si>
  <si>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wma-642002839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</si>
  <si>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</si>
  <si>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</si>
  <si>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</si>
  <si>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wma-642002840</t>
  </si>
  <si>
    <t>12170294531</t>
  </si>
  <si>
    <t>นางนานิตย์ หมื่นหนู</t>
  </si>
  <si>
    <t>98/1 ถ.อิศรา ต.ปากน้ำ อ.เมืองกระบี่ จ.กระบี่</t>
  </si>
  <si>
    <t>wma-642002841</t>
  </si>
  <si>
    <t>12170294540</t>
  </si>
  <si>
    <t>98 ถ.อิศรา ต.ปากน้ำ อ.เมืองกระบี่ จ.กระบี่</t>
  </si>
  <si>
    <t>wma-642002842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</si>
  <si>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</si>
  <si>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</si>
  <si>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</si>
  <si>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wma-642002843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</si>
  <si>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</si>
  <si>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</si>
  <si>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</si>
  <si>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wma-642002844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</si>
  <si>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</si>
  <si>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</si>
  <si>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</si>
  <si>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wma-642002845</t>
  </si>
  <si>
    <t>12170303410</t>
  </si>
  <si>
    <t>นางซิ่น บุญธรรม (ขายของชำ)</t>
  </si>
  <si>
    <t>ถ.อิศรา ต.ปากน้ำ อ.เมืองกระบี่ จ.กระบี่</t>
  </si>
  <si>
    <t>wma-642002846</t>
  </si>
  <si>
    <t>12170292643</t>
  </si>
  <si>
    <t>ด.ต.อุทัย คงสงค์</t>
  </si>
  <si>
    <t>48 ถ.เจ้าฟ้า ต.ปากน้ำ อ.เมืองกระบี่ จ.กระบี่</t>
  </si>
  <si>
    <t>wma-642002847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</si>
  <si>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</si>
  <si>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</si>
  <si>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</si>
  <si>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wma-642002848</t>
  </si>
  <si>
    <t>12170367748</t>
  </si>
  <si>
    <t>นายธนาวัฒน์ อริยวงศ์</t>
  </si>
  <si>
    <t>10/1 ถ.เจ้าฟ้า ต.ปากน้ำ อ.เมืองกระบี่ จ.กระบี่</t>
  </si>
  <si>
    <t>wma-642002849</t>
  </si>
  <si>
    <t>12170308714</t>
  </si>
  <si>
    <t>ที่ทำการศาลจังหวัดกระบี่</t>
  </si>
  <si>
    <t>ถ.เจ้าฟ้า ต.ปากน้ำ อ.เมืองกระบี่ จ.กระบี่</t>
  </si>
  <si>
    <t>wma-642002850</t>
  </si>
  <si>
    <t>12170449313</t>
  </si>
  <si>
    <t>12/15 ถ.เจ้าฟ้า ต.ปากน้ำ อ.เมืองกระบี่ จ.กระบี่</t>
  </si>
  <si>
    <t>wma-642002851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</si>
  <si>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</si>
  <si>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</si>
  <si>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</si>
  <si>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wma-642002852</t>
  </si>
  <si>
    <t>12170301782</t>
  </si>
  <si>
    <t>นายวิทิต ชดช้อย</t>
  </si>
  <si>
    <t>52 ถ.คงคา ต.ปากน้ำ อ.เมืองกระบี่ จ.กระบี่</t>
  </si>
  <si>
    <t>wma-642002853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</si>
  <si>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</si>
  <si>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</si>
  <si>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</si>
  <si>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wma-642002854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</si>
  <si>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</si>
  <si>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</si>
  <si>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</si>
  <si>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wma-642002855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</si>
  <si>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</si>
  <si>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</si>
  <si>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</si>
  <si>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wma-642002856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</si>
  <si>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</si>
  <si>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</si>
  <si>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</si>
  <si>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20ธค64</t>
  </si>
  <si>
    <t>wma-642002857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</si>
  <si>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</si>
  <si>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</si>
  <si>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</si>
  <si>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wma-642002858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</si>
  <si>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</si>
  <si>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</si>
  <si>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</si>
  <si>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wma-642002859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</si>
  <si>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</si>
  <si>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</si>
  <si>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</si>
  <si>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wma-642002860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</si>
  <si>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</si>
  <si>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</si>
  <si>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</si>
  <si>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wma-642002861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</si>
  <si>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</si>
  <si>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</si>
  <si>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</si>
  <si>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wma-642002862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</si>
  <si>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</si>
  <si>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</si>
  <si>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</si>
  <si>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wma-642002863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</si>
  <si>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</si>
  <si>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</si>
  <si>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</si>
  <si>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wma-642002864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</si>
  <si>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</si>
  <si>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</si>
  <si>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</si>
  <si>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wma-642002865</t>
  </si>
  <si>
    <t>12170600923</t>
  </si>
  <si>
    <t>นางลำยอง ปุริมาพันธ์</t>
  </si>
  <si>
    <t>90/9 ถ.มหาราช ต.ปากน้ำ อ.เมืองกระบี่ จ.กระบี่</t>
  </si>
  <si>
    <t>wma-642002866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</si>
  <si>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</si>
  <si>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</si>
  <si>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</si>
  <si>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wma-642002867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</si>
  <si>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</si>
  <si>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</si>
  <si>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</si>
  <si>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wma-642002868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</si>
  <si>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</si>
  <si>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</si>
  <si>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</si>
  <si>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wma-642002869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</si>
  <si>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</si>
  <si>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</si>
  <si>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</si>
  <si>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wma-642002870</t>
  </si>
  <si>
    <t>12170303782</t>
  </si>
  <si>
    <t>26 ถ.พัฒนา ต.ปากน้ำ อ.เมืองกระบี่ จ.กระบี่</t>
  </si>
  <si>
    <t>wma-642002871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</si>
  <si>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</si>
  <si>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</si>
  <si>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</si>
  <si>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wma-642002872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</si>
  <si>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</si>
  <si>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</si>
  <si>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</si>
  <si>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wma-642002873</t>
  </si>
  <si>
    <t>12170303803</t>
  </si>
  <si>
    <t>บ.ศรีผ่องพานิชย์</t>
  </si>
  <si>
    <t>22 ถ.พัฒนา ต.ปากน้ำ อ.เมืองกระบี่ จ.กระบี่</t>
  </si>
  <si>
    <t>wma-642002874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</si>
  <si>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</si>
  <si>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</si>
  <si>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</si>
  <si>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wma-642002875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</si>
  <si>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</si>
  <si>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</si>
  <si>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</si>
  <si>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wma-642002876</t>
  </si>
  <si>
    <t>12170303821</t>
  </si>
  <si>
    <t>14 ถ.พัฒนา ต.ปากน้ำ อ.เมืองกระบี่ จ.กระบี่</t>
  </si>
  <si>
    <t>wma-642002877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</si>
  <si>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</si>
  <si>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</si>
  <si>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</si>
  <si>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wma-642002878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</si>
  <si>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</si>
  <si>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</si>
  <si>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</si>
  <si>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wma-642002879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</si>
  <si>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</si>
  <si>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</si>
  <si>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</si>
  <si>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wma-642002880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</si>
  <si>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</si>
  <si>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</si>
  <si>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</si>
  <si>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wma-642002881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</si>
  <si>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</si>
  <si>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</si>
  <si>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</si>
  <si>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wma-642002882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</si>
  <si>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</si>
  <si>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</si>
  <si>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</si>
  <si>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wma-642002883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</si>
  <si>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</si>
  <si>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</si>
  <si>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</si>
  <si>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wma-642002884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</si>
  <si>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</si>
  <si>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</si>
  <si>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</si>
  <si>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wma-642002885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</si>
  <si>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</si>
  <si>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</si>
  <si>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</si>
  <si>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wma-642002886</t>
  </si>
  <si>
    <t>12170304264</t>
  </si>
  <si>
    <t>3-5 ถ.ประชาชื่น ต.ปากน้ำ อ.เมืองกระบี่ จ.กระบี่</t>
  </si>
  <si>
    <t>wma-642002887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</si>
  <si>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</si>
  <si>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</si>
  <si>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</si>
  <si>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wma-642002888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</si>
  <si>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</si>
  <si>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</si>
  <si>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</si>
  <si>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wma-642002889</t>
  </si>
  <si>
    <t>12170303193</t>
  </si>
  <si>
    <t>นายเติมศักดิ์ จิววุฒิพงศ์</t>
  </si>
  <si>
    <t>18 ถ.อิศรา ต.ปากน้ำ อ.เมืองกระบี่ จ.กระบี่</t>
  </si>
  <si>
    <t>มิย-กย64</t>
  </si>
  <si>
    <t>wma-642002890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</si>
  <si>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</si>
  <si>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</si>
  <si>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</si>
  <si>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โอนเงินเข้าบช.อจน.จำนวนเงิน 119.84 บาท</t>
  </si>
  <si>
    <t>21ธค64</t>
  </si>
  <si>
    <t>wma-642002891</t>
  </si>
  <si>
    <t>มค-ธค61</t>
  </si>
  <si>
    <t>wma-642002892</t>
  </si>
  <si>
    <t>12170520844</t>
  </si>
  <si>
    <t>วัดแก้วโกรวาราม</t>
  </si>
  <si>
    <t>128 ถ.เจ้าคุณ ต.ปากน้ำ อ.เมืองกระบี่ จ.กระบี่</t>
  </si>
  <si>
    <t>wma-642002893</t>
  </si>
  <si>
    <t>12170428556</t>
  </si>
  <si>
    <t>โบสถ์วัด ถ.อิศรา ต.ปากน้ำ อ.เมืองกระบี่ จ.กระบี่</t>
  </si>
  <si>
    <t>wma-642002894</t>
  </si>
  <si>
    <t>12170294250</t>
  </si>
  <si>
    <t>วัดแก้วโกรวาราม(รร.พระปริยัติธรรม)</t>
  </si>
  <si>
    <t>wma-642002895</t>
  </si>
  <si>
    <t>12170294269</t>
  </si>
  <si>
    <t>วัดแก้วโกรวาราม(ศาลาเปรียญ)</t>
  </si>
  <si>
    <t>wma-642002896</t>
  </si>
  <si>
    <t>12170294278</t>
  </si>
  <si>
    <t>วัดแก้วโกรวาราม(ก.2)</t>
  </si>
  <si>
    <t>wma-642002897</t>
  </si>
  <si>
    <t>12170403333</t>
  </si>
  <si>
    <t>71/7 ถ.อิสรา ต.ปากน้ำ อ.เมืองกระบี่ จ.กระบี่</t>
  </si>
  <si>
    <t>wma-642002898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</si>
  <si>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</si>
  <si>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</si>
  <si>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</si>
  <si>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wma-642002899</t>
  </si>
  <si>
    <t>12170407548</t>
  </si>
  <si>
    <t>71/10 ถ.อิศรา ต.ปากน้ำ อ.เมืองกระบี่ จ.กระบี่</t>
  </si>
  <si>
    <t>wma-642002900</t>
  </si>
  <si>
    <t>12170407557</t>
  </si>
  <si>
    <t>71/11 ถ.อิศรา ต.ปากน้ำ อ.เมืองกระบี่ จ.กระบี่</t>
  </si>
  <si>
    <t>wma-642002901</t>
  </si>
  <si>
    <t>12170384345</t>
  </si>
  <si>
    <t>82 ถ.อิศรา ต.ปากน้ำ อ.เมืองกระบี่ จ.กระบี่</t>
  </si>
  <si>
    <t>wma-642002902</t>
  </si>
  <si>
    <t>12170384363</t>
  </si>
  <si>
    <t>82/3 ถ.อิศรา ต.ปากน้ำ อ.เมืองกระบี่ จ.กระบี่</t>
  </si>
  <si>
    <t>wma-642002903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</si>
  <si>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</si>
  <si>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</si>
  <si>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</si>
  <si>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wma-642002904</t>
  </si>
  <si>
    <t>12170384457</t>
  </si>
  <si>
    <t>82/22 ถ.อิศรา ต.ปากน้ำ อ.เมืองกระบี่ จ.กระบี่</t>
  </si>
  <si>
    <t>wma-642002905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</si>
  <si>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</si>
  <si>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</si>
  <si>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</si>
  <si>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wma-642002906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</si>
  <si>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</si>
  <si>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</si>
  <si>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</si>
  <si>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wma-642002907</t>
  </si>
  <si>
    <t>12170547432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</si>
  <si>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</si>
  <si>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</si>
  <si>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wma-642002908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</si>
  <si>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</si>
  <si>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</si>
  <si>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</si>
  <si>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wma-642002909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</si>
  <si>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</si>
  <si>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</si>
  <si>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</si>
  <si>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ชำระเช็คเลขที่ 01725812 จำนวนเงิน 4,505.23 บาท</t>
  </si>
  <si>
    <t>wma-642002910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</si>
  <si>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</si>
  <si>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</si>
  <si>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</si>
  <si>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wma-642002911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</si>
  <si>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</si>
  <si>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</si>
  <si>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</si>
  <si>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wma-642002912</t>
  </si>
  <si>
    <t>12170367739</t>
  </si>
  <si>
    <t>10 ถ.เจ้าฟ้า ต.ปากน้ำ อ.เมืองกระบี่ จ.กระบี่</t>
  </si>
  <si>
    <t>wma-642002913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</si>
  <si>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</si>
  <si>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</si>
  <si>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</si>
  <si>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wma-642002914</t>
  </si>
  <si>
    <t>12170304004</t>
  </si>
  <si>
    <t>51 ถ.พัฒนา ต.ปากน้ำ อ.เมืองกระบี่ จ.กระบี่</t>
  </si>
  <si>
    <t>wma-642002915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</si>
  <si>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</si>
  <si>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</si>
  <si>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</si>
  <si>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ชำระเช็คเลขที่ 7467663 จำนวนเงิน 913.77 บาท</t>
  </si>
  <si>
    <t>wma-642002916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</si>
  <si>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</si>
  <si>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</si>
  <si>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</si>
  <si>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ชำระเช็คเลขที่ 7467663 จำนวนเงิน 913.77บาท</t>
  </si>
  <si>
    <t>22ธค64</t>
  </si>
  <si>
    <t>wma-642002917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</si>
  <si>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</si>
  <si>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</si>
  <si>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</si>
  <si>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ชำระเช็คเลขที่ 10526730 จำนวนเงิน 3,643.88 บาท</t>
  </si>
  <si>
    <t>wma-642002918</t>
  </si>
  <si>
    <t>12170370889</t>
  </si>
  <si>
    <t>wma-642002919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</si>
  <si>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</si>
  <si>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</si>
  <si>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</si>
  <si>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ชำระเช็คเลขที่ 11298173 จำนวนเงิน 101.11 บาท</t>
  </si>
  <si>
    <t>wma-642002920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</si>
  <si>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</si>
  <si>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</si>
  <si>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</si>
  <si>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ตค63-ตค64</t>
  </si>
  <si>
    <t>wma-642002921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</si>
  <si>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</si>
  <si>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</si>
  <si>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</si>
  <si>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wma-642002922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</si>
  <si>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</si>
  <si>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</si>
  <si>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</si>
  <si>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wma-642002923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</si>
  <si>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</si>
  <si>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</si>
  <si>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</si>
  <si>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wma-642002924</t>
  </si>
  <si>
    <t>12170381809</t>
  </si>
  <si>
    <t>นายเสวต วงศ์กูล</t>
  </si>
  <si>
    <t>19 ถ.มหาราช ซ.9  ต.ปากน้ำ อ.เมืองกระบี่ จ.กระบี่</t>
  </si>
  <si>
    <t>wma-642002925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</si>
  <si>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</si>
  <si>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</si>
  <si>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</si>
  <si>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wma-642002926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</si>
  <si>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</si>
  <si>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</si>
  <si>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</si>
  <si>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wma-642002927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</si>
  <si>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</si>
  <si>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</si>
  <si>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</si>
  <si>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wma-642002928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</si>
  <si>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</si>
  <si>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</si>
  <si>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</si>
  <si>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wma-642002929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</si>
  <si>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</si>
  <si>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</si>
  <si>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</si>
  <si>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wma-642002930</t>
  </si>
  <si>
    <t>12170382112</t>
  </si>
  <si>
    <t>บริษัท เส้งโห ภูเก็ต จำกัด สาขากระบี่</t>
  </si>
  <si>
    <t>6,8,10,12 ถ.มหาราช ซ.7 ต.ปากน้ำ อ.เมืองกระบี่ จ.กระบี่</t>
  </si>
  <si>
    <t>wma-642002931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</si>
  <si>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</si>
  <si>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</si>
  <si>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</si>
  <si>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wma-642002932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</si>
  <si>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</si>
  <si>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</si>
  <si>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</si>
  <si>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wma-642002933</t>
  </si>
  <si>
    <t>12170383760</t>
  </si>
  <si>
    <t>92/38 ถ.หลวงพ่อ ต.ปากน้ำ อ.เมืองกระบี่ จ.กระบี่</t>
  </si>
  <si>
    <t>wma-642002934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</si>
  <si>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</si>
  <si>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</si>
  <si>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</si>
  <si>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wma-642002935</t>
  </si>
  <si>
    <t>12170580574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</si>
  <si>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</si>
  <si>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</si>
  <si>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wma-642002936</t>
  </si>
  <si>
    <t>12170580556</t>
  </si>
  <si>
    <t>96/6 ถ.มหาราช ต.ปากน้ำ อ.เมือง จ.กระบี่ 81000</t>
  </si>
  <si>
    <t>wma-642002937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</si>
  <si>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</si>
  <si>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</si>
  <si>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</si>
  <si>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wma-642002938</t>
  </si>
  <si>
    <t>12170519244</t>
  </si>
  <si>
    <t xml:space="preserve">บริษัท ดุสิตไทเกอร์เอนเนอร์ยี จำกัด(สำนักงานใหญ่)เลขที่ผู้เสียภาษี 0815557001746  </t>
  </si>
  <si>
    <t>273/3 ถ.อุตรกิจ ต.ปากน้ำ อ.เมืองกระบี่ จ.กระบี่</t>
  </si>
  <si>
    <t>wma-642002939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</si>
  <si>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</si>
  <si>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</si>
  <si>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</si>
  <si>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wma-642002940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</si>
  <si>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</si>
  <si>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</si>
  <si>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</si>
  <si>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wma-642002941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</si>
  <si>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</si>
  <si>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</si>
  <si>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</si>
  <si>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wma-642002942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</si>
  <si>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</si>
  <si>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</si>
  <si>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</si>
  <si>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wma-642002943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</si>
  <si>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</si>
  <si>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</si>
  <si>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</si>
  <si>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wma-642002944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</si>
  <si>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</si>
  <si>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</si>
  <si>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</si>
  <si>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wma-642002945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</si>
  <si>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</si>
  <si>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</si>
  <si>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</si>
  <si>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wma-642002946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</si>
  <si>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</si>
  <si>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</si>
  <si>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</si>
  <si>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wma-642002947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</si>
  <si>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</si>
  <si>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</si>
  <si>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</si>
  <si>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wma-642002948</t>
  </si>
  <si>
    <t>12170291871</t>
  </si>
  <si>
    <t>นายประชา ยินดีริญ-สนิทพานิชย์</t>
  </si>
  <si>
    <t>wma-642002949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</si>
  <si>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</si>
  <si>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</si>
  <si>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</si>
  <si>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โอนเงินเข้า บช.อจน.จำนวนเงิน 168.52 บาท</t>
  </si>
  <si>
    <t>wma-642002950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</si>
  <si>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</si>
  <si>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</si>
  <si>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</si>
  <si>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โอนเงินเข้า บช.อจน. จำนวนเงิน 183.50 บาท</t>
  </si>
  <si>
    <t>wma-642002951</t>
  </si>
  <si>
    <t>wma-642002952</t>
  </si>
  <si>
    <t>23ธค64</t>
  </si>
  <si>
    <t>wma-642002953</t>
  </si>
  <si>
    <t>12170294522</t>
  </si>
  <si>
    <t>นางสำอาง ไชยศร</t>
  </si>
  <si>
    <t>98/9 ถ.อิศรา ต.ปากน้ำ อ.เมืองกระบี่ จ.กระบี่</t>
  </si>
  <si>
    <t>wma-642002954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</si>
  <si>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</si>
  <si>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</si>
  <si>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</si>
  <si>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wma-642002955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</si>
  <si>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</si>
  <si>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</si>
  <si>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</si>
  <si>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wma-642002956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</si>
  <si>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</si>
  <si>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</si>
  <si>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</si>
  <si>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wma-642002957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</si>
  <si>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</si>
  <si>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</si>
  <si>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</si>
  <si>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wma-642002958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</si>
  <si>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</si>
  <si>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</si>
  <si>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</si>
  <si>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wma-642002959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</si>
  <si>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</si>
  <si>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</si>
  <si>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</si>
  <si>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wma-642002960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</si>
  <si>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</si>
  <si>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</si>
  <si>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</si>
  <si>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wma-642002961</t>
  </si>
  <si>
    <t>12170304787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</si>
  <si>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</si>
  <si>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</si>
  <si>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wma-642002962</t>
  </si>
  <si>
    <t>12170304778</t>
  </si>
  <si>
    <t>81 ถ.มหาราช ต.ปากน้ำ อ.เมืองกระบี่ จ.กระบี่</t>
  </si>
  <si>
    <t>wma-642002963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</si>
  <si>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</si>
  <si>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</si>
  <si>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</si>
  <si>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wma-642002964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</si>
  <si>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</si>
  <si>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</si>
  <si>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</si>
  <si>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wma-642002965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</si>
  <si>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</si>
  <si>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</si>
  <si>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</si>
  <si>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wma-642002966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</si>
  <si>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</si>
  <si>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</si>
  <si>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</si>
  <si>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wma-642002967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</si>
  <si>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</si>
  <si>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</si>
  <si>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</si>
  <si>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wma-642002968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</si>
  <si>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</si>
  <si>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</si>
  <si>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</si>
  <si>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wma-642002969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</si>
  <si>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</si>
  <si>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</si>
  <si>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</si>
  <si>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wma-642002970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</si>
  <si>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</si>
  <si>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</si>
  <si>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</si>
  <si>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wma-642002971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</si>
  <si>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</si>
  <si>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</si>
  <si>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</si>
  <si>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wma-642002972</t>
  </si>
  <si>
    <t>12170318917</t>
  </si>
  <si>
    <t>นายอั้น เอ่งฉ้วน</t>
  </si>
  <si>
    <t>209 ถ.มหาราช ต.ปากน้ำ อ.เมืองกระบี่ จ.กระบี่</t>
  </si>
  <si>
    <t>wma-642002973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</si>
  <si>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</si>
  <si>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</si>
  <si>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</si>
  <si>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wma-642002974</t>
  </si>
  <si>
    <t>12170337336</t>
  </si>
  <si>
    <t>นายสมบูรณ์ เพชรล้วน</t>
  </si>
  <si>
    <t>233 ถ.มหาราช ต.ปากน้ำ อ.เมืองกระบี่ จ.กระบี่</t>
  </si>
  <si>
    <t>wma-642002975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</si>
  <si>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</si>
  <si>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</si>
  <si>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</si>
  <si>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wma-642002976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</si>
  <si>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</si>
  <si>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</si>
  <si>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</si>
  <si>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wma-642002977</t>
  </si>
  <si>
    <t>12170305036</t>
  </si>
  <si>
    <t>34 ถ.มหาราช ต.ปากน้ำ อ.เมืองกระบี่ จ.กระบี่</t>
  </si>
  <si>
    <t>wma-642002978</t>
  </si>
  <si>
    <t>12170304974</t>
  </si>
  <si>
    <t>บริษัท ดุสิตเบฟเวอเรจ จำกัด(สาขาที่1) (เลขที่ผู้เสียภาษีอากร 0815555001200 )</t>
  </si>
  <si>
    <t>52 ถ.มหาราช ต.ปากน้ำ อ.เมืองกระบี่ จ.กระบี่</t>
  </si>
  <si>
    <t>wma-642002979</t>
  </si>
  <si>
    <t>12170373352</t>
  </si>
  <si>
    <t>wma-642002980</t>
  </si>
  <si>
    <t>12170304965</t>
  </si>
  <si>
    <t>นางคนึงนิตย์ ชัยสวัสดิ์ (เอกภัณฑ์)</t>
  </si>
  <si>
    <t>54 ถ.มหาราช ต.ปากน้ำ อ.เมืองกระบี่ จ.กระบี่</t>
  </si>
  <si>
    <t>wma-642002981</t>
  </si>
  <si>
    <t>12170304956</t>
  </si>
  <si>
    <t>ร้านติ๋มบูติค</t>
  </si>
  <si>
    <t>58 ถ.มหาราช ต.ปากน้ำ อ.เมืองกระบี่ จ.กระบี่</t>
  </si>
  <si>
    <t>wma-642002982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</si>
  <si>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</si>
  <si>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</si>
  <si>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</si>
  <si>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wma-642002983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</si>
  <si>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</si>
  <si>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</si>
  <si>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</si>
  <si>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wma-642002984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</si>
  <si>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</si>
  <si>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</si>
  <si>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</si>
  <si>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wma-642002985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</si>
  <si>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</si>
  <si>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</si>
  <si>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</si>
  <si>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wma-642002986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</si>
  <si>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</si>
  <si>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</si>
  <si>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</si>
  <si>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wma-642002987</t>
  </si>
  <si>
    <t>12170305009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</si>
  <si>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</si>
  <si>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</si>
  <si>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wma-642002988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</si>
  <si>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</si>
  <si>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</si>
  <si>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</si>
  <si>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wma-642002989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</si>
  <si>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</si>
  <si>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</si>
  <si>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</si>
  <si>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wma-642002990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</si>
  <si>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</si>
  <si>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</si>
  <si>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</si>
  <si>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wma-642002991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</si>
  <si>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</si>
  <si>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</si>
  <si>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</si>
  <si>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wma-642002992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</si>
  <si>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</si>
  <si>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</si>
  <si>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</t>
  </si>
  <si>
    <t>wma-642002993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</si>
  <si>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</si>
  <si>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</si>
  <si>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</si>
  <si>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wma-642002994</t>
  </si>
  <si>
    <t>12170608893</t>
  </si>
  <si>
    <t>นางสาววิมลศรี  ลิ่มวัฒนากูล</t>
  </si>
  <si>
    <t>118 ถ.มหาราช ต.ปากน้ำ อ.เมืองกระบี่ จ.กระบี่</t>
  </si>
  <si>
    <t>wma-642002995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</si>
  <si>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</si>
  <si>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</si>
  <si>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</si>
  <si>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wma-642002996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</si>
  <si>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</si>
  <si>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</si>
  <si>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</si>
  <si>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24ธค64</t>
  </si>
  <si>
    <t>wma-642002997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</si>
  <si>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</si>
  <si>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</si>
  <si>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</si>
  <si>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เมย-ตค63/มค/เมย-พค64</t>
  </si>
  <si>
    <t>wma-642002998</t>
  </si>
  <si>
    <t>12170620598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</si>
  <si>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</si>
  <si>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</si>
  <si>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wma-642002999</t>
  </si>
  <si>
    <t>12170420761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</si>
  <si>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</si>
  <si>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</si>
  <si>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wma-642003000</t>
  </si>
  <si>
    <t>12170303634</t>
  </si>
  <si>
    <t>กะยะห์บาติก</t>
  </si>
  <si>
    <t>35 ถ.พฤษาอุทิศ ต.ปากน้ำ อ.เมืองกระบี่ จ.กระบี่</t>
  </si>
  <si>
    <t>wma-642003001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</si>
  <si>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</si>
  <si>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</si>
  <si>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</si>
  <si>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wma-642003002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</si>
  <si>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</si>
  <si>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</si>
  <si>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</si>
  <si>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wma-642003003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</si>
  <si>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</si>
  <si>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</si>
  <si>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</si>
  <si>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wma-642003004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</si>
  <si>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</si>
  <si>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</si>
  <si>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</si>
  <si>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wma-642003005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</si>
  <si>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</si>
  <si>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</si>
  <si>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</si>
  <si>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wma-642003006</t>
  </si>
  <si>
    <t>12170303700</t>
  </si>
  <si>
    <t>บ.ศรีผ่องพานิชย์ (นำสมัย)</t>
  </si>
  <si>
    <t>138 ถ.พฤกษาอุทิศ ต.ปากน้ำ อ.เมืองกระบี่ จ.กระบี่</t>
  </si>
  <si>
    <t>wma-642003007</t>
  </si>
  <si>
    <t>12170303698</t>
  </si>
  <si>
    <t>136 ถ.พฤกษาอุทิศ ต.ปากน้ำ อ.เมืองกระบี่ จ.กระบี่</t>
  </si>
  <si>
    <t>wma-642003008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</si>
  <si>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</si>
  <si>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</si>
  <si>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</si>
  <si>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wma-642003009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</si>
  <si>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</si>
  <si>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</si>
  <si>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</si>
  <si>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wma-642003010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</si>
  <si>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</si>
  <si>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</si>
  <si>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</si>
  <si>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wma-642003011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</si>
  <si>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</si>
  <si>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</si>
  <si>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</si>
  <si>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wma-642003012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</si>
  <si>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</si>
  <si>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</si>
  <si>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</si>
  <si>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wma-642003013</t>
  </si>
  <si>
    <t>12170442224</t>
  </si>
  <si>
    <t>น.ส.อุมาพร บุญชนะวิวัฒน์</t>
  </si>
  <si>
    <t>223/46 ถ.มหาราช ต.ปากน้ำ อ.เมืองกระบี่ จ.กระบี่</t>
  </si>
  <si>
    <t>wma-642003014</t>
  </si>
  <si>
    <t>12170415509</t>
  </si>
  <si>
    <t>นางดวงตา พยัฒวรรณ</t>
  </si>
  <si>
    <t>90/17 ถ.มหาราช ต.ปากน้ำ อ.เมืองกระบี่ จ.กระบี่</t>
  </si>
  <si>
    <t>wma-642003015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</si>
  <si>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</si>
  <si>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</si>
  <si>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</si>
  <si>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wma-642003016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</si>
  <si>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</si>
  <si>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</si>
  <si>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</si>
  <si>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wma-642003017</t>
  </si>
  <si>
    <t>12170408208</t>
  </si>
  <si>
    <t>90/25 ถ.มหาราช ต.ปากน้ำ อ.เมืองกระบี่ จ.กระบี่</t>
  </si>
  <si>
    <t>wma-642003018</t>
  </si>
  <si>
    <t>12170408217</t>
  </si>
  <si>
    <t>90/26 ถ.มหาราช ต.ปากน้ำ อ.เมืองกระบี่ จ.กระบี่</t>
  </si>
  <si>
    <t>26ธค64</t>
  </si>
  <si>
    <t>wma-642003019</t>
  </si>
  <si>
    <t>12170518799</t>
  </si>
  <si>
    <t>18/2 ถ.กระบี่ ต.ปากน้ำ อ.เมืองกระบี่ จ.กระบี่</t>
  </si>
  <si>
    <t>โอนเงินเข้า บช.อจน.จำนวนเงิน 734.01 บาท</t>
  </si>
  <si>
    <t>28ธค64</t>
  </si>
  <si>
    <t>wma-642003020</t>
  </si>
  <si>
    <t>ชำระเช็คเลขที่ 01691244 จำนวนเงิน 1,137.41 บาท</t>
  </si>
  <si>
    <t>wma-642003021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</si>
  <si>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</si>
  <si>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</si>
  <si>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</si>
  <si>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wma-642003022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</si>
  <si>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</si>
  <si>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</si>
  <si>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</si>
  <si>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wma-642003023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</si>
  <si>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</si>
  <si>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</si>
  <si>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</si>
  <si>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wma-642003024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</si>
  <si>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</si>
  <si>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</si>
  <si>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</si>
  <si>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wma-642003025</t>
  </si>
  <si>
    <t>12170297741</t>
  </si>
  <si>
    <t>34/4 ต.ปากน้ำ อ.เมืองกระบี่ จ.กระบี่</t>
  </si>
  <si>
    <t>wma-642003026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</si>
  <si>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</si>
  <si>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</si>
  <si>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</si>
  <si>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wma-642003027</t>
  </si>
  <si>
    <t>12170504439</t>
  </si>
  <si>
    <t>น.ส.ศุภรา ศิขรินรัตน์</t>
  </si>
  <si>
    <t>26/1 ถ.เหมทานนท์ ต.ปากน้ำ อ.เมืองกระบี่ จ.กระบี่</t>
  </si>
  <si>
    <t>มิย-สค64</t>
  </si>
  <si>
    <t>wma-642003028</t>
  </si>
  <si>
    <t>12170504448</t>
  </si>
  <si>
    <t>26/2 ถ.เหมทานนท์ ต.ปากน้ำ อ.เมืองกระบี่ จ.กระบี่</t>
  </si>
  <si>
    <t>wma-642003029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</si>
  <si>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</si>
  <si>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</si>
  <si>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</si>
  <si>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มิย61</t>
  </si>
  <si>
    <t>wma-642003030</t>
  </si>
  <si>
    <t>กค61</t>
  </si>
  <si>
    <t>wma-642003031</t>
  </si>
  <si>
    <t>สค61</t>
  </si>
  <si>
    <t>wma-642003032</t>
  </si>
  <si>
    <t>กย61</t>
  </si>
  <si>
    <t>wma-642003033</t>
  </si>
  <si>
    <t>ตค61</t>
  </si>
  <si>
    <t>wma-642003034</t>
  </si>
  <si>
    <t>พย61</t>
  </si>
  <si>
    <t>wma-642003035</t>
  </si>
  <si>
    <t>ธค61</t>
  </si>
  <si>
    <t>wma-642003036</t>
  </si>
  <si>
    <t>มค62</t>
  </si>
  <si>
    <t>wma-642003037</t>
  </si>
  <si>
    <t>กพ62</t>
  </si>
  <si>
    <t>wma-642003038</t>
  </si>
  <si>
    <t>มีค62</t>
  </si>
  <si>
    <t>wma-642003039</t>
  </si>
  <si>
    <t>เมย62</t>
  </si>
  <si>
    <t>wma-642003040</t>
  </si>
  <si>
    <t>พค62</t>
  </si>
  <si>
    <t>wma-642003041</t>
  </si>
  <si>
    <t>มิย62</t>
  </si>
  <si>
    <t>wma-642003042</t>
  </si>
  <si>
    <t>กค62</t>
  </si>
  <si>
    <t>wma-642003043</t>
  </si>
  <si>
    <t>สค62</t>
  </si>
  <si>
    <t>wma-642003044</t>
  </si>
  <si>
    <t>กย62</t>
  </si>
  <si>
    <t>wma-642003045</t>
  </si>
  <si>
    <t>ตค62</t>
  </si>
  <si>
    <t>wma-642003046</t>
  </si>
  <si>
    <t>พย62</t>
  </si>
  <si>
    <t>wma-642003047</t>
  </si>
  <si>
    <t>ธค62</t>
  </si>
  <si>
    <t>wma-642003048</t>
  </si>
  <si>
    <t>มค63</t>
  </si>
  <si>
    <t>wma-642003049</t>
  </si>
  <si>
    <t>กพ63</t>
  </si>
  <si>
    <t>wma-642003050</t>
  </si>
  <si>
    <t>มีค63</t>
  </si>
  <si>
    <t>wma-642003051</t>
  </si>
  <si>
    <t>เมย63</t>
  </si>
  <si>
    <t>wma-642003052</t>
  </si>
  <si>
    <t>พค63</t>
  </si>
  <si>
    <t>wma-642003053</t>
  </si>
  <si>
    <t>มิย63</t>
  </si>
  <si>
    <t>wma-642003054</t>
  </si>
  <si>
    <t>กค63</t>
  </si>
  <si>
    <t>wma-642003055</t>
  </si>
  <si>
    <t>สค63</t>
  </si>
  <si>
    <t>wma-642003056</t>
  </si>
  <si>
    <t>กย63</t>
  </si>
  <si>
    <t>wma-642003057</t>
  </si>
  <si>
    <t>ตค63</t>
  </si>
  <si>
    <t>wma-642003058</t>
  </si>
  <si>
    <t>พย63</t>
  </si>
  <si>
    <t>wma-642003059</t>
  </si>
  <si>
    <t>ธค63</t>
  </si>
  <si>
    <t>wma-642003060</t>
  </si>
  <si>
    <t>มค64</t>
  </si>
  <si>
    <t>wma-642003061</t>
  </si>
  <si>
    <t>กพ64</t>
  </si>
  <si>
    <t>wma-642003062</t>
  </si>
  <si>
    <t>มีค64</t>
  </si>
  <si>
    <t>wma-642003063</t>
  </si>
  <si>
    <t>เมย64</t>
  </si>
  <si>
    <t>wma-642003064</t>
  </si>
  <si>
    <t>พค64</t>
  </si>
  <si>
    <t>wma-642003065</t>
  </si>
  <si>
    <t>มิย64</t>
  </si>
  <si>
    <t>wma-642003066</t>
  </si>
  <si>
    <t>กค64</t>
  </si>
  <si>
    <t>wma-642003067</t>
  </si>
  <si>
    <t>wma-642003068</t>
  </si>
  <si>
    <t>wma-642003069</t>
  </si>
  <si>
    <t>wma-642003070</t>
  </si>
  <si>
    <t>12170504411</t>
  </si>
  <si>
    <t>22/2 ถ.เหมทานนท์ ต.ปากน้ำ อ.เมืองกระบี่ จ.กระบี่</t>
  </si>
  <si>
    <t>เมย/มิย/พย63-กย64</t>
  </si>
  <si>
    <t>wma-642003071</t>
  </si>
  <si>
    <t>12170504402</t>
  </si>
  <si>
    <t>22/1 ถ.เหมทานนท์ ต.ปากน้ำ อ.เมืองกระบี่ จ.กระบี่</t>
  </si>
  <si>
    <t>พค63-เมย/มิย/สค-กย64</t>
  </si>
  <si>
    <t>wma-642003072</t>
  </si>
  <si>
    <t>12170442215</t>
  </si>
  <si>
    <t>223/45 ถ.มหาราช ต.ปากน้ำ อ.เมืองกระบี่ จ.กระบี่</t>
  </si>
  <si>
    <t>กพ-กย64</t>
  </si>
  <si>
    <t>30ธค64</t>
  </si>
  <si>
    <t>wma-642003073</t>
  </si>
  <si>
    <t>12170308862</t>
  </si>
  <si>
    <t>สำนักงานที่ดินจังหวัดกระบี่</t>
  </si>
  <si>
    <t>wma-642003074</t>
  </si>
  <si>
    <t>12170468899</t>
  </si>
  <si>
    <t>wma-642003075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</si>
  <si>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</si>
  <si>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</si>
  <si>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</si>
  <si>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เมย/สค64</t>
  </si>
  <si>
    <t>wma-642003076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</si>
  <si>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</si>
  <si>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</si>
  <si>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</si>
  <si>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ธค63-กย64</t>
  </si>
  <si>
    <t>wma-642003077</t>
  </si>
  <si>
    <t>12170620039</t>
  </si>
  <si>
    <t>บริษัท เอ็มเจเซลส์แอนด์มาร์เก็ตติ้ง จำกัด (เลขที่ผู้เสียภาษีอากร 0125554005976)</t>
  </si>
  <si>
    <t xml:space="preserve">249/14 ถ.อุตรกิจ ต.ปากน้ำ อ.เมืองกระบี่ จ.กระบี่ </t>
  </si>
  <si>
    <t>wma-642003078</t>
  </si>
  <si>
    <t>12170435576</t>
  </si>
  <si>
    <t>นางอารมณ์ จินุกูล</t>
  </si>
  <si>
    <t>208 ถ.มหาราช ต.ปากน้ำ อ.เมืองกระบี่ จ.กระบี่</t>
  </si>
  <si>
    <t>4ธค64</t>
  </si>
  <si>
    <t>wma-643000901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</si>
  <si>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</si>
  <si>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</si>
  <si>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</si>
  <si>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โอนเงินเข้า บช.อจน. 273.92 บาท</t>
  </si>
  <si>
    <t>wma-643000902</t>
  </si>
  <si>
    <t>12170421083</t>
  </si>
  <si>
    <t>27 ถ.มหาราช ซ.5 ต.ปากน้ำ อ.เมืองกระบี่ จ.กระบี่</t>
  </si>
  <si>
    <t>wma-643000903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</si>
  <si>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</si>
  <si>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</si>
  <si>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</si>
  <si>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wma-643000904</t>
  </si>
  <si>
    <t>12170309166</t>
  </si>
  <si>
    <t>บจก.จีรณา กระบี่ค้าสี เลขที่ผู้เสียภาษี 0815560002685</t>
  </si>
  <si>
    <t xml:space="preserve">78 ถ.เหมทานนท์ ต.ปากน้ำ อ.เมืองกระบี่ จ.กระบี่ </t>
  </si>
  <si>
    <t>wma-643000905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</si>
  <si>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</si>
  <si>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</si>
  <si>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</si>
  <si>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wma-643000906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</si>
  <si>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</si>
  <si>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</si>
  <si>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</si>
  <si>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โอนเงินเข้า บช.อจน.จำนวนเงิน 158.36บาท</t>
  </si>
  <si>
    <t>wma-643000907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</si>
  <si>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</si>
  <si>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</si>
  <si>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</si>
  <si>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wma-643000908</t>
  </si>
  <si>
    <t>12170316010</t>
  </si>
  <si>
    <t>นายสุวิทย์ บุญชนะวิวัฒน์</t>
  </si>
  <si>
    <t>3/20 ถ.เจ้าคุณ ต.ปากน้ำ อ.เมืองกระบี่ จ.กระบี่</t>
  </si>
  <si>
    <t>wma-643000909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</si>
  <si>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</si>
  <si>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</si>
  <si>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</si>
  <si>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wma-643000910</t>
  </si>
  <si>
    <t>12170297684</t>
  </si>
  <si>
    <t>นางจันทรา ตันสกุล</t>
  </si>
  <si>
    <t>34/14 ต.ปากน้ำ อ.เมืองกระบี่ จ.กระบี่</t>
  </si>
  <si>
    <t>wma-643000911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</si>
  <si>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</si>
  <si>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</si>
  <si>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</si>
  <si>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wma-643000912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</si>
  <si>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</si>
  <si>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</si>
  <si>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</si>
  <si>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wma-643000913</t>
  </si>
  <si>
    <t>12170308684</t>
  </si>
  <si>
    <t>สหกรณ์ออมทรัพย์ครูกระบี่</t>
  </si>
  <si>
    <t>wma-643000914</t>
  </si>
  <si>
    <t>12170301988</t>
  </si>
  <si>
    <t>7/5 ถ.เจ้าฟ้า ต.ปากน้ำ อ.เมืองกระบี่ จ.กระบี่</t>
  </si>
  <si>
    <t>wma-643000915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</si>
  <si>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</si>
  <si>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</si>
  <si>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</si>
  <si>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wma-643000916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</si>
  <si>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</si>
  <si>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</si>
  <si>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</si>
  <si>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wma-643000917</t>
  </si>
  <si>
    <t>12170589403</t>
  </si>
  <si>
    <t>นางทิพา สกถกิตติวัฒน์(ซากุระ)</t>
  </si>
  <si>
    <t>25 ถ.อิศรา ต.ปากน้ำ อ.เมืองกระบี่ จ.กระบี่</t>
  </si>
  <si>
    <t>wma-643000918</t>
  </si>
  <si>
    <t>12170360154</t>
  </si>
  <si>
    <t>นายสว่าง ไหวพริบ</t>
  </si>
  <si>
    <t>96 ถ.อิศรา ต.ปากน้ำ อ.เมืองกระบี่ จ.กระบี่</t>
  </si>
  <si>
    <t>wma-643000919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</si>
  <si>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</si>
  <si>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</si>
  <si>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</si>
  <si>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wma-643000920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</si>
  <si>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</si>
  <si>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</si>
  <si>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</si>
  <si>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wma-643000921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</si>
  <si>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</si>
  <si>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</si>
  <si>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</si>
  <si>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wma-643000922</t>
  </si>
  <si>
    <t>12170304349</t>
  </si>
  <si>
    <t>บ.ศรีผ่องพานิชย์ (ซันนี่)</t>
  </si>
  <si>
    <t>23 ถ.ประชาชื่น ต.ปากน้ำ อ.เมืองกระบี่ จ.กระบี่</t>
  </si>
  <si>
    <t>wma-643000923</t>
  </si>
  <si>
    <t>12170304330</t>
  </si>
  <si>
    <t>21 ถ.ประชาชื่น ต.ปากน้ำ อ.เมืองกระบี่ จ.กระบี่</t>
  </si>
  <si>
    <t>wma-643000924</t>
  </si>
  <si>
    <t>12170304321</t>
  </si>
  <si>
    <t>19 ถ.ประชาชื่น ต.ปากน้ำ อ.เมืองกระบี่ จ.กระบี่</t>
  </si>
  <si>
    <t>wma-643000925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</si>
  <si>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</si>
  <si>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</si>
  <si>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</si>
  <si>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wma-643000926</t>
  </si>
  <si>
    <t>12170304086</t>
  </si>
  <si>
    <t>42 ถ.ประชาชื่น ต.ปากน้ำ อ.เมืองกระบี่ จ.กระบี่</t>
  </si>
  <si>
    <t>wma-643000927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</si>
  <si>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</si>
  <si>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</si>
  <si>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</si>
  <si>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wma-643000928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</si>
  <si>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</si>
  <si>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</si>
  <si>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</si>
  <si>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wma-643000929</t>
  </si>
  <si>
    <t>12170303933</t>
  </si>
  <si>
    <t>บ.ศรีผ่องพานิชย์ (สุวรรณาเภสัช)</t>
  </si>
  <si>
    <t>wma-643000930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</si>
  <si>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</si>
  <si>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</si>
  <si>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</si>
  <si>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wma-643000931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</si>
  <si>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</si>
  <si>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</si>
  <si>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</si>
  <si>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wma-643000932</t>
  </si>
  <si>
    <t>12170597978</t>
  </si>
  <si>
    <t>ซู ซิ มั้ย กระบี่</t>
  </si>
  <si>
    <t>46 ถ.มหาราช ต.ปากน้ำ อ.เมืองกระบี่ จ.กระบี่</t>
  </si>
  <si>
    <t>wma-643000933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</si>
  <si>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</si>
  <si>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</si>
  <si>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 xml:space="preserve">188 ถ.อุตรกิจ ต.ปากน้ำ อ.เมืองกระบี่ จ.กระบี่ </t>
  </si>
  <si>
    <t>wma-643000934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</si>
  <si>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</si>
  <si>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</si>
  <si>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</si>
  <si>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wma-643000935</t>
  </si>
  <si>
    <t>12170464246</t>
  </si>
  <si>
    <t>หจก.แพ็คอัพกรุ๊ป</t>
  </si>
  <si>
    <t>87 ถ.อุตริกจ ต.ปากน้ำ อ.เมืองกระบี่ จ.กระบี่</t>
  </si>
  <si>
    <t>wma-643000936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</si>
  <si>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</si>
  <si>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</si>
  <si>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</si>
  <si>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wma-643000937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</si>
  <si>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</si>
  <si>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</si>
  <si>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</si>
  <si>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wma-643000938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</si>
  <si>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</si>
  <si>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</si>
  <si>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</si>
  <si>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wma-643000939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</si>
  <si>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</si>
  <si>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</si>
  <si>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</si>
  <si>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wma-643000940</t>
  </si>
  <si>
    <t>12170303223</t>
  </si>
  <si>
    <t>Viva Restaurant&amp;Bar</t>
  </si>
  <si>
    <t>27 ถ.พฤกษาอุทิศ ต.ปากน้ำ อ.เมืองกระบี่ จ.กระบี่</t>
  </si>
  <si>
    <t>wma-643000941</t>
  </si>
  <si>
    <t>12170584190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</si>
  <si>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</si>
  <si>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</si>
  <si>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wma-643000942</t>
  </si>
  <si>
    <t>12170363300</t>
  </si>
  <si>
    <t>นางเปรมฤดี ศุภธาราวิศาล</t>
  </si>
  <si>
    <t>25 ถ.สุคนธ์ มหาราช ซ.10  ต.ปากน้ำ อ.เมืองกระบี่ จ.กระบี่</t>
  </si>
  <si>
    <t>wma-643000943</t>
  </si>
  <si>
    <t>12170307401</t>
  </si>
  <si>
    <t>นายนริศษร ตราเต็ง (บุญยืนแก๊ส)</t>
  </si>
  <si>
    <t>34 ถ.มหาราช ซ.3 ต.ปากน้ำ อ.เมืองกระบี่ จ.กระบี่</t>
  </si>
  <si>
    <t>wma-643000944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</si>
  <si>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</si>
  <si>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</si>
  <si>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</si>
  <si>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wma-643000945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</si>
  <si>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</si>
  <si>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</si>
  <si>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</si>
  <si>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wma-643000946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</si>
  <si>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</si>
  <si>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</si>
  <si>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</si>
  <si>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wma-643000947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</si>
  <si>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</si>
  <si>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</si>
  <si>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</si>
  <si>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wma-643000948</t>
  </si>
  <si>
    <t>12170354803</t>
  </si>
  <si>
    <t>นายวสันต์ จิตชาญวิชัย</t>
  </si>
  <si>
    <t>15 ถ.มหาราช ต.ปากน้ำ อ.เมืองกระบี่ จ.กระบี่</t>
  </si>
  <si>
    <t>wma-643000949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</si>
  <si>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</si>
  <si>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</si>
  <si>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</si>
  <si>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wma-643000950</t>
  </si>
  <si>
    <t>12170351451</t>
  </si>
  <si>
    <t>นายสมศักดิ์ ตั้งขันติกุล (ศรีตรังอิเลคทอนิกส์)</t>
  </si>
  <si>
    <t>31 ถ.มหาราช ต.ปากน้ำ อ.เมืองกระบี่ จ.กระบี่</t>
  </si>
  <si>
    <t>wma-643000951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</si>
  <si>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</si>
  <si>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</si>
  <si>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</si>
  <si>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wma-643000952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</si>
  <si>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</si>
  <si>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</si>
  <si>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</si>
  <si>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wma-643000953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</si>
  <si>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</si>
  <si>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</si>
  <si>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</si>
  <si>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wma-643000954</t>
  </si>
  <si>
    <t>12170305241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</si>
  <si>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</si>
  <si>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</si>
  <si>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wma-643000955</t>
  </si>
  <si>
    <t>12170368266</t>
  </si>
  <si>
    <t>บริษัทเภสัชกรพรประเสริฐ เลขผู้เสียภาษี 0992001733226</t>
  </si>
  <si>
    <t>111 ถ.มหาราช ต.ปากน้ำ อ.เมืองกระบี่ จ.กระบี่</t>
  </si>
  <si>
    <t>wma-643000956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</si>
  <si>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</si>
  <si>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</si>
  <si>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</si>
  <si>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wma-643000957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</si>
  <si>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</si>
  <si>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</si>
  <si>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</si>
  <si>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wma-643000958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</si>
  <si>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</si>
  <si>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</si>
  <si>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</si>
  <si>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wma-643000959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</si>
  <si>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</si>
  <si>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</si>
  <si>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</si>
  <si>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wma-643000960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</si>
  <si>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</si>
  <si>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</si>
  <si>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</si>
  <si>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wma-643000961</t>
  </si>
  <si>
    <t>12170355536</t>
  </si>
  <si>
    <t>บริษัท ห้างทองสามารถ จำกัด ( สำนักงานใหญ่ ) เลขที่ผู้เสียภาษีอากร 0815560000364</t>
  </si>
  <si>
    <t>88/10 ถ.มหาราช ต.ปากน้ำ อ.เมืองกระบี่ จ.กระบี่</t>
  </si>
  <si>
    <t>wma-643000962</t>
  </si>
  <si>
    <t>12170357693</t>
  </si>
  <si>
    <t>88/9 ถ.มหาราช ต.ปากน้ำ อ.เมืองกระบี่ จ.กระบี่</t>
  </si>
  <si>
    <t>wma-643000963</t>
  </si>
  <si>
    <t>12170368828</t>
  </si>
  <si>
    <t>บริษัทศรีผ่อง จำกัด</t>
  </si>
  <si>
    <t>88/21-22 ถ.มหาราช ต.ปากน้ำ อ.เมืองกระบี่ จ.กระบี่</t>
  </si>
  <si>
    <t>wma-643000964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</si>
  <si>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</si>
  <si>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</si>
  <si>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</si>
  <si>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wma-643000965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</si>
  <si>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</si>
  <si>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</si>
  <si>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</si>
  <si>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wma-643000966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</si>
  <si>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</si>
  <si>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</si>
  <si>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</si>
  <si>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wma-643000967</t>
  </si>
  <si>
    <t>12170481133</t>
  </si>
  <si>
    <t>บริษัท ลาดา กระบี่ เรสซิเดนท์ จำกัด</t>
  </si>
  <si>
    <t>90/74 ถ.มหาราช ต.ปากน้ำ อ.เมืองกระบี่ จ.กระบี่</t>
  </si>
  <si>
    <t>wma-643000968</t>
  </si>
  <si>
    <t>12170361494</t>
  </si>
  <si>
    <t>บริษัท กระบี่ประดิษฐ์เทรดดิ้ง จำกัด สำนักงานใหญ่ เลที่ผู้เสียภาษีอากร 0815544000061</t>
  </si>
  <si>
    <t>88/15 ถ.มหาราช ต.ปากน้ำ อ.เมืองกระบี่ จ.กระบี่</t>
  </si>
  <si>
    <t>wma-643000969</t>
  </si>
  <si>
    <t>12170487496</t>
  </si>
  <si>
    <t>90/71 ถ.มหาราช ต.ปากน้ำ อ.เมืองกระบี่ จ.กระบี่</t>
  </si>
  <si>
    <t>wma-643000970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</si>
  <si>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</si>
  <si>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</si>
  <si>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</si>
  <si>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wma-643000971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</si>
  <si>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</si>
  <si>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</si>
  <si>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</si>
  <si>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มีค-เมย61</t>
  </si>
  <si>
    <t>wma-643000972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</si>
  <si>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</si>
  <si>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</si>
  <si>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</si>
  <si>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wma-643000973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</si>
  <si>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</si>
  <si>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</si>
  <si>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</si>
  <si>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wma-643000974</t>
  </si>
  <si>
    <t>12170406150</t>
  </si>
  <si>
    <t>นางจุฑารัตน์ จรูญศักดิ์</t>
  </si>
  <si>
    <t>223/8 ถ.มหาราช ต.ปากน้ำ อ.เมืองกระบี่ จ.กระบี่</t>
  </si>
  <si>
    <t>wma-643000975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</si>
  <si>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</si>
  <si>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</si>
  <si>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</si>
  <si>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wma-643000976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</si>
  <si>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</si>
  <si>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</si>
  <si>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</si>
  <si>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wma-643000977</t>
  </si>
  <si>
    <t>wma-643000978</t>
  </si>
  <si>
    <t>wma-643000979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</si>
  <si>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</si>
  <si>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</si>
  <si>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</si>
  <si>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กพ-พค64</t>
  </si>
  <si>
    <t>wma-643000980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</si>
  <si>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</si>
  <si>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</si>
  <si>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</si>
  <si>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ชำระเช็คเลขที่ 00812639 จำนวนเงิน 933.04 บาท</t>
  </si>
  <si>
    <t>wma-643000981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</si>
  <si>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</si>
  <si>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</si>
  <si>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</si>
  <si>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กค63-กย64</t>
  </si>
  <si>
    <t>10มค65</t>
  </si>
  <si>
    <t>wma-652000001</t>
  </si>
  <si>
    <t>ตค64</t>
  </si>
  <si>
    <t>โอนเงินเข้า บช.อจน . 209.72 บาท</t>
  </si>
  <si>
    <t>11มค65</t>
  </si>
  <si>
    <t>wma-652000002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</si>
  <si>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</si>
  <si>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</si>
  <si>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</si>
  <si>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โอนเงินเข้า บช.อจน . 82.39 บาท</t>
  </si>
  <si>
    <t>13มค65</t>
  </si>
  <si>
    <t>wma-652000003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</si>
  <si>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</si>
  <si>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</si>
  <si>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</si>
  <si>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wma-652000004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</si>
  <si>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</si>
  <si>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</si>
  <si>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</si>
  <si>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wma-652000005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</si>
  <si>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</si>
  <si>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</si>
  <si>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</si>
  <si>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wma-652000006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</si>
  <si>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</si>
  <si>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</si>
  <si>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</si>
  <si>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wma-652000007</t>
  </si>
  <si>
    <t>wma-652000008</t>
  </si>
  <si>
    <t>มีค-พค63</t>
  </si>
  <si>
    <t>wma-652000009</t>
  </si>
  <si>
    <t>wma-652000010</t>
  </si>
  <si>
    <t>wma-652000011</t>
  </si>
  <si>
    <t>wma-652000012</t>
  </si>
  <si>
    <t>wma-652000013</t>
  </si>
  <si>
    <t>wma-652000014</t>
  </si>
  <si>
    <t>wma-652000015</t>
  </si>
  <si>
    <t>wma-652000016</t>
  </si>
  <si>
    <t>12170307296</t>
  </si>
  <si>
    <t>นางต้าฮั้ว แซ่หึง</t>
  </si>
  <si>
    <t>12/1 ถ.กระบี่ ต.ปากน้ำ อ.เมืองกระบี่ จ.กระบี่</t>
  </si>
  <si>
    <t>wma-652000017</t>
  </si>
  <si>
    <t>wma-652000018</t>
  </si>
  <si>
    <t>wma-652000019</t>
  </si>
  <si>
    <t>wma-652000020</t>
  </si>
  <si>
    <t>wma-652000021</t>
  </si>
  <si>
    <t>12170462899</t>
  </si>
  <si>
    <t>18/12 ถ.กระบี่ ต.ปากน้ำ อ.เมืองกระบี่ จ.กระบี่</t>
  </si>
  <si>
    <t>wma-652000022</t>
  </si>
  <si>
    <t>wma-652000023</t>
  </si>
  <si>
    <t>wma-652000024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</si>
  <si>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</si>
  <si>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</si>
  <si>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</si>
  <si>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wma-652000025</t>
  </si>
  <si>
    <t>wma-652000026</t>
  </si>
  <si>
    <t>wma-652000027</t>
  </si>
  <si>
    <t>wma-652000028</t>
  </si>
  <si>
    <t>wma-652000029</t>
  </si>
  <si>
    <t>17มค65</t>
  </si>
  <si>
    <t>wma-652000030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</si>
  <si>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</si>
  <si>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</si>
  <si>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</si>
  <si>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wma-652000031</t>
  </si>
  <si>
    <t>wma-652000032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</si>
  <si>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</si>
  <si>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</si>
  <si>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</si>
  <si>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wma-652000033</t>
  </si>
  <si>
    <t>ชำระเช็คเลขที่ 11298177 จำนวนเงิน 89.88 บาท</t>
  </si>
  <si>
    <t>wma-652000034</t>
  </si>
  <si>
    <t>12170532908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</si>
  <si>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</si>
  <si>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อ.เมืองกระบี่ จ.กระบี่ </t>
  </si>
  <si>
    <t>กค-ตค64</t>
  </si>
  <si>
    <t>wma-652000035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</si>
  <si>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</si>
  <si>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</si>
  <si>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</si>
  <si>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wma-652000036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</si>
  <si>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</si>
  <si>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</si>
  <si>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</si>
  <si>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wma-652000037</t>
  </si>
  <si>
    <t>wma-652000038</t>
  </si>
  <si>
    <t>wma-652000039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</si>
  <si>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</si>
  <si>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</si>
  <si>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</si>
  <si>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wma-652000040</t>
  </si>
  <si>
    <t>wma-652000041</t>
  </si>
  <si>
    <t>wma-652000042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</si>
  <si>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</si>
  <si>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</si>
  <si>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</si>
  <si>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wma-652000043</t>
  </si>
  <si>
    <t>wma-652000044</t>
  </si>
  <si>
    <t>wma-652000045</t>
  </si>
  <si>
    <t>wma-652000046</t>
  </si>
  <si>
    <t>12170449304</t>
  </si>
  <si>
    <t>12/14 ถ.เจ้าฟ้า ต.ปากน้ำ อ.เมืองกระบี่ จ.กระบี่</t>
  </si>
  <si>
    <t>wma-652000047</t>
  </si>
  <si>
    <t>wma-652000048</t>
  </si>
  <si>
    <t>wma-652000049</t>
  </si>
  <si>
    <t>wma-652000050</t>
  </si>
  <si>
    <t>wma-652000051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</si>
  <si>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</si>
  <si>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</si>
  <si>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</si>
  <si>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สค-ตค64</t>
  </si>
  <si>
    <t>wma-652000052</t>
  </si>
  <si>
    <t>wma-652000053</t>
  </si>
  <si>
    <t>wma-652000054</t>
  </si>
  <si>
    <t>wma-652000055</t>
  </si>
  <si>
    <t>wma-652000056</t>
  </si>
  <si>
    <t>wma-652000057</t>
  </si>
  <si>
    <t>wma-652000058</t>
  </si>
  <si>
    <t>wma-652000059</t>
  </si>
  <si>
    <t>wma-652000060</t>
  </si>
  <si>
    <t>wma-652000061</t>
  </si>
  <si>
    <t>wma-652000062</t>
  </si>
  <si>
    <t>wma-652000063</t>
  </si>
  <si>
    <t>wma-652000064</t>
  </si>
  <si>
    <t>wma-652000065</t>
  </si>
  <si>
    <t>wma-652000066</t>
  </si>
  <si>
    <t>wma-652000067</t>
  </si>
  <si>
    <t>wma-652000068</t>
  </si>
  <si>
    <t>wma-652000069</t>
  </si>
  <si>
    <t>wma-652000070</t>
  </si>
  <si>
    <t>wma-652000071</t>
  </si>
  <si>
    <t>wma-652000072</t>
  </si>
  <si>
    <t>wma-652000073</t>
  </si>
  <si>
    <t>wma-652000074</t>
  </si>
  <si>
    <t>wma-652000075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</si>
  <si>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</si>
  <si>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</si>
  <si>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</si>
  <si>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กย-ตค64</t>
  </si>
  <si>
    <t>wma-652000076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</si>
  <si>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</si>
  <si>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</si>
  <si>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</si>
  <si>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wma-652000077</t>
  </si>
  <si>
    <t>wma-652000078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</si>
  <si>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</si>
  <si>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</si>
  <si>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</si>
  <si>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wma-652000079</t>
  </si>
  <si>
    <t>wma-652000080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</si>
  <si>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</si>
  <si>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</si>
  <si>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</si>
  <si>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wma-652000081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</si>
  <si>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</si>
  <si>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</si>
  <si>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</si>
  <si>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wma-652000082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</si>
  <si>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</si>
  <si>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</si>
  <si>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</si>
  <si>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wma-652000083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</si>
  <si>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</si>
  <si>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</si>
  <si>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</si>
  <si>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โอนเงินเข้าบช.อจน. จำนวนเงิน 404.45 บาท</t>
  </si>
  <si>
    <t>18มค65</t>
  </si>
  <si>
    <t>wma-652000084</t>
  </si>
  <si>
    <t>wma-652000085</t>
  </si>
  <si>
    <t>wma-652000086</t>
  </si>
  <si>
    <t>wma-652000087</t>
  </si>
  <si>
    <t>wma-652000088</t>
  </si>
  <si>
    <t>wma-652000089</t>
  </si>
  <si>
    <t>wma-652000090</t>
  </si>
  <si>
    <t>wma-652000091</t>
  </si>
  <si>
    <t>wma-652000092</t>
  </si>
  <si>
    <t>wma-652000093</t>
  </si>
  <si>
    <t>wma-652000094</t>
  </si>
  <si>
    <t>wma-652000095</t>
  </si>
  <si>
    <t>wma-652000096</t>
  </si>
  <si>
    <t>wma-652000097</t>
  </si>
  <si>
    <t>wma-652000098</t>
  </si>
  <si>
    <t>wma-652000099</t>
  </si>
  <si>
    <t>12170613505</t>
  </si>
  <si>
    <t>น.ส. ดวงรัตน์ สิริจำลองวงศ์</t>
  </si>
  <si>
    <t>14 ถ.มหาราช ซ.7 ต.ปากน้ำ อ.เมืองกระบี่ จ.กระบี่</t>
  </si>
  <si>
    <t>wma-652000100</t>
  </si>
  <si>
    <t>wma-652000101</t>
  </si>
  <si>
    <t>wma-652000102</t>
  </si>
  <si>
    <t>wma-652000103</t>
  </si>
  <si>
    <t>wma-652000104</t>
  </si>
  <si>
    <t>wma-652000105</t>
  </si>
  <si>
    <t>wma-652000106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</si>
  <si>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</si>
  <si>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</si>
  <si>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</si>
  <si>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wma-652000107</t>
  </si>
  <si>
    <t>wma-652000108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</si>
  <si>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</si>
  <si>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</si>
  <si>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</si>
  <si>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wma-652000109</t>
  </si>
  <si>
    <t>wma-652000110</t>
  </si>
  <si>
    <t>wma-652000111</t>
  </si>
  <si>
    <t>wma-652000112</t>
  </si>
  <si>
    <t>wma-652000113</t>
  </si>
  <si>
    <t>wma-652000114</t>
  </si>
  <si>
    <t>wma-652000115</t>
  </si>
  <si>
    <t>wma-652000116</t>
  </si>
  <si>
    <t>wma-652000117</t>
  </si>
  <si>
    <t>wma-652000118</t>
  </si>
  <si>
    <t>wma-652000119</t>
  </si>
  <si>
    <t>wma-652000120</t>
  </si>
  <si>
    <t>wma-652000121</t>
  </si>
  <si>
    <t>wma-652000122</t>
  </si>
  <si>
    <t>wma-652000123</t>
  </si>
  <si>
    <t>wma-652000124</t>
  </si>
  <si>
    <t>19มค65</t>
  </si>
  <si>
    <t>wma-652000125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</si>
  <si>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</si>
  <si>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</si>
  <si>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</si>
  <si>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wma-652000126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</si>
  <si>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</si>
  <si>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</si>
  <si>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</si>
  <si>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wma-652000127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</si>
  <si>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</si>
  <si>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</si>
  <si>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</si>
  <si>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กย61-ตค64</t>
  </si>
  <si>
    <t>wma-652000128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</si>
  <si>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</si>
  <si>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</si>
  <si>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</si>
  <si>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เมย62-ตค64</t>
  </si>
  <si>
    <t>wma-652000129</t>
  </si>
  <si>
    <t>wma-652000130</t>
  </si>
  <si>
    <t>wma-652000131</t>
  </si>
  <si>
    <t>wma-652000132</t>
  </si>
  <si>
    <t>wma-652000133</t>
  </si>
  <si>
    <t>wma-652000134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</si>
  <si>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</si>
  <si>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</si>
  <si>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</si>
  <si>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wma-652000135</t>
  </si>
  <si>
    <t>wma-652000136</t>
  </si>
  <si>
    <t>wma-652000137</t>
  </si>
  <si>
    <t>wma-652000138</t>
  </si>
  <si>
    <t>wma-652000139</t>
  </si>
  <si>
    <t>wma-652000140</t>
  </si>
  <si>
    <t>wma-652000141</t>
  </si>
  <si>
    <t>wma-652000142</t>
  </si>
  <si>
    <t>wma-652000143</t>
  </si>
  <si>
    <t>20มค65</t>
  </si>
  <si>
    <t>wma-652000144</t>
  </si>
  <si>
    <t>wma-652000145</t>
  </si>
  <si>
    <t>wma-652000146</t>
  </si>
  <si>
    <t>โอนเงินเข้า บช.อจน.จำนวนเงิน 89.88 บาท</t>
  </si>
  <si>
    <t>wma-652000147</t>
  </si>
  <si>
    <t>wma-652000148</t>
  </si>
  <si>
    <t>wma-652000149</t>
  </si>
  <si>
    <t>wma-652000150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</si>
  <si>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</si>
  <si>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</si>
  <si>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</si>
  <si>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wma-652000151</t>
  </si>
  <si>
    <t>wma-652000152</t>
  </si>
  <si>
    <t>wma-652000153</t>
  </si>
  <si>
    <t>wma-652000154</t>
  </si>
  <si>
    <t>wma-652000155</t>
  </si>
  <si>
    <t>wma-652000156</t>
  </si>
  <si>
    <t>wma-652000157</t>
  </si>
  <si>
    <t>wma-652000158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</si>
  <si>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</si>
  <si>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</si>
  <si>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</si>
  <si>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กย61-กย/ธค62-มิย/ตค-พย63</t>
  </si>
  <si>
    <t>wma-652000159</t>
  </si>
  <si>
    <t>wma-652000160</t>
  </si>
  <si>
    <t>wma-652000161</t>
  </si>
  <si>
    <t>wma-652000162</t>
  </si>
  <si>
    <t>wma-652000163</t>
  </si>
  <si>
    <t>wma-652000164</t>
  </si>
  <si>
    <t>wma-652000165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</si>
  <si>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</si>
  <si>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</si>
  <si>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</si>
  <si>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wma-652000166</t>
  </si>
  <si>
    <t>wma-652000167</t>
  </si>
  <si>
    <t>wma-652000168</t>
  </si>
  <si>
    <t>wma-652000169</t>
  </si>
  <si>
    <t>wma-652000170</t>
  </si>
  <si>
    <t>wma-652000171</t>
  </si>
  <si>
    <t>wma-652000172</t>
  </si>
  <si>
    <t>wma-652000173</t>
  </si>
  <si>
    <t>wma-652000174</t>
  </si>
  <si>
    <t>12170313583</t>
  </si>
  <si>
    <t>นางมัทรี เวชวิธาน</t>
  </si>
  <si>
    <t>223/14 ถ.มหาราช ต.ปากน้ำ อ.เมืองกระบี่ จ.กระบี่</t>
  </si>
  <si>
    <t>wma-652000175</t>
  </si>
  <si>
    <t>wma-652000176</t>
  </si>
  <si>
    <t>wma-652000177</t>
  </si>
  <si>
    <t>wma-652000178</t>
  </si>
  <si>
    <t>wma-652000179</t>
  </si>
  <si>
    <t>wma-652000180</t>
  </si>
  <si>
    <t>wma-652000181</t>
  </si>
  <si>
    <t>wma-652000182</t>
  </si>
  <si>
    <t>wma-652000183</t>
  </si>
  <si>
    <t>wma-652000184</t>
  </si>
  <si>
    <t>wma-652000185</t>
  </si>
  <si>
    <t>wma-652000186</t>
  </si>
  <si>
    <t>wma-652000187</t>
  </si>
  <si>
    <t>wma-652000188</t>
  </si>
  <si>
    <t>wma-652000189</t>
  </si>
  <si>
    <t>wma-652000190</t>
  </si>
  <si>
    <t>wma-652000191</t>
  </si>
  <si>
    <t>wma-652000192</t>
  </si>
  <si>
    <t>wma-652000193</t>
  </si>
  <si>
    <t>wma-652000194</t>
  </si>
  <si>
    <t>wma-652000195</t>
  </si>
  <si>
    <t>wma-652000196</t>
  </si>
  <si>
    <t>wma-652000197</t>
  </si>
  <si>
    <t>wma-652000198</t>
  </si>
  <si>
    <t>wma-652000199</t>
  </si>
  <si>
    <t>wma-652000200</t>
  </si>
  <si>
    <t>โอนเงินเข้าบช.อจน. จำนวนเงิน 775.21 บาท</t>
  </si>
  <si>
    <t>21มค65</t>
  </si>
  <si>
    <t>wma-652000201</t>
  </si>
  <si>
    <t>โอนเงินเข้าบช.อจน. จำนวนเงิน 190.99 บาท</t>
  </si>
  <si>
    <t>wma-652000202</t>
  </si>
  <si>
    <t>wma-652000203</t>
  </si>
  <si>
    <t>wma-652000204</t>
  </si>
  <si>
    <t>wma-652000205</t>
  </si>
  <si>
    <t>wma-652000206</t>
  </si>
  <si>
    <t>wma-652000207</t>
  </si>
  <si>
    <t>wma-652000208</t>
  </si>
  <si>
    <t>wma-652000209</t>
  </si>
  <si>
    <t>wma-652000210</t>
  </si>
  <si>
    <t>wma-652000211</t>
  </si>
  <si>
    <t>wma-652000212</t>
  </si>
  <si>
    <t>wma-652000213</t>
  </si>
  <si>
    <t>wma-652000214</t>
  </si>
  <si>
    <t>wma-652000215</t>
  </si>
  <si>
    <t>wma-652000216</t>
  </si>
  <si>
    <t>wma-652000217</t>
  </si>
  <si>
    <t>wma-652000218</t>
  </si>
  <si>
    <t>wma-652000219</t>
  </si>
  <si>
    <t>wma-652000220</t>
  </si>
  <si>
    <t>wma-652000221</t>
  </si>
  <si>
    <t>wma-652000222</t>
  </si>
  <si>
    <t>wma-652000223</t>
  </si>
  <si>
    <t>wma-652000224</t>
  </si>
  <si>
    <t>wma-652000225</t>
  </si>
  <si>
    <t>wma-652000226</t>
  </si>
  <si>
    <t>wma-652000227</t>
  </si>
  <si>
    <t>wma-652000228</t>
  </si>
  <si>
    <t>wma-652000229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</si>
  <si>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</si>
  <si>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</si>
  <si>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</si>
  <si>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มีค-ตค64</t>
  </si>
  <si>
    <t>โอนเงินเข้าบช.อจน.183.47 บาท</t>
  </si>
  <si>
    <t>24มค65</t>
  </si>
  <si>
    <t>wma-652000230</t>
  </si>
  <si>
    <t>โอนเงินเข้าบช.อจน. 127.33 บาท</t>
  </si>
  <si>
    <t>wma-652000231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</si>
  <si>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</si>
  <si>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</si>
  <si>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</si>
  <si>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wma-652000232</t>
  </si>
  <si>
    <t>12170293769</t>
  </si>
  <si>
    <t>53/2 ถ.ร่วมใจ ต.ปากน้ำ อ.เมืองกระบี่ จ.กระบี่</t>
  </si>
  <si>
    <t>พค63-ตค64</t>
  </si>
  <si>
    <t>wma-652000233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</si>
  <si>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</si>
  <si>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</si>
  <si>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</si>
  <si>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wma-652000234</t>
  </si>
  <si>
    <t>wma-652000235</t>
  </si>
  <si>
    <t>12170364800</t>
  </si>
  <si>
    <t>โรงเรียนอนุบาลกระบี่</t>
  </si>
  <si>
    <t>wma-652000236</t>
  </si>
  <si>
    <t>12170308732</t>
  </si>
  <si>
    <t>โรงเรียนอนุบาล กระบี่</t>
  </si>
  <si>
    <t>wma-652000237</t>
  </si>
  <si>
    <t>wma-652000238</t>
  </si>
  <si>
    <t>wma-652000239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</si>
  <si>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</si>
  <si>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</si>
  <si>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</si>
  <si>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พย63-ตค64</t>
  </si>
  <si>
    <t>wma-652000240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</si>
  <si>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</si>
  <si>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</si>
  <si>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</si>
  <si>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กย63-ตค64</t>
  </si>
  <si>
    <t>wma-652000241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</si>
  <si>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</si>
  <si>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</si>
  <si>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</si>
  <si>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กค63-ตค64</t>
  </si>
  <si>
    <t>wma-652000242</t>
  </si>
  <si>
    <t>wma-652000243</t>
  </si>
  <si>
    <t>โอนเงินเข้าบช.อจน. 176.02 บาท</t>
  </si>
  <si>
    <t>25มค65</t>
  </si>
  <si>
    <t>wma-652000244</t>
  </si>
  <si>
    <t>wma-652000245</t>
  </si>
  <si>
    <t>ชำระเช็คเลขที่ 10407950 จำนวนเงิน 172.27 บาท</t>
  </si>
  <si>
    <t>wma-652000246</t>
  </si>
  <si>
    <t>wma-652000247</t>
  </si>
  <si>
    <t>wma-652000248</t>
  </si>
  <si>
    <t>wma-652000249</t>
  </si>
  <si>
    <t>wma-652000250</t>
  </si>
  <si>
    <t>wma-652000251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</si>
  <si>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</si>
  <si>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</si>
  <si>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</si>
  <si>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มค63-ตค64</t>
  </si>
  <si>
    <t>wma-652000252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</si>
  <si>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</si>
  <si>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</si>
  <si>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</si>
  <si>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พค-สค64</t>
  </si>
  <si>
    <t>28มค65</t>
  </si>
  <si>
    <t>wma-652000253</t>
  </si>
  <si>
    <t>ชำระเช็คเลขที่ 10526739 จำนวนเงิน 6,171.75บาท</t>
  </si>
  <si>
    <t>wma-652000254</t>
  </si>
  <si>
    <t>wma-652000255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</si>
  <si>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</si>
  <si>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</si>
  <si>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</si>
  <si>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กย-พย63/เมย-มิย/สค-ตค64</t>
  </si>
  <si>
    <t>wma-652000256</t>
  </si>
  <si>
    <t>wma-652000257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</si>
  <si>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</si>
  <si>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</si>
  <si>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</si>
  <si>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wma-652000258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</si>
  <si>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</si>
  <si>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</si>
  <si>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</si>
  <si>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กค-ธค63/มิย/กย-ตค64</t>
  </si>
  <si>
    <t>6มค65</t>
  </si>
  <si>
    <t>wma-653000001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</si>
  <si>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</si>
  <si>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</si>
  <si>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</si>
  <si>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โอนเงินเข้า บช.อจน. 3,997.52 บาท</t>
  </si>
  <si>
    <t>wma-653000002</t>
  </si>
  <si>
    <t>wma-653000003</t>
  </si>
  <si>
    <t>wma-653000004</t>
  </si>
  <si>
    <t>wma-653000005</t>
  </si>
  <si>
    <t>wma-653000006</t>
  </si>
  <si>
    <t>wma-653000007</t>
  </si>
  <si>
    <t>wma-653000008</t>
  </si>
  <si>
    <t>wma-653000009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</si>
  <si>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</si>
  <si>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</si>
  <si>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</si>
  <si>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สค61-เมย62</t>
  </si>
  <si>
    <t>wma-653000010</t>
  </si>
  <si>
    <t>wma-653000011</t>
  </si>
  <si>
    <t>31 ถ.พัฒนา ต.ปากน้ำ อ.เมืองกระบี่ จ.กระบี่</t>
  </si>
  <si>
    <t>wma-653000012</t>
  </si>
  <si>
    <t>wma-653000013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</si>
  <si>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</si>
  <si>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</si>
  <si>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</si>
  <si>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พค-ตค64</t>
  </si>
  <si>
    <t>wma-653000014</t>
  </si>
  <si>
    <t>wma-653000015</t>
  </si>
  <si>
    <t>wma-653000016</t>
  </si>
  <si>
    <t>wma-653000017</t>
  </si>
  <si>
    <t>wma-653000018</t>
  </si>
  <si>
    <t>wma-653000019</t>
  </si>
  <si>
    <t>wma-653000020</t>
  </si>
  <si>
    <t>wma-653000021</t>
  </si>
  <si>
    <t>wma-653000022</t>
  </si>
  <si>
    <t>wma-653000023</t>
  </si>
  <si>
    <t>wma-653000024</t>
  </si>
  <si>
    <t>wma-653000025</t>
  </si>
  <si>
    <t>wma-653000026</t>
  </si>
  <si>
    <t>wma-653000027</t>
  </si>
  <si>
    <t>wma-653000028</t>
  </si>
  <si>
    <t>โอนเงินเข้า บช.อจน. 218.28 บาท</t>
  </si>
  <si>
    <t>wma-653000029</t>
  </si>
  <si>
    <t>wma-653000030</t>
  </si>
  <si>
    <t>wma-653000031</t>
  </si>
  <si>
    <t>12170305933</t>
  </si>
  <si>
    <t>นางมณฑา ทวีสุข</t>
  </si>
  <si>
    <t>13 ถ.เหมทานนท์ ต.ปากน้ำ อ.เมืองกระบี่ จ.กระบี่</t>
  </si>
  <si>
    <t>มค-ตค64</t>
  </si>
  <si>
    <t>wma-653000032</t>
  </si>
  <si>
    <t>wma-653000033</t>
  </si>
  <si>
    <t>wma-653000034</t>
  </si>
  <si>
    <t>wma-653000035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</si>
  <si>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</si>
  <si>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</si>
  <si>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</si>
  <si>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wma-653000036</t>
  </si>
  <si>
    <t>wma-653000037</t>
  </si>
  <si>
    <t>wma-653000038</t>
  </si>
  <si>
    <t>wma-653000039</t>
  </si>
  <si>
    <t>มิย-ตค64</t>
  </si>
  <si>
    <t>wma-653000040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</si>
  <si>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</si>
  <si>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</si>
  <si>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</si>
  <si>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wma-653000041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</si>
  <si>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</si>
  <si>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</si>
  <si>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</si>
  <si>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wma-653000042</t>
  </si>
  <si>
    <t>wma-653000043</t>
  </si>
  <si>
    <t>wma-653000044</t>
  </si>
  <si>
    <t>wma-653000045</t>
  </si>
  <si>
    <t>12170308581</t>
  </si>
  <si>
    <t>CIMB Thai</t>
  </si>
  <si>
    <t>43,45 ถ.มหาราช ต.ปากน้ำ อ.เมืองกระบี่ จ.กระบี่</t>
  </si>
  <si>
    <t>wma-653000046</t>
  </si>
  <si>
    <t>wma-653000047</t>
  </si>
  <si>
    <t>wma-653000048</t>
  </si>
  <si>
    <t>wma-653000049</t>
  </si>
  <si>
    <t>ธค62/มีค63</t>
  </si>
  <si>
    <t>โอนเงินเพิ่ม 25.50 บาท (เมื่อ26มค65)</t>
  </si>
  <si>
    <t>wma-653000050</t>
  </si>
  <si>
    <t>wma-653000051</t>
  </si>
  <si>
    <t>wma-653000052</t>
  </si>
  <si>
    <t>wma-653000053</t>
  </si>
  <si>
    <t>wma-653000054</t>
  </si>
  <si>
    <t>12170406141</t>
  </si>
  <si>
    <t>223/7 ถ.มหาราช ต.ปากน้ำ อ.เมืองกระบี่ จ.กระบี่</t>
  </si>
  <si>
    <t>wma-653000055</t>
  </si>
  <si>
    <t>wma-653000056</t>
  </si>
  <si>
    <t>wma-653000057</t>
  </si>
  <si>
    <t>wma-653000058</t>
  </si>
  <si>
    <t>wma-653000059</t>
  </si>
  <si>
    <t>wma-653000060</t>
  </si>
  <si>
    <t>wma-653000061</t>
  </si>
  <si>
    <t>wma-653000062</t>
  </si>
  <si>
    <t>wma-653000063</t>
  </si>
  <si>
    <t>wma-653000064</t>
  </si>
  <si>
    <t>wma-653000065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</si>
  <si>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</si>
  <si>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</si>
  <si>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</si>
  <si>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wma-653000066</t>
  </si>
  <si>
    <t>wma-653000067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</si>
  <si>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</si>
  <si>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</si>
  <si>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</si>
  <si>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wma-653000068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</si>
  <si>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</si>
  <si>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</si>
  <si>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</si>
  <si>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พย59</t>
  </si>
  <si>
    <t>wma-653000069</t>
  </si>
  <si>
    <t>ธค59</t>
  </si>
  <si>
    <t>wma-653000070</t>
  </si>
  <si>
    <t>มค60</t>
  </si>
  <si>
    <t>wma-653000071</t>
  </si>
  <si>
    <t>กพ60</t>
  </si>
  <si>
    <t>wma-653000072</t>
  </si>
  <si>
    <t>มีค60</t>
  </si>
  <si>
    <t>wma-653000073</t>
  </si>
  <si>
    <t>เมย60</t>
  </si>
  <si>
    <t>wma-653000074</t>
  </si>
  <si>
    <t>พค60</t>
  </si>
  <si>
    <t>wma-653000075</t>
  </si>
  <si>
    <t>มิย60</t>
  </si>
  <si>
    <t>wma-653000076</t>
  </si>
  <si>
    <t>กค60</t>
  </si>
  <si>
    <t>wma-653000077</t>
  </si>
  <si>
    <t>สค60</t>
  </si>
  <si>
    <t>wma-653000078</t>
  </si>
  <si>
    <t>กย60</t>
  </si>
  <si>
    <t>wma-653000079</t>
  </si>
  <si>
    <t>ตค60</t>
  </si>
  <si>
    <t>wma-653000080</t>
  </si>
  <si>
    <t>พย60</t>
  </si>
  <si>
    <t>wma-653000081</t>
  </si>
  <si>
    <t>ธค60</t>
  </si>
  <si>
    <t>wma-653000082</t>
  </si>
  <si>
    <t>มค61</t>
  </si>
  <si>
    <t>wma-653000083</t>
  </si>
  <si>
    <t>กพ61</t>
  </si>
  <si>
    <t>wma-653000084</t>
  </si>
  <si>
    <t>มีค61</t>
  </si>
  <si>
    <t>wma-653000085</t>
  </si>
  <si>
    <t>เมย61</t>
  </si>
  <si>
    <t>wma-653000086</t>
  </si>
  <si>
    <t>พค61</t>
  </si>
  <si>
    <t>wma-653000087</t>
  </si>
  <si>
    <t>wma-653000088</t>
  </si>
  <si>
    <t>22มค65</t>
  </si>
  <si>
    <t>wma-653000089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</si>
  <si>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</si>
  <si>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</si>
  <si>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</si>
  <si>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โอนเงินเข้าบช.อจน. 2,722.08 บาท</t>
  </si>
  <si>
    <t>wma-653000090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</si>
  <si>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</si>
  <si>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</si>
  <si>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</si>
  <si>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พย63-พค/กค-ตค64</t>
  </si>
  <si>
    <t>wma-653000091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</si>
  <si>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</si>
  <si>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</si>
  <si>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</si>
  <si>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wma-653000092</t>
  </si>
  <si>
    <t>ชำระเช็คเลขที่ 01691270 จำนวนเงิน 1,549.36 บาท</t>
  </si>
  <si>
    <t>wma-653000093</t>
  </si>
  <si>
    <t>wma-653000094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</si>
  <si>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</si>
  <si>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</si>
  <si>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</si>
  <si>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มค-พค/กค-สค63/มค-มีค/พค/สค/ตค64</t>
  </si>
  <si>
    <t>wma-653000095</t>
  </si>
  <si>
    <t>ชำระเช็คเลขที่ 00817795  จำนวนเงิน 941.60 บาท</t>
  </si>
  <si>
    <t>7กพ65</t>
  </si>
  <si>
    <t>wma-652000259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</si>
  <si>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</si>
  <si>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</si>
  <si>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</si>
  <si>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กย60-พย64</t>
  </si>
  <si>
    <t>wma-652000260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</si>
  <si>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</si>
  <si>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</si>
  <si>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</si>
  <si>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กย-พย64</t>
  </si>
  <si>
    <t>wma-652000261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</si>
  <si>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</si>
  <si>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</si>
  <si>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</si>
  <si>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ตค-พย64</t>
  </si>
  <si>
    <t>wma-652000262</t>
  </si>
  <si>
    <t>12170394708</t>
  </si>
  <si>
    <t>นางสุภาพร สวาปการ</t>
  </si>
  <si>
    <t>9/3 ถ.ร่วมใจ ต.ปากน้ำ อ.เมืองกระบี่ จ.กระบี่</t>
  </si>
  <si>
    <t>wma-652000263</t>
  </si>
  <si>
    <t>12170413198</t>
  </si>
  <si>
    <t>นางสงบ ภู่ศาสตร์</t>
  </si>
  <si>
    <t>1/32 ถ.ร่วมใจ ต.ปากน้ำ อ.เมืองกระบี่ จ.กระบี่</t>
  </si>
  <si>
    <t>พย60-กค/พย61-มิย/ตค62-พค63/มค64</t>
  </si>
  <si>
    <t>10กพ65</t>
  </si>
  <si>
    <t>wma-652000264</t>
  </si>
  <si>
    <t>wma-652000265</t>
  </si>
  <si>
    <t>wma-652000266</t>
  </si>
  <si>
    <t>wma-652000267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</si>
  <si>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</si>
  <si>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</si>
  <si>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</si>
  <si>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wma-652000268</t>
  </si>
  <si>
    <t>wma-652000269</t>
  </si>
  <si>
    <t>wma-652000270</t>
  </si>
  <si>
    <t>wma-652000271</t>
  </si>
  <si>
    <t>wma-652000272</t>
  </si>
  <si>
    <t>wma-652000273</t>
  </si>
  <si>
    <t>wma-652000274</t>
  </si>
  <si>
    <t>wma-652000275</t>
  </si>
  <si>
    <t>พย64</t>
  </si>
  <si>
    <t>wma-652000276</t>
  </si>
  <si>
    <t>wma-652000277</t>
  </si>
  <si>
    <t>มิย-สค63</t>
  </si>
  <si>
    <t>wma-652000278</t>
  </si>
  <si>
    <t>wma-652000279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</si>
  <si>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</si>
  <si>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</si>
  <si>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</si>
  <si>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wma-652000280</t>
  </si>
  <si>
    <t>wma-652000281</t>
  </si>
  <si>
    <t>wma-652000282</t>
  </si>
  <si>
    <t>wma-652000283</t>
  </si>
  <si>
    <t>wma-652000284</t>
  </si>
  <si>
    <t>wma-652000285</t>
  </si>
  <si>
    <t>wma-652000286</t>
  </si>
  <si>
    <t>wma-652000287</t>
  </si>
  <si>
    <t>wma-652000288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</si>
  <si>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</si>
  <si>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</si>
  <si>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</si>
  <si>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wma-652000289</t>
  </si>
  <si>
    <t>wma-652000290</t>
  </si>
  <si>
    <t>wma-652000291</t>
  </si>
  <si>
    <t>wma-652000292</t>
  </si>
  <si>
    <t>wma-652000293</t>
  </si>
  <si>
    <t>wma-652000294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</si>
  <si>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</si>
  <si>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</si>
  <si>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</si>
  <si>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มค-กค64</t>
  </si>
  <si>
    <t>โอนเงินเข้า บช.อจน.</t>
  </si>
  <si>
    <t>11กพ65</t>
  </si>
  <si>
    <t>wma-652000295</t>
  </si>
  <si>
    <t>wma-652000296</t>
  </si>
  <si>
    <t>wma-652000297</t>
  </si>
  <si>
    <t>wma-652000298</t>
  </si>
  <si>
    <t>wma-652000299</t>
  </si>
  <si>
    <t>wma-652000300</t>
  </si>
  <si>
    <t>wma-652000301</t>
  </si>
  <si>
    <t>wma-652000302</t>
  </si>
  <si>
    <t>wma-652000303</t>
  </si>
  <si>
    <t>wma-652000304</t>
  </si>
  <si>
    <t>wma-652000305</t>
  </si>
  <si>
    <t>wma-652000306</t>
  </si>
  <si>
    <t>wma-652000307</t>
  </si>
  <si>
    <t>wma-652000308</t>
  </si>
  <si>
    <t>wma-652000309</t>
  </si>
  <si>
    <t>wma-652000310</t>
  </si>
  <si>
    <t>wma-652000311</t>
  </si>
  <si>
    <t>wma-652000312</t>
  </si>
  <si>
    <t>wma-652000313</t>
  </si>
  <si>
    <t>wma-652000314</t>
  </si>
  <si>
    <t>wma-652000315</t>
  </si>
  <si>
    <t>wma-652000316</t>
  </si>
  <si>
    <t>wma-652000317</t>
  </si>
  <si>
    <t>wma-652000318</t>
  </si>
  <si>
    <t>wma-652000319</t>
  </si>
  <si>
    <t>wma-652000320</t>
  </si>
  <si>
    <t>wma-652000321</t>
  </si>
  <si>
    <t>wma-652000322</t>
  </si>
  <si>
    <t>wma-652000323</t>
  </si>
  <si>
    <t>wma-652000324</t>
  </si>
  <si>
    <t>wma-652000325</t>
  </si>
  <si>
    <t>wma-652000326</t>
  </si>
  <si>
    <t>wma-652000327</t>
  </si>
  <si>
    <t>wma-652000328</t>
  </si>
  <si>
    <t>14กพ65</t>
  </si>
  <si>
    <t>wma-652000329</t>
  </si>
  <si>
    <t>wma-652000330</t>
  </si>
  <si>
    <t>wma-652000331</t>
  </si>
  <si>
    <t>wma-652000332</t>
  </si>
  <si>
    <t>wma-652000333</t>
  </si>
  <si>
    <t>wma-652000334</t>
  </si>
  <si>
    <t>wma-652000335</t>
  </si>
  <si>
    <t>wma-652000336</t>
  </si>
  <si>
    <t>wma-652000337</t>
  </si>
  <si>
    <t>wma-652000338</t>
  </si>
  <si>
    <t>wma-652000339</t>
  </si>
  <si>
    <t>wma-652000340</t>
  </si>
  <si>
    <t>wma-652000341</t>
  </si>
  <si>
    <t>wma-652000342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</si>
  <si>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</si>
  <si>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</si>
  <si>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</si>
  <si>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wma-652000343</t>
  </si>
  <si>
    <t>wma-652000344</t>
  </si>
  <si>
    <t>wma-652000345</t>
  </si>
  <si>
    <t>wma-652000346</t>
  </si>
  <si>
    <t>wma-652000347</t>
  </si>
  <si>
    <t>wma-652000348</t>
  </si>
  <si>
    <t>wma-652000349</t>
  </si>
  <si>
    <t>wma-652000350</t>
  </si>
  <si>
    <t>wma-652000351</t>
  </si>
  <si>
    <t>wma-652000352</t>
  </si>
  <si>
    <t>wma-652000353</t>
  </si>
  <si>
    <t>wma-652000354</t>
  </si>
  <si>
    <t>wma-652000355</t>
  </si>
  <si>
    <t>wma-652000356</t>
  </si>
  <si>
    <t>wma-652000357</t>
  </si>
  <si>
    <t>wma-652000358</t>
  </si>
  <si>
    <t>wma-652000359</t>
  </si>
  <si>
    <t>wma-652000360</t>
  </si>
  <si>
    <t>wma-652000361</t>
  </si>
  <si>
    <t>wma-652000362</t>
  </si>
  <si>
    <t>wma-652000363</t>
  </si>
  <si>
    <t>wma-652000364</t>
  </si>
  <si>
    <t>wma-652000365</t>
  </si>
  <si>
    <t>15กพ65</t>
  </si>
  <si>
    <t>wma-652000366</t>
  </si>
  <si>
    <t>wma-652000367</t>
  </si>
  <si>
    <t>wma-652000368</t>
  </si>
  <si>
    <t>wma-652000369</t>
  </si>
  <si>
    <t>wma-652000370</t>
  </si>
  <si>
    <t>wma-652000371</t>
  </si>
  <si>
    <t>wma-652000372</t>
  </si>
  <si>
    <t>wma-652000373</t>
  </si>
  <si>
    <t>wma-652000374</t>
  </si>
  <si>
    <t>wma-652000375</t>
  </si>
  <si>
    <t>wma-652000376</t>
  </si>
  <si>
    <t>wma-652000377</t>
  </si>
  <si>
    <t>wma-652000378</t>
  </si>
  <si>
    <t>wma-652000379</t>
  </si>
  <si>
    <t>wma-652000380</t>
  </si>
  <si>
    <t>wma-652000381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</si>
  <si>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</si>
  <si>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</si>
  <si>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</si>
  <si>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wma-652000382</t>
  </si>
  <si>
    <t>wma-652000383</t>
  </si>
  <si>
    <t>wma-652000384</t>
  </si>
  <si>
    <t>wma-652000385</t>
  </si>
  <si>
    <t>wma-652000386</t>
  </si>
  <si>
    <t>wma-652000387</t>
  </si>
  <si>
    <t>wma-652000388</t>
  </si>
  <si>
    <t>wma-652000389</t>
  </si>
  <si>
    <t>wma-652000390</t>
  </si>
  <si>
    <t>wma-652000391</t>
  </si>
  <si>
    <t>wma-652000392</t>
  </si>
  <si>
    <t>wma-652000393</t>
  </si>
  <si>
    <t>wma-652000394</t>
  </si>
  <si>
    <t>wma-652000395</t>
  </si>
  <si>
    <t>wma-652000396</t>
  </si>
  <si>
    <t>wma-652000397</t>
  </si>
  <si>
    <t>wma-652000398</t>
  </si>
  <si>
    <t>wma-652000399</t>
  </si>
  <si>
    <t>wma-652000400</t>
  </si>
  <si>
    <t>wma-652000401</t>
  </si>
  <si>
    <t>wma-652000402</t>
  </si>
  <si>
    <t>wma-652000403</t>
  </si>
  <si>
    <t>wma-652000404</t>
  </si>
  <si>
    <t>wma-652000405</t>
  </si>
  <si>
    <t>wma-652000406</t>
  </si>
  <si>
    <t>wma-652000407</t>
  </si>
  <si>
    <t>wma-652000408</t>
  </si>
  <si>
    <t>wma-652000409</t>
  </si>
  <si>
    <t>wma-652000410</t>
  </si>
  <si>
    <t>wma-652000411</t>
  </si>
  <si>
    <t>wma-652000412</t>
  </si>
  <si>
    <t>wma-652000413</t>
  </si>
  <si>
    <t>wma-652000414</t>
  </si>
  <si>
    <t>wma-652000415</t>
  </si>
  <si>
    <t>wma-652000416</t>
  </si>
  <si>
    <t>wma-652000417</t>
  </si>
  <si>
    <t>wma-652000418</t>
  </si>
  <si>
    <t>wma-652000419</t>
  </si>
  <si>
    <t>wma-652000420</t>
  </si>
  <si>
    <t>wma-652000421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</si>
  <si>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</si>
  <si>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</si>
  <si>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</si>
  <si>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กพ-เมย/ธค63-พย64</t>
  </si>
  <si>
    <t>18กพ65</t>
  </si>
  <si>
    <t>wma-652000422</t>
  </si>
  <si>
    <t xml:space="preserve">ชำระเช็คเลขที่ 11298189 </t>
  </si>
  <si>
    <t>wma-652000423</t>
  </si>
  <si>
    <t>wma-652000424</t>
  </si>
  <si>
    <t>wma-652000425</t>
  </si>
  <si>
    <t>wma-652000426</t>
  </si>
  <si>
    <t>wma-652000427</t>
  </si>
  <si>
    <t>wma-652000428</t>
  </si>
  <si>
    <t>wma-652000429</t>
  </si>
  <si>
    <t>wma-652000430</t>
  </si>
  <si>
    <t>wma-652000431</t>
  </si>
  <si>
    <t>wma-652000432</t>
  </si>
  <si>
    <t>wma-652000433</t>
  </si>
  <si>
    <t>wma-652000434</t>
  </si>
  <si>
    <t>wma-652000435</t>
  </si>
  <si>
    <t>wma-652000436</t>
  </si>
  <si>
    <t>wma-652000437</t>
  </si>
  <si>
    <t>wma-652000438</t>
  </si>
  <si>
    <t>wma-652000439</t>
  </si>
  <si>
    <t>wma-652000440</t>
  </si>
  <si>
    <t>โอนเงินเข้า บช.อจน. 385.73 บาท</t>
  </si>
  <si>
    <t>wma-652000441</t>
  </si>
  <si>
    <t>12170624404</t>
  </si>
  <si>
    <t>wma-652000442</t>
  </si>
  <si>
    <t>wma-652000443</t>
  </si>
  <si>
    <t>wma-652000444</t>
  </si>
  <si>
    <t>wma-652000445</t>
  </si>
  <si>
    <t>21กพ65</t>
  </si>
  <si>
    <t>wma-652000446</t>
  </si>
  <si>
    <t>wma-652000447</t>
  </si>
  <si>
    <t>wma-652000448</t>
  </si>
  <si>
    <t>wma-652000449</t>
  </si>
  <si>
    <t>wma-652000450</t>
  </si>
  <si>
    <t>wma-652000451</t>
  </si>
  <si>
    <t>wma-652000452</t>
  </si>
  <si>
    <t>wma-652000453</t>
  </si>
  <si>
    <t>wma-652000454</t>
  </si>
  <si>
    <t>wma-652000455</t>
  </si>
  <si>
    <t>wma-652000456</t>
  </si>
  <si>
    <t>wma-652000457</t>
  </si>
  <si>
    <t>wma-652000458</t>
  </si>
  <si>
    <t>wma-652000459</t>
  </si>
  <si>
    <t>wma-652000460</t>
  </si>
  <si>
    <t>wma-652000461</t>
  </si>
  <si>
    <t>wma-652000462</t>
  </si>
  <si>
    <t>wma-652000463</t>
  </si>
  <si>
    <t>wma-652000464</t>
  </si>
  <si>
    <t>wma-652000465</t>
  </si>
  <si>
    <t>wma-652000466</t>
  </si>
  <si>
    <t>wma-652000467</t>
  </si>
  <si>
    <t>wma-652000468</t>
  </si>
  <si>
    <t>22กพ65</t>
  </si>
  <si>
    <t>wma-652000469</t>
  </si>
  <si>
    <t>wma-652000470</t>
  </si>
  <si>
    <t>wma-652000471</t>
  </si>
  <si>
    <t>wma-652000472</t>
  </si>
  <si>
    <t>wma-652000473</t>
  </si>
  <si>
    <t>wma-652000474</t>
  </si>
  <si>
    <t>wma-652000475</t>
  </si>
  <si>
    <t>wma-652000476</t>
  </si>
  <si>
    <t>wma-652000477</t>
  </si>
  <si>
    <t>wma-652000478</t>
  </si>
  <si>
    <t>wma-652000479</t>
  </si>
  <si>
    <t>wma-652000480</t>
  </si>
  <si>
    <t>wma-652000481</t>
  </si>
  <si>
    <t>wma-652000482</t>
  </si>
  <si>
    <t>wma-652000483</t>
  </si>
  <si>
    <t>wma-652000484</t>
  </si>
  <si>
    <t>ชำระเช็คเลขที่ 10526753 จำนวนเงิน 6576.22บาท</t>
  </si>
  <si>
    <t>wma-652000485</t>
  </si>
  <si>
    <t>wma-652000486</t>
  </si>
  <si>
    <t>wma-652000487</t>
  </si>
  <si>
    <t>wma-652000488</t>
  </si>
  <si>
    <t>wma-652000489</t>
  </si>
  <si>
    <t>23กพ65</t>
  </si>
  <si>
    <t>wma-652000490</t>
  </si>
  <si>
    <t>wma-652000491</t>
  </si>
  <si>
    <t>wma-652000492</t>
  </si>
  <si>
    <t>wma-652000493</t>
  </si>
  <si>
    <t>wma-652000494</t>
  </si>
  <si>
    <t>wma-652000495</t>
  </si>
  <si>
    <t>ชำระเช็คเลขที่ 017735331</t>
  </si>
  <si>
    <t>wma-652000496</t>
  </si>
  <si>
    <t>ชำระเช็คเลขที่ 76842557 จำนวนเงิน 969.93 บาท</t>
  </si>
  <si>
    <t>wma-652000497</t>
  </si>
  <si>
    <t>wma-652000498</t>
  </si>
  <si>
    <t>25กพ65</t>
  </si>
  <si>
    <t>wma-652000499</t>
  </si>
  <si>
    <t>28กพ65</t>
  </si>
  <si>
    <t>wma-652000500</t>
  </si>
  <si>
    <t>wma-652000501</t>
  </si>
  <si>
    <t>wma-652000502</t>
  </si>
  <si>
    <t>wma-652000503</t>
  </si>
  <si>
    <t>wma-652000504</t>
  </si>
  <si>
    <t>wma-653000096</t>
  </si>
  <si>
    <t>wma-653000097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</si>
  <si>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</si>
  <si>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</si>
  <si>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</si>
  <si>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เมย63-พย64</t>
  </si>
  <si>
    <t>9กพ65</t>
  </si>
  <si>
    <t>wma-653000098</t>
  </si>
  <si>
    <t>wma-653000099</t>
  </si>
  <si>
    <t>wma-653000100</t>
  </si>
  <si>
    <t>wma-653000101</t>
  </si>
  <si>
    <t>wma-653000102</t>
  </si>
  <si>
    <t>wma-653000103</t>
  </si>
  <si>
    <t>wma-653000104</t>
  </si>
  <si>
    <t>wma-653000105</t>
  </si>
  <si>
    <t>wma-653000106</t>
  </si>
  <si>
    <t>wma-653000107</t>
  </si>
  <si>
    <t>wma-653000108</t>
  </si>
  <si>
    <t>wma-653000109</t>
  </si>
  <si>
    <t>wma-653000110</t>
  </si>
  <si>
    <t>wma-653000111</t>
  </si>
  <si>
    <t>wma-653000112</t>
  </si>
  <si>
    <t>wma-653000113</t>
  </si>
  <si>
    <t>wma-653000114</t>
  </si>
  <si>
    <t>wma-653000115</t>
  </si>
  <si>
    <t>wma-653000116</t>
  </si>
  <si>
    <t>wma-653000117</t>
  </si>
  <si>
    <t>wma-653000118</t>
  </si>
  <si>
    <t>wma-653000119</t>
  </si>
  <si>
    <t>wma-653000120</t>
  </si>
  <si>
    <t>wma-653000121</t>
  </si>
  <si>
    <t>wma-653000122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</si>
  <si>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</si>
  <si>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</si>
  <si>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</si>
  <si>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มค-มีค64</t>
  </si>
  <si>
    <t>wma-653000123</t>
  </si>
  <si>
    <t>wma-653000124</t>
  </si>
  <si>
    <t>wma-653000125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</si>
  <si>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</si>
  <si>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</si>
  <si>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</si>
  <si>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wma-653000126</t>
  </si>
  <si>
    <t>wma-653000127</t>
  </si>
  <si>
    <t>wma-653000128</t>
  </si>
  <si>
    <t>wma-653000129</t>
  </si>
  <si>
    <t>wma-653000130</t>
  </si>
  <si>
    <t>wma-653000131</t>
  </si>
  <si>
    <t>wma-653000132</t>
  </si>
  <si>
    <t>wma-653000133</t>
  </si>
  <si>
    <t>wma-653000134</t>
  </si>
  <si>
    <t>wma-653000135</t>
  </si>
  <si>
    <t>wma-653000136</t>
  </si>
  <si>
    <t>wma-653000137</t>
  </si>
  <si>
    <t>wma-653000138</t>
  </si>
  <si>
    <t>wma-653000139</t>
  </si>
  <si>
    <t>wma-653000140</t>
  </si>
  <si>
    <t>wma-653000141</t>
  </si>
  <si>
    <t>wma-653000142</t>
  </si>
  <si>
    <t>wma-653000143</t>
  </si>
  <si>
    <t>wma-653000144</t>
  </si>
  <si>
    <t>wma-653000145</t>
  </si>
  <si>
    <t>wma-653000146</t>
  </si>
  <si>
    <t>wma-653000147</t>
  </si>
  <si>
    <t>wma-653000148</t>
  </si>
  <si>
    <t>wma-653000149</t>
  </si>
  <si>
    <t>wma-653000150</t>
  </si>
  <si>
    <t>wma-653000151</t>
  </si>
  <si>
    <t>wma-653000152</t>
  </si>
  <si>
    <t>wma-653000153</t>
  </si>
  <si>
    <t>wma-653000154</t>
  </si>
  <si>
    <t>wma-653000155</t>
  </si>
  <si>
    <t>wma-653000156</t>
  </si>
  <si>
    <t>wma-653000157</t>
  </si>
  <si>
    <t>wma-653000158</t>
  </si>
  <si>
    <t>wma-653000159</t>
  </si>
  <si>
    <t>wma-653000160</t>
  </si>
  <si>
    <t>wma-653000161</t>
  </si>
  <si>
    <t>wma-653000162</t>
  </si>
  <si>
    <t>wma-653000163</t>
  </si>
  <si>
    <t>wma-653000164</t>
  </si>
  <si>
    <t>wma-653000165</t>
  </si>
  <si>
    <t>wma-653000166</t>
  </si>
  <si>
    <t>wma-653000167</t>
  </si>
  <si>
    <t>wma-653000168</t>
  </si>
  <si>
    <t>wma-653000169</t>
  </si>
  <si>
    <t>wma-653000170</t>
  </si>
  <si>
    <t>wma-653000171</t>
  </si>
  <si>
    <t>wma-653000172</t>
  </si>
  <si>
    <t>wma-653000173</t>
  </si>
  <si>
    <t>wma-653000174</t>
  </si>
  <si>
    <t>12170366088</t>
  </si>
  <si>
    <t>12/6 ถ.เจ้าฟ้า ต.ปากน้ำ อ.เมืองกระบี่ จ.กระบี่</t>
  </si>
  <si>
    <t>wma-653000175</t>
  </si>
  <si>
    <t>wma-653000176</t>
  </si>
  <si>
    <t>wma-653000177</t>
  </si>
  <si>
    <t>wma-653000178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</si>
  <si>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</si>
  <si>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</si>
  <si>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</si>
  <si>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กค-พย64</t>
  </si>
  <si>
    <t>wma-653000179</t>
  </si>
  <si>
    <t>wma-653000180</t>
  </si>
  <si>
    <t>wma-653000181</t>
  </si>
  <si>
    <t>wma-653000182</t>
  </si>
  <si>
    <t>wma-653000183</t>
  </si>
  <si>
    <t>wma-653000184</t>
  </si>
  <si>
    <t>wma-653000185</t>
  </si>
  <si>
    <t>wma-653000186</t>
  </si>
  <si>
    <t>wma-653000187</t>
  </si>
  <si>
    <t>wma-653000188</t>
  </si>
  <si>
    <t>wma-653000189</t>
  </si>
  <si>
    <t>wma-653000190</t>
  </si>
  <si>
    <t>wma-653000191</t>
  </si>
  <si>
    <t>wma-653000192</t>
  </si>
  <si>
    <t>wma-653000193</t>
  </si>
  <si>
    <t>wma-653000194</t>
  </si>
  <si>
    <t>wma-653000195</t>
  </si>
  <si>
    <t>wma-653000196</t>
  </si>
  <si>
    <t>wma-653000197</t>
  </si>
  <si>
    <t>wma-653000198</t>
  </si>
  <si>
    <t>wma-653000199</t>
  </si>
  <si>
    <t>wma-653000200</t>
  </si>
  <si>
    <t>12170381827</t>
  </si>
  <si>
    <t>สุทิม  ทองนวลจันทร์</t>
  </si>
  <si>
    <t>23 ถ.มหาราช ซ.9 ต.ปากน้ำ อ.เมืองกระบี่ จ.กระบี่</t>
  </si>
  <si>
    <t>มีค-พย60</t>
  </si>
  <si>
    <t>wma-653000201</t>
  </si>
  <si>
    <t>wma-653000202</t>
  </si>
  <si>
    <t>wma-653000203</t>
  </si>
  <si>
    <t>wma-653000204</t>
  </si>
  <si>
    <t>4มีค65</t>
  </si>
  <si>
    <t>wma-652000505</t>
  </si>
  <si>
    <t>wma-652000506</t>
  </si>
  <si>
    <t>ธค64</t>
  </si>
  <si>
    <t>21มีค65</t>
  </si>
  <si>
    <t>wma-652000507</t>
  </si>
  <si>
    <t>wma-652000508</t>
  </si>
  <si>
    <t>wma-652000509</t>
  </si>
  <si>
    <t>wma-652000510</t>
  </si>
  <si>
    <t>wma-652000511</t>
  </si>
  <si>
    <t>wma-652000512</t>
  </si>
  <si>
    <t>wma-652000513</t>
  </si>
  <si>
    <t>wma-652000514</t>
  </si>
  <si>
    <t>wma-652000515</t>
  </si>
  <si>
    <t>พย-ธค64</t>
  </si>
  <si>
    <t>wma-652000516</t>
  </si>
  <si>
    <t>wma-652000517</t>
  </si>
  <si>
    <t>wma-652000518</t>
  </si>
  <si>
    <t>wma-652000519</t>
  </si>
  <si>
    <t>wma-652000520</t>
  </si>
  <si>
    <t>wma-652000521</t>
  </si>
  <si>
    <t>wma-652000522</t>
  </si>
  <si>
    <t>wma-652000523</t>
  </si>
  <si>
    <t>wma-652000524</t>
  </si>
  <si>
    <t>wma-652000525</t>
  </si>
  <si>
    <t>wma-652000526</t>
  </si>
  <si>
    <t>wma-652000527</t>
  </si>
  <si>
    <t>wma-652000528</t>
  </si>
  <si>
    <t>wma-652000529</t>
  </si>
  <si>
    <t>wma-652000530</t>
  </si>
  <si>
    <t>wma-652000531</t>
  </si>
  <si>
    <t>wma-652000532</t>
  </si>
  <si>
    <t>wma-652000533</t>
  </si>
  <si>
    <t>wma-652000534</t>
  </si>
  <si>
    <t>wma-652000535</t>
  </si>
  <si>
    <t>wma-652000536</t>
  </si>
  <si>
    <t>wma-652000537</t>
  </si>
  <si>
    <t>wma-652000538</t>
  </si>
  <si>
    <t>wma-652000539</t>
  </si>
  <si>
    <t>wma-652000540</t>
  </si>
  <si>
    <t>wma-652000541</t>
  </si>
  <si>
    <t>wma-652000542</t>
  </si>
  <si>
    <t>wma-652000543</t>
  </si>
  <si>
    <t>wma-652000544</t>
  </si>
  <si>
    <t>wma-652000545</t>
  </si>
  <si>
    <t>wma-652000546</t>
  </si>
  <si>
    <t>wma-652000547</t>
  </si>
  <si>
    <t>wma-652000548</t>
  </si>
  <si>
    <t>wma-652000549</t>
  </si>
  <si>
    <t>wma-652000550</t>
  </si>
  <si>
    <t>wma-652000551</t>
  </si>
  <si>
    <t>wma-652000552</t>
  </si>
  <si>
    <t>wma-652000553</t>
  </si>
  <si>
    <t>wma-652000554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</si>
  <si>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</si>
  <si>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</si>
  <si>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</si>
  <si>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wma-652000555</t>
  </si>
  <si>
    <t>wma-652000556</t>
  </si>
  <si>
    <t>wma-652000557</t>
  </si>
  <si>
    <t>wma-652000558</t>
  </si>
  <si>
    <t>กย63-พย63</t>
  </si>
  <si>
    <t>wma-652000559</t>
  </si>
  <si>
    <t>wma-652000560</t>
  </si>
  <si>
    <t>wma-652000561</t>
  </si>
  <si>
    <t>wma-652000562</t>
  </si>
  <si>
    <t>wma-652000563</t>
  </si>
  <si>
    <t>wma-652000564</t>
  </si>
  <si>
    <t>wma-652000565</t>
  </si>
  <si>
    <t>wma-652000566</t>
  </si>
  <si>
    <t>wma-652000567</t>
  </si>
  <si>
    <t>wma-652000568</t>
  </si>
  <si>
    <t>wma-652000569</t>
  </si>
  <si>
    <t>wma-652000570</t>
  </si>
  <si>
    <t>wma-652000571</t>
  </si>
  <si>
    <t>wma-652000572</t>
  </si>
  <si>
    <t>โอนเงินเข้า บช.อจน. 217.21 บาท</t>
  </si>
  <si>
    <t>16มีค65</t>
  </si>
  <si>
    <t>wma-652000573</t>
  </si>
  <si>
    <t>โอนเงินเข้า บช.อจน. 138.56 บาท</t>
  </si>
  <si>
    <t>22มีค65</t>
  </si>
  <si>
    <t>wma-652000574</t>
  </si>
  <si>
    <t>wma-652000575</t>
  </si>
  <si>
    <t>wma-652000576</t>
  </si>
  <si>
    <t>wma-652000577</t>
  </si>
  <si>
    <t>wma-652000578</t>
  </si>
  <si>
    <t>wma-652000579</t>
  </si>
  <si>
    <t>wma-652000580</t>
  </si>
  <si>
    <t>wma-652000581</t>
  </si>
  <si>
    <t>wma-652000582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</si>
  <si>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</si>
  <si>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</si>
  <si>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</si>
  <si>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ตค64-ธค64</t>
  </si>
  <si>
    <t>wma-652000583</t>
  </si>
  <si>
    <t>wma-652000584</t>
  </si>
  <si>
    <t>wma-652000585</t>
  </si>
  <si>
    <t>wma-652000586</t>
  </si>
  <si>
    <t>wma-652000587</t>
  </si>
  <si>
    <t>wma-652000588</t>
  </si>
  <si>
    <t>wma-652000589</t>
  </si>
  <si>
    <t>wma-652000590</t>
  </si>
  <si>
    <t>wma-652000591</t>
  </si>
  <si>
    <t>wma-652000592</t>
  </si>
  <si>
    <t>wma-652000593</t>
  </si>
  <si>
    <t>wma-652000594</t>
  </si>
  <si>
    <t>wma-652000595</t>
  </si>
  <si>
    <t>wma-652000596</t>
  </si>
  <si>
    <t>wma-652000597</t>
  </si>
  <si>
    <t>wma-652000598</t>
  </si>
  <si>
    <t>wma-652000599</t>
  </si>
  <si>
    <t>wma-652000600</t>
  </si>
  <si>
    <t>wma-652000601</t>
  </si>
  <si>
    <t>wma-652000602</t>
  </si>
  <si>
    <t>wma-652000603</t>
  </si>
  <si>
    <t>wma-652000604</t>
  </si>
  <si>
    <t>wma-652000605</t>
  </si>
  <si>
    <t>wma-652000606</t>
  </si>
  <si>
    <t>wma-652000607</t>
  </si>
  <si>
    <t>wma-652000608</t>
  </si>
  <si>
    <t>wma-652000609</t>
  </si>
  <si>
    <t>wma-652000610</t>
  </si>
  <si>
    <t>wma-652000611</t>
  </si>
  <si>
    <t>wma-652000612</t>
  </si>
  <si>
    <t>wma-652000613</t>
  </si>
  <si>
    <t>wma-652000614</t>
  </si>
  <si>
    <t>wma-652000615</t>
  </si>
  <si>
    <t>wma-652000616</t>
  </si>
  <si>
    <t>wma-652000617</t>
  </si>
  <si>
    <t>wma-652000618</t>
  </si>
  <si>
    <t>wma-652000619</t>
  </si>
  <si>
    <t>wma-652000620</t>
  </si>
  <si>
    <t>23มีค65</t>
  </si>
  <si>
    <t>wma-652000621</t>
  </si>
  <si>
    <t>โอนเงินเข้า บช.อจน. 26.21 บาท</t>
  </si>
  <si>
    <t>wma-652000622</t>
  </si>
  <si>
    <t>12170362145</t>
  </si>
  <si>
    <t>เอโก๊ะ</t>
  </si>
  <si>
    <t>95 ถ.เหมทานนท์ ต.ปากน้ำ อ.เมืองกระบี่ จ.กระบี่</t>
  </si>
  <si>
    <t>สค-ธค64</t>
  </si>
  <si>
    <t>wma-652000623</t>
  </si>
  <si>
    <t>wma-652000624</t>
  </si>
  <si>
    <t>wma-652000625</t>
  </si>
  <si>
    <t>wma-652000626</t>
  </si>
  <si>
    <t>wma-652000627</t>
  </si>
  <si>
    <t>wma-652000628</t>
  </si>
  <si>
    <t>wma-652000629</t>
  </si>
  <si>
    <t>wma-652000630</t>
  </si>
  <si>
    <t>wma-652000631</t>
  </si>
  <si>
    <t>wma-652000632</t>
  </si>
  <si>
    <t>wma-652000633</t>
  </si>
  <si>
    <t>wma-652000634</t>
  </si>
  <si>
    <t>wma-652000635</t>
  </si>
  <si>
    <t>wma-652000636</t>
  </si>
  <si>
    <t>wma-652000637</t>
  </si>
  <si>
    <t>wma-652000638</t>
  </si>
  <si>
    <t>wma-652000639</t>
  </si>
  <si>
    <t>wma-652000640</t>
  </si>
  <si>
    <t>wma-652000641</t>
  </si>
  <si>
    <t>wma-652000642</t>
  </si>
  <si>
    <t>wma-652000643</t>
  </si>
  <si>
    <t>wma-652000644</t>
  </si>
  <si>
    <t>wma-652000645</t>
  </si>
  <si>
    <t>wma-652000646</t>
  </si>
  <si>
    <t>wma-652000647</t>
  </si>
  <si>
    <t>wma-652000648</t>
  </si>
  <si>
    <t>wma-652000649</t>
  </si>
  <si>
    <t>wma-652000650</t>
  </si>
  <si>
    <t>wma-652000651</t>
  </si>
  <si>
    <t>wma-652000652</t>
  </si>
  <si>
    <t>wma-652000653</t>
  </si>
  <si>
    <t>wma-652000654</t>
  </si>
  <si>
    <t>wma-652000655</t>
  </si>
  <si>
    <t>wma-652000656</t>
  </si>
  <si>
    <t>wma-652000657</t>
  </si>
  <si>
    <t>wma-652000658</t>
  </si>
  <si>
    <t>wma-652000659</t>
  </si>
  <si>
    <t>wma-652000660</t>
  </si>
  <si>
    <t>wma-652000661</t>
  </si>
  <si>
    <t>wma-652000662</t>
  </si>
  <si>
    <t>wma-652000663</t>
  </si>
  <si>
    <t>wma-652000664</t>
  </si>
  <si>
    <t>wma-652000665</t>
  </si>
  <si>
    <t>wma-652000666</t>
  </si>
  <si>
    <t>wma-652000667</t>
  </si>
  <si>
    <t>wma-652000668</t>
  </si>
  <si>
    <t>wma-652000669</t>
  </si>
  <si>
    <t>wma-652000670</t>
  </si>
  <si>
    <t>wma-652000671</t>
  </si>
  <si>
    <t>wma-652000672</t>
  </si>
  <si>
    <t>wma-652000673</t>
  </si>
  <si>
    <t>wma-652000674</t>
  </si>
  <si>
    <t>wma-652000675</t>
  </si>
  <si>
    <t>wma-652000676</t>
  </si>
  <si>
    <t>wma-652000677</t>
  </si>
  <si>
    <t>wma-652000678</t>
  </si>
  <si>
    <t>wma-652000679</t>
  </si>
  <si>
    <t>wma-652000680</t>
  </si>
  <si>
    <t>24มีค65</t>
  </si>
  <si>
    <t>wma-652000681</t>
  </si>
  <si>
    <t>โอนเงินเข้า บช.อจน. 269.63 บาท</t>
  </si>
  <si>
    <t>wma-652000682</t>
  </si>
  <si>
    <t>wma-652000683</t>
  </si>
  <si>
    <t>wma-652000684</t>
  </si>
  <si>
    <t>ชำระเช็คเลขที่ 11452201 จำนวนเงิน 104.86 บาท</t>
  </si>
  <si>
    <t>wma-652000685</t>
  </si>
  <si>
    <t>โอนเงินเข้า บช.อจน. 704.06 บาท</t>
  </si>
  <si>
    <t>wma-652000686</t>
  </si>
  <si>
    <t>wma-652000687</t>
  </si>
  <si>
    <t>wma-652000688</t>
  </si>
  <si>
    <t>wma-652000689</t>
  </si>
  <si>
    <t>wma-652000690</t>
  </si>
  <si>
    <t>wma-652000691</t>
  </si>
  <si>
    <t>wma-652000692</t>
  </si>
  <si>
    <t>wma-652000693</t>
  </si>
  <si>
    <t>wma-652000694</t>
  </si>
  <si>
    <t>wma-652000695</t>
  </si>
  <si>
    <t>wma-652000696</t>
  </si>
  <si>
    <t>wma-652000697</t>
  </si>
  <si>
    <t>wma-652000698</t>
  </si>
  <si>
    <t>wma-652000699</t>
  </si>
  <si>
    <t>wma-652000700</t>
  </si>
  <si>
    <t>wma-652000701</t>
  </si>
  <si>
    <t>wma-652000702</t>
  </si>
  <si>
    <t>wma-652000703</t>
  </si>
  <si>
    <t>wma-652000704</t>
  </si>
  <si>
    <t>wma-652000705</t>
  </si>
  <si>
    <t>wma-652000706</t>
  </si>
  <si>
    <t>wma-652000707</t>
  </si>
  <si>
    <t>wma-652000708</t>
  </si>
  <si>
    <t>wma-652000709</t>
  </si>
  <si>
    <t>wma-652000710</t>
  </si>
  <si>
    <t>wma-652000711</t>
  </si>
  <si>
    <t>wma-652000712</t>
  </si>
  <si>
    <t>wma-652000713</t>
  </si>
  <si>
    <t>25มีค65</t>
  </si>
  <si>
    <t>wma-652000714</t>
  </si>
  <si>
    <t>wma-652000715</t>
  </si>
  <si>
    <t>12170398829</t>
  </si>
  <si>
    <t>น.ส.วนาสิริ นิวัตภัทรพร</t>
  </si>
  <si>
    <t>92/32 ถ.หลวงพ่อ ต.ปากน้ำ อ.เมืองกระบี่ จ.กระบี่</t>
  </si>
  <si>
    <t>wma-652000716</t>
  </si>
  <si>
    <t>wma-652000717</t>
  </si>
  <si>
    <t>wma-652000718</t>
  </si>
  <si>
    <t>wma-652000719</t>
  </si>
  <si>
    <t>wma-652000720</t>
  </si>
  <si>
    <t>wma-652000721</t>
  </si>
  <si>
    <t>wma-652000722</t>
  </si>
  <si>
    <t>wma-652000723</t>
  </si>
  <si>
    <t>wma-652000724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</si>
  <si>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</si>
  <si>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</si>
  <si>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</si>
  <si>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ตค6-ธค64</t>
  </si>
  <si>
    <t>wma-652000725</t>
  </si>
  <si>
    <t>wma-652000726</t>
  </si>
  <si>
    <t>wma-652000727</t>
  </si>
  <si>
    <t>wma-652000728</t>
  </si>
  <si>
    <t>wma-652000729</t>
  </si>
  <si>
    <t>wma-652000730</t>
  </si>
  <si>
    <t>wma-652000731</t>
  </si>
  <si>
    <t>wma-652000732</t>
  </si>
  <si>
    <t>wma-652000733</t>
  </si>
  <si>
    <t>wma-652000734</t>
  </si>
  <si>
    <t>wma-652000735</t>
  </si>
  <si>
    <t>wma-652000736</t>
  </si>
  <si>
    <t>wma-652000737</t>
  </si>
  <si>
    <t>wma-652000738</t>
  </si>
  <si>
    <t>โอนเงินเข้า บช.อจน. 161.04 บาท</t>
  </si>
  <si>
    <t>30มีค65</t>
  </si>
  <si>
    <t>wma-652000739</t>
  </si>
  <si>
    <t>wma-652000740</t>
  </si>
  <si>
    <t>wma-652000741</t>
  </si>
  <si>
    <t>โอนเงินเข้า บช.อจน.176.01 บาท</t>
  </si>
  <si>
    <t>wma-652000742</t>
  </si>
  <si>
    <t>wma-652000743</t>
  </si>
  <si>
    <t>wma-653000205</t>
  </si>
  <si>
    <t>wma-653000206</t>
  </si>
  <si>
    <t>โอนเงินเช้า บช.อจน. 4,947.68 บาท</t>
  </si>
  <si>
    <t>wma-653000207</t>
  </si>
  <si>
    <t>ชำระเช็คเลขที่ 00817812 จำนวนเงิน 1,254.04บาท</t>
  </si>
  <si>
    <t>5มีค65</t>
  </si>
  <si>
    <t>wma-653000208</t>
  </si>
  <si>
    <t>โอนเงินเช้า บช.อจน. 196.88 บาท</t>
  </si>
  <si>
    <t>wma-653000209</t>
  </si>
  <si>
    <t>wma-653000210</t>
  </si>
  <si>
    <t>wma-653000211</t>
  </si>
  <si>
    <t>wma-653000212</t>
  </si>
  <si>
    <t>wma-653000213</t>
  </si>
  <si>
    <t>wma-653000214</t>
  </si>
  <si>
    <t>wma-653000215</t>
  </si>
  <si>
    <t>wma-653000216</t>
  </si>
  <si>
    <t>wma-653000217</t>
  </si>
  <si>
    <t>wma-653000218</t>
  </si>
  <si>
    <t>wma-653000219</t>
  </si>
  <si>
    <t>wma-653000220</t>
  </si>
  <si>
    <t>wma-653000221</t>
  </si>
  <si>
    <t>wma-653000222</t>
  </si>
  <si>
    <t>wma-653000223</t>
  </si>
  <si>
    <t>wma-653000224</t>
  </si>
  <si>
    <t>wma-653000225</t>
  </si>
  <si>
    <t>wma-653000226</t>
  </si>
  <si>
    <t>wma-653000227</t>
  </si>
  <si>
    <t>wma-653000228</t>
  </si>
  <si>
    <t>wma-653000229</t>
  </si>
  <si>
    <t>wma-653000230</t>
  </si>
  <si>
    <t>wma-653000231</t>
  </si>
  <si>
    <t>wma-653000232</t>
  </si>
  <si>
    <t>wma-653000233</t>
  </si>
  <si>
    <t>wma-653000234</t>
  </si>
  <si>
    <t>wma-653000235</t>
  </si>
  <si>
    <t>wma-653000236</t>
  </si>
  <si>
    <t>wma-653000237</t>
  </si>
  <si>
    <t>wma-653000238</t>
  </si>
  <si>
    <t>wma-653000239</t>
  </si>
  <si>
    <t>โอนเงินเข้า บช.อจน.  937.32 บาท</t>
  </si>
  <si>
    <t>wma-653000240</t>
  </si>
  <si>
    <t>wma-653000241</t>
  </si>
  <si>
    <t>wma-653000242</t>
  </si>
  <si>
    <t>wma-653000243</t>
  </si>
  <si>
    <t>wma-653000244</t>
  </si>
  <si>
    <t>wma-653000245</t>
  </si>
  <si>
    <t>wma-653000246</t>
  </si>
  <si>
    <t>wma-653000247</t>
  </si>
  <si>
    <t>wma-653000248</t>
  </si>
  <si>
    <t>wma-653000249</t>
  </si>
  <si>
    <t>wma-653000250</t>
  </si>
  <si>
    <t>wma-653000251</t>
  </si>
  <si>
    <t>wma-653000252</t>
  </si>
  <si>
    <t>wma-653000253</t>
  </si>
  <si>
    <t>wma-653000254</t>
  </si>
  <si>
    <t>wma-653000255</t>
  </si>
  <si>
    <t>wma-653000256</t>
  </si>
  <si>
    <t>wma-653000257</t>
  </si>
  <si>
    <t>พค-มิย61</t>
  </si>
  <si>
    <t>โอนเงินเข้า บช.อจน.เพิ่ม 0.25 บาท</t>
  </si>
  <si>
    <t>wma-653000258</t>
  </si>
  <si>
    <t>wma-653000259</t>
  </si>
  <si>
    <t>wma-653000260</t>
  </si>
  <si>
    <t>wma-653000261</t>
  </si>
  <si>
    <t>wma-653000262</t>
  </si>
  <si>
    <t>wma-653000263</t>
  </si>
  <si>
    <t>wma-653000264</t>
  </si>
  <si>
    <t>ชำระเช็คเลขที่ 01691286 จำนวนเงิน 1,682.04 บาท</t>
  </si>
  <si>
    <t>wma-653000265</t>
  </si>
  <si>
    <t>wma-653000266</t>
  </si>
  <si>
    <t>wma-653000267</t>
  </si>
  <si>
    <t>wma-653000268</t>
  </si>
  <si>
    <t>wma-653000269</t>
  </si>
  <si>
    <t>wma-653000270</t>
  </si>
  <si>
    <t>wma-653000271</t>
  </si>
  <si>
    <t>wma-653000272</t>
  </si>
  <si>
    <t>wma-653000273</t>
  </si>
  <si>
    <t>wma-653000274</t>
  </si>
  <si>
    <t>wma-653000275</t>
  </si>
  <si>
    <t>wma-653000276</t>
  </si>
  <si>
    <t>wma-653000277</t>
  </si>
  <si>
    <t>wma-653000278</t>
  </si>
  <si>
    <t>wma-653000279</t>
  </si>
  <si>
    <t>wma-653000280</t>
  </si>
  <si>
    <t>wma-653000281</t>
  </si>
  <si>
    <t>wma-653000282</t>
  </si>
  <si>
    <t>wma-653000283</t>
  </si>
  <si>
    <t>ชำระเช็คเลขที่ 00817824 จำนวนเงิน 1,125.64 บาท</t>
  </si>
  <si>
    <t>wma-653000284</t>
  </si>
  <si>
    <t>wma-653000285</t>
  </si>
  <si>
    <t>wma-653000286</t>
  </si>
  <si>
    <t>1เมย65</t>
  </si>
  <si>
    <t>wma-652000744</t>
  </si>
  <si>
    <t>สค59-มค64</t>
  </si>
  <si>
    <t>โอนเงินเข้า บช. อจน. จำนวนเงิน 329.55 บาท</t>
  </si>
  <si>
    <t>19เมย65</t>
  </si>
  <si>
    <t>wma-652000745</t>
  </si>
  <si>
    <t>ธค64-มค65</t>
  </si>
  <si>
    <t>wma-652000746</t>
  </si>
  <si>
    <t>wma-652000747</t>
  </si>
  <si>
    <t>wma-652000748</t>
  </si>
  <si>
    <t>wma-652000749</t>
  </si>
  <si>
    <t>wma-652000750</t>
  </si>
  <si>
    <t>wma-652000751</t>
  </si>
  <si>
    <t>wma-652000752</t>
  </si>
  <si>
    <t>wma-652000753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</si>
  <si>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</si>
  <si>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</si>
  <si>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</si>
  <si>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กย61-มค65</t>
  </si>
  <si>
    <t>wma-652000754</t>
  </si>
  <si>
    <t>wma-652000755</t>
  </si>
  <si>
    <t>wma-652000756</t>
  </si>
  <si>
    <t>wma-652000757</t>
  </si>
  <si>
    <t>wma-652000758</t>
  </si>
  <si>
    <t>wma-652000759</t>
  </si>
  <si>
    <t>wma-652000760</t>
  </si>
  <si>
    <t>wma-652000761</t>
  </si>
  <si>
    <t>wma-652000762</t>
  </si>
  <si>
    <t>wma-652000763</t>
  </si>
  <si>
    <t>wma-652000764</t>
  </si>
  <si>
    <t>wma-652000765</t>
  </si>
  <si>
    <t>wma-652000766</t>
  </si>
  <si>
    <t>มค65</t>
  </si>
  <si>
    <t>wma-652000767</t>
  </si>
  <si>
    <t>wma-652000768</t>
  </si>
  <si>
    <t>wma-652000769</t>
  </si>
  <si>
    <t>wma-652000770</t>
  </si>
  <si>
    <t>wma-652000771</t>
  </si>
  <si>
    <t>wma-652000772</t>
  </si>
  <si>
    <t>พย64-มค65</t>
  </si>
  <si>
    <t>wma-652000773</t>
  </si>
  <si>
    <t>wma-652000774</t>
  </si>
  <si>
    <t>wma-652000775</t>
  </si>
  <si>
    <t>wma-652000776</t>
  </si>
  <si>
    <t>wma-652000777</t>
  </si>
  <si>
    <t>wma-652000778</t>
  </si>
  <si>
    <t>ธค63-กพ64</t>
  </si>
  <si>
    <t>wma-652000779</t>
  </si>
  <si>
    <t>wma-652000780</t>
  </si>
  <si>
    <t>โอนเงินเข้า บช. อจน. จำนวนเงิน 194.74 บาท</t>
  </si>
  <si>
    <t>20เมย65</t>
  </si>
  <si>
    <t>wma-652000781</t>
  </si>
  <si>
    <t xml:space="preserve">โอนเงินเข้า บช.อจน. จำนวนเงิน 434.41 บาท </t>
  </si>
  <si>
    <t>wma-652000782</t>
  </si>
  <si>
    <t>wma-652000783</t>
  </si>
  <si>
    <t>wma-652000784</t>
  </si>
  <si>
    <t>wma-652000785</t>
  </si>
  <si>
    <t>wma-652000786</t>
  </si>
  <si>
    <t>wma-652000787</t>
  </si>
  <si>
    <t>wma-652000788</t>
  </si>
  <si>
    <t>wma-652000789</t>
  </si>
  <si>
    <t>wma-652000790</t>
  </si>
  <si>
    <t>wma-652000791</t>
  </si>
  <si>
    <t>wma-652000792</t>
  </si>
  <si>
    <t>wma-652000793</t>
  </si>
  <si>
    <t>wma-652000794</t>
  </si>
  <si>
    <t>wma-652000795</t>
  </si>
  <si>
    <t>wma-652000796</t>
  </si>
  <si>
    <t>wma-652000797</t>
  </si>
  <si>
    <t>wma-652000798</t>
  </si>
  <si>
    <t>wma-652000799</t>
  </si>
  <si>
    <t>wma-652000800</t>
  </si>
  <si>
    <t>wma-652000801</t>
  </si>
  <si>
    <t>wma-652000802</t>
  </si>
  <si>
    <t>wma-652000803</t>
  </si>
  <si>
    <t>wma-652000804</t>
  </si>
  <si>
    <t>wma-652000805</t>
  </si>
  <si>
    <t>wma-652000806</t>
  </si>
  <si>
    <t>wma-652000807</t>
  </si>
  <si>
    <t>wma-652000808</t>
  </si>
  <si>
    <t>wma-652000809</t>
  </si>
  <si>
    <t>wma-652000810</t>
  </si>
  <si>
    <t>wma-652000811</t>
  </si>
  <si>
    <t>21เมย65</t>
  </si>
  <si>
    <t>wma-652000812</t>
  </si>
  <si>
    <t>wma-652000813</t>
  </si>
  <si>
    <t>wma-652000814</t>
  </si>
  <si>
    <t>wma-652000815</t>
  </si>
  <si>
    <t>wma-652000816</t>
  </si>
  <si>
    <t>wma-652000817</t>
  </si>
  <si>
    <t xml:space="preserve">โอนเงินเข้า บช.อจน. จำนวนเงิน 86.13 บาท </t>
  </si>
  <si>
    <t>wma-652000818</t>
  </si>
  <si>
    <t>wma-652000819</t>
  </si>
  <si>
    <t>wma-652000820</t>
  </si>
  <si>
    <t>wma-652000821</t>
  </si>
  <si>
    <t>wma-652000822</t>
  </si>
  <si>
    <t>wma-652000823</t>
  </si>
  <si>
    <t>wma-652000824</t>
  </si>
  <si>
    <t>wma-652000825</t>
  </si>
  <si>
    <t>wma-652000826</t>
  </si>
  <si>
    <t>wma-652000827</t>
  </si>
  <si>
    <t>wma-652000828</t>
  </si>
  <si>
    <t>wma-652000829</t>
  </si>
  <si>
    <t>wma-652000830</t>
  </si>
  <si>
    <t>wma-652000831</t>
  </si>
  <si>
    <t>wma-652000832</t>
  </si>
  <si>
    <t>wma-652000833</t>
  </si>
  <si>
    <t>wma-652000834</t>
  </si>
  <si>
    <t>wma-652000835</t>
  </si>
  <si>
    <t>wma-652000836</t>
  </si>
  <si>
    <t>wma-652000837</t>
  </si>
  <si>
    <t>wma-652000838</t>
  </si>
  <si>
    <t>wma-652000839</t>
  </si>
  <si>
    <t>wma-652000840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</si>
  <si>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</si>
  <si>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</si>
  <si>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</si>
  <si>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เมย64-มค65</t>
  </si>
  <si>
    <t>wma-652000841</t>
  </si>
  <si>
    <t>wma-652000842</t>
  </si>
  <si>
    <t>wma-652000843</t>
  </si>
  <si>
    <t>wma-652000844</t>
  </si>
  <si>
    <t>wma-652000845</t>
  </si>
  <si>
    <t>wma-652000846</t>
  </si>
  <si>
    <t>wma-652000847</t>
  </si>
  <si>
    <t>wma-652000848</t>
  </si>
  <si>
    <t>wma-652000849</t>
  </si>
  <si>
    <t>wma-652000850</t>
  </si>
  <si>
    <t>wma-652000851</t>
  </si>
  <si>
    <t>wma-652000852</t>
  </si>
  <si>
    <t>wma-652000853</t>
  </si>
  <si>
    <t>wma-652000854</t>
  </si>
  <si>
    <t>wma-652000855</t>
  </si>
  <si>
    <t>wma-652000856</t>
  </si>
  <si>
    <t>wma-652000857</t>
  </si>
  <si>
    <t>wma-652000858</t>
  </si>
  <si>
    <t xml:space="preserve">โอนเงินเข้า บช.อจน. จำนวนเงิน 119.83  บาท </t>
  </si>
  <si>
    <t>22เมย65</t>
  </si>
  <si>
    <t>wma-652000859</t>
  </si>
  <si>
    <t>wma-652000860</t>
  </si>
  <si>
    <t>wma-652000861</t>
  </si>
  <si>
    <t>wma-652000862</t>
  </si>
  <si>
    <t>wma-652000863</t>
  </si>
  <si>
    <t>wma-652000864</t>
  </si>
  <si>
    <t>wma-652000865</t>
  </si>
  <si>
    <t>wma-652000866</t>
  </si>
  <si>
    <t>wma-652000867</t>
  </si>
  <si>
    <t>wma-652000868</t>
  </si>
  <si>
    <t>wma-652000869</t>
  </si>
  <si>
    <t>wma-652000870</t>
  </si>
  <si>
    <t>wma-652000871</t>
  </si>
  <si>
    <t>wma-652000872</t>
  </si>
  <si>
    <t>wma-652000873</t>
  </si>
  <si>
    <t>โอนเงินเข้า บช.อจน. จำนวนเงิน 176.01 บาท</t>
  </si>
  <si>
    <t>wma-652000874</t>
  </si>
  <si>
    <t>wma-652000875</t>
  </si>
  <si>
    <t>wma-652000876</t>
  </si>
  <si>
    <t>wma-652000877</t>
  </si>
  <si>
    <t>wma-652000878</t>
  </si>
  <si>
    <t>wma-652000879</t>
  </si>
  <si>
    <t>wma-652000880</t>
  </si>
  <si>
    <t>wma-652000881</t>
  </si>
  <si>
    <t>wma-652000882</t>
  </si>
  <si>
    <t>wma-652000883</t>
  </si>
  <si>
    <t>wma-652000884</t>
  </si>
  <si>
    <t>wma-652000885</t>
  </si>
  <si>
    <t>wma-652000886</t>
  </si>
  <si>
    <t>wma-652000887</t>
  </si>
  <si>
    <t>wma-652000888</t>
  </si>
  <si>
    <t>wma-652000889</t>
  </si>
  <si>
    <t>wma-652000890</t>
  </si>
  <si>
    <t>wma-652000891</t>
  </si>
  <si>
    <t>wma-652000892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</si>
  <si>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</si>
  <si>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</si>
  <si>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</si>
  <si>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เมย-พย62</t>
  </si>
  <si>
    <t>wma-652000893</t>
  </si>
  <si>
    <t>wma-652000894</t>
  </si>
  <si>
    <t>wma-652000895</t>
  </si>
  <si>
    <t>wma-652000896</t>
  </si>
  <si>
    <t>โอนเงินเข้า บช.อจน.จำนวนเงิน 86.13 บาท</t>
  </si>
  <si>
    <t>wma-652000897</t>
  </si>
  <si>
    <t>wma-652000898</t>
  </si>
  <si>
    <t>wma-652000899</t>
  </si>
  <si>
    <t>wma-652000900</t>
  </si>
  <si>
    <t>wma-652000901</t>
  </si>
  <si>
    <t>wma-652000902</t>
  </si>
  <si>
    <t>wma-652000903</t>
  </si>
  <si>
    <t>wma-652000904</t>
  </si>
  <si>
    <t>wma-652000905</t>
  </si>
  <si>
    <t>wma-652000906</t>
  </si>
  <si>
    <t>wma-652000907</t>
  </si>
  <si>
    <t>wma-652000908</t>
  </si>
  <si>
    <t>wma-652000909</t>
  </si>
  <si>
    <t>wma-652000910</t>
  </si>
  <si>
    <t>wma-652000911</t>
  </si>
  <si>
    <t>wma-652000912</t>
  </si>
  <si>
    <t>wma-652000913</t>
  </si>
  <si>
    <t>wma-652000914</t>
  </si>
  <si>
    <t>wma-652000915</t>
  </si>
  <si>
    <t>wma-652000916</t>
  </si>
  <si>
    <t>wma-652000917</t>
  </si>
  <si>
    <t>wma-652000918</t>
  </si>
  <si>
    <t>wma-652000919</t>
  </si>
  <si>
    <t>wma-652000920</t>
  </si>
  <si>
    <t>wma-652000921</t>
  </si>
  <si>
    <t>wma-652000922</t>
  </si>
  <si>
    <t>wma-652000923</t>
  </si>
  <si>
    <t>wma-652000924</t>
  </si>
  <si>
    <t>wma-652000925</t>
  </si>
  <si>
    <t>wma-652000926</t>
  </si>
  <si>
    <t>25เมย65</t>
  </si>
  <si>
    <t>wma-652000927</t>
  </si>
  <si>
    <t>wma-652000928</t>
  </si>
  <si>
    <t>wma-652000929</t>
  </si>
  <si>
    <t>12170589412</t>
  </si>
  <si>
    <t>นางทิพา สกถกิตติวัฒน์(All Art)</t>
  </si>
  <si>
    <t>29 ถ.อิศรา ต.ปากน้ำ อ.เมืองกระบี่ จ.กระบี่</t>
  </si>
  <si>
    <t>กพ63-พค64</t>
  </si>
  <si>
    <t>wma-652000930</t>
  </si>
  <si>
    <t>wma-652000931</t>
  </si>
  <si>
    <t>wma-652000932</t>
  </si>
  <si>
    <t>wma-652000933</t>
  </si>
  <si>
    <t>wma-652000934</t>
  </si>
  <si>
    <t>wma-652000935</t>
  </si>
  <si>
    <t>wma-652000936</t>
  </si>
  <si>
    <t>wma-652000937</t>
  </si>
  <si>
    <t>wma-652000938</t>
  </si>
  <si>
    <t>wma-652000939</t>
  </si>
  <si>
    <t>wma-652000940</t>
  </si>
  <si>
    <t>wma-652000941</t>
  </si>
  <si>
    <t>wma-652000942</t>
  </si>
  <si>
    <t>wma-652000943</t>
  </si>
  <si>
    <t>wma-652000944</t>
  </si>
  <si>
    <t>wma-652000945</t>
  </si>
  <si>
    <t>wma-652000946</t>
  </si>
  <si>
    <t>wma-652000947</t>
  </si>
  <si>
    <t>wma-652000948</t>
  </si>
  <si>
    <t>wma-652000949</t>
  </si>
  <si>
    <t>wma-652000950</t>
  </si>
  <si>
    <t>wma-652000951</t>
  </si>
  <si>
    <t>wma-652000952</t>
  </si>
  <si>
    <t>wma-652000953</t>
  </si>
  <si>
    <t>wma-652000954</t>
  </si>
  <si>
    <t>wma-652000955</t>
  </si>
  <si>
    <t>wma-652000956</t>
  </si>
  <si>
    <t>โอนเงินเข้า บช.อจน.จำนวนเงิน 258.40  บาท</t>
  </si>
  <si>
    <t>26เมย65</t>
  </si>
  <si>
    <t>wma-652000957</t>
  </si>
  <si>
    <t>wma-652000958</t>
  </si>
  <si>
    <t>wma-652000959</t>
  </si>
  <si>
    <t>wma-652000960</t>
  </si>
  <si>
    <t>wma-652000961</t>
  </si>
  <si>
    <t>wma-652000962</t>
  </si>
  <si>
    <t>wma-652000963</t>
  </si>
  <si>
    <t>wma-652000964</t>
  </si>
  <si>
    <t>wma-652000965</t>
  </si>
  <si>
    <t>wma-652000966</t>
  </si>
  <si>
    <t>wma-652000967</t>
  </si>
  <si>
    <t>wma-652000968</t>
  </si>
  <si>
    <t>โอนเงินเข้า บช.อจน.จำนวนเงิน 101.12 บาท</t>
  </si>
  <si>
    <t>29เมย65</t>
  </si>
  <si>
    <t>wma-652000969</t>
  </si>
  <si>
    <t>wma-652000970</t>
  </si>
  <si>
    <t>wma-652000971</t>
  </si>
  <si>
    <t>wma-652000972</t>
  </si>
  <si>
    <t>wma-652000973</t>
  </si>
  <si>
    <t>wma-652000974</t>
  </si>
  <si>
    <t>wma-652000975</t>
  </si>
  <si>
    <t>wma-652000976</t>
  </si>
  <si>
    <t>wma-652000977</t>
  </si>
  <si>
    <t>มค-ธค62</t>
  </si>
  <si>
    <t>wma-652000978</t>
  </si>
  <si>
    <t>โอนเงินเข้า บช. อจน. กรุงเทพ 565.49 บาท</t>
  </si>
  <si>
    <t>4เมย65</t>
  </si>
  <si>
    <t>wma-653000287</t>
  </si>
  <si>
    <t>โอนเงินเข้า บช.อจน.จำนวนเงิน 393.76 บาท</t>
  </si>
  <si>
    <t>16เมย65</t>
  </si>
  <si>
    <t>wma-653000288</t>
  </si>
  <si>
    <t>โอนเงินเข้า บช.อจน.จำนวนเงิน 5,165.96 บาท</t>
  </si>
  <si>
    <t>wma-653000289</t>
  </si>
  <si>
    <t>wma-653000290</t>
  </si>
  <si>
    <t>wma-653000291</t>
  </si>
  <si>
    <t>wma-653000292</t>
  </si>
  <si>
    <t>wma-653000293</t>
  </si>
  <si>
    <t>wma-653000294</t>
  </si>
  <si>
    <t>wma-653000295</t>
  </si>
  <si>
    <t>wma-653000296</t>
  </si>
  <si>
    <t>wma-653000297</t>
  </si>
  <si>
    <t>โอนเงินเข้า บช.อจน. จำนวนเงิน 175.48 บาท</t>
  </si>
  <si>
    <t>wma-653000298</t>
  </si>
  <si>
    <t>wma-653000299</t>
  </si>
  <si>
    <t>wma-653000300</t>
  </si>
  <si>
    <t>wma-653000301</t>
  </si>
  <si>
    <t>โอนเงินเข้า บช.อจน. จำนวนเงิน  210.00 บาท</t>
  </si>
  <si>
    <t>wma-653000302</t>
  </si>
  <si>
    <t>wma-653000303</t>
  </si>
  <si>
    <t>wma-653000304</t>
  </si>
  <si>
    <t>wma-653000305</t>
  </si>
  <si>
    <t>wma-653000306</t>
  </si>
  <si>
    <t>wma-653000307</t>
  </si>
  <si>
    <t>wma-653000308</t>
  </si>
  <si>
    <t>wma-653000309</t>
  </si>
  <si>
    <t>wma-653000310</t>
  </si>
  <si>
    <t>wma-653000311</t>
  </si>
  <si>
    <t>wma-653000312</t>
  </si>
  <si>
    <t>wma-653000313</t>
  </si>
  <si>
    <t>wma-653000314</t>
  </si>
  <si>
    <t>wma-653000315</t>
  </si>
  <si>
    <t>wma-653000316</t>
  </si>
  <si>
    <t>wma-653000317</t>
  </si>
  <si>
    <t>wma-653000318</t>
  </si>
  <si>
    <t>wma-653000319</t>
  </si>
  <si>
    <t>wma-653000320</t>
  </si>
  <si>
    <t>wma-653000321</t>
  </si>
  <si>
    <t>wma-653000322</t>
  </si>
  <si>
    <t>wma-653000323</t>
  </si>
  <si>
    <t>wma-653000324</t>
  </si>
  <si>
    <t>wma-653000325</t>
  </si>
  <si>
    <t>wma-653000326</t>
  </si>
  <si>
    <t>wma-653000327</t>
  </si>
  <si>
    <t>wma-653000328</t>
  </si>
  <si>
    <t>wma-653000329</t>
  </si>
  <si>
    <t>wma-653000330</t>
  </si>
  <si>
    <t>wma-653000331</t>
  </si>
  <si>
    <t>wma-653000332</t>
  </si>
  <si>
    <t>มิย-กค63</t>
  </si>
  <si>
    <t>wma-653000333</t>
  </si>
  <si>
    <t>wma-653000334</t>
  </si>
  <si>
    <t>wma-653000335</t>
  </si>
  <si>
    <t>wma-653000336</t>
  </si>
  <si>
    <t>wma-653000337</t>
  </si>
  <si>
    <t>wma-653000338</t>
  </si>
  <si>
    <t>wma-653000339</t>
  </si>
  <si>
    <t>wma-653000340</t>
  </si>
  <si>
    <t>wma-653000341</t>
  </si>
  <si>
    <t>wma-653000342</t>
  </si>
  <si>
    <t>wma-653000343</t>
  </si>
  <si>
    <t>wma-653000344</t>
  </si>
  <si>
    <t>wma-653000345</t>
  </si>
  <si>
    <t>wma-653000346</t>
  </si>
  <si>
    <t>wma-653000347</t>
  </si>
  <si>
    <t>wma-653000348</t>
  </si>
  <si>
    <t>wma-653000349</t>
  </si>
  <si>
    <t>wma-653000350</t>
  </si>
  <si>
    <t>wma-653000351</t>
  </si>
  <si>
    <t>wma-653000352</t>
  </si>
  <si>
    <t>wma-653000353</t>
  </si>
  <si>
    <t>wma-653000354</t>
  </si>
  <si>
    <t>wma-653000355</t>
  </si>
  <si>
    <t>wma-653000356</t>
  </si>
  <si>
    <t>wma-653000357</t>
  </si>
  <si>
    <t>ชำระเช็คเลขที่ 00817836 จำนวนเงิน 873.12บาท</t>
  </si>
  <si>
    <t>wma-653000358</t>
  </si>
  <si>
    <t>wma-653000359</t>
  </si>
  <si>
    <t>wma-653000360</t>
  </si>
  <si>
    <t>โอนเงินเข้า บช.อจน.จำนวนเงิน 714.76 บาท</t>
  </si>
  <si>
    <t>wma-653000361</t>
  </si>
  <si>
    <t>wma-653000362</t>
  </si>
  <si>
    <t>wma-653000363</t>
  </si>
  <si>
    <t>wma-653000364</t>
  </si>
  <si>
    <t>wma-653000365</t>
  </si>
  <si>
    <t>12170356308</t>
  </si>
  <si>
    <t>นายบุญชู หาญวงค์จิรวัฒน์</t>
  </si>
  <si>
    <t>1/9 ถ.เจ้าคุณ ต.ปากน้ำ อ.เมืองกระบี่ จ.กระบี่</t>
  </si>
  <si>
    <t>กค61-กค62</t>
  </si>
  <si>
    <t>4พค65</t>
  </si>
  <si>
    <t>wma-653000366</t>
  </si>
  <si>
    <t>กพ65</t>
  </si>
  <si>
    <t>โอนเงินเข้า บช.อจน. จำนวนเงิน 838.88 บาท</t>
  </si>
  <si>
    <t>11พค65</t>
  </si>
  <si>
    <t>wma-653000367</t>
  </si>
  <si>
    <t>wma-653000368</t>
  </si>
  <si>
    <t>wma-653000369</t>
  </si>
  <si>
    <t>wma-653000370</t>
  </si>
  <si>
    <t>wma-653000371</t>
  </si>
  <si>
    <t>wma-653000372</t>
  </si>
  <si>
    <t>wma-653000373</t>
  </si>
  <si>
    <t>wma-653000374</t>
  </si>
  <si>
    <t>โอนเงินเข้า บช.อจน. จำนวนเงิน 235.40 บาท</t>
  </si>
  <si>
    <t>wma-653000375</t>
  </si>
  <si>
    <t>wma-653000376</t>
  </si>
  <si>
    <t>12พค65</t>
  </si>
  <si>
    <t>wma-653000377</t>
  </si>
  <si>
    <t>wma-653000378</t>
  </si>
  <si>
    <t>พย64-กพ65</t>
  </si>
  <si>
    <t>wma-653000379</t>
  </si>
  <si>
    <t>wma-653000380</t>
  </si>
  <si>
    <t>16พค65</t>
  </si>
  <si>
    <t>wma-653000381</t>
  </si>
  <si>
    <t>โอนเงินเข้า บช.อจน.จำนวนเงิน 4,138.76 บาท</t>
  </si>
  <si>
    <t>17พค65</t>
  </si>
  <si>
    <t>wma-653000382</t>
  </si>
  <si>
    <t>wma-653000383</t>
  </si>
  <si>
    <t>wma-653000384</t>
  </si>
  <si>
    <t>wma-653000385</t>
  </si>
  <si>
    <t>wma-653000386</t>
  </si>
  <si>
    <t>wma-653000387</t>
  </si>
  <si>
    <t>wma-653000388</t>
  </si>
  <si>
    <t>wma-653000389</t>
  </si>
  <si>
    <t>wma-653000390</t>
  </si>
  <si>
    <t>wma-653000391</t>
  </si>
  <si>
    <t>wma-653000392</t>
  </si>
  <si>
    <t>18พค65</t>
  </si>
  <si>
    <t>wma-653000393</t>
  </si>
  <si>
    <t>wma-653000394</t>
  </si>
  <si>
    <t>wma-653000395</t>
  </si>
  <si>
    <t>wma-653000396</t>
  </si>
  <si>
    <t>wma-653000397</t>
  </si>
  <si>
    <t>wma-653000398</t>
  </si>
  <si>
    <t>wma-653000399</t>
  </si>
  <si>
    <t>wma-653000400</t>
  </si>
  <si>
    <t>wma-653000401</t>
  </si>
  <si>
    <t>wma-653000402</t>
  </si>
  <si>
    <t>wma-653000403</t>
  </si>
  <si>
    <t>wma-653000404</t>
  </si>
  <si>
    <t>wma-653000405</t>
  </si>
  <si>
    <t>wma-653000406</t>
  </si>
  <si>
    <t>โอนเงินเข้า บช.อจน. จำนวนเงิน 17.12 บาท</t>
  </si>
  <si>
    <t>wma-653000407</t>
  </si>
  <si>
    <t>wma-653000408</t>
  </si>
  <si>
    <t>wma-653000409</t>
  </si>
  <si>
    <t>wma-653000410</t>
  </si>
  <si>
    <t>wma-653000411</t>
  </si>
  <si>
    <t>wma-653000412</t>
  </si>
  <si>
    <t>สค-กย63</t>
  </si>
  <si>
    <t>wma-653000413</t>
  </si>
  <si>
    <t>wma-653000414</t>
  </si>
  <si>
    <t>19พค65</t>
  </si>
  <si>
    <t>wma-653000415</t>
  </si>
  <si>
    <t>wma-653000416</t>
  </si>
  <si>
    <t>wma-653000417</t>
  </si>
  <si>
    <t>12170305045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</si>
  <si>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</si>
  <si>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</si>
  <si>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โอนเงินเข้า บช.อจน. จำนวนเงิน 2,794.84 บาท</t>
  </si>
  <si>
    <t>wma-653000418</t>
  </si>
  <si>
    <t>wma-653000419</t>
  </si>
  <si>
    <t>wma-653000420</t>
  </si>
  <si>
    <t>wma-653000421</t>
  </si>
  <si>
    <t>wma-653000422</t>
  </si>
  <si>
    <t>wma-653000423</t>
  </si>
  <si>
    <t>wma-653000424</t>
  </si>
  <si>
    <t>wma-653000425</t>
  </si>
  <si>
    <t>wma-653000426</t>
  </si>
  <si>
    <t>wma-653000427</t>
  </si>
  <si>
    <t>wma-653000428</t>
  </si>
  <si>
    <t>wma-653000429</t>
  </si>
  <si>
    <t>wma-653000430</t>
  </si>
  <si>
    <t>wma-653000431</t>
  </si>
  <si>
    <t>12170359424</t>
  </si>
  <si>
    <t>ร้านมาร์เธอร์มาร์เก็ตติ้ง จำกัด</t>
  </si>
  <si>
    <t>24 ถ.มหาราช ต.ปากน้ำ อ.เมืองกระบี่ จ.กระบี่</t>
  </si>
  <si>
    <t>wma-653000432</t>
  </si>
  <si>
    <t>wma-653000433</t>
  </si>
  <si>
    <t>wma-653000434</t>
  </si>
  <si>
    <t>wma-653000435</t>
  </si>
  <si>
    <t>wma-653000436</t>
  </si>
  <si>
    <t>wma-653000437</t>
  </si>
  <si>
    <t>wma-653000438</t>
  </si>
  <si>
    <t>wma-653000439</t>
  </si>
  <si>
    <t>wma-653000440</t>
  </si>
  <si>
    <t>wma-653000441</t>
  </si>
  <si>
    <t>wma-653000442</t>
  </si>
  <si>
    <t>wma-653000443</t>
  </si>
  <si>
    <t>wma-653000444</t>
  </si>
  <si>
    <t>wma-653000445</t>
  </si>
  <si>
    <t>wma-653000446</t>
  </si>
  <si>
    <t>wma-653000447</t>
  </si>
  <si>
    <t>wma-653000448</t>
  </si>
  <si>
    <t>20พค65</t>
  </si>
  <si>
    <t>wma-653000449</t>
  </si>
  <si>
    <t>wma-653000450</t>
  </si>
  <si>
    <t>wma-653000451</t>
  </si>
  <si>
    <t>wma-653000452</t>
  </si>
  <si>
    <t>wma-653000453</t>
  </si>
  <si>
    <t>wma-653000454</t>
  </si>
  <si>
    <t>wma-653000455</t>
  </si>
  <si>
    <t>wma-653000456</t>
  </si>
  <si>
    <t>wma-653000457</t>
  </si>
  <si>
    <t>wma-653000458</t>
  </si>
  <si>
    <t>wma-653000459</t>
  </si>
  <si>
    <t>wma-653000460</t>
  </si>
  <si>
    <t>21พค65</t>
  </si>
  <si>
    <t>wma-653000461</t>
  </si>
  <si>
    <t>โอนเงินเข้า บช.อจน. จำนวนเงิน 1,091.40บาท</t>
  </si>
  <si>
    <t>24พค65</t>
  </si>
  <si>
    <t>wma-653000462</t>
  </si>
  <si>
    <t>12170488790</t>
  </si>
  <si>
    <t>นายสมโชค กัลยวณิชย์</t>
  </si>
  <si>
    <t>181 ถ.อุตรกิจ ต.ปากน้ำ อ.เมืองกระบี่ จ.กระบี่</t>
  </si>
  <si>
    <t>มค64-กพ65</t>
  </si>
  <si>
    <t>wma-653000463</t>
  </si>
  <si>
    <t>wma-653000464</t>
  </si>
  <si>
    <t>wma-653000465</t>
  </si>
  <si>
    <t>25พค65</t>
  </si>
  <si>
    <t>wma-653000466</t>
  </si>
  <si>
    <t>wma-653000467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</si>
  <si>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</si>
  <si>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</si>
  <si>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</si>
  <si>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มย61-มค62</t>
  </si>
  <si>
    <t>26พค65</t>
  </si>
  <si>
    <t>wma-653000468</t>
  </si>
  <si>
    <t>ชำระเช็คเลขที่ 01691308 จำนวนเงิน 1,264.74 บาท</t>
  </si>
  <si>
    <t>wma-653000469</t>
  </si>
  <si>
    <t>ชำระเช็คเลขที่01737315 จำนวนเงิน 1,572.90 บาท</t>
  </si>
  <si>
    <t>wma-653000470</t>
  </si>
  <si>
    <t>wma-653000471</t>
  </si>
  <si>
    <t>wma-653000472</t>
  </si>
  <si>
    <t>ชำระเช็คเลขที่01737322 จำนวนเงิน 2,011.06 บาท</t>
  </si>
  <si>
    <t>wma-653000473</t>
  </si>
  <si>
    <t>10พค65</t>
  </si>
  <si>
    <t>wma-652000979</t>
  </si>
  <si>
    <t>wma-652000980</t>
  </si>
  <si>
    <t>wma-652000981</t>
  </si>
  <si>
    <t>wma-652000982</t>
  </si>
  <si>
    <t>ชำระเช็คเลขที่ 1052683 จำนวนเงิน 8632.22 บาท</t>
  </si>
  <si>
    <t>wma-652000983</t>
  </si>
  <si>
    <t>wma-652000984</t>
  </si>
  <si>
    <t>wma-652000985</t>
  </si>
  <si>
    <t>wma-652000986</t>
  </si>
  <si>
    <t>wma-652000987</t>
  </si>
  <si>
    <t>wma-652000988</t>
  </si>
  <si>
    <t>wma-652000989</t>
  </si>
  <si>
    <t>wma-652000990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</si>
  <si>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</si>
  <si>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</si>
  <si>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</si>
  <si>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กย64-กพ65</t>
  </si>
  <si>
    <t>โอนเงินเข้า บช.อจน.จำนวนเงิน 655.36 บาท</t>
  </si>
  <si>
    <t>wma-652000991</t>
  </si>
  <si>
    <t>wma-652000992</t>
  </si>
  <si>
    <t>wma-652000993</t>
  </si>
  <si>
    <t>wma-652000994</t>
  </si>
  <si>
    <t>wma-652000995</t>
  </si>
  <si>
    <t>wma-652000996</t>
  </si>
  <si>
    <t>มค-กพ65</t>
  </si>
  <si>
    <t>wma-652000997</t>
  </si>
  <si>
    <t>wma-652000998</t>
  </si>
  <si>
    <t>wma-652000999</t>
  </si>
  <si>
    <t>wma-652001000</t>
  </si>
  <si>
    <t>wma-652001001</t>
  </si>
  <si>
    <t>wma-652001002</t>
  </si>
  <si>
    <t>wma-652001003</t>
  </si>
  <si>
    <t>wma-652001004</t>
  </si>
  <si>
    <t>wma-652001005</t>
  </si>
  <si>
    <t>wma-652001006</t>
  </si>
  <si>
    <t>wma-652001007</t>
  </si>
  <si>
    <t>wma-652001008</t>
  </si>
  <si>
    <t>wma-652001009</t>
  </si>
  <si>
    <t>wma-652001010</t>
  </si>
  <si>
    <t>wma-652001011</t>
  </si>
  <si>
    <t>wma-652001012</t>
  </si>
  <si>
    <t>wma-652001013</t>
  </si>
  <si>
    <t>wma-652001014</t>
  </si>
  <si>
    <t>wma-652001015</t>
  </si>
  <si>
    <t>wma-652001016</t>
  </si>
  <si>
    <t>wma-652001017</t>
  </si>
  <si>
    <t>wma-652001018</t>
  </si>
  <si>
    <t>wma-652001019</t>
  </si>
  <si>
    <t>wma-652001020</t>
  </si>
  <si>
    <t>wma-652001021</t>
  </si>
  <si>
    <t>wma-652001022</t>
  </si>
  <si>
    <t>wma-652001023</t>
  </si>
  <si>
    <t>wma-652001024</t>
  </si>
  <si>
    <t>wma-652001025</t>
  </si>
  <si>
    <t>wma-652001026</t>
  </si>
  <si>
    <t>wma-652001027</t>
  </si>
  <si>
    <t>wma-652001028</t>
  </si>
  <si>
    <t>wma-652001029</t>
  </si>
  <si>
    <t>wma-652001030</t>
  </si>
  <si>
    <t>wma-652001031</t>
  </si>
  <si>
    <t>wma-652001032</t>
  </si>
  <si>
    <t>wma-652001033</t>
  </si>
  <si>
    <t>wma-652001034</t>
  </si>
  <si>
    <t>wma-652001035</t>
  </si>
  <si>
    <t>wma-652001036</t>
  </si>
  <si>
    <t>wma-652001037</t>
  </si>
  <si>
    <t>wma-652001038</t>
  </si>
  <si>
    <t>wma-652001039</t>
  </si>
  <si>
    <t>wma-652001040</t>
  </si>
  <si>
    <t>wma-652001041</t>
  </si>
  <si>
    <t>wma-652001042</t>
  </si>
  <si>
    <t>wma-652001043</t>
  </si>
  <si>
    <t>wma-652001044</t>
  </si>
  <si>
    <t>wma-652001045</t>
  </si>
  <si>
    <t>wma-652001046</t>
  </si>
  <si>
    <t>wma-652001047</t>
  </si>
  <si>
    <t>wma-652001048</t>
  </si>
  <si>
    <t>wma-652001049</t>
  </si>
  <si>
    <t>wma-652001050</t>
  </si>
  <si>
    <t>wma-652001051</t>
  </si>
  <si>
    <t>wma-652001052</t>
  </si>
  <si>
    <t>wma-652001053</t>
  </si>
  <si>
    <t>wma-652001054</t>
  </si>
  <si>
    <t>wma-652001055</t>
  </si>
  <si>
    <t>wma-652001056</t>
  </si>
  <si>
    <t>wma-652001057</t>
  </si>
  <si>
    <t>wma-652001058</t>
  </si>
  <si>
    <t>wma-652001059</t>
  </si>
  <si>
    <t>wma-652001060</t>
  </si>
  <si>
    <t>wma-652001061</t>
  </si>
  <si>
    <t>wma-652001062</t>
  </si>
  <si>
    <t>wma-652001063</t>
  </si>
  <si>
    <t>wma-652001064</t>
  </si>
  <si>
    <t>wma-652001065</t>
  </si>
  <si>
    <t>wma-652001066</t>
  </si>
  <si>
    <t>wma-652001067</t>
  </si>
  <si>
    <t>wma-652001068</t>
  </si>
  <si>
    <t>wma-652001069</t>
  </si>
  <si>
    <t>wma-652001070</t>
  </si>
  <si>
    <t>wma-652001071</t>
  </si>
  <si>
    <t>wma-652001072</t>
  </si>
  <si>
    <t>wma-652001073</t>
  </si>
  <si>
    <t>wma-652001074</t>
  </si>
  <si>
    <t>wma-652001075</t>
  </si>
  <si>
    <t>wma-652001076</t>
  </si>
  <si>
    <t>wma-652001077</t>
  </si>
  <si>
    <t>wma-652001078</t>
  </si>
  <si>
    <t>wma-652001079</t>
  </si>
  <si>
    <t>wma-652001080</t>
  </si>
  <si>
    <t>wma-652001081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</si>
  <si>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</si>
  <si>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</si>
  <si>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</si>
  <si>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wma-652001082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</si>
  <si>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</si>
  <si>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</si>
  <si>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</si>
  <si>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wma-652001083</t>
  </si>
  <si>
    <t>12170532841</t>
  </si>
  <si>
    <t>น.ส.สาขนิตย์ ลีลาประศาสน์ (คลินิกหมอสาขนิตย์)</t>
  </si>
  <si>
    <t xml:space="preserve">46/11 ถ.กระบี่ ต.ปากน้ำ อ.เมืองกระบี่ จ.กระบี่ </t>
  </si>
  <si>
    <t>wma-652001084</t>
  </si>
  <si>
    <t>12170535284</t>
  </si>
  <si>
    <t>46/10 ถ.กระบี่ ต.ปากน้ำ อ.เมืองกระบี่ จ.กระบี่</t>
  </si>
  <si>
    <t>wma-652001085</t>
  </si>
  <si>
    <t>wma-652001086</t>
  </si>
  <si>
    <t>wma-652001087</t>
  </si>
  <si>
    <t>wma-652001088</t>
  </si>
  <si>
    <t>wma-652001089</t>
  </si>
  <si>
    <t>wma-652001090</t>
  </si>
  <si>
    <t>wma-652001091</t>
  </si>
  <si>
    <t>wma-652001092</t>
  </si>
  <si>
    <t>wma-652001093</t>
  </si>
  <si>
    <t>wma-652001094</t>
  </si>
  <si>
    <t>wma-652001095</t>
  </si>
  <si>
    <t>wma-652001096</t>
  </si>
  <si>
    <t>wma-652001097</t>
  </si>
  <si>
    <t>wma-652001098</t>
  </si>
  <si>
    <t>wma-652001099</t>
  </si>
  <si>
    <t>wma-652001100</t>
  </si>
  <si>
    <t>wma-652001101</t>
  </si>
  <si>
    <t>wma-652001102</t>
  </si>
  <si>
    <t>wma-652001103</t>
  </si>
  <si>
    <t>wma-652001104</t>
  </si>
  <si>
    <t>wma-652001105</t>
  </si>
  <si>
    <t>wma-652001106</t>
  </si>
  <si>
    <t>wma-652001107</t>
  </si>
  <si>
    <t>wma-652001108</t>
  </si>
  <si>
    <t>ตค64-กพ65</t>
  </si>
  <si>
    <t>wma-652001109</t>
  </si>
  <si>
    <t>wma-652001110</t>
  </si>
  <si>
    <t>wma-652001111</t>
  </si>
  <si>
    <t>wma-652001112</t>
  </si>
  <si>
    <t>wma-652001113</t>
  </si>
  <si>
    <t>wma-652001114</t>
  </si>
  <si>
    <t>wma-652001115</t>
  </si>
  <si>
    <t>wma-652001116</t>
  </si>
  <si>
    <t>wma-652001117</t>
  </si>
  <si>
    <t>wma-652001118</t>
  </si>
  <si>
    <t>wma-652001119</t>
  </si>
  <si>
    <t>wma-652001120</t>
  </si>
  <si>
    <t>wma-652001121</t>
  </si>
  <si>
    <t>wma-652001122</t>
  </si>
  <si>
    <t>wma-652001123</t>
  </si>
  <si>
    <t>wma-652001124</t>
  </si>
  <si>
    <t>wma-652001125</t>
  </si>
  <si>
    <t>wma-652001126</t>
  </si>
  <si>
    <t>wma-652001127</t>
  </si>
  <si>
    <t>wma-652001128</t>
  </si>
  <si>
    <t>wma-652001129</t>
  </si>
  <si>
    <t>wma-652001130</t>
  </si>
  <si>
    <t>wma-652001131</t>
  </si>
  <si>
    <t>wma-652001132</t>
  </si>
  <si>
    <t>wma-652001133</t>
  </si>
  <si>
    <t>wma-652001134</t>
  </si>
  <si>
    <t>wma-652001135</t>
  </si>
  <si>
    <t>wma-652001136</t>
  </si>
  <si>
    <t>wma-652001137</t>
  </si>
  <si>
    <t>wma-652001138</t>
  </si>
  <si>
    <t>wma-652001139</t>
  </si>
  <si>
    <t>wma-652001140</t>
  </si>
  <si>
    <t>wma-652001141</t>
  </si>
  <si>
    <t>wma-652001142</t>
  </si>
  <si>
    <t>wma-652001143</t>
  </si>
  <si>
    <t>wma-652001144</t>
  </si>
  <si>
    <t>wma-652001145</t>
  </si>
  <si>
    <t>wma-652001146</t>
  </si>
  <si>
    <t>wma-652001147</t>
  </si>
  <si>
    <t>wma-652001148</t>
  </si>
  <si>
    <t>wma-652001149</t>
  </si>
  <si>
    <t>wma-652001150</t>
  </si>
  <si>
    <t>wma-652001151</t>
  </si>
  <si>
    <t>wma-652001152</t>
  </si>
  <si>
    <t>โอนเงินเข้า บช.อจน.จำนวนเงิน 307.09 บาท</t>
  </si>
  <si>
    <t>wma-652001153</t>
  </si>
  <si>
    <t>ธค64-กพ65</t>
  </si>
  <si>
    <t>wma-652001154</t>
  </si>
  <si>
    <t>wma-652001155</t>
  </si>
  <si>
    <t>โอนเงินเข้า บช.อจน.จำนวนเงิน 659.12 บาท</t>
  </si>
  <si>
    <t>wma-652001156</t>
  </si>
  <si>
    <t>wma-652001157</t>
  </si>
  <si>
    <t>wma-652001158</t>
  </si>
  <si>
    <t>wma-652001159</t>
  </si>
  <si>
    <t>wma-652001160</t>
  </si>
  <si>
    <t>wma-652001161</t>
  </si>
  <si>
    <t>wma-652001162</t>
  </si>
  <si>
    <t>wma-652001163</t>
  </si>
  <si>
    <t>wma-652001164</t>
  </si>
  <si>
    <t>wma-652001165</t>
  </si>
  <si>
    <t>wma-652001166</t>
  </si>
  <si>
    <t>wma-652001167</t>
  </si>
  <si>
    <t>wma-652001168</t>
  </si>
  <si>
    <t>wma-652001169</t>
  </si>
  <si>
    <t>wma-652001170</t>
  </si>
  <si>
    <t>wma-652001171</t>
  </si>
  <si>
    <t>wma-652001172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</si>
  <si>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</si>
  <si>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</si>
  <si>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</si>
  <si>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มีค-เมย63</t>
  </si>
  <si>
    <t>wma-652001173</t>
  </si>
  <si>
    <t>wma-652001174</t>
  </si>
  <si>
    <t>wma-652001175</t>
  </si>
  <si>
    <t>wma-652001176</t>
  </si>
  <si>
    <t>wma-652001177</t>
  </si>
  <si>
    <t>wma-652001178</t>
  </si>
  <si>
    <t>wma-652001179</t>
  </si>
  <si>
    <t>wma-652001180</t>
  </si>
  <si>
    <t>โอนเงินเข้า บช.อจน. จำนวนเงิน 224.69 บาท</t>
  </si>
  <si>
    <t>wma-652001181</t>
  </si>
  <si>
    <t>wma-652001182</t>
  </si>
  <si>
    <t>wma-652001183</t>
  </si>
  <si>
    <t>wma-652001184</t>
  </si>
  <si>
    <t>wma-652001185</t>
  </si>
  <si>
    <t>wma-652001186</t>
  </si>
  <si>
    <t>wma-652001187</t>
  </si>
  <si>
    <t>wma-652001188</t>
  </si>
  <si>
    <t>wma-652001189</t>
  </si>
  <si>
    <t>wma-652001190</t>
  </si>
  <si>
    <t>wma-652001191</t>
  </si>
  <si>
    <t>wma-652001192</t>
  </si>
  <si>
    <t>wma-652001193</t>
  </si>
  <si>
    <t>wma-652001194</t>
  </si>
  <si>
    <t>wma-652001195</t>
  </si>
  <si>
    <t>wma-652001196</t>
  </si>
  <si>
    <t>wma-652001197</t>
  </si>
  <si>
    <t>wma-652001198</t>
  </si>
  <si>
    <t>โอนเงินเข้า บช.อจน. จำนวนเงิน 104.86 บาท</t>
  </si>
  <si>
    <t>22พค65</t>
  </si>
  <si>
    <t>wma-652001199</t>
  </si>
  <si>
    <t>โอนเงินเข้า บช.อจน. จำนวนเงิน 213.46 บท</t>
  </si>
  <si>
    <t>23พค65</t>
  </si>
  <si>
    <t>wma-652001200</t>
  </si>
  <si>
    <t>โอนเงินเข้า บช.อจน.จำนวนเงิน 243.42 บาท</t>
  </si>
  <si>
    <t>wma-652001201</t>
  </si>
  <si>
    <t>wma-652001202</t>
  </si>
  <si>
    <t>wma-652001203</t>
  </si>
  <si>
    <t>wma-652001204</t>
  </si>
  <si>
    <t>wma-652001205</t>
  </si>
  <si>
    <t>wma-652001206</t>
  </si>
  <si>
    <t>12170610096</t>
  </si>
  <si>
    <t>นายโกสิต อริยวงศ์ (คลินิกแพทย์นพพร-กรัณยา)</t>
  </si>
  <si>
    <t>wma-652001207</t>
  </si>
  <si>
    <t>wma-652001208</t>
  </si>
  <si>
    <t>wma-652001209</t>
  </si>
  <si>
    <t>wma-652001210</t>
  </si>
  <si>
    <t>ชำระเช็คเลขที่ 11452230จำนวนเงิน 93.62 บาท</t>
  </si>
  <si>
    <t>wma-652001211</t>
  </si>
  <si>
    <t>wma-652001212</t>
  </si>
  <si>
    <t>wma-652001213</t>
  </si>
  <si>
    <t>wma-652001214</t>
  </si>
  <si>
    <t>wma-652001215</t>
  </si>
  <si>
    <t>30พค65</t>
  </si>
  <si>
    <t>wma-652001216</t>
  </si>
  <si>
    <t>โอนเงินเข้า บช.อจน.จำนวนเงิน 71.15บาท</t>
  </si>
  <si>
    <t>31พค65</t>
  </si>
  <si>
    <t>wma-652001217</t>
  </si>
  <si>
    <t>wma-652001218</t>
  </si>
  <si>
    <t>wma-652001219</t>
  </si>
  <si>
    <t>wma-652001220</t>
  </si>
  <si>
    <t>wma-652001221</t>
  </si>
  <si>
    <t>wma-652001222</t>
  </si>
  <si>
    <t>wma-652001223</t>
  </si>
  <si>
    <t>PAYMENTLEN</t>
  </si>
  <si>
    <t>month</t>
  </si>
  <si>
    <t>day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</si>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</sst>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THB&quot;* #,##0.00_);_(&quot;THB&quot;* \(#,##0.00\);_(&quot;THB&quot;* &quot;-&quot;??_);_(@_)"/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2" xfId="0" applyFont="1" applyBorder="1" applyAlignment="1">
      <alignment horizontal="center"/>
    </xf>
    <xf numFmtId="44" fontId="2" fillId="0" borderId="2" xfId="2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44" fontId="2" fillId="0" borderId="4" xfId="2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2" fillId="0" borderId="2" xfId="2" applyFont="1" applyFill="1" applyBorder="1" applyAlignment="1">
      <alignment horizontal="center" vertical="center"/>
    </xf>
    <xf numFmtId="44" fontId="2" fillId="0" borderId="4" xfId="2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>
      <alignment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164" fontId="4" fillId="0" borderId="1" xfId="0" applyNumberFormat="1" applyFont="1" applyBorder="1"/>
    <xf numFmtId="0" fontId="3" fillId="0" borderId="1" xfId="1" applyNumberFormat="1" applyFont="1" applyFill="1" applyBorder="1" applyAlignment="1">
      <alignment horizontal="left"/>
    </xf>
    <xf numFmtId="43" fontId="3" fillId="0" borderId="1" xfId="1" applyFont="1" applyFill="1" applyBorder="1" applyAlignment="1"/>
    <xf numFmtId="0" fontId="3" fillId="0" borderId="0" xfId="0" applyFont="1" applyAlignment="1">
      <alignment horizontal="left"/>
    </xf>
    <xf numFmtId="1" fontId="4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4" fillId="0" borderId="1" xfId="1" applyNumberFormat="1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3" fontId="3" fillId="0" borderId="0" xfId="1" applyFont="1" applyFill="1"/>
    <xf numFmtId="1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/>
    <xf numFmtId="164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3" fontId="3" fillId="0" borderId="2" xfId="1" applyFont="1" applyFill="1" applyBorder="1" applyAlignment="1"/>
    <xf numFmtId="43" fontId="3" fillId="0" borderId="4" xfId="1" applyFont="1" applyFill="1" applyBorder="1" applyAlignment="1"/>
    <xf numFmtId="14" fontId="0" fillId="0" borderId="0" xfId="0" applyNumberFormat="1"/>
    <xf numFmtId="49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19D-B10C-4F4C-BC63-BBA25946374F}">
  <dimension ref="A1:Y2066"/>
  <sheetViews>
    <sheetView tabSelected="1" zoomScale="89" workbookViewId="0">
      <selection activeCell="I5" sqref="I5"/>
    </sheetView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14.6640625" bestFit="1" customWidth="1"/>
    <col min="4" max="4" width="12.1640625" bestFit="1" customWidth="1"/>
    <col min="5" max="5" width="68.83203125" bestFit="1" customWidth="1"/>
    <col min="6" max="6" width="63.33203125" bestFit="1" customWidth="1"/>
    <col min="7" max="7" width="29.6640625" bestFit="1" customWidth="1"/>
    <col min="8" max="8" width="15.6640625" bestFit="1" customWidth="1"/>
    <col min="9" max="9" width="11.33203125" bestFit="1" customWidth="1"/>
    <col min="10" max="10" width="10.1640625" bestFit="1" customWidth="1"/>
    <col min="11" max="12" width="9.1640625" bestFit="1" customWidth="1"/>
    <col min="13" max="13" width="7.6640625" bestFit="1" customWidth="1"/>
    <col min="14" max="14" width="9.1640625" bestFit="1" customWidth="1"/>
    <col min="15" max="15" width="11.6640625" bestFit="1" customWidth="1"/>
    <col min="16" max="16" width="12.5" bestFit="1" customWidth="1"/>
    <col min="17" max="17" width="10.1640625" bestFit="1" customWidth="1"/>
    <col min="18" max="18" width="42.83203125" customWidth="1"/>
    <col min="19" max="19" width="12.5" bestFit="1" customWidth="1"/>
    <col min="23" max="23" width="8" bestFit="1" customWidth="1"/>
    <col min="24" max="24" width="11.83203125" bestFit="1" customWidth="1"/>
  </cols>
  <sheetData>
    <row r="1" spans="1:24" ht="24" x14ac:dyDescent="0.4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1" t="s">
        <v>5</v>
      </c>
      <c r="G1" s="1" t="s">
        <v>6</v>
      </c>
      <c r="H1" s="11" t="s">
        <v>7</v>
      </c>
      <c r="I1" s="13" t="s">
        <v>8</v>
      </c>
      <c r="J1" s="2"/>
      <c r="K1" s="7" t="s">
        <v>9</v>
      </c>
      <c r="L1" s="15" t="s">
        <v>10</v>
      </c>
      <c r="M1" s="7" t="s">
        <v>11</v>
      </c>
      <c r="N1" s="7" t="s">
        <v>12</v>
      </c>
      <c r="O1" s="7" t="s">
        <v>13</v>
      </c>
      <c r="P1" s="3" t="s">
        <v>14</v>
      </c>
      <c r="Q1" s="9" t="s">
        <v>15</v>
      </c>
      <c r="R1" s="10" t="s">
        <v>16</v>
      </c>
    </row>
    <row r="2" spans="1:24" ht="24" x14ac:dyDescent="0.4">
      <c r="A2" s="17"/>
      <c r="B2" s="17"/>
      <c r="C2" s="17"/>
      <c r="D2" s="18"/>
      <c r="E2" s="17"/>
      <c r="F2" s="12"/>
      <c r="G2" s="4" t="s">
        <v>17</v>
      </c>
      <c r="H2" s="12"/>
      <c r="I2" s="14"/>
      <c r="J2" s="5"/>
      <c r="K2" s="8"/>
      <c r="L2" s="16"/>
      <c r="M2" s="8"/>
      <c r="N2" s="8"/>
      <c r="O2" s="8"/>
      <c r="P2" s="6" t="s">
        <v>18</v>
      </c>
      <c r="Q2" s="9"/>
      <c r="R2" s="10"/>
      <c r="S2" t="s">
        <v>3610</v>
      </c>
      <c r="U2" t="s">
        <v>3612</v>
      </c>
      <c r="V2" t="s">
        <v>3611</v>
      </c>
      <c r="W2" t="s">
        <v>3613</v>
      </c>
      <c r="X2" t="s">
        <v>3614</v>
      </c>
    </row>
    <row r="3" spans="1:24" ht="24" x14ac:dyDescent="0.4">
      <c r="A3" s="19">
        <v>1</v>
      </c>
      <c r="B3" s="20" t="s">
        <v>19</v>
      </c>
      <c r="C3" s="21" t="s">
        <v>20</v>
      </c>
      <c r="D3" s="22" t="s">
        <v>21</v>
      </c>
      <c r="E3" s="23" t="s">
        <v>22</v>
      </c>
      <c r="F3" s="24" t="s">
        <v>23</v>
      </c>
      <c r="G3" s="25" t="s">
        <v>24</v>
      </c>
      <c r="H3" s="26">
        <v>42</v>
      </c>
      <c r="I3" s="26">
        <v>2.94</v>
      </c>
      <c r="J3" s="27">
        <v>44.94</v>
      </c>
      <c r="K3" s="28">
        <v>0</v>
      </c>
      <c r="L3" s="27">
        <v>0</v>
      </c>
      <c r="M3" s="27">
        <v>0</v>
      </c>
      <c r="N3" s="29">
        <v>0</v>
      </c>
      <c r="O3" s="27">
        <v>2.94</v>
      </c>
      <c r="P3" s="27">
        <v>44.94</v>
      </c>
      <c r="Q3" s="27">
        <v>44.94</v>
      </c>
      <c r="R3" s="30" t="s">
        <v>25</v>
      </c>
      <c r="S3">
        <f>LEN(B3)</f>
        <v>5</v>
      </c>
      <c r="T3" t="str">
        <f>IF(S3=5,MID(B3,7-S3,2),MID(B3,9-S3,2))</f>
        <v>ธค</v>
      </c>
      <c r="U3" t="str">
        <f>IF(S3=5,LEFT(B3,1),LEFT(B3,2))</f>
        <v>1</v>
      </c>
      <c r="V3" cm="1">
        <f t="array" ref="V3">_xlfn.SWITCH(T3,"มค",1,"กพ",2,"มี",3,"เมย",4,"พค",5,"มิ",6,"กค",7,"สค",8,"กย",9,"ตค",10,"พย",11,"ธค",12)</f>
        <v>12</v>
      </c>
      <c r="W3" s="55">
        <f>(2500+RIGHT(B3,2))-543</f>
        <v>2021</v>
      </c>
      <c r="X3" s="54">
        <f>DATE(W3,V3,U3)</f>
        <v>44531</v>
      </c>
    </row>
    <row r="4" spans="1:24" ht="24" x14ac:dyDescent="0.4">
      <c r="A4" s="19">
        <v>2</v>
      </c>
      <c r="B4" s="20" t="s">
        <v>26</v>
      </c>
      <c r="C4" s="21" t="s">
        <v>27</v>
      </c>
      <c r="D4" s="22" t="s">
        <v>28</v>
      </c>
      <c r="E4" s="23" t="s">
        <v>29</v>
      </c>
      <c r="F4" s="24" t="s">
        <v>30</v>
      </c>
      <c r="G4" s="25" t="s">
        <v>31</v>
      </c>
      <c r="H4" s="26">
        <v>112</v>
      </c>
      <c r="I4" s="26">
        <v>7.84</v>
      </c>
      <c r="J4" s="27">
        <v>119.84</v>
      </c>
      <c r="K4" s="28">
        <v>0</v>
      </c>
      <c r="L4" s="27">
        <v>0</v>
      </c>
      <c r="M4" s="27">
        <v>0</v>
      </c>
      <c r="N4" s="29">
        <v>0</v>
      </c>
      <c r="O4" s="27">
        <v>7.84</v>
      </c>
      <c r="P4" s="27">
        <v>119.84</v>
      </c>
      <c r="Q4" s="27">
        <v>119.84</v>
      </c>
      <c r="R4" s="30" t="s">
        <v>32</v>
      </c>
      <c r="S4">
        <f t="shared" ref="S4:S67" si="0">LEN(B4)</f>
        <v>5</v>
      </c>
      <c r="T4" t="str">
        <f>IF(S4=5,MID(B4,7-S4,2),MID(B4,9-S4,2))</f>
        <v>ธค</v>
      </c>
      <c r="U4" t="str">
        <f>IF(S4=5,LEFT(B4,1),LEFT(B4,2))</f>
        <v>6</v>
      </c>
      <c r="V4" cm="1">
        <f t="array" ref="V4">_xlfn.SWITCH(T4,"มค",1,"กพ",2,"มี",3,"เมย",4,"พค",5,"มิ",6,"กค",7,"สค",8,"กย",9,"ตค",10,"พย",11,"ธค",12)</f>
        <v>12</v>
      </c>
      <c r="W4" s="55">
        <f t="shared" ref="W4:W67" si="1">(2500+RIGHT(B4,2))-543</f>
        <v>2021</v>
      </c>
      <c r="X4" s="54">
        <f t="shared" ref="X4:X67" si="2">DATE(W4,V4,U4)</f>
        <v>44536</v>
      </c>
    </row>
    <row r="5" spans="1:24" ht="24" x14ac:dyDescent="0.4">
      <c r="A5" s="19">
        <v>3</v>
      </c>
      <c r="B5" s="20" t="s">
        <v>33</v>
      </c>
      <c r="C5" s="21" t="s">
        <v>34</v>
      </c>
      <c r="D5" s="22" t="s">
        <v>35</v>
      </c>
      <c r="E5" s="23" t="s">
        <v>36</v>
      </c>
      <c r="F5" s="24" t="s">
        <v>37</v>
      </c>
      <c r="G5" s="25" t="s">
        <v>31</v>
      </c>
      <c r="H5" s="26">
        <v>3.5</v>
      </c>
      <c r="I5" s="26">
        <v>0.24</v>
      </c>
      <c r="J5" s="27">
        <v>3.74</v>
      </c>
      <c r="K5" s="28">
        <v>0</v>
      </c>
      <c r="L5" s="27">
        <v>0</v>
      </c>
      <c r="M5" s="27">
        <v>0</v>
      </c>
      <c r="N5" s="29">
        <v>0</v>
      </c>
      <c r="O5" s="27">
        <v>0.24</v>
      </c>
      <c r="P5" s="27">
        <v>3.74</v>
      </c>
      <c r="Q5" s="27">
        <v>3.74</v>
      </c>
      <c r="R5" s="30" t="s">
        <v>38</v>
      </c>
      <c r="S5">
        <f t="shared" si="0"/>
        <v>6</v>
      </c>
      <c r="T5" t="str">
        <f>IF(S5=5,MID(B5,7-S5,2),MID(B5,9-S5,2))</f>
        <v>ธค</v>
      </c>
      <c r="U5" t="str">
        <f>IF(S5=5,LEFT(B5,1),LEFT(B5,2))</f>
        <v>14</v>
      </c>
      <c r="V5" cm="1">
        <f t="array" ref="V5">_xlfn.SWITCH(T5,"มค",1,"กพ",2,"มี",3,"เมย",4,"พค",5,"มิ",6,"กค",7,"สค",8,"กย",9,"ตค",10,"พย",11,"ธค",12)</f>
        <v>12</v>
      </c>
      <c r="W5" s="55">
        <f t="shared" si="1"/>
        <v>2021</v>
      </c>
      <c r="X5" s="54">
        <f t="shared" si="2"/>
        <v>44544</v>
      </c>
    </row>
    <row r="6" spans="1:24" ht="24" x14ac:dyDescent="0.4">
      <c r="A6" s="19">
        <v>4</v>
      </c>
      <c r="B6" s="20" t="s">
        <v>33</v>
      </c>
      <c r="C6" s="21" t="s">
        <v>39</v>
      </c>
      <c r="D6" s="22" t="s">
        <v>40</v>
      </c>
      <c r="E6" s="23" t="s">
        <v>41</v>
      </c>
      <c r="F6" s="24" t="s">
        <v>42</v>
      </c>
      <c r="G6" s="25" t="s">
        <v>43</v>
      </c>
      <c r="H6" s="26">
        <v>1504.95</v>
      </c>
      <c r="I6" s="26">
        <v>105.35</v>
      </c>
      <c r="J6" s="27">
        <v>1610.3</v>
      </c>
      <c r="K6" s="28">
        <v>0</v>
      </c>
      <c r="L6" s="27">
        <v>0</v>
      </c>
      <c r="M6" s="27">
        <v>0</v>
      </c>
      <c r="N6" s="29">
        <v>0</v>
      </c>
      <c r="O6" s="27">
        <v>105.35</v>
      </c>
      <c r="P6" s="27">
        <v>1610.3</v>
      </c>
      <c r="Q6" s="27">
        <v>1610.5</v>
      </c>
      <c r="R6" s="30"/>
      <c r="S6">
        <f t="shared" si="0"/>
        <v>6</v>
      </c>
      <c r="T6" t="str">
        <f>IF(S6=5,MID(B6,7-S6,2),MID(B6,9-S6,2))</f>
        <v>ธค</v>
      </c>
      <c r="U6" t="str">
        <f>IF(S6=5,LEFT(B6,1),LEFT(B6,2))</f>
        <v>14</v>
      </c>
      <c r="V6" cm="1">
        <f t="array" ref="V6">_xlfn.SWITCH(T6,"มค",1,"กพ",2,"มี",3,"เมย",4,"พค",5,"มิ",6,"กค",7,"สค",8,"กย",9,"ตค",10,"พย",11,"ธค",12)</f>
        <v>12</v>
      </c>
      <c r="W6" s="55">
        <f t="shared" si="1"/>
        <v>2021</v>
      </c>
      <c r="X6" s="54">
        <f t="shared" si="2"/>
        <v>44544</v>
      </c>
    </row>
    <row r="7" spans="1:24" ht="24" x14ac:dyDescent="0.4">
      <c r="A7" s="19">
        <v>5</v>
      </c>
      <c r="B7" s="20" t="s">
        <v>19</v>
      </c>
      <c r="C7" s="21" t="s">
        <v>44</v>
      </c>
      <c r="D7" s="22" t="s">
        <v>21</v>
      </c>
      <c r="E7" s="23" t="s">
        <v>22</v>
      </c>
      <c r="F7" s="24" t="s">
        <v>23</v>
      </c>
      <c r="G7" s="25" t="s">
        <v>31</v>
      </c>
      <c r="H7" s="26">
        <v>77</v>
      </c>
      <c r="I7" s="26">
        <v>5.39</v>
      </c>
      <c r="J7" s="27">
        <v>82.39</v>
      </c>
      <c r="K7" s="28">
        <v>0</v>
      </c>
      <c r="L7" s="27">
        <v>0</v>
      </c>
      <c r="M7" s="27">
        <v>0</v>
      </c>
      <c r="N7" s="29">
        <v>0</v>
      </c>
      <c r="O7" s="27">
        <v>5.39</v>
      </c>
      <c r="P7" s="27">
        <v>82.39</v>
      </c>
      <c r="Q7" s="27">
        <v>82.39</v>
      </c>
      <c r="R7" s="30" t="s">
        <v>25</v>
      </c>
      <c r="S7">
        <f t="shared" si="0"/>
        <v>5</v>
      </c>
      <c r="T7" t="str">
        <f>IF(S7=5,MID(B7,7-S7,2),MID(B7,9-S7,2))</f>
        <v>ธค</v>
      </c>
      <c r="U7" t="str">
        <f>IF(S7=5,LEFT(B7,1),LEFT(B7,2))</f>
        <v>1</v>
      </c>
      <c r="V7" cm="1">
        <f t="array" ref="V7">_xlfn.SWITCH(T7,"มค",1,"กพ",2,"มี",3,"เมย",4,"พค",5,"มิ",6,"กค",7,"สค",8,"กย",9,"ตค",10,"พย",11,"ธค",12)</f>
        <v>12</v>
      </c>
      <c r="W7" s="55">
        <f t="shared" si="1"/>
        <v>2021</v>
      </c>
      <c r="X7" s="54">
        <f t="shared" si="2"/>
        <v>44531</v>
      </c>
    </row>
    <row r="8" spans="1:24" ht="24" x14ac:dyDescent="0.4">
      <c r="A8" s="19">
        <v>6</v>
      </c>
      <c r="B8" s="20" t="s">
        <v>45</v>
      </c>
      <c r="C8" s="21" t="s">
        <v>46</v>
      </c>
      <c r="D8" s="22" t="s">
        <v>47</v>
      </c>
      <c r="E8" s="23" t="s">
        <v>48</v>
      </c>
      <c r="F8" s="24" t="s">
        <v>49</v>
      </c>
      <c r="G8" s="25" t="s">
        <v>50</v>
      </c>
      <c r="H8" s="26">
        <v>0</v>
      </c>
      <c r="I8" s="26">
        <v>0</v>
      </c>
      <c r="J8" s="27">
        <v>0</v>
      </c>
      <c r="K8" s="28">
        <v>48</v>
      </c>
      <c r="L8" s="27">
        <v>168</v>
      </c>
      <c r="M8" s="27">
        <v>11.76</v>
      </c>
      <c r="N8" s="29">
        <v>179.76</v>
      </c>
      <c r="O8" s="27">
        <v>11.76</v>
      </c>
      <c r="P8" s="27">
        <v>179.76</v>
      </c>
      <c r="Q8" s="27">
        <v>180</v>
      </c>
      <c r="R8" s="30"/>
      <c r="S8">
        <f t="shared" si="0"/>
        <v>6</v>
      </c>
      <c r="T8" t="str">
        <f>IF(S8=5,MID(B8,7-S8,2),MID(B8,9-S8,2))</f>
        <v>ธค</v>
      </c>
      <c r="U8" t="str">
        <f>IF(S8=5,LEFT(B8,1),LEFT(B8,2))</f>
        <v>16</v>
      </c>
      <c r="V8" cm="1">
        <f t="array" ref="V8">_xlfn.SWITCH(T8,"มค",1,"กพ",2,"มี",3,"เมย",4,"พค",5,"มิ",6,"กค",7,"สค",8,"กย",9,"ตค",10,"พย",11,"ธค",12)</f>
        <v>12</v>
      </c>
      <c r="W8" s="55">
        <f t="shared" si="1"/>
        <v>2021</v>
      </c>
      <c r="X8" s="54">
        <f t="shared" si="2"/>
        <v>44546</v>
      </c>
    </row>
    <row r="9" spans="1:24" ht="24" x14ac:dyDescent="0.4">
      <c r="A9" s="19">
        <v>7</v>
      </c>
      <c r="B9" s="20" t="s">
        <v>45</v>
      </c>
      <c r="C9" s="21" t="s">
        <v>51</v>
      </c>
      <c r="D9" s="22" t="s">
        <v>52</v>
      </c>
      <c r="E9" s="23" t="s">
        <v>53</v>
      </c>
      <c r="F9" s="24" t="s">
        <v>54</v>
      </c>
      <c r="G9" s="25" t="s">
        <v>55</v>
      </c>
      <c r="H9" s="26">
        <v>97.99</v>
      </c>
      <c r="I9" s="26">
        <v>6.86</v>
      </c>
      <c r="J9" s="27">
        <v>104.85</v>
      </c>
      <c r="K9" s="28">
        <v>0</v>
      </c>
      <c r="L9" s="27">
        <v>0</v>
      </c>
      <c r="M9" s="27">
        <v>0</v>
      </c>
      <c r="N9" s="29">
        <v>0</v>
      </c>
      <c r="O9" s="27">
        <v>6.86</v>
      </c>
      <c r="P9" s="27">
        <v>104.85</v>
      </c>
      <c r="Q9" s="27">
        <v>105</v>
      </c>
      <c r="R9" s="30"/>
      <c r="S9">
        <f t="shared" si="0"/>
        <v>6</v>
      </c>
      <c r="T9" t="str">
        <f>IF(S9=5,MID(B9,7-S9,2),MID(B9,9-S9,2))</f>
        <v>ธค</v>
      </c>
      <c r="U9" t="str">
        <f>IF(S9=5,LEFT(B9,1),LEFT(B9,2))</f>
        <v>16</v>
      </c>
      <c r="V9" cm="1">
        <f t="array" ref="V9">_xlfn.SWITCH(T9,"มค",1,"กพ",2,"มี",3,"เมย",4,"พค",5,"มิ",6,"กค",7,"สค",8,"กย",9,"ตค",10,"พย",11,"ธค",12)</f>
        <v>12</v>
      </c>
      <c r="W9" s="55">
        <f t="shared" si="1"/>
        <v>2021</v>
      </c>
      <c r="X9" s="54">
        <f t="shared" si="2"/>
        <v>44546</v>
      </c>
    </row>
    <row r="10" spans="1:24" ht="24" x14ac:dyDescent="0.4">
      <c r="A10" s="19">
        <v>8</v>
      </c>
      <c r="B10" s="20" t="s">
        <v>45</v>
      </c>
      <c r="C10" s="21" t="s">
        <v>56</v>
      </c>
      <c r="D10" s="22" t="s">
        <v>57</v>
      </c>
      <c r="E10" s="23" t="s">
        <v>58</v>
      </c>
      <c r="F10" s="24" t="s">
        <v>59</v>
      </c>
      <c r="G10" s="25" t="s">
        <v>50</v>
      </c>
      <c r="H10" s="26">
        <v>0</v>
      </c>
      <c r="I10" s="26">
        <v>0</v>
      </c>
      <c r="J10" s="27">
        <v>0</v>
      </c>
      <c r="K10" s="28">
        <v>52</v>
      </c>
      <c r="L10" s="27">
        <v>182</v>
      </c>
      <c r="M10" s="27">
        <v>12.74</v>
      </c>
      <c r="N10" s="29">
        <v>194.74</v>
      </c>
      <c r="O10" s="27">
        <v>12.74</v>
      </c>
      <c r="P10" s="27">
        <v>194.74</v>
      </c>
      <c r="Q10" s="27">
        <v>194.75</v>
      </c>
      <c r="R10" s="30"/>
      <c r="S10">
        <f t="shared" si="0"/>
        <v>6</v>
      </c>
      <c r="T10" t="str">
        <f>IF(S10=5,MID(B10,7-S10,2),MID(B10,9-S10,2))</f>
        <v>ธค</v>
      </c>
      <c r="U10" t="str">
        <f>IF(S10=5,LEFT(B10,1),LEFT(B10,2))</f>
        <v>16</v>
      </c>
      <c r="V10" cm="1">
        <f t="array" ref="V10">_xlfn.SWITCH(T10,"มค",1,"กพ",2,"มี",3,"เมย",4,"พค",5,"มิ",6,"กค",7,"สค",8,"กย",9,"ตค",10,"พย",11,"ธค",12)</f>
        <v>12</v>
      </c>
      <c r="W10" s="55">
        <f t="shared" si="1"/>
        <v>2021</v>
      </c>
      <c r="X10" s="54">
        <f t="shared" si="2"/>
        <v>44546</v>
      </c>
    </row>
    <row r="11" spans="1:24" ht="24" x14ac:dyDescent="0.4">
      <c r="A11" s="19">
        <v>9</v>
      </c>
      <c r="B11" s="20" t="s">
        <v>45</v>
      </c>
      <c r="C11" s="21" t="s">
        <v>60</v>
      </c>
      <c r="D11" s="22" t="s">
        <v>61</v>
      </c>
      <c r="E11" s="23" t="s">
        <v>62</v>
      </c>
      <c r="F11" s="24" t="s">
        <v>63</v>
      </c>
      <c r="G11" s="25" t="s">
        <v>31</v>
      </c>
      <c r="H11" s="26">
        <v>147</v>
      </c>
      <c r="I11" s="26">
        <v>10.29</v>
      </c>
      <c r="J11" s="27">
        <v>157.29</v>
      </c>
      <c r="K11" s="28">
        <v>52</v>
      </c>
      <c r="L11" s="27">
        <v>182</v>
      </c>
      <c r="M11" s="27">
        <v>12.74</v>
      </c>
      <c r="N11" s="29">
        <v>194.74</v>
      </c>
      <c r="O11" s="27">
        <v>23.03</v>
      </c>
      <c r="P11" s="27">
        <v>352.03</v>
      </c>
      <c r="Q11" s="27">
        <v>352.25</v>
      </c>
      <c r="R11" s="30"/>
      <c r="S11">
        <f t="shared" si="0"/>
        <v>6</v>
      </c>
      <c r="T11" t="str">
        <f>IF(S11=5,MID(B11,7-S11,2),MID(B11,9-S11,2))</f>
        <v>ธค</v>
      </c>
      <c r="U11" t="str">
        <f>IF(S11=5,LEFT(B11,1),LEFT(B11,2))</f>
        <v>16</v>
      </c>
      <c r="V11" cm="1">
        <f t="array" ref="V11">_xlfn.SWITCH(T11,"มค",1,"กพ",2,"มี",3,"เมย",4,"พค",5,"มิ",6,"กค",7,"สค",8,"กย",9,"ตค",10,"พย",11,"ธค",12)</f>
        <v>12</v>
      </c>
      <c r="W11" s="55">
        <f t="shared" si="1"/>
        <v>2021</v>
      </c>
      <c r="X11" s="54">
        <f t="shared" si="2"/>
        <v>44546</v>
      </c>
    </row>
    <row r="12" spans="1:24" ht="24" x14ac:dyDescent="0.4">
      <c r="A12" s="19">
        <v>10</v>
      </c>
      <c r="B12" s="20" t="s">
        <v>45</v>
      </c>
      <c r="C12" s="21" t="s">
        <v>64</v>
      </c>
      <c r="D12" s="22" t="s">
        <v>65</v>
      </c>
      <c r="E12" s="23" t="s">
        <v>66</v>
      </c>
      <c r="F12" s="24" t="s">
        <v>67</v>
      </c>
      <c r="G12" s="25" t="s">
        <v>50</v>
      </c>
      <c r="H12" s="26">
        <v>0</v>
      </c>
      <c r="I12" s="26">
        <v>0</v>
      </c>
      <c r="J12" s="27">
        <v>0</v>
      </c>
      <c r="K12" s="28">
        <v>11</v>
      </c>
      <c r="L12" s="27">
        <v>38.5</v>
      </c>
      <c r="M12" s="27">
        <v>2.69</v>
      </c>
      <c r="N12" s="29">
        <v>41.19</v>
      </c>
      <c r="O12" s="27">
        <v>2.69</v>
      </c>
      <c r="P12" s="27">
        <v>41.19</v>
      </c>
      <c r="Q12" s="27">
        <v>41.25</v>
      </c>
      <c r="R12" s="30"/>
      <c r="S12">
        <f t="shared" si="0"/>
        <v>6</v>
      </c>
      <c r="T12" t="str">
        <f>IF(S12=5,MID(B12,7-S12,2),MID(B12,9-S12,2))</f>
        <v>ธค</v>
      </c>
      <c r="U12" t="str">
        <f>IF(S12=5,LEFT(B12,1),LEFT(B12,2))</f>
        <v>16</v>
      </c>
      <c r="V12" cm="1">
        <f t="array" ref="V12">_xlfn.SWITCH(T12,"มค",1,"กพ",2,"มี",3,"เมย",4,"พค",5,"มิ",6,"กค",7,"สค",8,"กย",9,"ตค",10,"พย",11,"ธค",12)</f>
        <v>12</v>
      </c>
      <c r="W12" s="55">
        <f t="shared" si="1"/>
        <v>2021</v>
      </c>
      <c r="X12" s="54">
        <f t="shared" si="2"/>
        <v>44546</v>
      </c>
    </row>
    <row r="13" spans="1:24" ht="24" x14ac:dyDescent="0.4">
      <c r="A13" s="19">
        <v>11</v>
      </c>
      <c r="B13" s="20" t="s">
        <v>45</v>
      </c>
      <c r="C13" s="21" t="s">
        <v>68</v>
      </c>
      <c r="D13" s="22" t="s">
        <v>69</v>
      </c>
      <c r="E13" s="23" t="s">
        <v>70</v>
      </c>
      <c r="F13" s="24" t="s">
        <v>71</v>
      </c>
      <c r="G13" s="25" t="s">
        <v>50</v>
      </c>
      <c r="H13" s="26">
        <v>0</v>
      </c>
      <c r="I13" s="26">
        <v>0</v>
      </c>
      <c r="J13" s="27">
        <v>0</v>
      </c>
      <c r="K13" s="28">
        <v>22</v>
      </c>
      <c r="L13" s="27">
        <v>77</v>
      </c>
      <c r="M13" s="27">
        <v>5.39</v>
      </c>
      <c r="N13" s="29">
        <v>82.39</v>
      </c>
      <c r="O13" s="27">
        <v>5.39</v>
      </c>
      <c r="P13" s="27">
        <v>82.39</v>
      </c>
      <c r="Q13" s="27">
        <v>82.5</v>
      </c>
      <c r="R13" s="30"/>
      <c r="S13">
        <f t="shared" si="0"/>
        <v>6</v>
      </c>
      <c r="T13" t="str">
        <f>IF(S13=5,MID(B13,7-S13,2),MID(B13,9-S13,2))</f>
        <v>ธค</v>
      </c>
      <c r="U13" t="str">
        <f>IF(S13=5,LEFT(B13,1),LEFT(B13,2))</f>
        <v>16</v>
      </c>
      <c r="V13" cm="1">
        <f t="array" ref="V13">_xlfn.SWITCH(T13,"มค",1,"กพ",2,"มี",3,"เมย",4,"พค",5,"มิ",6,"กค",7,"สค",8,"กย",9,"ตค",10,"พย",11,"ธค",12)</f>
        <v>12</v>
      </c>
      <c r="W13" s="55">
        <f t="shared" si="1"/>
        <v>2021</v>
      </c>
      <c r="X13" s="54">
        <f t="shared" si="2"/>
        <v>44546</v>
      </c>
    </row>
    <row r="14" spans="1:24" ht="24" x14ac:dyDescent="0.4">
      <c r="A14" s="19">
        <v>12</v>
      </c>
      <c r="B14" s="20" t="s">
        <v>45</v>
      </c>
      <c r="C14" s="21" t="s">
        <v>72</v>
      </c>
      <c r="D14" s="22" t="s">
        <v>73</v>
      </c>
      <c r="E14" s="23" t="s">
        <v>74</v>
      </c>
      <c r="F14" s="24" t="s">
        <v>75</v>
      </c>
      <c r="G14" s="25" t="s">
        <v>50</v>
      </c>
      <c r="H14" s="26">
        <v>0</v>
      </c>
      <c r="I14" s="26">
        <v>0</v>
      </c>
      <c r="J14" s="27">
        <v>0</v>
      </c>
      <c r="K14" s="28">
        <v>25</v>
      </c>
      <c r="L14" s="27">
        <v>87.5</v>
      </c>
      <c r="M14" s="27">
        <v>6.12</v>
      </c>
      <c r="N14" s="29">
        <v>93.62</v>
      </c>
      <c r="O14" s="27">
        <v>6.12</v>
      </c>
      <c r="P14" s="27">
        <v>93.62</v>
      </c>
      <c r="Q14" s="27">
        <v>93.75</v>
      </c>
      <c r="R14" s="30"/>
      <c r="S14">
        <f t="shared" si="0"/>
        <v>6</v>
      </c>
      <c r="T14" t="str">
        <f>IF(S14=5,MID(B14,7-S14,2),MID(B14,9-S14,2))</f>
        <v>ธค</v>
      </c>
      <c r="U14" t="str">
        <f>IF(S14=5,LEFT(B14,1),LEFT(B14,2))</f>
        <v>16</v>
      </c>
      <c r="V14" cm="1">
        <f t="array" ref="V14">_xlfn.SWITCH(T14,"มค",1,"กพ",2,"มี",3,"เมย",4,"พค",5,"มิ",6,"กค",7,"สค",8,"กย",9,"ตค",10,"พย",11,"ธค",12)</f>
        <v>12</v>
      </c>
      <c r="W14" s="55">
        <f t="shared" si="1"/>
        <v>2021</v>
      </c>
      <c r="X14" s="54">
        <f t="shared" si="2"/>
        <v>44546</v>
      </c>
    </row>
    <row r="15" spans="1:24" ht="24" x14ac:dyDescent="0.4">
      <c r="A15" s="19">
        <v>13</v>
      </c>
      <c r="B15" s="20" t="s">
        <v>45</v>
      </c>
      <c r="C15" s="21" t="s">
        <v>76</v>
      </c>
      <c r="D15" s="22" t="s">
        <v>77</v>
      </c>
      <c r="E15" s="23" t="s">
        <v>78</v>
      </c>
      <c r="F15" s="24" t="s">
        <v>79</v>
      </c>
      <c r="G15" s="25" t="s">
        <v>80</v>
      </c>
      <c r="H15" s="26">
        <v>203</v>
      </c>
      <c r="I15" s="26">
        <v>14.21</v>
      </c>
      <c r="J15" s="27">
        <v>217.21</v>
      </c>
      <c r="K15" s="28">
        <v>23</v>
      </c>
      <c r="L15" s="27">
        <v>80.5</v>
      </c>
      <c r="M15" s="27">
        <v>5.63</v>
      </c>
      <c r="N15" s="29">
        <v>86.13</v>
      </c>
      <c r="O15" s="27">
        <v>19.84</v>
      </c>
      <c r="P15" s="27">
        <v>303.33999999999997</v>
      </c>
      <c r="Q15" s="27">
        <v>303.5</v>
      </c>
      <c r="R15" s="30"/>
      <c r="S15">
        <f t="shared" si="0"/>
        <v>6</v>
      </c>
      <c r="T15" t="str">
        <f>IF(S15=5,MID(B15,7-S15,2),MID(B15,9-S15,2))</f>
        <v>ธค</v>
      </c>
      <c r="U15" t="str">
        <f>IF(S15=5,LEFT(B15,1),LEFT(B15,2))</f>
        <v>16</v>
      </c>
      <c r="V15" cm="1">
        <f t="array" ref="V15">_xlfn.SWITCH(T15,"มค",1,"กพ",2,"มี",3,"เมย",4,"พค",5,"มิ",6,"กค",7,"สค",8,"กย",9,"ตค",10,"พย",11,"ธค",12)</f>
        <v>12</v>
      </c>
      <c r="W15" s="55">
        <f t="shared" si="1"/>
        <v>2021</v>
      </c>
      <c r="X15" s="54">
        <f t="shared" si="2"/>
        <v>44546</v>
      </c>
    </row>
    <row r="16" spans="1:24" ht="24" x14ac:dyDescent="0.4">
      <c r="A16" s="19">
        <v>14</v>
      </c>
      <c r="B16" s="20" t="s">
        <v>45</v>
      </c>
      <c r="C16" s="21" t="s">
        <v>81</v>
      </c>
      <c r="D16" s="22" t="s">
        <v>82</v>
      </c>
      <c r="E16" s="23" t="s">
        <v>74</v>
      </c>
      <c r="F16" s="24" t="s">
        <v>83</v>
      </c>
      <c r="G16" s="25" t="s">
        <v>50</v>
      </c>
      <c r="H16" s="26">
        <v>0</v>
      </c>
      <c r="I16" s="26">
        <v>0</v>
      </c>
      <c r="J16" s="27">
        <v>0</v>
      </c>
      <c r="K16" s="28">
        <v>12</v>
      </c>
      <c r="L16" s="27">
        <v>42</v>
      </c>
      <c r="M16" s="27">
        <v>2.94</v>
      </c>
      <c r="N16" s="29">
        <v>44.94</v>
      </c>
      <c r="O16" s="27">
        <v>2.94</v>
      </c>
      <c r="P16" s="27">
        <v>44.94</v>
      </c>
      <c r="Q16" s="27">
        <v>45</v>
      </c>
      <c r="R16" s="30"/>
      <c r="S16">
        <f t="shared" si="0"/>
        <v>6</v>
      </c>
      <c r="T16" t="str">
        <f>IF(S16=5,MID(B16,7-S16,2),MID(B16,9-S16,2))</f>
        <v>ธค</v>
      </c>
      <c r="U16" t="str">
        <f>IF(S16=5,LEFT(B16,1),LEFT(B16,2))</f>
        <v>16</v>
      </c>
      <c r="V16" cm="1">
        <f t="array" ref="V16">_xlfn.SWITCH(T16,"มค",1,"กพ",2,"มี",3,"เมย",4,"พค",5,"มิ",6,"กค",7,"สค",8,"กย",9,"ตค",10,"พย",11,"ธค",12)</f>
        <v>12</v>
      </c>
      <c r="W16" s="55">
        <f t="shared" si="1"/>
        <v>2021</v>
      </c>
      <c r="X16" s="54">
        <f t="shared" si="2"/>
        <v>44546</v>
      </c>
    </row>
    <row r="17" spans="1:24" ht="24" x14ac:dyDescent="0.4">
      <c r="A17" s="19">
        <v>15</v>
      </c>
      <c r="B17" s="20" t="s">
        <v>45</v>
      </c>
      <c r="C17" s="21" t="s">
        <v>84</v>
      </c>
      <c r="D17" s="22" t="s">
        <v>85</v>
      </c>
      <c r="E17" s="23" t="s">
        <v>86</v>
      </c>
      <c r="F17" s="24" t="s">
        <v>87</v>
      </c>
      <c r="G17" s="25" t="s">
        <v>50</v>
      </c>
      <c r="H17" s="26">
        <v>0</v>
      </c>
      <c r="I17" s="26">
        <v>0</v>
      </c>
      <c r="J17" s="27">
        <v>0</v>
      </c>
      <c r="K17" s="28">
        <v>13</v>
      </c>
      <c r="L17" s="27">
        <v>45.5</v>
      </c>
      <c r="M17" s="27">
        <v>3.18</v>
      </c>
      <c r="N17" s="29">
        <v>48.68</v>
      </c>
      <c r="O17" s="27">
        <v>3.18</v>
      </c>
      <c r="P17" s="27">
        <v>48.68</v>
      </c>
      <c r="Q17" s="27">
        <v>48.75</v>
      </c>
      <c r="R17" s="30"/>
      <c r="S17">
        <f t="shared" si="0"/>
        <v>6</v>
      </c>
      <c r="T17" t="str">
        <f>IF(S17=5,MID(B17,7-S17,2),MID(B17,9-S17,2))</f>
        <v>ธค</v>
      </c>
      <c r="U17" t="str">
        <f>IF(S17=5,LEFT(B17,1),LEFT(B17,2))</f>
        <v>16</v>
      </c>
      <c r="V17" cm="1">
        <f t="array" ref="V17">_xlfn.SWITCH(T17,"มค",1,"กพ",2,"มี",3,"เมย",4,"พค",5,"มิ",6,"กค",7,"สค",8,"กย",9,"ตค",10,"พย",11,"ธค",12)</f>
        <v>12</v>
      </c>
      <c r="W17" s="55">
        <f t="shared" si="1"/>
        <v>2021</v>
      </c>
      <c r="X17" s="54">
        <f t="shared" si="2"/>
        <v>44546</v>
      </c>
    </row>
    <row r="18" spans="1:24" ht="24" x14ac:dyDescent="0.4">
      <c r="A18" s="19">
        <v>16</v>
      </c>
      <c r="B18" s="20" t="s">
        <v>45</v>
      </c>
      <c r="C18" s="21" t="s">
        <v>88</v>
      </c>
      <c r="D18" s="22" t="s">
        <v>89</v>
      </c>
      <c r="E18" s="23" t="s">
        <v>90</v>
      </c>
      <c r="F18" s="24" t="s">
        <v>91</v>
      </c>
      <c r="G18" s="25" t="s">
        <v>50</v>
      </c>
      <c r="H18" s="26">
        <v>0</v>
      </c>
      <c r="I18" s="26">
        <v>0</v>
      </c>
      <c r="J18" s="27">
        <v>0</v>
      </c>
      <c r="K18" s="28">
        <v>8</v>
      </c>
      <c r="L18" s="27">
        <v>28</v>
      </c>
      <c r="M18" s="27">
        <v>1.96</v>
      </c>
      <c r="N18" s="29">
        <v>29.96</v>
      </c>
      <c r="O18" s="27">
        <v>1.96</v>
      </c>
      <c r="P18" s="27">
        <v>29.96</v>
      </c>
      <c r="Q18" s="27">
        <v>30</v>
      </c>
      <c r="R18" s="30"/>
      <c r="S18">
        <f t="shared" si="0"/>
        <v>6</v>
      </c>
      <c r="T18" t="str">
        <f>IF(S18=5,MID(B18,7-S18,2),MID(B18,9-S18,2))</f>
        <v>ธค</v>
      </c>
      <c r="U18" t="str">
        <f>IF(S18=5,LEFT(B18,1),LEFT(B18,2))</f>
        <v>16</v>
      </c>
      <c r="V18" cm="1">
        <f t="array" ref="V18">_xlfn.SWITCH(T18,"มค",1,"กพ",2,"มี",3,"เมย",4,"พค",5,"มิ",6,"กค",7,"สค",8,"กย",9,"ตค",10,"พย",11,"ธค",12)</f>
        <v>12</v>
      </c>
      <c r="W18" s="55">
        <f t="shared" si="1"/>
        <v>2021</v>
      </c>
      <c r="X18" s="54">
        <f t="shared" si="2"/>
        <v>44546</v>
      </c>
    </row>
    <row r="19" spans="1:24" ht="24" x14ac:dyDescent="0.4">
      <c r="A19" s="19">
        <v>17</v>
      </c>
      <c r="B19" s="20" t="s">
        <v>45</v>
      </c>
      <c r="C19" s="21" t="s">
        <v>92</v>
      </c>
      <c r="D19" s="22" t="s">
        <v>93</v>
      </c>
      <c r="E19" s="23" t="s">
        <v>94</v>
      </c>
      <c r="F19" s="24" t="s">
        <v>95</v>
      </c>
      <c r="G19" s="25" t="s">
        <v>50</v>
      </c>
      <c r="H19" s="26">
        <v>0</v>
      </c>
      <c r="I19" s="26">
        <v>0</v>
      </c>
      <c r="J19" s="27">
        <v>0</v>
      </c>
      <c r="K19" s="28">
        <v>15</v>
      </c>
      <c r="L19" s="27">
        <v>52.5</v>
      </c>
      <c r="M19" s="27">
        <v>3.67</v>
      </c>
      <c r="N19" s="29">
        <v>56.17</v>
      </c>
      <c r="O19" s="27">
        <v>3.67</v>
      </c>
      <c r="P19" s="27">
        <v>56.17</v>
      </c>
      <c r="Q19" s="27">
        <v>56.25</v>
      </c>
      <c r="R19" s="30"/>
      <c r="S19">
        <f t="shared" si="0"/>
        <v>6</v>
      </c>
      <c r="T19" t="str">
        <f>IF(S19=5,MID(B19,7-S19,2),MID(B19,9-S19,2))</f>
        <v>ธค</v>
      </c>
      <c r="U19" t="str">
        <f>IF(S19=5,LEFT(B19,1),LEFT(B19,2))</f>
        <v>16</v>
      </c>
      <c r="V19" cm="1">
        <f t="array" ref="V19">_xlfn.SWITCH(T19,"มค",1,"กพ",2,"มี",3,"เมย",4,"พค",5,"มิ",6,"กค",7,"สค",8,"กย",9,"ตค",10,"พย",11,"ธค",12)</f>
        <v>12</v>
      </c>
      <c r="W19" s="55">
        <f t="shared" si="1"/>
        <v>2021</v>
      </c>
      <c r="X19" s="54">
        <f t="shared" si="2"/>
        <v>44546</v>
      </c>
    </row>
    <row r="20" spans="1:24" ht="24" x14ac:dyDescent="0.4">
      <c r="A20" s="19">
        <v>18</v>
      </c>
      <c r="B20" s="20" t="s">
        <v>45</v>
      </c>
      <c r="C20" s="21" t="s">
        <v>96</v>
      </c>
      <c r="D20" s="22" t="s">
        <v>97</v>
      </c>
      <c r="E20" s="23" t="s">
        <v>98</v>
      </c>
      <c r="F20" s="24" t="s">
        <v>99</v>
      </c>
      <c r="G20" s="25" t="s">
        <v>50</v>
      </c>
      <c r="H20" s="26">
        <v>0</v>
      </c>
      <c r="I20" s="26">
        <v>0</v>
      </c>
      <c r="J20" s="27">
        <v>0</v>
      </c>
      <c r="K20" s="28">
        <v>9</v>
      </c>
      <c r="L20" s="27">
        <v>31.5</v>
      </c>
      <c r="M20" s="27">
        <v>2.2000000000000002</v>
      </c>
      <c r="N20" s="29">
        <v>33.700000000000003</v>
      </c>
      <c r="O20" s="27">
        <v>2.2000000000000002</v>
      </c>
      <c r="P20" s="27">
        <v>33.700000000000003</v>
      </c>
      <c r="Q20" s="27">
        <v>33.75</v>
      </c>
      <c r="R20" s="30"/>
      <c r="S20">
        <f t="shared" si="0"/>
        <v>6</v>
      </c>
      <c r="T20" t="str">
        <f>IF(S20=5,MID(B20,7-S20,2),MID(B20,9-S20,2))</f>
        <v>ธค</v>
      </c>
      <c r="U20" t="str">
        <f>IF(S20=5,LEFT(B20,1),LEFT(B20,2))</f>
        <v>16</v>
      </c>
      <c r="V20" cm="1">
        <f t="array" ref="V20">_xlfn.SWITCH(T20,"มค",1,"กพ",2,"มี",3,"เมย",4,"พค",5,"มิ",6,"กค",7,"สค",8,"กย",9,"ตค",10,"พย",11,"ธค",12)</f>
        <v>12</v>
      </c>
      <c r="W20" s="55">
        <f t="shared" si="1"/>
        <v>2021</v>
      </c>
      <c r="X20" s="54">
        <f t="shared" si="2"/>
        <v>44546</v>
      </c>
    </row>
    <row r="21" spans="1:24" ht="24" x14ac:dyDescent="0.4">
      <c r="A21" s="19">
        <v>19</v>
      </c>
      <c r="B21" s="20" t="s">
        <v>45</v>
      </c>
      <c r="C21" s="21" t="s">
        <v>100</v>
      </c>
      <c r="D21" s="22" t="s">
        <v>101</v>
      </c>
      <c r="E21" s="23" t="s">
        <v>102</v>
      </c>
      <c r="F21" s="24" t="s">
        <v>103</v>
      </c>
      <c r="G21" s="25" t="s">
        <v>31</v>
      </c>
      <c r="H21" s="26">
        <v>42</v>
      </c>
      <c r="I21" s="26">
        <v>2.94</v>
      </c>
      <c r="J21" s="27">
        <v>44.94</v>
      </c>
      <c r="K21" s="28">
        <v>11</v>
      </c>
      <c r="L21" s="27">
        <v>38.5</v>
      </c>
      <c r="M21" s="27">
        <v>2.69</v>
      </c>
      <c r="N21" s="29">
        <v>41.19</v>
      </c>
      <c r="O21" s="27">
        <v>5.63</v>
      </c>
      <c r="P21" s="27">
        <v>86.13</v>
      </c>
      <c r="Q21" s="27">
        <v>86.25</v>
      </c>
      <c r="R21" s="30"/>
      <c r="S21">
        <f t="shared" si="0"/>
        <v>6</v>
      </c>
      <c r="T21" t="str">
        <f>IF(S21=5,MID(B21,7-S21,2),MID(B21,9-S21,2))</f>
        <v>ธค</v>
      </c>
      <c r="U21" t="str">
        <f>IF(S21=5,LEFT(B21,1),LEFT(B21,2))</f>
        <v>16</v>
      </c>
      <c r="V21" cm="1">
        <f t="array" ref="V21">_xlfn.SWITCH(T21,"มค",1,"กพ",2,"มี",3,"เมย",4,"พค",5,"มิ",6,"กค",7,"สค",8,"กย",9,"ตค",10,"พย",11,"ธค",12)</f>
        <v>12</v>
      </c>
      <c r="W21" s="55">
        <f t="shared" si="1"/>
        <v>2021</v>
      </c>
      <c r="X21" s="54">
        <f t="shared" si="2"/>
        <v>44546</v>
      </c>
    </row>
    <row r="22" spans="1:24" ht="24" x14ac:dyDescent="0.4">
      <c r="A22" s="19">
        <v>20</v>
      </c>
      <c r="B22" s="20" t="s">
        <v>45</v>
      </c>
      <c r="C22" s="21" t="s">
        <v>104</v>
      </c>
      <c r="D22" s="22" t="s">
        <v>105</v>
      </c>
      <c r="E22" s="23" t="s">
        <v>106</v>
      </c>
      <c r="F22" s="24" t="s">
        <v>107</v>
      </c>
      <c r="G22" s="25" t="s">
        <v>50</v>
      </c>
      <c r="H22" s="26">
        <v>0</v>
      </c>
      <c r="I22" s="26">
        <v>0</v>
      </c>
      <c r="J22" s="27">
        <v>0</v>
      </c>
      <c r="K22" s="28">
        <v>14</v>
      </c>
      <c r="L22" s="27">
        <v>49</v>
      </c>
      <c r="M22" s="27">
        <v>3.43</v>
      </c>
      <c r="N22" s="29">
        <v>52.43</v>
      </c>
      <c r="O22" s="27">
        <v>3.43</v>
      </c>
      <c r="P22" s="27">
        <v>52.43</v>
      </c>
      <c r="Q22" s="27">
        <v>52.5</v>
      </c>
      <c r="R22" s="30"/>
      <c r="S22">
        <f t="shared" si="0"/>
        <v>6</v>
      </c>
      <c r="T22" t="str">
        <f>IF(S22=5,MID(B22,7-S22,2),MID(B22,9-S22,2))</f>
        <v>ธค</v>
      </c>
      <c r="U22" t="str">
        <f>IF(S22=5,LEFT(B22,1),LEFT(B22,2))</f>
        <v>16</v>
      </c>
      <c r="V22" cm="1">
        <f t="array" ref="V22">_xlfn.SWITCH(T22,"มค",1,"กพ",2,"มี",3,"เมย",4,"พค",5,"มิ",6,"กค",7,"สค",8,"กย",9,"ตค",10,"พย",11,"ธค",12)</f>
        <v>12</v>
      </c>
      <c r="W22" s="55">
        <f t="shared" si="1"/>
        <v>2021</v>
      </c>
      <c r="X22" s="54">
        <f t="shared" si="2"/>
        <v>44546</v>
      </c>
    </row>
    <row r="23" spans="1:24" ht="24" x14ac:dyDescent="0.4">
      <c r="A23" s="19">
        <v>21</v>
      </c>
      <c r="B23" s="20" t="s">
        <v>45</v>
      </c>
      <c r="C23" s="21" t="s">
        <v>108</v>
      </c>
      <c r="D23" s="22" t="s">
        <v>109</v>
      </c>
      <c r="E23" s="23" t="s">
        <v>110</v>
      </c>
      <c r="F23" s="24" t="s">
        <v>111</v>
      </c>
      <c r="G23" s="25" t="s">
        <v>50</v>
      </c>
      <c r="H23" s="26">
        <v>0</v>
      </c>
      <c r="I23" s="26">
        <v>0</v>
      </c>
      <c r="J23" s="27">
        <v>0</v>
      </c>
      <c r="K23" s="28">
        <v>4</v>
      </c>
      <c r="L23" s="27">
        <v>14</v>
      </c>
      <c r="M23" s="27">
        <v>0.98</v>
      </c>
      <c r="N23" s="29">
        <v>14.98</v>
      </c>
      <c r="O23" s="27">
        <v>0.98</v>
      </c>
      <c r="P23" s="27">
        <v>14.98</v>
      </c>
      <c r="Q23" s="27">
        <v>15</v>
      </c>
      <c r="R23" s="30"/>
      <c r="S23">
        <f t="shared" si="0"/>
        <v>6</v>
      </c>
      <c r="T23" t="str">
        <f>IF(S23=5,MID(B23,7-S23,2),MID(B23,9-S23,2))</f>
        <v>ธค</v>
      </c>
      <c r="U23" t="str">
        <f>IF(S23=5,LEFT(B23,1),LEFT(B23,2))</f>
        <v>16</v>
      </c>
      <c r="V23" cm="1">
        <f t="array" ref="V23">_xlfn.SWITCH(T23,"มค",1,"กพ",2,"มี",3,"เมย",4,"พค",5,"มิ",6,"กค",7,"สค",8,"กย",9,"ตค",10,"พย",11,"ธค",12)</f>
        <v>12</v>
      </c>
      <c r="W23" s="55">
        <f t="shared" si="1"/>
        <v>2021</v>
      </c>
      <c r="X23" s="54">
        <f t="shared" si="2"/>
        <v>44546</v>
      </c>
    </row>
    <row r="24" spans="1:24" ht="24" x14ac:dyDescent="0.4">
      <c r="A24" s="19">
        <v>22</v>
      </c>
      <c r="B24" s="20" t="s">
        <v>45</v>
      </c>
      <c r="C24" s="21" t="s">
        <v>112</v>
      </c>
      <c r="D24" s="22" t="s">
        <v>113</v>
      </c>
      <c r="E24" s="23" t="s">
        <v>114</v>
      </c>
      <c r="F24" s="24" t="s">
        <v>115</v>
      </c>
      <c r="G24" s="25" t="s">
        <v>50</v>
      </c>
      <c r="H24" s="26">
        <v>0</v>
      </c>
      <c r="I24" s="26">
        <v>0</v>
      </c>
      <c r="J24" s="27">
        <v>0</v>
      </c>
      <c r="K24" s="28">
        <v>27</v>
      </c>
      <c r="L24" s="27">
        <v>94.5</v>
      </c>
      <c r="M24" s="27">
        <v>6.61</v>
      </c>
      <c r="N24" s="29">
        <v>101.11</v>
      </c>
      <c r="O24" s="27">
        <v>6.61</v>
      </c>
      <c r="P24" s="27">
        <v>101.11</v>
      </c>
      <c r="Q24" s="27">
        <v>101.25</v>
      </c>
      <c r="R24" s="30"/>
      <c r="S24">
        <f t="shared" si="0"/>
        <v>6</v>
      </c>
      <c r="T24" t="str">
        <f>IF(S24=5,MID(B24,7-S24,2),MID(B24,9-S24,2))</f>
        <v>ธค</v>
      </c>
      <c r="U24" t="str">
        <f>IF(S24=5,LEFT(B24,1),LEFT(B24,2))</f>
        <v>16</v>
      </c>
      <c r="V24" cm="1">
        <f t="array" ref="V24">_xlfn.SWITCH(T24,"มค",1,"กพ",2,"มี",3,"เมย",4,"พค",5,"มิ",6,"กค",7,"สค",8,"กย",9,"ตค",10,"พย",11,"ธค",12)</f>
        <v>12</v>
      </c>
      <c r="W24" s="55">
        <f t="shared" si="1"/>
        <v>2021</v>
      </c>
      <c r="X24" s="54">
        <f t="shared" si="2"/>
        <v>44546</v>
      </c>
    </row>
    <row r="25" spans="1:24" ht="24" x14ac:dyDescent="0.4">
      <c r="A25" s="19">
        <v>23</v>
      </c>
      <c r="B25" s="20" t="s">
        <v>45</v>
      </c>
      <c r="C25" s="21" t="s">
        <v>116</v>
      </c>
      <c r="D25" s="22" t="s">
        <v>117</v>
      </c>
      <c r="E25" s="23" t="s">
        <v>118</v>
      </c>
      <c r="F25" s="24" t="s">
        <v>119</v>
      </c>
      <c r="G25" s="25" t="s">
        <v>50</v>
      </c>
      <c r="H25" s="26">
        <v>0</v>
      </c>
      <c r="I25" s="26">
        <v>0</v>
      </c>
      <c r="J25" s="27">
        <v>0</v>
      </c>
      <c r="K25" s="28">
        <v>18</v>
      </c>
      <c r="L25" s="27">
        <v>63</v>
      </c>
      <c r="M25" s="27">
        <v>4.41</v>
      </c>
      <c r="N25" s="29">
        <v>67.41</v>
      </c>
      <c r="O25" s="27">
        <v>4.41</v>
      </c>
      <c r="P25" s="27">
        <v>67.41</v>
      </c>
      <c r="Q25" s="27">
        <v>67.5</v>
      </c>
      <c r="R25" s="30"/>
      <c r="S25">
        <f t="shared" si="0"/>
        <v>6</v>
      </c>
      <c r="T25" t="str">
        <f>IF(S25=5,MID(B25,7-S25,2),MID(B25,9-S25,2))</f>
        <v>ธค</v>
      </c>
      <c r="U25" t="str">
        <f>IF(S25=5,LEFT(B25,1),LEFT(B25,2))</f>
        <v>16</v>
      </c>
      <c r="V25" cm="1">
        <f t="array" ref="V25">_xlfn.SWITCH(T25,"มค",1,"กพ",2,"มี",3,"เมย",4,"พค",5,"มิ",6,"กค",7,"สค",8,"กย",9,"ตค",10,"พย",11,"ธค",12)</f>
        <v>12</v>
      </c>
      <c r="W25" s="55">
        <f t="shared" si="1"/>
        <v>2021</v>
      </c>
      <c r="X25" s="54">
        <f t="shared" si="2"/>
        <v>44546</v>
      </c>
    </row>
    <row r="26" spans="1:24" ht="24" x14ac:dyDescent="0.4">
      <c r="A26" s="19">
        <v>24</v>
      </c>
      <c r="B26" s="20" t="s">
        <v>45</v>
      </c>
      <c r="C26" s="21" t="s">
        <v>120</v>
      </c>
      <c r="D26" s="22" t="s">
        <v>121</v>
      </c>
      <c r="E26" s="23" t="s">
        <v>122</v>
      </c>
      <c r="F26" s="24" t="s">
        <v>123</v>
      </c>
      <c r="G26" s="25" t="s">
        <v>50</v>
      </c>
      <c r="H26" s="26">
        <v>0</v>
      </c>
      <c r="I26" s="26">
        <v>0</v>
      </c>
      <c r="J26" s="27">
        <v>0</v>
      </c>
      <c r="K26" s="28">
        <v>4</v>
      </c>
      <c r="L26" s="27">
        <v>14</v>
      </c>
      <c r="M26" s="27">
        <v>0.98</v>
      </c>
      <c r="N26" s="29">
        <v>14.98</v>
      </c>
      <c r="O26" s="27">
        <v>0.98</v>
      </c>
      <c r="P26" s="27">
        <v>14.98</v>
      </c>
      <c r="Q26" s="27">
        <v>15</v>
      </c>
      <c r="R26" s="30"/>
      <c r="S26">
        <f t="shared" si="0"/>
        <v>6</v>
      </c>
      <c r="T26" t="str">
        <f>IF(S26=5,MID(B26,7-S26,2),MID(B26,9-S26,2))</f>
        <v>ธค</v>
      </c>
      <c r="U26" t="str">
        <f>IF(S26=5,LEFT(B26,1),LEFT(B26,2))</f>
        <v>16</v>
      </c>
      <c r="V26" cm="1">
        <f t="array" ref="V26">_xlfn.SWITCH(T26,"มค",1,"กพ",2,"มี",3,"เมย",4,"พค",5,"มิ",6,"กค",7,"สค",8,"กย",9,"ตค",10,"พย",11,"ธค",12)</f>
        <v>12</v>
      </c>
      <c r="W26" s="55">
        <f t="shared" si="1"/>
        <v>2021</v>
      </c>
      <c r="X26" s="54">
        <f t="shared" si="2"/>
        <v>44546</v>
      </c>
    </row>
    <row r="27" spans="1:24" ht="24" x14ac:dyDescent="0.4">
      <c r="A27" s="19">
        <v>25</v>
      </c>
      <c r="B27" s="20" t="s">
        <v>45</v>
      </c>
      <c r="C27" s="21" t="s">
        <v>124</v>
      </c>
      <c r="D27" s="22" t="s">
        <v>125</v>
      </c>
      <c r="E27" s="23" t="s">
        <v>126</v>
      </c>
      <c r="F27" s="24" t="s">
        <v>127</v>
      </c>
      <c r="G27" s="25" t="s">
        <v>50</v>
      </c>
      <c r="H27" s="26">
        <v>0</v>
      </c>
      <c r="I27" s="26">
        <v>0</v>
      </c>
      <c r="J27" s="27">
        <v>0</v>
      </c>
      <c r="K27" s="28">
        <v>23</v>
      </c>
      <c r="L27" s="27">
        <v>80.5</v>
      </c>
      <c r="M27" s="27">
        <v>5.63</v>
      </c>
      <c r="N27" s="29">
        <v>86.13</v>
      </c>
      <c r="O27" s="27">
        <v>5.63</v>
      </c>
      <c r="P27" s="27">
        <v>86.13</v>
      </c>
      <c r="Q27" s="27">
        <v>86.25</v>
      </c>
      <c r="R27" s="30"/>
      <c r="S27">
        <f t="shared" si="0"/>
        <v>6</v>
      </c>
      <c r="T27" t="str">
        <f>IF(S27=5,MID(B27,7-S27,2),MID(B27,9-S27,2))</f>
        <v>ธค</v>
      </c>
      <c r="U27" t="str">
        <f>IF(S27=5,LEFT(B27,1),LEFT(B27,2))</f>
        <v>16</v>
      </c>
      <c r="V27" cm="1">
        <f t="array" ref="V27">_xlfn.SWITCH(T27,"มค",1,"กพ",2,"มี",3,"เมย",4,"พค",5,"มิ",6,"กค",7,"สค",8,"กย",9,"ตค",10,"พย",11,"ธค",12)</f>
        <v>12</v>
      </c>
      <c r="W27" s="55">
        <f t="shared" si="1"/>
        <v>2021</v>
      </c>
      <c r="X27" s="54">
        <f t="shared" si="2"/>
        <v>44546</v>
      </c>
    </row>
    <row r="28" spans="1:24" ht="24" x14ac:dyDescent="0.4">
      <c r="A28" s="19">
        <v>26</v>
      </c>
      <c r="B28" s="20" t="s">
        <v>45</v>
      </c>
      <c r="C28" s="21" t="s">
        <v>128</v>
      </c>
      <c r="D28" s="22" t="s">
        <v>129</v>
      </c>
      <c r="E28" s="23" t="s">
        <v>130</v>
      </c>
      <c r="F28" s="24" t="s">
        <v>131</v>
      </c>
      <c r="G28" s="25" t="s">
        <v>50</v>
      </c>
      <c r="H28" s="26">
        <v>0</v>
      </c>
      <c r="I28" s="26">
        <v>0</v>
      </c>
      <c r="J28" s="27">
        <v>0</v>
      </c>
      <c r="K28" s="28">
        <v>28</v>
      </c>
      <c r="L28" s="27">
        <v>98</v>
      </c>
      <c r="M28" s="27">
        <v>6.86</v>
      </c>
      <c r="N28" s="29">
        <v>104.86</v>
      </c>
      <c r="O28" s="27">
        <v>6.86</v>
      </c>
      <c r="P28" s="27">
        <v>104.86</v>
      </c>
      <c r="Q28" s="27">
        <v>105</v>
      </c>
      <c r="R28" s="30"/>
      <c r="S28">
        <f t="shared" si="0"/>
        <v>6</v>
      </c>
      <c r="T28" t="str">
        <f>IF(S28=5,MID(B28,7-S28,2),MID(B28,9-S28,2))</f>
        <v>ธค</v>
      </c>
      <c r="U28" t="str">
        <f>IF(S28=5,LEFT(B28,1),LEFT(B28,2))</f>
        <v>16</v>
      </c>
      <c r="V28" cm="1">
        <f t="array" ref="V28">_xlfn.SWITCH(T28,"มค",1,"กพ",2,"มี",3,"เมย",4,"พค",5,"มิ",6,"กค",7,"สค",8,"กย",9,"ตค",10,"พย",11,"ธค",12)</f>
        <v>12</v>
      </c>
      <c r="W28" s="55">
        <f t="shared" si="1"/>
        <v>2021</v>
      </c>
      <c r="X28" s="54">
        <f t="shared" si="2"/>
        <v>44546</v>
      </c>
    </row>
    <row r="29" spans="1:24" ht="24" x14ac:dyDescent="0.4">
      <c r="A29" s="19">
        <v>27</v>
      </c>
      <c r="B29" s="20" t="s">
        <v>45</v>
      </c>
      <c r="C29" s="21" t="s">
        <v>132</v>
      </c>
      <c r="D29" s="22" t="s">
        <v>133</v>
      </c>
      <c r="E29" s="23" t="s">
        <v>134</v>
      </c>
      <c r="F29" s="24" t="s">
        <v>135</v>
      </c>
      <c r="G29" s="25" t="s">
        <v>50</v>
      </c>
      <c r="H29" s="26">
        <v>0</v>
      </c>
      <c r="I29" s="26">
        <v>0</v>
      </c>
      <c r="J29" s="27">
        <v>0</v>
      </c>
      <c r="K29" s="28">
        <v>19</v>
      </c>
      <c r="L29" s="27">
        <v>66.5</v>
      </c>
      <c r="M29" s="27">
        <v>4.6500000000000004</v>
      </c>
      <c r="N29" s="29">
        <v>71.150000000000006</v>
      </c>
      <c r="O29" s="27">
        <v>4.6500000000000004</v>
      </c>
      <c r="P29" s="27">
        <v>71.150000000000006</v>
      </c>
      <c r="Q29" s="27">
        <v>71.25</v>
      </c>
      <c r="R29" s="30"/>
      <c r="S29">
        <f t="shared" si="0"/>
        <v>6</v>
      </c>
      <c r="T29" t="str">
        <f>IF(S29=5,MID(B29,7-S29,2),MID(B29,9-S29,2))</f>
        <v>ธค</v>
      </c>
      <c r="U29" t="str">
        <f>IF(S29=5,LEFT(B29,1),LEFT(B29,2))</f>
        <v>16</v>
      </c>
      <c r="V29" cm="1">
        <f t="array" ref="V29">_xlfn.SWITCH(T29,"มค",1,"กพ",2,"มี",3,"เมย",4,"พค",5,"มิ",6,"กค",7,"สค",8,"กย",9,"ตค",10,"พย",11,"ธค",12)</f>
        <v>12</v>
      </c>
      <c r="W29" s="55">
        <f t="shared" si="1"/>
        <v>2021</v>
      </c>
      <c r="X29" s="54">
        <f t="shared" si="2"/>
        <v>44546</v>
      </c>
    </row>
    <row r="30" spans="1:24" ht="24" x14ac:dyDescent="0.4">
      <c r="A30" s="19">
        <v>28</v>
      </c>
      <c r="B30" s="20" t="s">
        <v>45</v>
      </c>
      <c r="C30" s="21" t="s">
        <v>136</v>
      </c>
      <c r="D30" s="22" t="s">
        <v>137</v>
      </c>
      <c r="E30" s="23" t="s">
        <v>138</v>
      </c>
      <c r="F30" s="24" t="s">
        <v>139</v>
      </c>
      <c r="G30" s="25" t="s">
        <v>50</v>
      </c>
      <c r="H30" s="26">
        <v>0</v>
      </c>
      <c r="I30" s="26">
        <v>0</v>
      </c>
      <c r="J30" s="27">
        <v>0</v>
      </c>
      <c r="K30" s="28">
        <v>27</v>
      </c>
      <c r="L30" s="27">
        <v>94.5</v>
      </c>
      <c r="M30" s="27">
        <v>6.61</v>
      </c>
      <c r="N30" s="29">
        <v>101.11</v>
      </c>
      <c r="O30" s="27">
        <v>6.61</v>
      </c>
      <c r="P30" s="27">
        <v>101.11</v>
      </c>
      <c r="Q30" s="27">
        <v>101.25</v>
      </c>
      <c r="R30" s="30"/>
      <c r="S30">
        <f t="shared" si="0"/>
        <v>6</v>
      </c>
      <c r="T30" t="str">
        <f>IF(S30=5,MID(B30,7-S30,2),MID(B30,9-S30,2))</f>
        <v>ธค</v>
      </c>
      <c r="U30" t="str">
        <f>IF(S30=5,LEFT(B30,1),LEFT(B30,2))</f>
        <v>16</v>
      </c>
      <c r="V30" cm="1">
        <f t="array" ref="V30">_xlfn.SWITCH(T30,"มค",1,"กพ",2,"มี",3,"เมย",4,"พค",5,"มิ",6,"กค",7,"สค",8,"กย",9,"ตค",10,"พย",11,"ธค",12)</f>
        <v>12</v>
      </c>
      <c r="W30" s="55">
        <f t="shared" si="1"/>
        <v>2021</v>
      </c>
      <c r="X30" s="54">
        <f t="shared" si="2"/>
        <v>44546</v>
      </c>
    </row>
    <row r="31" spans="1:24" ht="24" x14ac:dyDescent="0.4">
      <c r="A31" s="19">
        <v>29</v>
      </c>
      <c r="B31" s="20" t="s">
        <v>45</v>
      </c>
      <c r="C31" s="21" t="s">
        <v>140</v>
      </c>
      <c r="D31" s="22" t="s">
        <v>141</v>
      </c>
      <c r="E31" s="23" t="s">
        <v>142</v>
      </c>
      <c r="F31" s="24" t="s">
        <v>143</v>
      </c>
      <c r="G31" s="25" t="s">
        <v>50</v>
      </c>
      <c r="H31" s="26">
        <v>0</v>
      </c>
      <c r="I31" s="26">
        <v>0</v>
      </c>
      <c r="J31" s="27">
        <v>0</v>
      </c>
      <c r="K31" s="28">
        <v>30</v>
      </c>
      <c r="L31" s="27">
        <v>105</v>
      </c>
      <c r="M31" s="27">
        <v>7.35</v>
      </c>
      <c r="N31" s="29">
        <v>112.35</v>
      </c>
      <c r="O31" s="27">
        <v>7.35</v>
      </c>
      <c r="P31" s="27">
        <v>112.35</v>
      </c>
      <c r="Q31" s="27">
        <v>112.5</v>
      </c>
      <c r="R31" s="30"/>
      <c r="S31">
        <f t="shared" si="0"/>
        <v>6</v>
      </c>
      <c r="T31" t="str">
        <f>IF(S31=5,MID(B31,7-S31,2),MID(B31,9-S31,2))</f>
        <v>ธค</v>
      </c>
      <c r="U31" t="str">
        <f>IF(S31=5,LEFT(B31,1),LEFT(B31,2))</f>
        <v>16</v>
      </c>
      <c r="V31" cm="1">
        <f t="array" ref="V31">_xlfn.SWITCH(T31,"มค",1,"กพ",2,"มี",3,"เมย",4,"พค",5,"มิ",6,"กค",7,"สค",8,"กย",9,"ตค",10,"พย",11,"ธค",12)</f>
        <v>12</v>
      </c>
      <c r="W31" s="55">
        <f t="shared" si="1"/>
        <v>2021</v>
      </c>
      <c r="X31" s="54">
        <f t="shared" si="2"/>
        <v>44546</v>
      </c>
    </row>
    <row r="32" spans="1:24" ht="24" x14ac:dyDescent="0.4">
      <c r="A32" s="19">
        <v>30</v>
      </c>
      <c r="B32" s="20" t="s">
        <v>45</v>
      </c>
      <c r="C32" s="21" t="s">
        <v>144</v>
      </c>
      <c r="D32" s="22" t="s">
        <v>145</v>
      </c>
      <c r="E32" s="23" t="s">
        <v>142</v>
      </c>
      <c r="F32" s="24" t="s">
        <v>146</v>
      </c>
      <c r="G32" s="25" t="s">
        <v>50</v>
      </c>
      <c r="H32" s="26">
        <v>0</v>
      </c>
      <c r="I32" s="26">
        <v>0</v>
      </c>
      <c r="J32" s="27">
        <v>0</v>
      </c>
      <c r="K32" s="28">
        <v>50</v>
      </c>
      <c r="L32" s="27">
        <v>175</v>
      </c>
      <c r="M32" s="27">
        <v>12.25</v>
      </c>
      <c r="N32" s="29">
        <v>187.25</v>
      </c>
      <c r="O32" s="27">
        <v>12.25</v>
      </c>
      <c r="P32" s="27">
        <v>187.25</v>
      </c>
      <c r="Q32" s="27">
        <v>187.25</v>
      </c>
      <c r="R32" s="30"/>
      <c r="S32">
        <f t="shared" si="0"/>
        <v>6</v>
      </c>
      <c r="T32" t="str">
        <f>IF(S32=5,MID(B32,7-S32,2),MID(B32,9-S32,2))</f>
        <v>ธค</v>
      </c>
      <c r="U32" t="str">
        <f>IF(S32=5,LEFT(B32,1),LEFT(B32,2))</f>
        <v>16</v>
      </c>
      <c r="V32" cm="1">
        <f t="array" ref="V32">_xlfn.SWITCH(T32,"มค",1,"กพ",2,"มี",3,"เมย",4,"พค",5,"มิ",6,"กค",7,"สค",8,"กย",9,"ตค",10,"พย",11,"ธค",12)</f>
        <v>12</v>
      </c>
      <c r="W32" s="55">
        <f t="shared" si="1"/>
        <v>2021</v>
      </c>
      <c r="X32" s="54">
        <f t="shared" si="2"/>
        <v>44546</v>
      </c>
    </row>
    <row r="33" spans="1:24" ht="24" x14ac:dyDescent="0.4">
      <c r="A33" s="19">
        <v>31</v>
      </c>
      <c r="B33" s="20" t="s">
        <v>45</v>
      </c>
      <c r="C33" s="21" t="s">
        <v>147</v>
      </c>
      <c r="D33" s="22" t="s">
        <v>148</v>
      </c>
      <c r="E33" s="23" t="s">
        <v>149</v>
      </c>
      <c r="F33" s="24" t="s">
        <v>150</v>
      </c>
      <c r="G33" s="25" t="s">
        <v>151</v>
      </c>
      <c r="H33" s="26">
        <v>34.99</v>
      </c>
      <c r="I33" s="26">
        <v>2.4500000000000002</v>
      </c>
      <c r="J33" s="27">
        <v>37.440000000000005</v>
      </c>
      <c r="K33" s="28">
        <v>3</v>
      </c>
      <c r="L33" s="27">
        <v>10.5</v>
      </c>
      <c r="M33" s="27">
        <v>0.73</v>
      </c>
      <c r="N33" s="29">
        <v>11.23</v>
      </c>
      <c r="O33" s="27">
        <v>3.18</v>
      </c>
      <c r="P33" s="27">
        <v>48.67</v>
      </c>
      <c r="Q33" s="27">
        <v>48.75</v>
      </c>
      <c r="R33" s="30"/>
      <c r="S33">
        <f t="shared" si="0"/>
        <v>6</v>
      </c>
      <c r="T33" t="str">
        <f>IF(S33=5,MID(B33,7-S33,2),MID(B33,9-S33,2))</f>
        <v>ธค</v>
      </c>
      <c r="U33" t="str">
        <f>IF(S33=5,LEFT(B33,1),LEFT(B33,2))</f>
        <v>16</v>
      </c>
      <c r="V33" cm="1">
        <f t="array" ref="V33">_xlfn.SWITCH(T33,"มค",1,"กพ",2,"มี",3,"เมย",4,"พค",5,"มิ",6,"กค",7,"สค",8,"กย",9,"ตค",10,"พย",11,"ธค",12)</f>
        <v>12</v>
      </c>
      <c r="W33" s="55">
        <f t="shared" si="1"/>
        <v>2021</v>
      </c>
      <c r="X33" s="54">
        <f t="shared" si="2"/>
        <v>44546</v>
      </c>
    </row>
    <row r="34" spans="1:24" ht="24" x14ac:dyDescent="0.4">
      <c r="A34" s="19">
        <v>32</v>
      </c>
      <c r="B34" s="20" t="s">
        <v>45</v>
      </c>
      <c r="C34" s="21" t="s">
        <v>152</v>
      </c>
      <c r="D34" s="22" t="s">
        <v>153</v>
      </c>
      <c r="E34" s="23" t="s">
        <v>154</v>
      </c>
      <c r="F34" s="24" t="s">
        <v>155</v>
      </c>
      <c r="G34" s="25" t="s">
        <v>50</v>
      </c>
      <c r="H34" s="26">
        <v>0</v>
      </c>
      <c r="I34" s="26">
        <v>0</v>
      </c>
      <c r="J34" s="27">
        <v>0</v>
      </c>
      <c r="K34" s="28">
        <v>7</v>
      </c>
      <c r="L34" s="27">
        <v>24.5</v>
      </c>
      <c r="M34" s="27">
        <v>1.71</v>
      </c>
      <c r="N34" s="29">
        <v>26.21</v>
      </c>
      <c r="O34" s="27">
        <v>1.71</v>
      </c>
      <c r="P34" s="27">
        <v>26.21</v>
      </c>
      <c r="Q34" s="27">
        <v>26.25</v>
      </c>
      <c r="R34" s="30"/>
      <c r="S34">
        <f t="shared" si="0"/>
        <v>6</v>
      </c>
      <c r="T34" t="str">
        <f t="shared" ref="T34:T97" si="3">IF(S34=5,MID(B34,7-S34,2),MID(B34,9-S34,2))</f>
        <v>ธค</v>
      </c>
      <c r="U34" t="str">
        <f>IF(S34=5,LEFT(B34,1),LEFT(B34,2))</f>
        <v>16</v>
      </c>
      <c r="V34" cm="1">
        <f t="array" ref="V34">_xlfn.SWITCH(T34,"มค",1,"กพ",2,"มี",3,"เมย",4,"พค",5,"มิ",6,"กค",7,"สค",8,"กย",9,"ตค",10,"พย",11,"ธค",12)</f>
        <v>12</v>
      </c>
      <c r="W34" s="55">
        <f t="shared" si="1"/>
        <v>2021</v>
      </c>
      <c r="X34" s="54">
        <f t="shared" si="2"/>
        <v>44546</v>
      </c>
    </row>
    <row r="35" spans="1:24" ht="24" x14ac:dyDescent="0.4">
      <c r="A35" s="19">
        <v>33</v>
      </c>
      <c r="B35" s="20" t="s">
        <v>45</v>
      </c>
      <c r="C35" s="21" t="s">
        <v>156</v>
      </c>
      <c r="D35" s="22" t="s">
        <v>157</v>
      </c>
      <c r="E35" s="23" t="s">
        <v>158</v>
      </c>
      <c r="F35" s="24" t="s">
        <v>159</v>
      </c>
      <c r="G35" s="25" t="s">
        <v>50</v>
      </c>
      <c r="H35" s="26">
        <v>0</v>
      </c>
      <c r="I35" s="26">
        <v>0</v>
      </c>
      <c r="J35" s="27">
        <v>0</v>
      </c>
      <c r="K35" s="28">
        <v>29</v>
      </c>
      <c r="L35" s="27">
        <v>101.5</v>
      </c>
      <c r="M35" s="27">
        <v>7.1</v>
      </c>
      <c r="N35" s="29">
        <v>108.6</v>
      </c>
      <c r="O35" s="27">
        <v>7.1</v>
      </c>
      <c r="P35" s="27">
        <v>108.6</v>
      </c>
      <c r="Q35" s="27">
        <v>108.75</v>
      </c>
      <c r="R35" s="30"/>
      <c r="S35">
        <f t="shared" si="0"/>
        <v>6</v>
      </c>
      <c r="T35" t="str">
        <f t="shared" si="3"/>
        <v>ธค</v>
      </c>
      <c r="U35" t="str">
        <f>IF(S35=5,LEFT(B35,1),LEFT(B35,2))</f>
        <v>16</v>
      </c>
      <c r="V35" cm="1">
        <f t="array" ref="V35">_xlfn.SWITCH(T35,"มค",1,"กพ",2,"มี",3,"เมย",4,"พค",5,"มิ",6,"กค",7,"สค",8,"กย",9,"ตค",10,"พย",11,"ธค",12)</f>
        <v>12</v>
      </c>
      <c r="W35" s="55">
        <f t="shared" si="1"/>
        <v>2021</v>
      </c>
      <c r="X35" s="54">
        <f t="shared" si="2"/>
        <v>44546</v>
      </c>
    </row>
    <row r="36" spans="1:24" ht="24" x14ac:dyDescent="0.4">
      <c r="A36" s="19">
        <v>34</v>
      </c>
      <c r="B36" s="20" t="s">
        <v>45</v>
      </c>
      <c r="C36" s="21" t="s">
        <v>160</v>
      </c>
      <c r="D36" s="22" t="s">
        <v>161</v>
      </c>
      <c r="E36" s="23" t="s">
        <v>162</v>
      </c>
      <c r="F36" s="24" t="s">
        <v>163</v>
      </c>
      <c r="G36" s="25" t="s">
        <v>50</v>
      </c>
      <c r="H36" s="26">
        <v>0</v>
      </c>
      <c r="I36" s="26">
        <v>0</v>
      </c>
      <c r="J36" s="27">
        <v>0</v>
      </c>
      <c r="K36" s="28">
        <v>26</v>
      </c>
      <c r="L36" s="27">
        <v>91</v>
      </c>
      <c r="M36" s="27">
        <v>6.37</v>
      </c>
      <c r="N36" s="29">
        <v>97.37</v>
      </c>
      <c r="O36" s="27">
        <v>6.37</v>
      </c>
      <c r="P36" s="27">
        <v>97.37</v>
      </c>
      <c r="Q36" s="27">
        <v>97.5</v>
      </c>
      <c r="R36" s="30"/>
      <c r="S36">
        <f t="shared" si="0"/>
        <v>6</v>
      </c>
      <c r="T36" t="str">
        <f t="shared" si="3"/>
        <v>ธค</v>
      </c>
      <c r="U36" t="str">
        <f>IF(S36=5,LEFT(B36,1),LEFT(B36,2))</f>
        <v>16</v>
      </c>
      <c r="V36" cm="1">
        <f t="array" ref="V36">_xlfn.SWITCH(T36,"มค",1,"กพ",2,"มี",3,"เมย",4,"พค",5,"มิ",6,"กค",7,"สค",8,"กย",9,"ตค",10,"พย",11,"ธค",12)</f>
        <v>12</v>
      </c>
      <c r="W36" s="55">
        <f t="shared" si="1"/>
        <v>2021</v>
      </c>
      <c r="X36" s="54">
        <f t="shared" si="2"/>
        <v>44546</v>
      </c>
    </row>
    <row r="37" spans="1:24" ht="24" x14ac:dyDescent="0.4">
      <c r="A37" s="19">
        <v>35</v>
      </c>
      <c r="B37" s="20" t="s">
        <v>45</v>
      </c>
      <c r="C37" s="21" t="s">
        <v>164</v>
      </c>
      <c r="D37" s="22" t="s">
        <v>165</v>
      </c>
      <c r="E37" s="23" t="s">
        <v>166</v>
      </c>
      <c r="F37" s="24" t="s">
        <v>167</v>
      </c>
      <c r="G37" s="25" t="s">
        <v>50</v>
      </c>
      <c r="H37" s="26">
        <v>0</v>
      </c>
      <c r="I37" s="26">
        <v>0</v>
      </c>
      <c r="J37" s="27">
        <v>0</v>
      </c>
      <c r="K37" s="28">
        <v>17</v>
      </c>
      <c r="L37" s="27">
        <v>59.5</v>
      </c>
      <c r="M37" s="27">
        <v>4.16</v>
      </c>
      <c r="N37" s="29">
        <v>63.66</v>
      </c>
      <c r="O37" s="27">
        <v>4.16</v>
      </c>
      <c r="P37" s="27">
        <v>63.66</v>
      </c>
      <c r="Q37" s="27">
        <v>63.75</v>
      </c>
      <c r="R37" s="30"/>
      <c r="S37">
        <f t="shared" si="0"/>
        <v>6</v>
      </c>
      <c r="T37" t="str">
        <f t="shared" si="3"/>
        <v>ธค</v>
      </c>
      <c r="U37" t="str">
        <f>IF(S37=5,LEFT(B37,1),LEFT(B37,2))</f>
        <v>16</v>
      </c>
      <c r="V37" cm="1">
        <f t="array" ref="V37">_xlfn.SWITCH(T37,"มค",1,"กพ",2,"มี",3,"เมย",4,"พค",5,"มิ",6,"กค",7,"สค",8,"กย",9,"ตค",10,"พย",11,"ธค",12)</f>
        <v>12</v>
      </c>
      <c r="W37" s="55">
        <f t="shared" si="1"/>
        <v>2021</v>
      </c>
      <c r="X37" s="54">
        <f t="shared" si="2"/>
        <v>44546</v>
      </c>
    </row>
    <row r="38" spans="1:24" ht="24" x14ac:dyDescent="0.4">
      <c r="A38" s="19">
        <v>36</v>
      </c>
      <c r="B38" s="20" t="s">
        <v>45</v>
      </c>
      <c r="C38" s="21" t="s">
        <v>168</v>
      </c>
      <c r="D38" s="22" t="s">
        <v>169</v>
      </c>
      <c r="E38" s="23" t="s">
        <v>170</v>
      </c>
      <c r="F38" s="24" t="s">
        <v>171</v>
      </c>
      <c r="G38" s="25" t="s">
        <v>50</v>
      </c>
      <c r="H38" s="26">
        <v>0</v>
      </c>
      <c r="I38" s="26">
        <v>0</v>
      </c>
      <c r="J38" s="27">
        <v>0</v>
      </c>
      <c r="K38" s="28">
        <v>24</v>
      </c>
      <c r="L38" s="27">
        <v>84</v>
      </c>
      <c r="M38" s="27">
        <v>5.88</v>
      </c>
      <c r="N38" s="29">
        <v>89.88</v>
      </c>
      <c r="O38" s="27">
        <v>5.88</v>
      </c>
      <c r="P38" s="27">
        <v>89.88</v>
      </c>
      <c r="Q38" s="27">
        <v>90</v>
      </c>
      <c r="R38" s="30"/>
      <c r="S38">
        <f t="shared" si="0"/>
        <v>6</v>
      </c>
      <c r="T38" t="str">
        <f t="shared" si="3"/>
        <v>ธค</v>
      </c>
      <c r="U38" t="str">
        <f>IF(S38=5,LEFT(B38,1),LEFT(B38,2))</f>
        <v>16</v>
      </c>
      <c r="V38" cm="1">
        <f t="array" ref="V38">_xlfn.SWITCH(T38,"มค",1,"กพ",2,"มี",3,"เมย",4,"พค",5,"มิ",6,"กค",7,"สค",8,"กย",9,"ตค",10,"พย",11,"ธค",12)</f>
        <v>12</v>
      </c>
      <c r="W38" s="55">
        <f t="shared" si="1"/>
        <v>2021</v>
      </c>
      <c r="X38" s="54">
        <f t="shared" si="2"/>
        <v>44546</v>
      </c>
    </row>
    <row r="39" spans="1:24" ht="24" x14ac:dyDescent="0.4">
      <c r="A39" s="19">
        <v>37</v>
      </c>
      <c r="B39" s="20" t="s">
        <v>172</v>
      </c>
      <c r="C39" s="21" t="s">
        <v>173</v>
      </c>
      <c r="D39" s="22" t="s">
        <v>174</v>
      </c>
      <c r="E39" s="23" t="s">
        <v>175</v>
      </c>
      <c r="F39" s="24" t="s">
        <v>176</v>
      </c>
      <c r="G39" s="25" t="s">
        <v>50</v>
      </c>
      <c r="H39" s="26">
        <v>0</v>
      </c>
      <c r="I39" s="26">
        <v>0</v>
      </c>
      <c r="J39" s="27">
        <v>0</v>
      </c>
      <c r="K39" s="28">
        <v>18</v>
      </c>
      <c r="L39" s="27">
        <v>63</v>
      </c>
      <c r="M39" s="27">
        <v>4.41</v>
      </c>
      <c r="N39" s="29">
        <v>67.41</v>
      </c>
      <c r="O39" s="27">
        <v>4.41</v>
      </c>
      <c r="P39" s="27">
        <v>67.41</v>
      </c>
      <c r="Q39" s="27">
        <v>67.5</v>
      </c>
      <c r="R39" s="30"/>
      <c r="S39">
        <f t="shared" si="0"/>
        <v>6</v>
      </c>
      <c r="T39" t="str">
        <f t="shared" si="3"/>
        <v>ธค</v>
      </c>
      <c r="U39" t="str">
        <f>IF(S39=5,LEFT(B39,1),LEFT(B39,2))</f>
        <v>17</v>
      </c>
      <c r="V39" cm="1">
        <f t="array" ref="V39">_xlfn.SWITCH(T39,"มค",1,"กพ",2,"มี",3,"เมย",4,"พค",5,"มิ",6,"กค",7,"สค",8,"กย",9,"ตค",10,"พย",11,"ธค",12)</f>
        <v>12</v>
      </c>
      <c r="W39" s="55">
        <f t="shared" si="1"/>
        <v>2021</v>
      </c>
      <c r="X39" s="54">
        <f t="shared" si="2"/>
        <v>44547</v>
      </c>
    </row>
    <row r="40" spans="1:24" ht="24" x14ac:dyDescent="0.4">
      <c r="A40" s="19">
        <v>38</v>
      </c>
      <c r="B40" s="20" t="s">
        <v>172</v>
      </c>
      <c r="C40" s="21" t="s">
        <v>177</v>
      </c>
      <c r="D40" s="22" t="s">
        <v>178</v>
      </c>
      <c r="E40" s="23" t="s">
        <v>179</v>
      </c>
      <c r="F40" s="24" t="s">
        <v>180</v>
      </c>
      <c r="G40" s="25" t="s">
        <v>50</v>
      </c>
      <c r="H40" s="26">
        <v>0</v>
      </c>
      <c r="I40" s="26">
        <v>0</v>
      </c>
      <c r="J40" s="27">
        <v>0</v>
      </c>
      <c r="K40" s="28">
        <v>12</v>
      </c>
      <c r="L40" s="27">
        <v>42</v>
      </c>
      <c r="M40" s="27">
        <v>2.94</v>
      </c>
      <c r="N40" s="29">
        <v>44.94</v>
      </c>
      <c r="O40" s="27">
        <v>2.94</v>
      </c>
      <c r="P40" s="27">
        <v>44.94</v>
      </c>
      <c r="Q40" s="27">
        <v>45</v>
      </c>
      <c r="R40" s="30"/>
      <c r="S40">
        <f t="shared" si="0"/>
        <v>6</v>
      </c>
      <c r="T40" t="str">
        <f t="shared" si="3"/>
        <v>ธค</v>
      </c>
      <c r="U40" t="str">
        <f>IF(S40=5,LEFT(B40,1),LEFT(B40,2))</f>
        <v>17</v>
      </c>
      <c r="V40" cm="1">
        <f t="array" ref="V40">_xlfn.SWITCH(T40,"มค",1,"กพ",2,"มี",3,"เมย",4,"พค",5,"มิ",6,"กค",7,"สค",8,"กย",9,"ตค",10,"พย",11,"ธค",12)</f>
        <v>12</v>
      </c>
      <c r="W40" s="55">
        <f t="shared" si="1"/>
        <v>2021</v>
      </c>
      <c r="X40" s="54">
        <f t="shared" si="2"/>
        <v>44547</v>
      </c>
    </row>
    <row r="41" spans="1:24" ht="24" x14ac:dyDescent="0.4">
      <c r="A41" s="19">
        <v>39</v>
      </c>
      <c r="B41" s="20" t="s">
        <v>172</v>
      </c>
      <c r="C41" s="21" t="s">
        <v>181</v>
      </c>
      <c r="D41" s="22" t="s">
        <v>182</v>
      </c>
      <c r="E41" s="23" t="s">
        <v>183</v>
      </c>
      <c r="F41" s="24" t="s">
        <v>184</v>
      </c>
      <c r="G41" s="25" t="s">
        <v>50</v>
      </c>
      <c r="H41" s="26">
        <v>0</v>
      </c>
      <c r="I41" s="26">
        <v>0</v>
      </c>
      <c r="J41" s="27">
        <v>0</v>
      </c>
      <c r="K41" s="28">
        <v>6</v>
      </c>
      <c r="L41" s="27">
        <v>21</v>
      </c>
      <c r="M41" s="27">
        <v>1.47</v>
      </c>
      <c r="N41" s="29">
        <v>22.47</v>
      </c>
      <c r="O41" s="27">
        <v>1.47</v>
      </c>
      <c r="P41" s="27">
        <v>22.47</v>
      </c>
      <c r="Q41" s="27">
        <v>22.5</v>
      </c>
      <c r="R41" s="30"/>
      <c r="S41">
        <f t="shared" si="0"/>
        <v>6</v>
      </c>
      <c r="T41" t="str">
        <f t="shared" si="3"/>
        <v>ธค</v>
      </c>
      <c r="U41" t="str">
        <f>IF(S41=5,LEFT(B41,1),LEFT(B41,2))</f>
        <v>17</v>
      </c>
      <c r="V41" cm="1">
        <f t="array" ref="V41">_xlfn.SWITCH(T41,"มค",1,"กพ",2,"มี",3,"เมย",4,"พค",5,"มิ",6,"กค",7,"สค",8,"กย",9,"ตค",10,"พย",11,"ธค",12)</f>
        <v>12</v>
      </c>
      <c r="W41" s="55">
        <f t="shared" si="1"/>
        <v>2021</v>
      </c>
      <c r="X41" s="54">
        <f t="shared" si="2"/>
        <v>44547</v>
      </c>
    </row>
    <row r="42" spans="1:24" ht="24" x14ac:dyDescent="0.4">
      <c r="A42" s="19">
        <v>40</v>
      </c>
      <c r="B42" s="20" t="s">
        <v>172</v>
      </c>
      <c r="C42" s="21" t="s">
        <v>185</v>
      </c>
      <c r="D42" s="22" t="s">
        <v>186</v>
      </c>
      <c r="E42" s="23" t="s">
        <v>187</v>
      </c>
      <c r="F42" s="24" t="s">
        <v>188</v>
      </c>
      <c r="G42" s="25" t="s">
        <v>50</v>
      </c>
      <c r="H42" s="26">
        <v>0</v>
      </c>
      <c r="I42" s="26">
        <v>0</v>
      </c>
      <c r="J42" s="27">
        <v>0</v>
      </c>
      <c r="K42" s="28">
        <v>3</v>
      </c>
      <c r="L42" s="27">
        <v>10.5</v>
      </c>
      <c r="M42" s="27">
        <v>0.73</v>
      </c>
      <c r="N42" s="29">
        <v>11.23</v>
      </c>
      <c r="O42" s="27">
        <v>0.73</v>
      </c>
      <c r="P42" s="27">
        <v>11.23</v>
      </c>
      <c r="Q42" s="27">
        <v>11.25</v>
      </c>
      <c r="R42" s="30"/>
      <c r="S42">
        <f t="shared" si="0"/>
        <v>6</v>
      </c>
      <c r="T42" t="str">
        <f t="shared" si="3"/>
        <v>ธค</v>
      </c>
      <c r="U42" t="str">
        <f>IF(S42=5,LEFT(B42,1),LEFT(B42,2))</f>
        <v>17</v>
      </c>
      <c r="V42" cm="1">
        <f t="array" ref="V42">_xlfn.SWITCH(T42,"มค",1,"กพ",2,"มี",3,"เมย",4,"พค",5,"มิ",6,"กค",7,"สค",8,"กย",9,"ตค",10,"พย",11,"ธค",12)</f>
        <v>12</v>
      </c>
      <c r="W42" s="55">
        <f t="shared" si="1"/>
        <v>2021</v>
      </c>
      <c r="X42" s="54">
        <f t="shared" si="2"/>
        <v>44547</v>
      </c>
    </row>
    <row r="43" spans="1:24" ht="24" x14ac:dyDescent="0.4">
      <c r="A43" s="19">
        <v>41</v>
      </c>
      <c r="B43" s="20" t="s">
        <v>172</v>
      </c>
      <c r="C43" s="21" t="s">
        <v>189</v>
      </c>
      <c r="D43" s="22" t="s">
        <v>190</v>
      </c>
      <c r="E43" s="23" t="s">
        <v>175</v>
      </c>
      <c r="F43" s="24" t="s">
        <v>191</v>
      </c>
      <c r="G43" s="25" t="s">
        <v>50</v>
      </c>
      <c r="H43" s="26">
        <v>0</v>
      </c>
      <c r="I43" s="26">
        <v>0</v>
      </c>
      <c r="J43" s="27">
        <v>0</v>
      </c>
      <c r="K43" s="28">
        <v>7</v>
      </c>
      <c r="L43" s="27">
        <v>24.5</v>
      </c>
      <c r="M43" s="27">
        <v>1.71</v>
      </c>
      <c r="N43" s="29">
        <v>26.21</v>
      </c>
      <c r="O43" s="27">
        <v>1.71</v>
      </c>
      <c r="P43" s="27">
        <v>26.21</v>
      </c>
      <c r="Q43" s="27">
        <v>26.25</v>
      </c>
      <c r="R43" s="30"/>
      <c r="S43">
        <f t="shared" si="0"/>
        <v>6</v>
      </c>
      <c r="T43" t="str">
        <f t="shared" si="3"/>
        <v>ธค</v>
      </c>
      <c r="U43" t="str">
        <f>IF(S43=5,LEFT(B43,1),LEFT(B43,2))</f>
        <v>17</v>
      </c>
      <c r="V43" cm="1">
        <f t="array" ref="V43">_xlfn.SWITCH(T43,"มค",1,"กพ",2,"มี",3,"เมย",4,"พค",5,"มิ",6,"กค",7,"สค",8,"กย",9,"ตค",10,"พย",11,"ธค",12)</f>
        <v>12</v>
      </c>
      <c r="W43" s="55">
        <f t="shared" si="1"/>
        <v>2021</v>
      </c>
      <c r="X43" s="54">
        <f t="shared" si="2"/>
        <v>44547</v>
      </c>
    </row>
    <row r="44" spans="1:24" ht="24" x14ac:dyDescent="0.4">
      <c r="A44" s="19">
        <v>42</v>
      </c>
      <c r="B44" s="20" t="s">
        <v>172</v>
      </c>
      <c r="C44" s="21" t="s">
        <v>192</v>
      </c>
      <c r="D44" s="22" t="s">
        <v>193</v>
      </c>
      <c r="E44" s="23" t="s">
        <v>194</v>
      </c>
      <c r="F44" s="24" t="s">
        <v>195</v>
      </c>
      <c r="G44" s="25" t="s">
        <v>50</v>
      </c>
      <c r="H44" s="26">
        <v>0</v>
      </c>
      <c r="I44" s="26">
        <v>0</v>
      </c>
      <c r="J44" s="27">
        <v>0</v>
      </c>
      <c r="K44" s="28">
        <v>11</v>
      </c>
      <c r="L44" s="27">
        <v>38.5</v>
      </c>
      <c r="M44" s="27">
        <v>2.69</v>
      </c>
      <c r="N44" s="29">
        <v>41.19</v>
      </c>
      <c r="O44" s="27">
        <v>2.69</v>
      </c>
      <c r="P44" s="27">
        <v>41.19</v>
      </c>
      <c r="Q44" s="27">
        <v>41.25</v>
      </c>
      <c r="R44" s="30"/>
      <c r="S44">
        <f t="shared" si="0"/>
        <v>6</v>
      </c>
      <c r="T44" t="str">
        <f t="shared" si="3"/>
        <v>ธค</v>
      </c>
      <c r="U44" t="str">
        <f>IF(S44=5,LEFT(B44,1),LEFT(B44,2))</f>
        <v>17</v>
      </c>
      <c r="V44" cm="1">
        <f t="array" ref="V44">_xlfn.SWITCH(T44,"มค",1,"กพ",2,"มี",3,"เมย",4,"พค",5,"มิ",6,"กค",7,"สค",8,"กย",9,"ตค",10,"พย",11,"ธค",12)</f>
        <v>12</v>
      </c>
      <c r="W44" s="55">
        <f t="shared" si="1"/>
        <v>2021</v>
      </c>
      <c r="X44" s="54">
        <f t="shared" si="2"/>
        <v>44547</v>
      </c>
    </row>
    <row r="45" spans="1:24" ht="24" x14ac:dyDescent="0.4">
      <c r="A45" s="19">
        <v>43</v>
      </c>
      <c r="B45" s="20" t="s">
        <v>172</v>
      </c>
      <c r="C45" s="21" t="s">
        <v>196</v>
      </c>
      <c r="D45" s="22" t="s">
        <v>197</v>
      </c>
      <c r="E45" s="23" t="s">
        <v>198</v>
      </c>
      <c r="F45" s="24" t="s">
        <v>199</v>
      </c>
      <c r="G45" s="25" t="s">
        <v>50</v>
      </c>
      <c r="H45" s="26">
        <v>0</v>
      </c>
      <c r="I45" s="26">
        <v>0</v>
      </c>
      <c r="J45" s="27">
        <v>0</v>
      </c>
      <c r="K45" s="28">
        <v>10</v>
      </c>
      <c r="L45" s="27">
        <v>35</v>
      </c>
      <c r="M45" s="27">
        <v>2.4500000000000002</v>
      </c>
      <c r="N45" s="29">
        <v>37.450000000000003</v>
      </c>
      <c r="O45" s="27">
        <v>2.4500000000000002</v>
      </c>
      <c r="P45" s="27">
        <v>37.450000000000003</v>
      </c>
      <c r="Q45" s="27">
        <v>37.5</v>
      </c>
      <c r="R45" s="30"/>
      <c r="S45">
        <f t="shared" si="0"/>
        <v>6</v>
      </c>
      <c r="T45" t="str">
        <f t="shared" si="3"/>
        <v>ธค</v>
      </c>
      <c r="U45" t="str">
        <f>IF(S45=5,LEFT(B45,1),LEFT(B45,2))</f>
        <v>17</v>
      </c>
      <c r="V45" cm="1">
        <f t="array" ref="V45">_xlfn.SWITCH(T45,"มค",1,"กพ",2,"มี",3,"เมย",4,"พค",5,"มิ",6,"กค",7,"สค",8,"กย",9,"ตค",10,"พย",11,"ธค",12)</f>
        <v>12</v>
      </c>
      <c r="W45" s="55">
        <f t="shared" si="1"/>
        <v>2021</v>
      </c>
      <c r="X45" s="54">
        <f t="shared" si="2"/>
        <v>44547</v>
      </c>
    </row>
    <row r="46" spans="1:24" ht="24" x14ac:dyDescent="0.4">
      <c r="A46" s="19">
        <v>44</v>
      </c>
      <c r="B46" s="20" t="s">
        <v>172</v>
      </c>
      <c r="C46" s="21" t="s">
        <v>200</v>
      </c>
      <c r="D46" s="22" t="s">
        <v>201</v>
      </c>
      <c r="E46" s="23" t="s">
        <v>198</v>
      </c>
      <c r="F46" s="24" t="s">
        <v>202</v>
      </c>
      <c r="G46" s="25" t="s">
        <v>50</v>
      </c>
      <c r="H46" s="26">
        <v>0</v>
      </c>
      <c r="I46" s="26">
        <v>0</v>
      </c>
      <c r="J46" s="27">
        <v>0</v>
      </c>
      <c r="K46" s="28">
        <v>33</v>
      </c>
      <c r="L46" s="27">
        <v>115.5</v>
      </c>
      <c r="M46" s="27">
        <v>8.08</v>
      </c>
      <c r="N46" s="29">
        <v>123.58</v>
      </c>
      <c r="O46" s="27">
        <v>8.08</v>
      </c>
      <c r="P46" s="27">
        <v>123.58</v>
      </c>
      <c r="Q46" s="27">
        <v>123.75</v>
      </c>
      <c r="R46" s="30"/>
      <c r="S46">
        <f t="shared" si="0"/>
        <v>6</v>
      </c>
      <c r="T46" t="str">
        <f t="shared" si="3"/>
        <v>ธค</v>
      </c>
      <c r="U46" t="str">
        <f>IF(S46=5,LEFT(B46,1),LEFT(B46,2))</f>
        <v>17</v>
      </c>
      <c r="V46" cm="1">
        <f t="array" ref="V46">_xlfn.SWITCH(T46,"มค",1,"กพ",2,"มี",3,"เมย",4,"พค",5,"มิ",6,"กค",7,"สค",8,"กย",9,"ตค",10,"พย",11,"ธค",12)</f>
        <v>12</v>
      </c>
      <c r="W46" s="55">
        <f t="shared" si="1"/>
        <v>2021</v>
      </c>
      <c r="X46" s="54">
        <f t="shared" si="2"/>
        <v>44547</v>
      </c>
    </row>
    <row r="47" spans="1:24" ht="24" x14ac:dyDescent="0.4">
      <c r="A47" s="19">
        <v>45</v>
      </c>
      <c r="B47" s="20" t="s">
        <v>172</v>
      </c>
      <c r="C47" s="21" t="s">
        <v>203</v>
      </c>
      <c r="D47" s="22" t="s">
        <v>204</v>
      </c>
      <c r="E47" s="23" t="s">
        <v>205</v>
      </c>
      <c r="F47" s="24" t="s">
        <v>206</v>
      </c>
      <c r="G47" s="25" t="s">
        <v>50</v>
      </c>
      <c r="H47" s="26">
        <v>0</v>
      </c>
      <c r="I47" s="26">
        <v>0</v>
      </c>
      <c r="J47" s="27">
        <v>0</v>
      </c>
      <c r="K47" s="28">
        <v>28</v>
      </c>
      <c r="L47" s="27">
        <v>98</v>
      </c>
      <c r="M47" s="27">
        <v>6.86</v>
      </c>
      <c r="N47" s="29">
        <v>104.86</v>
      </c>
      <c r="O47" s="27">
        <v>6.86</v>
      </c>
      <c r="P47" s="27">
        <v>104.86</v>
      </c>
      <c r="Q47" s="27">
        <v>105</v>
      </c>
      <c r="R47" s="30"/>
      <c r="S47">
        <f t="shared" si="0"/>
        <v>6</v>
      </c>
      <c r="T47" t="str">
        <f t="shared" si="3"/>
        <v>ธค</v>
      </c>
      <c r="U47" t="str">
        <f>IF(S47=5,LEFT(B47,1),LEFT(B47,2))</f>
        <v>17</v>
      </c>
      <c r="V47" cm="1">
        <f t="array" ref="V47">_xlfn.SWITCH(T47,"มค",1,"กพ",2,"มี",3,"เมย",4,"พค",5,"มิ",6,"กค",7,"สค",8,"กย",9,"ตค",10,"พย",11,"ธค",12)</f>
        <v>12</v>
      </c>
      <c r="W47" s="55">
        <f t="shared" si="1"/>
        <v>2021</v>
      </c>
      <c r="X47" s="54">
        <f t="shared" si="2"/>
        <v>44547</v>
      </c>
    </row>
    <row r="48" spans="1:24" ht="24" x14ac:dyDescent="0.4">
      <c r="A48" s="19">
        <v>46</v>
      </c>
      <c r="B48" s="20" t="s">
        <v>172</v>
      </c>
      <c r="C48" s="21" t="s">
        <v>207</v>
      </c>
      <c r="D48" s="22" t="s">
        <v>208</v>
      </c>
      <c r="E48" s="23" t="s">
        <v>209</v>
      </c>
      <c r="F48" s="24" t="s">
        <v>210</v>
      </c>
      <c r="G48" s="25" t="s">
        <v>50</v>
      </c>
      <c r="H48" s="26">
        <v>0</v>
      </c>
      <c r="I48" s="26">
        <v>0</v>
      </c>
      <c r="J48" s="27">
        <v>0</v>
      </c>
      <c r="K48" s="28">
        <v>29</v>
      </c>
      <c r="L48" s="27">
        <v>101.5</v>
      </c>
      <c r="M48" s="27">
        <v>7.1</v>
      </c>
      <c r="N48" s="29">
        <v>108.6</v>
      </c>
      <c r="O48" s="27">
        <v>7.1</v>
      </c>
      <c r="P48" s="27">
        <v>108.6</v>
      </c>
      <c r="Q48" s="27">
        <v>108.75</v>
      </c>
      <c r="R48" s="30"/>
      <c r="S48">
        <f t="shared" si="0"/>
        <v>6</v>
      </c>
      <c r="T48" t="str">
        <f t="shared" si="3"/>
        <v>ธค</v>
      </c>
      <c r="U48" t="str">
        <f>IF(S48=5,LEFT(B48,1),LEFT(B48,2))</f>
        <v>17</v>
      </c>
      <c r="V48" cm="1">
        <f t="array" ref="V48">_xlfn.SWITCH(T48,"มค",1,"กพ",2,"มี",3,"เมย",4,"พค",5,"มิ",6,"กค",7,"สค",8,"กย",9,"ตค",10,"พย",11,"ธค",12)</f>
        <v>12</v>
      </c>
      <c r="W48" s="55">
        <f t="shared" si="1"/>
        <v>2021</v>
      </c>
      <c r="X48" s="54">
        <f t="shared" si="2"/>
        <v>44547</v>
      </c>
    </row>
    <row r="49" spans="1:24" ht="24" x14ac:dyDescent="0.4">
      <c r="A49" s="19">
        <v>47</v>
      </c>
      <c r="B49" s="20" t="s">
        <v>172</v>
      </c>
      <c r="C49" s="21" t="s">
        <v>211</v>
      </c>
      <c r="D49" s="22" t="s">
        <v>212</v>
      </c>
      <c r="E49" s="23" t="s">
        <v>213</v>
      </c>
      <c r="F49" s="24" t="s">
        <v>214</v>
      </c>
      <c r="G49" s="25" t="s">
        <v>50</v>
      </c>
      <c r="H49" s="26">
        <v>0</v>
      </c>
      <c r="I49" s="26">
        <v>0</v>
      </c>
      <c r="J49" s="27">
        <v>0</v>
      </c>
      <c r="K49" s="28">
        <v>17</v>
      </c>
      <c r="L49" s="27">
        <v>59.5</v>
      </c>
      <c r="M49" s="27">
        <v>4.16</v>
      </c>
      <c r="N49" s="29">
        <v>63.66</v>
      </c>
      <c r="O49" s="27">
        <v>4.16</v>
      </c>
      <c r="P49" s="27">
        <v>63.66</v>
      </c>
      <c r="Q49" s="27">
        <v>63.75</v>
      </c>
      <c r="R49" s="30"/>
      <c r="S49">
        <f t="shared" si="0"/>
        <v>6</v>
      </c>
      <c r="T49" t="str">
        <f t="shared" si="3"/>
        <v>ธค</v>
      </c>
      <c r="U49" t="str">
        <f>IF(S49=5,LEFT(B49,1),LEFT(B49,2))</f>
        <v>17</v>
      </c>
      <c r="V49" cm="1">
        <f t="array" ref="V49">_xlfn.SWITCH(T49,"มค",1,"กพ",2,"มี",3,"เมย",4,"พค",5,"มิ",6,"กค",7,"สค",8,"กย",9,"ตค",10,"พย",11,"ธค",12)</f>
        <v>12</v>
      </c>
      <c r="W49" s="55">
        <f t="shared" si="1"/>
        <v>2021</v>
      </c>
      <c r="X49" s="54">
        <f t="shared" si="2"/>
        <v>44547</v>
      </c>
    </row>
    <row r="50" spans="1:24" ht="24" x14ac:dyDescent="0.4">
      <c r="A50" s="19">
        <v>48</v>
      </c>
      <c r="B50" s="20" t="s">
        <v>172</v>
      </c>
      <c r="C50" s="21" t="s">
        <v>215</v>
      </c>
      <c r="D50" s="22" t="s">
        <v>216</v>
      </c>
      <c r="E50" s="23" t="s">
        <v>217</v>
      </c>
      <c r="F50" s="24" t="s">
        <v>218</v>
      </c>
      <c r="G50" s="25" t="s">
        <v>50</v>
      </c>
      <c r="H50" s="26">
        <v>0</v>
      </c>
      <c r="I50" s="26">
        <v>0</v>
      </c>
      <c r="J50" s="27">
        <v>0</v>
      </c>
      <c r="K50" s="28">
        <v>5</v>
      </c>
      <c r="L50" s="27">
        <v>17.5</v>
      </c>
      <c r="M50" s="27">
        <v>1.22</v>
      </c>
      <c r="N50" s="29">
        <v>18.72</v>
      </c>
      <c r="O50" s="27">
        <v>1.22</v>
      </c>
      <c r="P50" s="27">
        <v>18.72</v>
      </c>
      <c r="Q50" s="27">
        <v>18.75</v>
      </c>
      <c r="R50" s="30"/>
      <c r="S50">
        <f t="shared" si="0"/>
        <v>6</v>
      </c>
      <c r="T50" t="str">
        <f t="shared" si="3"/>
        <v>ธค</v>
      </c>
      <c r="U50" t="str">
        <f>IF(S50=5,LEFT(B50,1),LEFT(B50,2))</f>
        <v>17</v>
      </c>
      <c r="V50" cm="1">
        <f t="array" ref="V50">_xlfn.SWITCH(T50,"มค",1,"กพ",2,"มี",3,"เมย",4,"พค",5,"มิ",6,"กค",7,"สค",8,"กย",9,"ตค",10,"พย",11,"ธค",12)</f>
        <v>12</v>
      </c>
      <c r="W50" s="55">
        <f t="shared" si="1"/>
        <v>2021</v>
      </c>
      <c r="X50" s="54">
        <f t="shared" si="2"/>
        <v>44547</v>
      </c>
    </row>
    <row r="51" spans="1:24" ht="24" x14ac:dyDescent="0.4">
      <c r="A51" s="19">
        <v>49</v>
      </c>
      <c r="B51" s="20" t="s">
        <v>172</v>
      </c>
      <c r="C51" s="21" t="s">
        <v>219</v>
      </c>
      <c r="D51" s="22" t="s">
        <v>220</v>
      </c>
      <c r="E51" s="23" t="s">
        <v>221</v>
      </c>
      <c r="F51" s="24" t="s">
        <v>222</v>
      </c>
      <c r="G51" s="25" t="s">
        <v>50</v>
      </c>
      <c r="H51" s="26">
        <v>0</v>
      </c>
      <c r="I51" s="26">
        <v>0</v>
      </c>
      <c r="J51" s="27">
        <v>0</v>
      </c>
      <c r="K51" s="28">
        <v>16</v>
      </c>
      <c r="L51" s="27">
        <v>56</v>
      </c>
      <c r="M51" s="27">
        <v>3.92</v>
      </c>
      <c r="N51" s="29">
        <v>59.92</v>
      </c>
      <c r="O51" s="27">
        <v>3.92</v>
      </c>
      <c r="P51" s="27">
        <v>59.92</v>
      </c>
      <c r="Q51" s="27">
        <v>60</v>
      </c>
      <c r="R51" s="30"/>
      <c r="S51">
        <f t="shared" si="0"/>
        <v>6</v>
      </c>
      <c r="T51" t="str">
        <f t="shared" si="3"/>
        <v>ธค</v>
      </c>
      <c r="U51" t="str">
        <f>IF(S51=5,LEFT(B51,1),LEFT(B51,2))</f>
        <v>17</v>
      </c>
      <c r="V51" cm="1">
        <f t="array" ref="V51">_xlfn.SWITCH(T51,"มค",1,"กพ",2,"มี",3,"เมย",4,"พค",5,"มิ",6,"กค",7,"สค",8,"กย",9,"ตค",10,"พย",11,"ธค",12)</f>
        <v>12</v>
      </c>
      <c r="W51" s="55">
        <f t="shared" si="1"/>
        <v>2021</v>
      </c>
      <c r="X51" s="54">
        <f t="shared" si="2"/>
        <v>44547</v>
      </c>
    </row>
    <row r="52" spans="1:24" ht="24" x14ac:dyDescent="0.4">
      <c r="A52" s="19">
        <v>50</v>
      </c>
      <c r="B52" s="20" t="s">
        <v>172</v>
      </c>
      <c r="C52" s="21" t="s">
        <v>223</v>
      </c>
      <c r="D52" s="22" t="s">
        <v>224</v>
      </c>
      <c r="E52" s="23" t="s">
        <v>221</v>
      </c>
      <c r="F52" s="24" t="s">
        <v>225</v>
      </c>
      <c r="G52" s="25" t="s">
        <v>50</v>
      </c>
      <c r="H52" s="26">
        <v>0</v>
      </c>
      <c r="I52" s="26">
        <v>0</v>
      </c>
      <c r="J52" s="27">
        <v>0</v>
      </c>
      <c r="K52" s="28">
        <v>11</v>
      </c>
      <c r="L52" s="27">
        <v>38.5</v>
      </c>
      <c r="M52" s="27">
        <v>2.69</v>
      </c>
      <c r="N52" s="29">
        <v>41.19</v>
      </c>
      <c r="O52" s="27">
        <v>2.69</v>
      </c>
      <c r="P52" s="27">
        <v>41.19</v>
      </c>
      <c r="Q52" s="27">
        <v>41.25</v>
      </c>
      <c r="R52" s="30"/>
      <c r="S52">
        <f t="shared" si="0"/>
        <v>6</v>
      </c>
      <c r="T52" t="str">
        <f t="shared" si="3"/>
        <v>ธค</v>
      </c>
      <c r="U52" t="str">
        <f>IF(S52=5,LEFT(B52,1),LEFT(B52,2))</f>
        <v>17</v>
      </c>
      <c r="V52" cm="1">
        <f t="array" ref="V52">_xlfn.SWITCH(T52,"มค",1,"กพ",2,"มี",3,"เมย",4,"พค",5,"มิ",6,"กค",7,"สค",8,"กย",9,"ตค",10,"พย",11,"ธค",12)</f>
        <v>12</v>
      </c>
      <c r="W52" s="55">
        <f t="shared" si="1"/>
        <v>2021</v>
      </c>
      <c r="X52" s="54">
        <f t="shared" si="2"/>
        <v>44547</v>
      </c>
    </row>
    <row r="53" spans="1:24" ht="24" x14ac:dyDescent="0.4">
      <c r="A53" s="19">
        <v>51</v>
      </c>
      <c r="B53" s="20" t="s">
        <v>172</v>
      </c>
      <c r="C53" s="21" t="s">
        <v>226</v>
      </c>
      <c r="D53" s="22" t="s">
        <v>227</v>
      </c>
      <c r="E53" s="23" t="s">
        <v>228</v>
      </c>
      <c r="F53" s="24" t="s">
        <v>229</v>
      </c>
      <c r="G53" s="25" t="s">
        <v>50</v>
      </c>
      <c r="H53" s="26">
        <v>0</v>
      </c>
      <c r="I53" s="26">
        <v>0</v>
      </c>
      <c r="J53" s="27">
        <v>0</v>
      </c>
      <c r="K53" s="28">
        <v>15</v>
      </c>
      <c r="L53" s="27">
        <v>52.5</v>
      </c>
      <c r="M53" s="27">
        <v>3.67</v>
      </c>
      <c r="N53" s="29">
        <v>56.17</v>
      </c>
      <c r="O53" s="27">
        <v>3.67</v>
      </c>
      <c r="P53" s="27">
        <v>56.17</v>
      </c>
      <c r="Q53" s="27">
        <v>56.25</v>
      </c>
      <c r="R53" s="30"/>
      <c r="S53">
        <f t="shared" si="0"/>
        <v>6</v>
      </c>
      <c r="T53" t="str">
        <f t="shared" si="3"/>
        <v>ธค</v>
      </c>
      <c r="U53" t="str">
        <f>IF(S53=5,LEFT(B53,1),LEFT(B53,2))</f>
        <v>17</v>
      </c>
      <c r="V53" cm="1">
        <f t="array" ref="V53">_xlfn.SWITCH(T53,"มค",1,"กพ",2,"มี",3,"เมย",4,"พค",5,"มิ",6,"กค",7,"สค",8,"กย",9,"ตค",10,"พย",11,"ธค",12)</f>
        <v>12</v>
      </c>
      <c r="W53" s="55">
        <f t="shared" si="1"/>
        <v>2021</v>
      </c>
      <c r="X53" s="54">
        <f t="shared" si="2"/>
        <v>44547</v>
      </c>
    </row>
    <row r="54" spans="1:24" ht="24" x14ac:dyDescent="0.4">
      <c r="A54" s="19">
        <v>52</v>
      </c>
      <c r="B54" s="20" t="s">
        <v>172</v>
      </c>
      <c r="C54" s="21" t="s">
        <v>230</v>
      </c>
      <c r="D54" s="22" t="s">
        <v>231</v>
      </c>
      <c r="E54" s="23" t="s">
        <v>232</v>
      </c>
      <c r="F54" s="24" t="s">
        <v>233</v>
      </c>
      <c r="G54" s="25" t="s">
        <v>50</v>
      </c>
      <c r="H54" s="26">
        <v>0</v>
      </c>
      <c r="I54" s="26">
        <v>0</v>
      </c>
      <c r="J54" s="27">
        <v>0</v>
      </c>
      <c r="K54" s="28">
        <v>18</v>
      </c>
      <c r="L54" s="27">
        <v>63</v>
      </c>
      <c r="M54" s="27">
        <v>4.41</v>
      </c>
      <c r="N54" s="29">
        <v>67.41</v>
      </c>
      <c r="O54" s="27">
        <v>4.41</v>
      </c>
      <c r="P54" s="27">
        <v>67.41</v>
      </c>
      <c r="Q54" s="27">
        <v>67.5</v>
      </c>
      <c r="R54" s="30"/>
      <c r="S54">
        <f t="shared" si="0"/>
        <v>6</v>
      </c>
      <c r="T54" t="str">
        <f t="shared" si="3"/>
        <v>ธค</v>
      </c>
      <c r="U54" t="str">
        <f>IF(S54=5,LEFT(B54,1),LEFT(B54,2))</f>
        <v>17</v>
      </c>
      <c r="V54" cm="1">
        <f t="array" ref="V54">_xlfn.SWITCH(T54,"มค",1,"กพ",2,"มี",3,"เมย",4,"พค",5,"มิ",6,"กค",7,"สค",8,"กย",9,"ตค",10,"พย",11,"ธค",12)</f>
        <v>12</v>
      </c>
      <c r="W54" s="55">
        <f t="shared" si="1"/>
        <v>2021</v>
      </c>
      <c r="X54" s="54">
        <f t="shared" si="2"/>
        <v>44547</v>
      </c>
    </row>
    <row r="55" spans="1:24" ht="24" x14ac:dyDescent="0.4">
      <c r="A55" s="19">
        <v>53</v>
      </c>
      <c r="B55" s="20" t="s">
        <v>172</v>
      </c>
      <c r="C55" s="21" t="s">
        <v>234</v>
      </c>
      <c r="D55" s="22" t="s">
        <v>235</v>
      </c>
      <c r="E55" s="23" t="s">
        <v>236</v>
      </c>
      <c r="F55" s="24" t="s">
        <v>237</v>
      </c>
      <c r="G55" s="25" t="s">
        <v>50</v>
      </c>
      <c r="H55" s="26">
        <v>0</v>
      </c>
      <c r="I55" s="26">
        <v>0</v>
      </c>
      <c r="J55" s="27">
        <v>0</v>
      </c>
      <c r="K55" s="28">
        <v>13</v>
      </c>
      <c r="L55" s="27">
        <v>45.5</v>
      </c>
      <c r="M55" s="27">
        <v>3.18</v>
      </c>
      <c r="N55" s="29">
        <v>48.68</v>
      </c>
      <c r="O55" s="27">
        <v>3.18</v>
      </c>
      <c r="P55" s="27">
        <v>48.68</v>
      </c>
      <c r="Q55" s="27">
        <v>48.75</v>
      </c>
      <c r="R55" s="30"/>
      <c r="S55">
        <f t="shared" si="0"/>
        <v>6</v>
      </c>
      <c r="T55" t="str">
        <f t="shared" si="3"/>
        <v>ธค</v>
      </c>
      <c r="U55" t="str">
        <f>IF(S55=5,LEFT(B55,1),LEFT(B55,2))</f>
        <v>17</v>
      </c>
      <c r="V55" cm="1">
        <f t="array" ref="V55">_xlfn.SWITCH(T55,"มค",1,"กพ",2,"มี",3,"เมย",4,"พค",5,"มิ",6,"กค",7,"สค",8,"กย",9,"ตค",10,"พย",11,"ธค",12)</f>
        <v>12</v>
      </c>
      <c r="W55" s="55">
        <f t="shared" si="1"/>
        <v>2021</v>
      </c>
      <c r="X55" s="54">
        <f t="shared" si="2"/>
        <v>44547</v>
      </c>
    </row>
    <row r="56" spans="1:24" ht="24" x14ac:dyDescent="0.4">
      <c r="A56" s="19">
        <v>54</v>
      </c>
      <c r="B56" s="20" t="s">
        <v>172</v>
      </c>
      <c r="C56" s="21" t="s">
        <v>238</v>
      </c>
      <c r="D56" s="22" t="s">
        <v>239</v>
      </c>
      <c r="E56" s="23" t="s">
        <v>240</v>
      </c>
      <c r="F56" s="24" t="s">
        <v>241</v>
      </c>
      <c r="G56" s="25" t="s">
        <v>50</v>
      </c>
      <c r="H56" s="26">
        <v>0</v>
      </c>
      <c r="I56" s="26">
        <v>0</v>
      </c>
      <c r="J56" s="27">
        <v>0</v>
      </c>
      <c r="K56" s="28">
        <v>9</v>
      </c>
      <c r="L56" s="27">
        <v>31.5</v>
      </c>
      <c r="M56" s="27">
        <v>2.2000000000000002</v>
      </c>
      <c r="N56" s="29">
        <v>33.700000000000003</v>
      </c>
      <c r="O56" s="27">
        <v>2.2000000000000002</v>
      </c>
      <c r="P56" s="27">
        <v>33.700000000000003</v>
      </c>
      <c r="Q56" s="27">
        <v>33.75</v>
      </c>
      <c r="R56" s="30"/>
      <c r="S56">
        <f t="shared" si="0"/>
        <v>6</v>
      </c>
      <c r="T56" t="str">
        <f t="shared" si="3"/>
        <v>ธค</v>
      </c>
      <c r="U56" t="str">
        <f>IF(S56=5,LEFT(B56,1),LEFT(B56,2))</f>
        <v>17</v>
      </c>
      <c r="V56" cm="1">
        <f t="array" ref="V56">_xlfn.SWITCH(T56,"มค",1,"กพ",2,"มี",3,"เมย",4,"พค",5,"มิ",6,"กค",7,"สค",8,"กย",9,"ตค",10,"พย",11,"ธค",12)</f>
        <v>12</v>
      </c>
      <c r="W56" s="55">
        <f t="shared" si="1"/>
        <v>2021</v>
      </c>
      <c r="X56" s="54">
        <f t="shared" si="2"/>
        <v>44547</v>
      </c>
    </row>
    <row r="57" spans="1:24" ht="24" x14ac:dyDescent="0.4">
      <c r="A57" s="19">
        <v>55</v>
      </c>
      <c r="B57" s="20" t="s">
        <v>172</v>
      </c>
      <c r="C57" s="21" t="s">
        <v>242</v>
      </c>
      <c r="D57" s="22" t="s">
        <v>243</v>
      </c>
      <c r="E57" s="23" t="s">
        <v>244</v>
      </c>
      <c r="F57" s="24" t="s">
        <v>245</v>
      </c>
      <c r="G57" s="25" t="s">
        <v>31</v>
      </c>
      <c r="H57" s="26">
        <v>52.5</v>
      </c>
      <c r="I57" s="26">
        <v>3.67</v>
      </c>
      <c r="J57" s="27">
        <v>56.17</v>
      </c>
      <c r="K57" s="28">
        <v>39</v>
      </c>
      <c r="L57" s="27">
        <v>136.5</v>
      </c>
      <c r="M57" s="27">
        <v>9.5500000000000007</v>
      </c>
      <c r="N57" s="29">
        <v>146.05000000000001</v>
      </c>
      <c r="O57" s="27">
        <v>13.22</v>
      </c>
      <c r="P57" s="27">
        <v>202.22</v>
      </c>
      <c r="Q57" s="27">
        <v>202.25</v>
      </c>
      <c r="R57" s="30"/>
      <c r="S57">
        <f t="shared" si="0"/>
        <v>6</v>
      </c>
      <c r="T57" t="str">
        <f t="shared" si="3"/>
        <v>ธค</v>
      </c>
      <c r="U57" t="str">
        <f>IF(S57=5,LEFT(B57,1),LEFT(B57,2))</f>
        <v>17</v>
      </c>
      <c r="V57" cm="1">
        <f t="array" ref="V57">_xlfn.SWITCH(T57,"มค",1,"กพ",2,"มี",3,"เมย",4,"พค",5,"มิ",6,"กค",7,"สค",8,"กย",9,"ตค",10,"พย",11,"ธค",12)</f>
        <v>12</v>
      </c>
      <c r="W57" s="55">
        <f t="shared" si="1"/>
        <v>2021</v>
      </c>
      <c r="X57" s="54">
        <f t="shared" si="2"/>
        <v>44547</v>
      </c>
    </row>
    <row r="58" spans="1:24" ht="24" x14ac:dyDescent="0.4">
      <c r="A58" s="19">
        <v>56</v>
      </c>
      <c r="B58" s="20" t="s">
        <v>172</v>
      </c>
      <c r="C58" s="21" t="s">
        <v>246</v>
      </c>
      <c r="D58" s="22" t="s">
        <v>247</v>
      </c>
      <c r="E58" s="23" t="s">
        <v>248</v>
      </c>
      <c r="F58" s="24" t="s">
        <v>249</v>
      </c>
      <c r="G58" s="25" t="s">
        <v>31</v>
      </c>
      <c r="H58" s="26">
        <v>7</v>
      </c>
      <c r="I58" s="26">
        <v>0.49</v>
      </c>
      <c r="J58" s="27">
        <v>7.49</v>
      </c>
      <c r="K58" s="28">
        <v>1</v>
      </c>
      <c r="L58" s="27">
        <v>3.5</v>
      </c>
      <c r="M58" s="27">
        <v>0.24</v>
      </c>
      <c r="N58" s="29">
        <v>3.74</v>
      </c>
      <c r="O58" s="27">
        <v>0.73</v>
      </c>
      <c r="P58" s="27">
        <v>11.23</v>
      </c>
      <c r="Q58" s="27">
        <v>11.25</v>
      </c>
      <c r="R58" s="30"/>
      <c r="S58">
        <f t="shared" si="0"/>
        <v>6</v>
      </c>
      <c r="T58" t="str">
        <f t="shared" si="3"/>
        <v>ธค</v>
      </c>
      <c r="U58" t="str">
        <f>IF(S58=5,LEFT(B58,1),LEFT(B58,2))</f>
        <v>17</v>
      </c>
      <c r="V58" cm="1">
        <f t="array" ref="V58">_xlfn.SWITCH(T58,"มค",1,"กพ",2,"มี",3,"เมย",4,"พค",5,"มิ",6,"กค",7,"สค",8,"กย",9,"ตค",10,"พย",11,"ธค",12)</f>
        <v>12</v>
      </c>
      <c r="W58" s="55">
        <f t="shared" si="1"/>
        <v>2021</v>
      </c>
      <c r="X58" s="54">
        <f t="shared" si="2"/>
        <v>44547</v>
      </c>
    </row>
    <row r="59" spans="1:24" ht="24" x14ac:dyDescent="0.4">
      <c r="A59" s="19">
        <v>57</v>
      </c>
      <c r="B59" s="20" t="s">
        <v>172</v>
      </c>
      <c r="C59" s="21" t="s">
        <v>250</v>
      </c>
      <c r="D59" s="22" t="s">
        <v>251</v>
      </c>
      <c r="E59" s="23" t="s">
        <v>252</v>
      </c>
      <c r="F59" s="24" t="s">
        <v>253</v>
      </c>
      <c r="G59" s="25" t="s">
        <v>50</v>
      </c>
      <c r="H59" s="26">
        <v>0</v>
      </c>
      <c r="I59" s="26">
        <v>0</v>
      </c>
      <c r="J59" s="27">
        <v>0</v>
      </c>
      <c r="K59" s="28">
        <v>16</v>
      </c>
      <c r="L59" s="27">
        <v>56</v>
      </c>
      <c r="M59" s="27">
        <v>3.92</v>
      </c>
      <c r="N59" s="29">
        <v>59.92</v>
      </c>
      <c r="O59" s="27">
        <v>3.92</v>
      </c>
      <c r="P59" s="27">
        <v>59.92</v>
      </c>
      <c r="Q59" s="27">
        <v>60</v>
      </c>
      <c r="R59" s="30"/>
      <c r="S59">
        <f t="shared" si="0"/>
        <v>6</v>
      </c>
      <c r="T59" t="str">
        <f t="shared" si="3"/>
        <v>ธค</v>
      </c>
      <c r="U59" t="str">
        <f>IF(S59=5,LEFT(B59,1),LEFT(B59,2))</f>
        <v>17</v>
      </c>
      <c r="V59" cm="1">
        <f t="array" ref="V59">_xlfn.SWITCH(T59,"มค",1,"กพ",2,"มี",3,"เมย",4,"พค",5,"มิ",6,"กค",7,"สค",8,"กย",9,"ตค",10,"พย",11,"ธค",12)</f>
        <v>12</v>
      </c>
      <c r="W59" s="55">
        <f t="shared" si="1"/>
        <v>2021</v>
      </c>
      <c r="X59" s="54">
        <f t="shared" si="2"/>
        <v>44547</v>
      </c>
    </row>
    <row r="60" spans="1:24" ht="24" x14ac:dyDescent="0.4">
      <c r="A60" s="19">
        <v>58</v>
      </c>
      <c r="B60" s="20" t="s">
        <v>172</v>
      </c>
      <c r="C60" s="21" t="s">
        <v>254</v>
      </c>
      <c r="D60" s="22" t="s">
        <v>255</v>
      </c>
      <c r="E60" s="23" t="s">
        <v>256</v>
      </c>
      <c r="F60" s="24" t="s">
        <v>257</v>
      </c>
      <c r="G60" s="25" t="s">
        <v>50</v>
      </c>
      <c r="H60" s="26">
        <v>0</v>
      </c>
      <c r="I60" s="26">
        <v>0</v>
      </c>
      <c r="J60" s="27">
        <v>0</v>
      </c>
      <c r="K60" s="28">
        <v>235</v>
      </c>
      <c r="L60" s="27">
        <v>822.5</v>
      </c>
      <c r="M60" s="27">
        <v>57.57</v>
      </c>
      <c r="N60" s="29">
        <v>880.07</v>
      </c>
      <c r="O60" s="27">
        <v>57.57</v>
      </c>
      <c r="P60" s="27">
        <v>880.07</v>
      </c>
      <c r="Q60" s="27">
        <v>880.25</v>
      </c>
      <c r="R60" s="30"/>
      <c r="S60">
        <f t="shared" si="0"/>
        <v>6</v>
      </c>
      <c r="T60" t="str">
        <f t="shared" si="3"/>
        <v>ธค</v>
      </c>
      <c r="U60" t="str">
        <f>IF(S60=5,LEFT(B60,1),LEFT(B60,2))</f>
        <v>17</v>
      </c>
      <c r="V60" cm="1">
        <f t="array" ref="V60">_xlfn.SWITCH(T60,"มค",1,"กพ",2,"มี",3,"เมย",4,"พค",5,"มิ",6,"กค",7,"สค",8,"กย",9,"ตค",10,"พย",11,"ธค",12)</f>
        <v>12</v>
      </c>
      <c r="W60" s="55">
        <f t="shared" si="1"/>
        <v>2021</v>
      </c>
      <c r="X60" s="54">
        <f t="shared" si="2"/>
        <v>44547</v>
      </c>
    </row>
    <row r="61" spans="1:24" ht="24" x14ac:dyDescent="0.4">
      <c r="A61" s="19">
        <v>59</v>
      </c>
      <c r="B61" s="20" t="s">
        <v>172</v>
      </c>
      <c r="C61" s="21" t="s">
        <v>258</v>
      </c>
      <c r="D61" s="22" t="s">
        <v>259</v>
      </c>
      <c r="E61" s="23" t="s">
        <v>252</v>
      </c>
      <c r="F61" s="24" t="s">
        <v>260</v>
      </c>
      <c r="G61" s="25" t="s">
        <v>31</v>
      </c>
      <c r="H61" s="26">
        <v>38.5</v>
      </c>
      <c r="I61" s="26">
        <v>2.69</v>
      </c>
      <c r="J61" s="27">
        <v>41.19</v>
      </c>
      <c r="K61" s="28">
        <v>6</v>
      </c>
      <c r="L61" s="27">
        <v>21</v>
      </c>
      <c r="M61" s="27">
        <v>1.47</v>
      </c>
      <c r="N61" s="29">
        <v>22.47</v>
      </c>
      <c r="O61" s="27">
        <v>4.16</v>
      </c>
      <c r="P61" s="27">
        <v>63.66</v>
      </c>
      <c r="Q61" s="27">
        <v>63.75</v>
      </c>
      <c r="R61" s="30"/>
      <c r="S61">
        <f t="shared" si="0"/>
        <v>6</v>
      </c>
      <c r="T61" t="str">
        <f t="shared" si="3"/>
        <v>ธค</v>
      </c>
      <c r="U61" t="str">
        <f>IF(S61=5,LEFT(B61,1),LEFT(B61,2))</f>
        <v>17</v>
      </c>
      <c r="V61" cm="1">
        <f t="array" ref="V61">_xlfn.SWITCH(T61,"มค",1,"กพ",2,"มี",3,"เมย",4,"พค",5,"มิ",6,"กค",7,"สค",8,"กย",9,"ตค",10,"พย",11,"ธค",12)</f>
        <v>12</v>
      </c>
      <c r="W61" s="55">
        <f t="shared" si="1"/>
        <v>2021</v>
      </c>
      <c r="X61" s="54">
        <f t="shared" si="2"/>
        <v>44547</v>
      </c>
    </row>
    <row r="62" spans="1:24" ht="24" x14ac:dyDescent="0.4">
      <c r="A62" s="19">
        <v>60</v>
      </c>
      <c r="B62" s="20" t="s">
        <v>172</v>
      </c>
      <c r="C62" s="21" t="s">
        <v>261</v>
      </c>
      <c r="D62" s="22" t="s">
        <v>262</v>
      </c>
      <c r="E62" s="23" t="s">
        <v>263</v>
      </c>
      <c r="F62" s="24" t="s">
        <v>264</v>
      </c>
      <c r="G62" s="25" t="s">
        <v>50</v>
      </c>
      <c r="H62" s="26">
        <v>0</v>
      </c>
      <c r="I62" s="26">
        <v>0</v>
      </c>
      <c r="J62" s="27">
        <v>0</v>
      </c>
      <c r="K62" s="28">
        <v>3</v>
      </c>
      <c r="L62" s="27">
        <v>10.5</v>
      </c>
      <c r="M62" s="27">
        <v>0.73</v>
      </c>
      <c r="N62" s="29">
        <v>11.23</v>
      </c>
      <c r="O62" s="27">
        <v>0.73</v>
      </c>
      <c r="P62" s="27">
        <v>11.23</v>
      </c>
      <c r="Q62" s="27">
        <v>11.25</v>
      </c>
      <c r="R62" s="30"/>
      <c r="S62">
        <f t="shared" si="0"/>
        <v>6</v>
      </c>
      <c r="T62" t="str">
        <f t="shared" si="3"/>
        <v>ธค</v>
      </c>
      <c r="U62" t="str">
        <f>IF(S62=5,LEFT(B62,1),LEFT(B62,2))</f>
        <v>17</v>
      </c>
      <c r="V62" cm="1">
        <f t="array" ref="V62">_xlfn.SWITCH(T62,"มค",1,"กพ",2,"มี",3,"เมย",4,"พค",5,"มิ",6,"กค",7,"สค",8,"กย",9,"ตค",10,"พย",11,"ธค",12)</f>
        <v>12</v>
      </c>
      <c r="W62" s="55">
        <f t="shared" si="1"/>
        <v>2021</v>
      </c>
      <c r="X62" s="54">
        <f t="shared" si="2"/>
        <v>44547</v>
      </c>
    </row>
    <row r="63" spans="1:24" ht="24" x14ac:dyDescent="0.4">
      <c r="A63" s="19">
        <v>61</v>
      </c>
      <c r="B63" s="20" t="s">
        <v>172</v>
      </c>
      <c r="C63" s="21" t="s">
        <v>265</v>
      </c>
      <c r="D63" s="22" t="s">
        <v>266</v>
      </c>
      <c r="E63" s="23" t="s">
        <v>267</v>
      </c>
      <c r="F63" s="24" t="s">
        <v>268</v>
      </c>
      <c r="G63" s="25" t="s">
        <v>50</v>
      </c>
      <c r="H63" s="26">
        <v>0</v>
      </c>
      <c r="I63" s="26">
        <v>0</v>
      </c>
      <c r="J63" s="27">
        <v>0</v>
      </c>
      <c r="K63" s="28">
        <v>1</v>
      </c>
      <c r="L63" s="27">
        <v>3.5</v>
      </c>
      <c r="M63" s="27">
        <v>0.24</v>
      </c>
      <c r="N63" s="29">
        <v>3.74</v>
      </c>
      <c r="O63" s="27">
        <v>0.24</v>
      </c>
      <c r="P63" s="27">
        <v>3.74</v>
      </c>
      <c r="Q63" s="27">
        <v>3.75</v>
      </c>
      <c r="R63" s="30"/>
      <c r="S63">
        <f t="shared" si="0"/>
        <v>6</v>
      </c>
      <c r="T63" t="str">
        <f t="shared" si="3"/>
        <v>ธค</v>
      </c>
      <c r="U63" t="str">
        <f>IF(S63=5,LEFT(B63,1),LEFT(B63,2))</f>
        <v>17</v>
      </c>
      <c r="V63" cm="1">
        <f t="array" ref="V63">_xlfn.SWITCH(T63,"มค",1,"กพ",2,"มี",3,"เมย",4,"พค",5,"มิ",6,"กค",7,"สค",8,"กย",9,"ตค",10,"พย",11,"ธค",12)</f>
        <v>12</v>
      </c>
      <c r="W63" s="55">
        <f t="shared" si="1"/>
        <v>2021</v>
      </c>
      <c r="X63" s="54">
        <f t="shared" si="2"/>
        <v>44547</v>
      </c>
    </row>
    <row r="64" spans="1:24" ht="24" x14ac:dyDescent="0.4">
      <c r="A64" s="19">
        <v>62</v>
      </c>
      <c r="B64" s="20" t="s">
        <v>172</v>
      </c>
      <c r="C64" s="21" t="s">
        <v>269</v>
      </c>
      <c r="D64" s="22" t="s">
        <v>270</v>
      </c>
      <c r="E64" s="23" t="s">
        <v>271</v>
      </c>
      <c r="F64" s="24" t="s">
        <v>272</v>
      </c>
      <c r="G64" s="25" t="s">
        <v>50</v>
      </c>
      <c r="H64" s="26">
        <v>0</v>
      </c>
      <c r="I64" s="26">
        <v>0</v>
      </c>
      <c r="J64" s="27">
        <v>0</v>
      </c>
      <c r="K64" s="28">
        <v>32</v>
      </c>
      <c r="L64" s="27">
        <v>112</v>
      </c>
      <c r="M64" s="27">
        <v>7.84</v>
      </c>
      <c r="N64" s="29">
        <v>119.84</v>
      </c>
      <c r="O64" s="27">
        <v>7.84</v>
      </c>
      <c r="P64" s="27">
        <v>119.84</v>
      </c>
      <c r="Q64" s="27">
        <v>120</v>
      </c>
      <c r="R64" s="30"/>
      <c r="S64">
        <f t="shared" si="0"/>
        <v>6</v>
      </c>
      <c r="T64" t="str">
        <f t="shared" si="3"/>
        <v>ธค</v>
      </c>
      <c r="U64" t="str">
        <f>IF(S64=5,LEFT(B64,1),LEFT(B64,2))</f>
        <v>17</v>
      </c>
      <c r="V64" cm="1">
        <f t="array" ref="V64">_xlfn.SWITCH(T64,"มค",1,"กพ",2,"มี",3,"เมย",4,"พค",5,"มิ",6,"กค",7,"สค",8,"กย",9,"ตค",10,"พย",11,"ธค",12)</f>
        <v>12</v>
      </c>
      <c r="W64" s="55">
        <f t="shared" si="1"/>
        <v>2021</v>
      </c>
      <c r="X64" s="54">
        <f t="shared" si="2"/>
        <v>44547</v>
      </c>
    </row>
    <row r="65" spans="1:24" ht="24" x14ac:dyDescent="0.4">
      <c r="A65" s="19">
        <v>63</v>
      </c>
      <c r="B65" s="20" t="s">
        <v>172</v>
      </c>
      <c r="C65" s="21" t="s">
        <v>273</v>
      </c>
      <c r="D65" s="22" t="s">
        <v>274</v>
      </c>
      <c r="E65" s="23" t="s">
        <v>275</v>
      </c>
      <c r="F65" s="24" t="s">
        <v>276</v>
      </c>
      <c r="G65" s="25" t="s">
        <v>31</v>
      </c>
      <c r="H65" s="26">
        <v>49</v>
      </c>
      <c r="I65" s="26">
        <v>3.43</v>
      </c>
      <c r="J65" s="27">
        <v>52.43</v>
      </c>
      <c r="K65" s="28">
        <v>19</v>
      </c>
      <c r="L65" s="27">
        <v>66.5</v>
      </c>
      <c r="M65" s="27">
        <v>4.6500000000000004</v>
      </c>
      <c r="N65" s="29">
        <v>71.150000000000006</v>
      </c>
      <c r="O65" s="27">
        <v>8.08</v>
      </c>
      <c r="P65" s="27">
        <v>123.58</v>
      </c>
      <c r="Q65" s="27">
        <v>123.75</v>
      </c>
      <c r="R65" s="30"/>
      <c r="S65">
        <f t="shared" si="0"/>
        <v>6</v>
      </c>
      <c r="T65" t="str">
        <f t="shared" si="3"/>
        <v>ธค</v>
      </c>
      <c r="U65" t="str">
        <f>IF(S65=5,LEFT(B65,1),LEFT(B65,2))</f>
        <v>17</v>
      </c>
      <c r="V65" cm="1">
        <f t="array" ref="V65">_xlfn.SWITCH(T65,"มค",1,"กพ",2,"มี",3,"เมย",4,"พค",5,"มิ",6,"กค",7,"สค",8,"กย",9,"ตค",10,"พย",11,"ธค",12)</f>
        <v>12</v>
      </c>
      <c r="W65" s="55">
        <f t="shared" si="1"/>
        <v>2021</v>
      </c>
      <c r="X65" s="54">
        <f t="shared" si="2"/>
        <v>44547</v>
      </c>
    </row>
    <row r="66" spans="1:24" ht="24" x14ac:dyDescent="0.4">
      <c r="A66" s="19">
        <v>64</v>
      </c>
      <c r="B66" s="20" t="s">
        <v>172</v>
      </c>
      <c r="C66" s="21" t="s">
        <v>277</v>
      </c>
      <c r="D66" s="22" t="s">
        <v>278</v>
      </c>
      <c r="E66" s="23" t="s">
        <v>279</v>
      </c>
      <c r="F66" s="24" t="s">
        <v>280</v>
      </c>
      <c r="G66" s="25" t="s">
        <v>50</v>
      </c>
      <c r="H66" s="26">
        <v>0</v>
      </c>
      <c r="I66" s="26">
        <v>0</v>
      </c>
      <c r="J66" s="27">
        <v>0</v>
      </c>
      <c r="K66" s="28">
        <v>3</v>
      </c>
      <c r="L66" s="27">
        <v>10.5</v>
      </c>
      <c r="M66" s="27">
        <v>0.73</v>
      </c>
      <c r="N66" s="29">
        <v>11.23</v>
      </c>
      <c r="O66" s="27">
        <v>0.73</v>
      </c>
      <c r="P66" s="27">
        <v>11.23</v>
      </c>
      <c r="Q66" s="27">
        <v>11.25</v>
      </c>
      <c r="R66" s="30"/>
      <c r="S66">
        <f t="shared" si="0"/>
        <v>6</v>
      </c>
      <c r="T66" t="str">
        <f t="shared" si="3"/>
        <v>ธค</v>
      </c>
      <c r="U66" t="str">
        <f>IF(S66=5,LEFT(B66,1),LEFT(B66,2))</f>
        <v>17</v>
      </c>
      <c r="V66" cm="1">
        <f t="array" ref="V66">_xlfn.SWITCH(T66,"มค",1,"กพ",2,"มี",3,"เมย",4,"พค",5,"มิ",6,"กค",7,"สค",8,"กย",9,"ตค",10,"พย",11,"ธค",12)</f>
        <v>12</v>
      </c>
      <c r="W66" s="55">
        <f t="shared" si="1"/>
        <v>2021</v>
      </c>
      <c r="X66" s="54">
        <f t="shared" si="2"/>
        <v>44547</v>
      </c>
    </row>
    <row r="67" spans="1:24" ht="24" x14ac:dyDescent="0.4">
      <c r="A67" s="19">
        <v>65</v>
      </c>
      <c r="B67" s="20" t="s">
        <v>172</v>
      </c>
      <c r="C67" s="21" t="s">
        <v>281</v>
      </c>
      <c r="D67" s="22" t="s">
        <v>282</v>
      </c>
      <c r="E67" s="23" t="s">
        <v>283</v>
      </c>
      <c r="F67" s="24" t="s">
        <v>284</v>
      </c>
      <c r="G67" s="25" t="s">
        <v>50</v>
      </c>
      <c r="H67" s="26">
        <v>0</v>
      </c>
      <c r="I67" s="26">
        <v>0</v>
      </c>
      <c r="J67" s="27">
        <v>0</v>
      </c>
      <c r="K67" s="28">
        <v>2</v>
      </c>
      <c r="L67" s="27">
        <v>7</v>
      </c>
      <c r="M67" s="27">
        <v>0.49</v>
      </c>
      <c r="N67" s="29">
        <v>7.49</v>
      </c>
      <c r="O67" s="27">
        <v>0.49</v>
      </c>
      <c r="P67" s="27">
        <v>7.49</v>
      </c>
      <c r="Q67" s="27">
        <v>7.5</v>
      </c>
      <c r="R67" s="30"/>
      <c r="S67">
        <f t="shared" si="0"/>
        <v>6</v>
      </c>
      <c r="T67" t="str">
        <f t="shared" si="3"/>
        <v>ธค</v>
      </c>
      <c r="U67" t="str">
        <f>IF(S67=5,LEFT(B67,1),LEFT(B67,2))</f>
        <v>17</v>
      </c>
      <c r="V67" cm="1">
        <f t="array" ref="V67">_xlfn.SWITCH(T67,"มค",1,"กพ",2,"มี",3,"เมย",4,"พค",5,"มิ",6,"กค",7,"สค",8,"กย",9,"ตค",10,"พย",11,"ธค",12)</f>
        <v>12</v>
      </c>
      <c r="W67" s="55">
        <f t="shared" si="1"/>
        <v>2021</v>
      </c>
      <c r="X67" s="54">
        <f t="shared" si="2"/>
        <v>44547</v>
      </c>
    </row>
    <row r="68" spans="1:24" ht="24" x14ac:dyDescent="0.4">
      <c r="A68" s="19">
        <v>66</v>
      </c>
      <c r="B68" s="20" t="s">
        <v>285</v>
      </c>
      <c r="C68" s="21" t="s">
        <v>286</v>
      </c>
      <c r="D68" s="22" t="s">
        <v>287</v>
      </c>
      <c r="E68" s="23" t="s">
        <v>288</v>
      </c>
      <c r="F68" s="24" t="s">
        <v>289</v>
      </c>
      <c r="G68" s="25" t="s">
        <v>31</v>
      </c>
      <c r="H68" s="26">
        <v>84</v>
      </c>
      <c r="I68" s="26">
        <v>5.88</v>
      </c>
      <c r="J68" s="27">
        <v>89.88</v>
      </c>
      <c r="K68" s="28">
        <v>24</v>
      </c>
      <c r="L68" s="27">
        <v>84</v>
      </c>
      <c r="M68" s="27">
        <v>5.88</v>
      </c>
      <c r="N68" s="29">
        <v>89.88</v>
      </c>
      <c r="O68" s="27">
        <v>11.76</v>
      </c>
      <c r="P68" s="27">
        <v>179.76</v>
      </c>
      <c r="Q68" s="27">
        <v>180</v>
      </c>
      <c r="R68" s="30"/>
      <c r="S68">
        <f t="shared" ref="S68:S131" si="4">LEN(B68)</f>
        <v>6</v>
      </c>
      <c r="T68" t="str">
        <f t="shared" si="3"/>
        <v>ธค</v>
      </c>
      <c r="U68" t="str">
        <f t="shared" ref="U68:U131" si="5">IF(S68=5,LEFT(B68,1),LEFT(B68,2))</f>
        <v>20</v>
      </c>
      <c r="V68" cm="1">
        <f t="array" ref="V68">_xlfn.SWITCH(T68,"มค",1,"กพ",2,"มี",3,"เมย",4,"พค",5,"มิ",6,"กค",7,"สค",8,"กย",9,"ตค",10,"พย",11,"ธค",12)</f>
        <v>12</v>
      </c>
      <c r="W68" s="55">
        <f t="shared" ref="W68:W131" si="6">(2500+RIGHT(B68,2))-543</f>
        <v>2021</v>
      </c>
      <c r="X68" s="54">
        <f t="shared" ref="X68:X131" si="7">DATE(W68,V68,U68)</f>
        <v>44550</v>
      </c>
    </row>
    <row r="69" spans="1:24" ht="24" x14ac:dyDescent="0.4">
      <c r="A69" s="19">
        <v>67</v>
      </c>
      <c r="B69" s="20" t="s">
        <v>285</v>
      </c>
      <c r="C69" s="21" t="s">
        <v>290</v>
      </c>
      <c r="D69" s="22" t="s">
        <v>291</v>
      </c>
      <c r="E69" s="23" t="s">
        <v>292</v>
      </c>
      <c r="F69" s="24" t="s">
        <v>293</v>
      </c>
      <c r="G69" s="25" t="s">
        <v>50</v>
      </c>
      <c r="H69" s="26">
        <v>0</v>
      </c>
      <c r="I69" s="26">
        <v>0</v>
      </c>
      <c r="J69" s="27">
        <v>0</v>
      </c>
      <c r="K69" s="28">
        <v>64</v>
      </c>
      <c r="L69" s="27">
        <v>224</v>
      </c>
      <c r="M69" s="27">
        <v>15.68</v>
      </c>
      <c r="N69" s="29">
        <v>239.68</v>
      </c>
      <c r="O69" s="27">
        <v>15.68</v>
      </c>
      <c r="P69" s="27">
        <v>239.68</v>
      </c>
      <c r="Q69" s="27">
        <v>239.75</v>
      </c>
      <c r="R69" s="30"/>
      <c r="S69">
        <f t="shared" si="4"/>
        <v>6</v>
      </c>
      <c r="T69" t="str">
        <f t="shared" si="3"/>
        <v>ธค</v>
      </c>
      <c r="U69" t="str">
        <f t="shared" si="5"/>
        <v>20</v>
      </c>
      <c r="V69" cm="1">
        <f t="array" ref="V69">_xlfn.SWITCH(T69,"มค",1,"กพ",2,"มี",3,"เมย",4,"พค",5,"มิ",6,"กค",7,"สค",8,"กย",9,"ตค",10,"พย",11,"ธค",12)</f>
        <v>12</v>
      </c>
      <c r="W69" s="55">
        <f t="shared" si="6"/>
        <v>2021</v>
      </c>
      <c r="X69" s="54">
        <f t="shared" si="7"/>
        <v>44550</v>
      </c>
    </row>
    <row r="70" spans="1:24" ht="24" x14ac:dyDescent="0.4">
      <c r="A70" s="19">
        <v>68</v>
      </c>
      <c r="B70" s="20" t="s">
        <v>285</v>
      </c>
      <c r="C70" s="21" t="s">
        <v>294</v>
      </c>
      <c r="D70" s="22" t="s">
        <v>295</v>
      </c>
      <c r="E70" s="23" t="s">
        <v>296</v>
      </c>
      <c r="F70" s="24" t="s">
        <v>297</v>
      </c>
      <c r="G70" s="25" t="s">
        <v>50</v>
      </c>
      <c r="H70" s="26">
        <v>0</v>
      </c>
      <c r="I70" s="26">
        <v>0</v>
      </c>
      <c r="J70" s="27">
        <v>0</v>
      </c>
      <c r="K70" s="28">
        <v>43</v>
      </c>
      <c r="L70" s="27">
        <v>150.5</v>
      </c>
      <c r="M70" s="27">
        <v>10.53</v>
      </c>
      <c r="N70" s="29">
        <v>161.03</v>
      </c>
      <c r="O70" s="27">
        <v>10.53</v>
      </c>
      <c r="P70" s="27">
        <v>161.03</v>
      </c>
      <c r="Q70" s="27">
        <v>161.25</v>
      </c>
      <c r="R70" s="30"/>
      <c r="S70">
        <f t="shared" si="4"/>
        <v>6</v>
      </c>
      <c r="T70" t="str">
        <f t="shared" si="3"/>
        <v>ธค</v>
      </c>
      <c r="U70" t="str">
        <f t="shared" si="5"/>
        <v>20</v>
      </c>
      <c r="V70" cm="1">
        <f t="array" ref="V70">_xlfn.SWITCH(T70,"มค",1,"กพ",2,"มี",3,"เมย",4,"พค",5,"มิ",6,"กค",7,"สค",8,"กย",9,"ตค",10,"พย",11,"ธค",12)</f>
        <v>12</v>
      </c>
      <c r="W70" s="55">
        <f t="shared" si="6"/>
        <v>2021</v>
      </c>
      <c r="X70" s="54">
        <f t="shared" si="7"/>
        <v>44550</v>
      </c>
    </row>
    <row r="71" spans="1:24" ht="24" x14ac:dyDescent="0.4">
      <c r="A71" s="19">
        <v>69</v>
      </c>
      <c r="B71" s="20" t="s">
        <v>285</v>
      </c>
      <c r="C71" s="21" t="s">
        <v>298</v>
      </c>
      <c r="D71" s="22" t="s">
        <v>299</v>
      </c>
      <c r="E71" s="23" t="s">
        <v>300</v>
      </c>
      <c r="F71" s="24" t="s">
        <v>301</v>
      </c>
      <c r="G71" s="25" t="s">
        <v>50</v>
      </c>
      <c r="H71" s="26">
        <v>0</v>
      </c>
      <c r="I71" s="26">
        <v>0</v>
      </c>
      <c r="J71" s="27">
        <v>0</v>
      </c>
      <c r="K71" s="28">
        <v>3</v>
      </c>
      <c r="L71" s="27">
        <v>10.5</v>
      </c>
      <c r="M71" s="27">
        <v>0.73</v>
      </c>
      <c r="N71" s="29">
        <v>11.23</v>
      </c>
      <c r="O71" s="27">
        <v>0.73</v>
      </c>
      <c r="P71" s="27">
        <v>11.23</v>
      </c>
      <c r="Q71" s="27">
        <v>11.25</v>
      </c>
      <c r="R71" s="30"/>
      <c r="S71">
        <f t="shared" si="4"/>
        <v>6</v>
      </c>
      <c r="T71" t="str">
        <f t="shared" si="3"/>
        <v>ธค</v>
      </c>
      <c r="U71" t="str">
        <f t="shared" si="5"/>
        <v>20</v>
      </c>
      <c r="V71" cm="1">
        <f t="array" ref="V71">_xlfn.SWITCH(T71,"มค",1,"กพ",2,"มี",3,"เมย",4,"พค",5,"มิ",6,"กค",7,"สค",8,"กย",9,"ตค",10,"พย",11,"ธค",12)</f>
        <v>12</v>
      </c>
      <c r="W71" s="55">
        <f t="shared" si="6"/>
        <v>2021</v>
      </c>
      <c r="X71" s="54">
        <f t="shared" si="7"/>
        <v>44550</v>
      </c>
    </row>
    <row r="72" spans="1:24" ht="24" x14ac:dyDescent="0.4">
      <c r="A72" s="19">
        <v>70</v>
      </c>
      <c r="B72" s="20" t="s">
        <v>285</v>
      </c>
      <c r="C72" s="21" t="s">
        <v>302</v>
      </c>
      <c r="D72" s="22" t="s">
        <v>303</v>
      </c>
      <c r="E72" s="23" t="s">
        <v>304</v>
      </c>
      <c r="F72" s="24" t="s">
        <v>305</v>
      </c>
      <c r="G72" s="25" t="s">
        <v>50</v>
      </c>
      <c r="H72" s="26">
        <v>0</v>
      </c>
      <c r="I72" s="26">
        <v>0</v>
      </c>
      <c r="J72" s="27">
        <v>0</v>
      </c>
      <c r="K72" s="28">
        <v>17</v>
      </c>
      <c r="L72" s="27">
        <v>59.5</v>
      </c>
      <c r="M72" s="27">
        <v>4.16</v>
      </c>
      <c r="N72" s="29">
        <v>63.66</v>
      </c>
      <c r="O72" s="27">
        <v>4.16</v>
      </c>
      <c r="P72" s="27">
        <v>63.66</v>
      </c>
      <c r="Q72" s="27">
        <v>63.75</v>
      </c>
      <c r="R72" s="30"/>
      <c r="S72">
        <f t="shared" si="4"/>
        <v>6</v>
      </c>
      <c r="T72" t="str">
        <f t="shared" si="3"/>
        <v>ธค</v>
      </c>
      <c r="U72" t="str">
        <f t="shared" si="5"/>
        <v>20</v>
      </c>
      <c r="V72" cm="1">
        <f t="array" ref="V72">_xlfn.SWITCH(T72,"มค",1,"กพ",2,"มี",3,"เมย",4,"พค",5,"มิ",6,"กค",7,"สค",8,"กย",9,"ตค",10,"พย",11,"ธค",12)</f>
        <v>12</v>
      </c>
      <c r="W72" s="55">
        <f t="shared" si="6"/>
        <v>2021</v>
      </c>
      <c r="X72" s="54">
        <f t="shared" si="7"/>
        <v>44550</v>
      </c>
    </row>
    <row r="73" spans="1:24" ht="24" x14ac:dyDescent="0.4">
      <c r="A73" s="19">
        <v>71</v>
      </c>
      <c r="B73" s="20" t="s">
        <v>285</v>
      </c>
      <c r="C73" s="21" t="s">
        <v>306</v>
      </c>
      <c r="D73" s="22" t="s">
        <v>307</v>
      </c>
      <c r="E73" s="23" t="s">
        <v>308</v>
      </c>
      <c r="F73" s="24" t="s">
        <v>309</v>
      </c>
      <c r="G73" s="25" t="s">
        <v>50</v>
      </c>
      <c r="H73" s="26">
        <v>0</v>
      </c>
      <c r="I73" s="26">
        <v>0</v>
      </c>
      <c r="J73" s="27">
        <v>0</v>
      </c>
      <c r="K73" s="28">
        <v>35</v>
      </c>
      <c r="L73" s="27">
        <v>122.5</v>
      </c>
      <c r="M73" s="27">
        <v>8.57</v>
      </c>
      <c r="N73" s="29">
        <v>131.07</v>
      </c>
      <c r="O73" s="27">
        <v>8.57</v>
      </c>
      <c r="P73" s="27">
        <v>131.07</v>
      </c>
      <c r="Q73" s="27">
        <v>131.25</v>
      </c>
      <c r="R73" s="30"/>
      <c r="S73">
        <f t="shared" si="4"/>
        <v>6</v>
      </c>
      <c r="T73" t="str">
        <f t="shared" si="3"/>
        <v>ธค</v>
      </c>
      <c r="U73" t="str">
        <f t="shared" si="5"/>
        <v>20</v>
      </c>
      <c r="V73" cm="1">
        <f t="array" ref="V73">_xlfn.SWITCH(T73,"มค",1,"กพ",2,"มี",3,"เมย",4,"พค",5,"มิ",6,"กค",7,"สค",8,"กย",9,"ตค",10,"พย",11,"ธค",12)</f>
        <v>12</v>
      </c>
      <c r="W73" s="55">
        <f t="shared" si="6"/>
        <v>2021</v>
      </c>
      <c r="X73" s="54">
        <f t="shared" si="7"/>
        <v>44550</v>
      </c>
    </row>
    <row r="74" spans="1:24" ht="24" x14ac:dyDescent="0.4">
      <c r="A74" s="19">
        <v>72</v>
      </c>
      <c r="B74" s="20" t="s">
        <v>285</v>
      </c>
      <c r="C74" s="21" t="s">
        <v>310</v>
      </c>
      <c r="D74" s="22" t="s">
        <v>311</v>
      </c>
      <c r="E74" s="23" t="s">
        <v>312</v>
      </c>
      <c r="F74" s="24" t="s">
        <v>313</v>
      </c>
      <c r="G74" s="25" t="s">
        <v>50</v>
      </c>
      <c r="H74" s="26">
        <v>0</v>
      </c>
      <c r="I74" s="26">
        <v>0</v>
      </c>
      <c r="J74" s="27">
        <v>0</v>
      </c>
      <c r="K74" s="28">
        <v>31</v>
      </c>
      <c r="L74" s="27">
        <v>108.5</v>
      </c>
      <c r="M74" s="27">
        <v>7.59</v>
      </c>
      <c r="N74" s="29">
        <v>116.09</v>
      </c>
      <c r="O74" s="27">
        <v>7.59</v>
      </c>
      <c r="P74" s="27">
        <v>116.09</v>
      </c>
      <c r="Q74" s="27">
        <v>116.25</v>
      </c>
      <c r="R74" s="30"/>
      <c r="S74">
        <f t="shared" si="4"/>
        <v>6</v>
      </c>
      <c r="T74" t="str">
        <f t="shared" si="3"/>
        <v>ธค</v>
      </c>
      <c r="U74" t="str">
        <f t="shared" si="5"/>
        <v>20</v>
      </c>
      <c r="V74" cm="1">
        <f t="array" ref="V74">_xlfn.SWITCH(T74,"มค",1,"กพ",2,"มี",3,"เมย",4,"พค",5,"มิ",6,"กค",7,"สค",8,"กย",9,"ตค",10,"พย",11,"ธค",12)</f>
        <v>12</v>
      </c>
      <c r="W74" s="55">
        <f t="shared" si="6"/>
        <v>2021</v>
      </c>
      <c r="X74" s="54">
        <f t="shared" si="7"/>
        <v>44550</v>
      </c>
    </row>
    <row r="75" spans="1:24" ht="24" x14ac:dyDescent="0.4">
      <c r="A75" s="19">
        <v>73</v>
      </c>
      <c r="B75" s="20" t="s">
        <v>285</v>
      </c>
      <c r="C75" s="21" t="s">
        <v>314</v>
      </c>
      <c r="D75" s="22" t="s">
        <v>315</v>
      </c>
      <c r="E75" s="23" t="s">
        <v>316</v>
      </c>
      <c r="F75" s="24" t="s">
        <v>317</v>
      </c>
      <c r="G75" s="25" t="s">
        <v>50</v>
      </c>
      <c r="H75" s="26">
        <v>0</v>
      </c>
      <c r="I75" s="26">
        <v>0</v>
      </c>
      <c r="J75" s="27">
        <v>0</v>
      </c>
      <c r="K75" s="28">
        <v>3</v>
      </c>
      <c r="L75" s="27">
        <v>10.5</v>
      </c>
      <c r="M75" s="27">
        <v>0.73</v>
      </c>
      <c r="N75" s="29">
        <v>11.23</v>
      </c>
      <c r="O75" s="27">
        <v>0.73</v>
      </c>
      <c r="P75" s="27">
        <v>11.23</v>
      </c>
      <c r="Q75" s="27">
        <v>11.25</v>
      </c>
      <c r="R75" s="30"/>
      <c r="S75">
        <f t="shared" si="4"/>
        <v>6</v>
      </c>
      <c r="T75" t="str">
        <f t="shared" si="3"/>
        <v>ธค</v>
      </c>
      <c r="U75" t="str">
        <f t="shared" si="5"/>
        <v>20</v>
      </c>
      <c r="V75" cm="1">
        <f t="array" ref="V75">_xlfn.SWITCH(T75,"มค",1,"กพ",2,"มี",3,"เมย",4,"พค",5,"มิ",6,"กค",7,"สค",8,"กย",9,"ตค",10,"พย",11,"ธค",12)</f>
        <v>12</v>
      </c>
      <c r="W75" s="55">
        <f t="shared" si="6"/>
        <v>2021</v>
      </c>
      <c r="X75" s="54">
        <f t="shared" si="7"/>
        <v>44550</v>
      </c>
    </row>
    <row r="76" spans="1:24" ht="24" x14ac:dyDescent="0.4">
      <c r="A76" s="19">
        <v>74</v>
      </c>
      <c r="B76" s="20" t="s">
        <v>285</v>
      </c>
      <c r="C76" s="21" t="s">
        <v>318</v>
      </c>
      <c r="D76" s="22" t="s">
        <v>319</v>
      </c>
      <c r="E76" s="23" t="s">
        <v>320</v>
      </c>
      <c r="F76" s="24" t="s">
        <v>321</v>
      </c>
      <c r="G76" s="25" t="s">
        <v>50</v>
      </c>
      <c r="H76" s="26">
        <v>0</v>
      </c>
      <c r="I76" s="26">
        <v>0</v>
      </c>
      <c r="J76" s="27">
        <v>0</v>
      </c>
      <c r="K76" s="28">
        <v>21</v>
      </c>
      <c r="L76" s="27">
        <v>73.5</v>
      </c>
      <c r="M76" s="27">
        <v>5.14</v>
      </c>
      <c r="N76" s="29">
        <v>78.64</v>
      </c>
      <c r="O76" s="27">
        <v>5.14</v>
      </c>
      <c r="P76" s="27">
        <v>78.64</v>
      </c>
      <c r="Q76" s="27">
        <v>78.75</v>
      </c>
      <c r="R76" s="30"/>
      <c r="S76">
        <f t="shared" si="4"/>
        <v>6</v>
      </c>
      <c r="T76" t="str">
        <f t="shared" si="3"/>
        <v>ธค</v>
      </c>
      <c r="U76" t="str">
        <f t="shared" si="5"/>
        <v>20</v>
      </c>
      <c r="V76" cm="1">
        <f t="array" ref="V76">_xlfn.SWITCH(T76,"มค",1,"กพ",2,"มี",3,"เมย",4,"พค",5,"มิ",6,"กค",7,"สค",8,"กย",9,"ตค",10,"พย",11,"ธค",12)</f>
        <v>12</v>
      </c>
      <c r="W76" s="55">
        <f t="shared" si="6"/>
        <v>2021</v>
      </c>
      <c r="X76" s="54">
        <f t="shared" si="7"/>
        <v>44550</v>
      </c>
    </row>
    <row r="77" spans="1:24" ht="24" x14ac:dyDescent="0.4">
      <c r="A77" s="19">
        <v>75</v>
      </c>
      <c r="B77" s="20" t="s">
        <v>285</v>
      </c>
      <c r="C77" s="21" t="s">
        <v>322</v>
      </c>
      <c r="D77" s="22" t="s">
        <v>323</v>
      </c>
      <c r="E77" s="23" t="s">
        <v>324</v>
      </c>
      <c r="F77" s="24" t="s">
        <v>325</v>
      </c>
      <c r="G77" s="25" t="s">
        <v>50</v>
      </c>
      <c r="H77" s="26">
        <v>0</v>
      </c>
      <c r="I77" s="26">
        <v>0</v>
      </c>
      <c r="J77" s="27">
        <v>0</v>
      </c>
      <c r="K77" s="28">
        <v>27</v>
      </c>
      <c r="L77" s="27">
        <v>94.5</v>
      </c>
      <c r="M77" s="27">
        <v>6.61</v>
      </c>
      <c r="N77" s="29">
        <v>101.11</v>
      </c>
      <c r="O77" s="27">
        <v>6.61</v>
      </c>
      <c r="P77" s="27">
        <v>101.11</v>
      </c>
      <c r="Q77" s="27">
        <v>101.25</v>
      </c>
      <c r="R77" s="30"/>
      <c r="S77">
        <f t="shared" si="4"/>
        <v>6</v>
      </c>
      <c r="T77" t="str">
        <f t="shared" si="3"/>
        <v>ธค</v>
      </c>
      <c r="U77" t="str">
        <f t="shared" si="5"/>
        <v>20</v>
      </c>
      <c r="V77" cm="1">
        <f t="array" ref="V77">_xlfn.SWITCH(T77,"มค",1,"กพ",2,"มี",3,"เมย",4,"พค",5,"มิ",6,"กค",7,"สค",8,"กย",9,"ตค",10,"พย",11,"ธค",12)</f>
        <v>12</v>
      </c>
      <c r="W77" s="55">
        <f t="shared" si="6"/>
        <v>2021</v>
      </c>
      <c r="X77" s="54">
        <f t="shared" si="7"/>
        <v>44550</v>
      </c>
    </row>
    <row r="78" spans="1:24" ht="24" x14ac:dyDescent="0.4">
      <c r="A78" s="19">
        <v>76</v>
      </c>
      <c r="B78" s="20" t="s">
        <v>285</v>
      </c>
      <c r="C78" s="21" t="s">
        <v>326</v>
      </c>
      <c r="D78" s="22" t="s">
        <v>327</v>
      </c>
      <c r="E78" s="23" t="s">
        <v>328</v>
      </c>
      <c r="F78" s="24" t="s">
        <v>329</v>
      </c>
      <c r="G78" s="25" t="s">
        <v>50</v>
      </c>
      <c r="H78" s="26">
        <v>0</v>
      </c>
      <c r="I78" s="26">
        <v>0</v>
      </c>
      <c r="J78" s="27">
        <v>0</v>
      </c>
      <c r="K78" s="28">
        <v>34</v>
      </c>
      <c r="L78" s="27">
        <v>119</v>
      </c>
      <c r="M78" s="27">
        <v>8.33</v>
      </c>
      <c r="N78" s="29">
        <v>127.33</v>
      </c>
      <c r="O78" s="27">
        <v>8.33</v>
      </c>
      <c r="P78" s="27">
        <v>127.33</v>
      </c>
      <c r="Q78" s="27">
        <v>127.5</v>
      </c>
      <c r="R78" s="30"/>
      <c r="S78">
        <f t="shared" si="4"/>
        <v>6</v>
      </c>
      <c r="T78" t="str">
        <f t="shared" si="3"/>
        <v>ธค</v>
      </c>
      <c r="U78" t="str">
        <f t="shared" si="5"/>
        <v>20</v>
      </c>
      <c r="V78" cm="1">
        <f t="array" ref="V78">_xlfn.SWITCH(T78,"มค",1,"กพ",2,"มี",3,"เมย",4,"พค",5,"มิ",6,"กค",7,"สค",8,"กย",9,"ตค",10,"พย",11,"ธค",12)</f>
        <v>12</v>
      </c>
      <c r="W78" s="55">
        <f t="shared" si="6"/>
        <v>2021</v>
      </c>
      <c r="X78" s="54">
        <f t="shared" si="7"/>
        <v>44550</v>
      </c>
    </row>
    <row r="79" spans="1:24" ht="24" x14ac:dyDescent="0.4">
      <c r="A79" s="19">
        <v>77</v>
      </c>
      <c r="B79" s="20" t="s">
        <v>285</v>
      </c>
      <c r="C79" s="21" t="s">
        <v>330</v>
      </c>
      <c r="D79" s="22" t="s">
        <v>331</v>
      </c>
      <c r="E79" s="23" t="s">
        <v>332</v>
      </c>
      <c r="F79" s="24" t="s">
        <v>333</v>
      </c>
      <c r="G79" s="25" t="s">
        <v>50</v>
      </c>
      <c r="H79" s="26">
        <v>0</v>
      </c>
      <c r="I79" s="26">
        <v>0</v>
      </c>
      <c r="J79" s="27">
        <v>0</v>
      </c>
      <c r="K79" s="28">
        <v>20</v>
      </c>
      <c r="L79" s="27">
        <v>70</v>
      </c>
      <c r="M79" s="27">
        <v>4.9000000000000004</v>
      </c>
      <c r="N79" s="29">
        <v>74.900000000000006</v>
      </c>
      <c r="O79" s="27">
        <v>4.9000000000000004</v>
      </c>
      <c r="P79" s="27">
        <v>74.900000000000006</v>
      </c>
      <c r="Q79" s="27">
        <v>75</v>
      </c>
      <c r="R79" s="30"/>
      <c r="S79">
        <f t="shared" si="4"/>
        <v>6</v>
      </c>
      <c r="T79" t="str">
        <f t="shared" si="3"/>
        <v>ธค</v>
      </c>
      <c r="U79" t="str">
        <f t="shared" si="5"/>
        <v>20</v>
      </c>
      <c r="V79" cm="1">
        <f t="array" ref="V79">_xlfn.SWITCH(T79,"มค",1,"กพ",2,"มี",3,"เมย",4,"พค",5,"มิ",6,"กค",7,"สค",8,"กย",9,"ตค",10,"พย",11,"ธค",12)</f>
        <v>12</v>
      </c>
      <c r="W79" s="55">
        <f t="shared" si="6"/>
        <v>2021</v>
      </c>
      <c r="X79" s="54">
        <f t="shared" si="7"/>
        <v>44550</v>
      </c>
    </row>
    <row r="80" spans="1:24" ht="24" x14ac:dyDescent="0.4">
      <c r="A80" s="19">
        <v>78</v>
      </c>
      <c r="B80" s="20" t="s">
        <v>285</v>
      </c>
      <c r="C80" s="21" t="s">
        <v>334</v>
      </c>
      <c r="D80" s="22" t="s">
        <v>335</v>
      </c>
      <c r="E80" s="23" t="s">
        <v>336</v>
      </c>
      <c r="F80" s="24" t="s">
        <v>337</v>
      </c>
      <c r="G80" s="25" t="s">
        <v>50</v>
      </c>
      <c r="H80" s="26">
        <v>0</v>
      </c>
      <c r="I80" s="26">
        <v>0</v>
      </c>
      <c r="J80" s="27">
        <v>0</v>
      </c>
      <c r="K80" s="28">
        <v>15</v>
      </c>
      <c r="L80" s="27">
        <v>52.5</v>
      </c>
      <c r="M80" s="27">
        <v>3.67</v>
      </c>
      <c r="N80" s="29">
        <v>56.17</v>
      </c>
      <c r="O80" s="27">
        <v>3.67</v>
      </c>
      <c r="P80" s="27">
        <v>56.17</v>
      </c>
      <c r="Q80" s="27">
        <v>56.25</v>
      </c>
      <c r="R80" s="30"/>
      <c r="S80">
        <f t="shared" si="4"/>
        <v>6</v>
      </c>
      <c r="T80" t="str">
        <f t="shared" si="3"/>
        <v>ธค</v>
      </c>
      <c r="U80" t="str">
        <f t="shared" si="5"/>
        <v>20</v>
      </c>
      <c r="V80" cm="1">
        <f t="array" ref="V80">_xlfn.SWITCH(T80,"มค",1,"กพ",2,"มี",3,"เมย",4,"พค",5,"มิ",6,"กค",7,"สค",8,"กย",9,"ตค",10,"พย",11,"ธค",12)</f>
        <v>12</v>
      </c>
      <c r="W80" s="55">
        <f t="shared" si="6"/>
        <v>2021</v>
      </c>
      <c r="X80" s="54">
        <f t="shared" si="7"/>
        <v>44550</v>
      </c>
    </row>
    <row r="81" spans="1:24" ht="24" x14ac:dyDescent="0.4">
      <c r="A81" s="19">
        <v>79</v>
      </c>
      <c r="B81" s="20" t="s">
        <v>285</v>
      </c>
      <c r="C81" s="21" t="s">
        <v>338</v>
      </c>
      <c r="D81" s="22" t="s">
        <v>339</v>
      </c>
      <c r="E81" s="23" t="s">
        <v>336</v>
      </c>
      <c r="F81" s="24" t="s">
        <v>340</v>
      </c>
      <c r="G81" s="25" t="s">
        <v>50</v>
      </c>
      <c r="H81" s="26">
        <v>0</v>
      </c>
      <c r="I81" s="26">
        <v>0</v>
      </c>
      <c r="J81" s="27">
        <v>0</v>
      </c>
      <c r="K81" s="28">
        <v>20</v>
      </c>
      <c r="L81" s="27">
        <v>70</v>
      </c>
      <c r="M81" s="27">
        <v>4.9000000000000004</v>
      </c>
      <c r="N81" s="29">
        <v>74.900000000000006</v>
      </c>
      <c r="O81" s="27">
        <v>4.9000000000000004</v>
      </c>
      <c r="P81" s="27">
        <v>74.900000000000006</v>
      </c>
      <c r="Q81" s="27">
        <v>75</v>
      </c>
      <c r="R81" s="30"/>
      <c r="S81">
        <f t="shared" si="4"/>
        <v>6</v>
      </c>
      <c r="T81" t="str">
        <f t="shared" si="3"/>
        <v>ธค</v>
      </c>
      <c r="U81" t="str">
        <f t="shared" si="5"/>
        <v>20</v>
      </c>
      <c r="V81" cm="1">
        <f t="array" ref="V81">_xlfn.SWITCH(T81,"มค",1,"กพ",2,"มี",3,"เมย",4,"พค",5,"มิ",6,"กค",7,"สค",8,"กย",9,"ตค",10,"พย",11,"ธค",12)</f>
        <v>12</v>
      </c>
      <c r="W81" s="55">
        <f t="shared" si="6"/>
        <v>2021</v>
      </c>
      <c r="X81" s="54">
        <f t="shared" si="7"/>
        <v>44550</v>
      </c>
    </row>
    <row r="82" spans="1:24" ht="24" x14ac:dyDescent="0.4">
      <c r="A82" s="19">
        <v>80</v>
      </c>
      <c r="B82" s="20" t="s">
        <v>285</v>
      </c>
      <c r="C82" s="21" t="s">
        <v>341</v>
      </c>
      <c r="D82" s="22" t="s">
        <v>342</v>
      </c>
      <c r="E82" s="23" t="s">
        <v>343</v>
      </c>
      <c r="F82" s="24" t="s">
        <v>344</v>
      </c>
      <c r="G82" s="25" t="s">
        <v>50</v>
      </c>
      <c r="H82" s="26">
        <v>0</v>
      </c>
      <c r="I82" s="26">
        <v>0</v>
      </c>
      <c r="J82" s="27">
        <v>0</v>
      </c>
      <c r="K82" s="28">
        <v>21</v>
      </c>
      <c r="L82" s="27">
        <v>73.5</v>
      </c>
      <c r="M82" s="27">
        <v>5.14</v>
      </c>
      <c r="N82" s="29">
        <v>78.64</v>
      </c>
      <c r="O82" s="27">
        <v>5.14</v>
      </c>
      <c r="P82" s="27">
        <v>78.64</v>
      </c>
      <c r="Q82" s="27">
        <v>78.75</v>
      </c>
      <c r="R82" s="30"/>
      <c r="S82">
        <f t="shared" si="4"/>
        <v>6</v>
      </c>
      <c r="T82" t="str">
        <f t="shared" si="3"/>
        <v>ธค</v>
      </c>
      <c r="U82" t="str">
        <f t="shared" si="5"/>
        <v>20</v>
      </c>
      <c r="V82" cm="1">
        <f t="array" ref="V82">_xlfn.SWITCH(T82,"มค",1,"กพ",2,"มี",3,"เมย",4,"พค",5,"มิ",6,"กค",7,"สค",8,"กย",9,"ตค",10,"พย",11,"ธค",12)</f>
        <v>12</v>
      </c>
      <c r="W82" s="55">
        <f t="shared" si="6"/>
        <v>2021</v>
      </c>
      <c r="X82" s="54">
        <f t="shared" si="7"/>
        <v>44550</v>
      </c>
    </row>
    <row r="83" spans="1:24" ht="24" x14ac:dyDescent="0.4">
      <c r="A83" s="19">
        <v>81</v>
      </c>
      <c r="B83" s="20" t="s">
        <v>285</v>
      </c>
      <c r="C83" s="21" t="s">
        <v>345</v>
      </c>
      <c r="D83" s="22" t="s">
        <v>346</v>
      </c>
      <c r="E83" s="23" t="s">
        <v>347</v>
      </c>
      <c r="F83" s="24" t="s">
        <v>348</v>
      </c>
      <c r="G83" s="25" t="s">
        <v>50</v>
      </c>
      <c r="H83" s="26">
        <v>0</v>
      </c>
      <c r="I83" s="26">
        <v>0</v>
      </c>
      <c r="J83" s="27">
        <v>0</v>
      </c>
      <c r="K83" s="28">
        <v>9</v>
      </c>
      <c r="L83" s="27">
        <v>31.5</v>
      </c>
      <c r="M83" s="27">
        <v>2.2000000000000002</v>
      </c>
      <c r="N83" s="29">
        <v>33.700000000000003</v>
      </c>
      <c r="O83" s="27">
        <v>2.2000000000000002</v>
      </c>
      <c r="P83" s="27">
        <v>33.700000000000003</v>
      </c>
      <c r="Q83" s="27">
        <v>33.75</v>
      </c>
      <c r="R83" s="30"/>
      <c r="S83">
        <f t="shared" si="4"/>
        <v>6</v>
      </c>
      <c r="T83" t="str">
        <f t="shared" si="3"/>
        <v>ธค</v>
      </c>
      <c r="U83" t="str">
        <f t="shared" si="5"/>
        <v>20</v>
      </c>
      <c r="V83" cm="1">
        <f t="array" ref="V83">_xlfn.SWITCH(T83,"มค",1,"กพ",2,"มี",3,"เมย",4,"พค",5,"มิ",6,"กค",7,"สค",8,"กย",9,"ตค",10,"พย",11,"ธค",12)</f>
        <v>12</v>
      </c>
      <c r="W83" s="55">
        <f t="shared" si="6"/>
        <v>2021</v>
      </c>
      <c r="X83" s="54">
        <f t="shared" si="7"/>
        <v>44550</v>
      </c>
    </row>
    <row r="84" spans="1:24" ht="24" x14ac:dyDescent="0.4">
      <c r="A84" s="19">
        <v>82</v>
      </c>
      <c r="B84" s="20" t="s">
        <v>285</v>
      </c>
      <c r="C84" s="21" t="s">
        <v>349</v>
      </c>
      <c r="D84" s="22" t="s">
        <v>350</v>
      </c>
      <c r="E84" s="23" t="s">
        <v>351</v>
      </c>
      <c r="F84" s="24" t="s">
        <v>352</v>
      </c>
      <c r="G84" s="25" t="s">
        <v>50</v>
      </c>
      <c r="H84" s="26">
        <v>0</v>
      </c>
      <c r="I84" s="26">
        <v>0</v>
      </c>
      <c r="J84" s="27">
        <v>0</v>
      </c>
      <c r="K84" s="28">
        <v>27</v>
      </c>
      <c r="L84" s="27">
        <v>94.5</v>
      </c>
      <c r="M84" s="27">
        <v>6.61</v>
      </c>
      <c r="N84" s="29">
        <v>101.11</v>
      </c>
      <c r="O84" s="27">
        <v>6.61</v>
      </c>
      <c r="P84" s="27">
        <v>101.11</v>
      </c>
      <c r="Q84" s="27">
        <v>101.25</v>
      </c>
      <c r="R84" s="30"/>
      <c r="S84">
        <f t="shared" si="4"/>
        <v>6</v>
      </c>
      <c r="T84" t="str">
        <f t="shared" si="3"/>
        <v>ธค</v>
      </c>
      <c r="U84" t="str">
        <f t="shared" si="5"/>
        <v>20</v>
      </c>
      <c r="V84" cm="1">
        <f t="array" ref="V84">_xlfn.SWITCH(T84,"มค",1,"กพ",2,"มี",3,"เมย",4,"พค",5,"มิ",6,"กค",7,"สค",8,"กย",9,"ตค",10,"พย",11,"ธค",12)</f>
        <v>12</v>
      </c>
      <c r="W84" s="55">
        <f t="shared" si="6"/>
        <v>2021</v>
      </c>
      <c r="X84" s="54">
        <f t="shared" si="7"/>
        <v>44550</v>
      </c>
    </row>
    <row r="85" spans="1:24" ht="24" x14ac:dyDescent="0.4">
      <c r="A85" s="19">
        <v>83</v>
      </c>
      <c r="B85" s="20" t="s">
        <v>285</v>
      </c>
      <c r="C85" s="21" t="s">
        <v>353</v>
      </c>
      <c r="D85" s="22" t="s">
        <v>354</v>
      </c>
      <c r="E85" s="23" t="s">
        <v>355</v>
      </c>
      <c r="F85" s="24" t="s">
        <v>356</v>
      </c>
      <c r="G85" s="25" t="s">
        <v>50</v>
      </c>
      <c r="H85" s="26">
        <v>0</v>
      </c>
      <c r="I85" s="26">
        <v>0</v>
      </c>
      <c r="J85" s="27">
        <v>0</v>
      </c>
      <c r="K85" s="28">
        <v>13</v>
      </c>
      <c r="L85" s="27">
        <v>45.5</v>
      </c>
      <c r="M85" s="27">
        <v>3.18</v>
      </c>
      <c r="N85" s="29">
        <v>48.68</v>
      </c>
      <c r="O85" s="27">
        <v>3.18</v>
      </c>
      <c r="P85" s="27">
        <v>48.68</v>
      </c>
      <c r="Q85" s="27">
        <v>48.75</v>
      </c>
      <c r="R85" s="30"/>
      <c r="S85">
        <f t="shared" si="4"/>
        <v>6</v>
      </c>
      <c r="T85" t="str">
        <f t="shared" si="3"/>
        <v>ธค</v>
      </c>
      <c r="U85" t="str">
        <f t="shared" si="5"/>
        <v>20</v>
      </c>
      <c r="V85" cm="1">
        <f t="array" ref="V85">_xlfn.SWITCH(T85,"มค",1,"กพ",2,"มี",3,"เมย",4,"พค",5,"มิ",6,"กค",7,"สค",8,"กย",9,"ตค",10,"พย",11,"ธค",12)</f>
        <v>12</v>
      </c>
      <c r="W85" s="55">
        <f t="shared" si="6"/>
        <v>2021</v>
      </c>
      <c r="X85" s="54">
        <f t="shared" si="7"/>
        <v>44550</v>
      </c>
    </row>
    <row r="86" spans="1:24" ht="24" x14ac:dyDescent="0.4">
      <c r="A86" s="19">
        <v>84</v>
      </c>
      <c r="B86" s="20" t="s">
        <v>285</v>
      </c>
      <c r="C86" s="21" t="s">
        <v>357</v>
      </c>
      <c r="D86" s="22" t="s">
        <v>358</v>
      </c>
      <c r="E86" s="23" t="s">
        <v>359</v>
      </c>
      <c r="F86" s="24" t="s">
        <v>360</v>
      </c>
      <c r="G86" s="25" t="s">
        <v>50</v>
      </c>
      <c r="H86" s="26">
        <v>0</v>
      </c>
      <c r="I86" s="26">
        <v>0</v>
      </c>
      <c r="J86" s="27">
        <v>0</v>
      </c>
      <c r="K86" s="28">
        <v>17</v>
      </c>
      <c r="L86" s="27">
        <v>59.5</v>
      </c>
      <c r="M86" s="27">
        <v>4.16</v>
      </c>
      <c r="N86" s="29">
        <v>63.66</v>
      </c>
      <c r="O86" s="27">
        <v>4.16</v>
      </c>
      <c r="P86" s="27">
        <v>63.66</v>
      </c>
      <c r="Q86" s="27">
        <v>63.75</v>
      </c>
      <c r="R86" s="30"/>
      <c r="S86">
        <f t="shared" si="4"/>
        <v>6</v>
      </c>
      <c r="T86" t="str">
        <f t="shared" si="3"/>
        <v>ธค</v>
      </c>
      <c r="U86" t="str">
        <f t="shared" si="5"/>
        <v>20</v>
      </c>
      <c r="V86" cm="1">
        <f t="array" ref="V86">_xlfn.SWITCH(T86,"มค",1,"กพ",2,"มี",3,"เมย",4,"พค",5,"มิ",6,"กค",7,"สค",8,"กย",9,"ตค",10,"พย",11,"ธค",12)</f>
        <v>12</v>
      </c>
      <c r="W86" s="55">
        <f t="shared" si="6"/>
        <v>2021</v>
      </c>
      <c r="X86" s="54">
        <f t="shared" si="7"/>
        <v>44550</v>
      </c>
    </row>
    <row r="87" spans="1:24" ht="24" x14ac:dyDescent="0.4">
      <c r="A87" s="19">
        <v>85</v>
      </c>
      <c r="B87" s="20" t="s">
        <v>285</v>
      </c>
      <c r="C87" s="21" t="s">
        <v>361</v>
      </c>
      <c r="D87" s="22" t="s">
        <v>362</v>
      </c>
      <c r="E87" s="23" t="s">
        <v>359</v>
      </c>
      <c r="F87" s="24" t="s">
        <v>363</v>
      </c>
      <c r="G87" s="25" t="s">
        <v>50</v>
      </c>
      <c r="H87" s="26">
        <v>0</v>
      </c>
      <c r="I87" s="26">
        <v>0</v>
      </c>
      <c r="J87" s="27">
        <v>0</v>
      </c>
      <c r="K87" s="28">
        <v>71</v>
      </c>
      <c r="L87" s="27">
        <v>248.5</v>
      </c>
      <c r="M87" s="27">
        <v>17.39</v>
      </c>
      <c r="N87" s="29">
        <v>265.89</v>
      </c>
      <c r="O87" s="27">
        <v>17.39</v>
      </c>
      <c r="P87" s="27">
        <v>265.89</v>
      </c>
      <c r="Q87" s="27">
        <v>266</v>
      </c>
      <c r="R87" s="30"/>
      <c r="S87">
        <f t="shared" si="4"/>
        <v>6</v>
      </c>
      <c r="T87" t="str">
        <f t="shared" si="3"/>
        <v>ธค</v>
      </c>
      <c r="U87" t="str">
        <f t="shared" si="5"/>
        <v>20</v>
      </c>
      <c r="V87" cm="1">
        <f t="array" ref="V87">_xlfn.SWITCH(T87,"มค",1,"กพ",2,"มี",3,"เมย",4,"พค",5,"มิ",6,"กค",7,"สค",8,"กย",9,"ตค",10,"พย",11,"ธค",12)</f>
        <v>12</v>
      </c>
      <c r="W87" s="55">
        <f t="shared" si="6"/>
        <v>2021</v>
      </c>
      <c r="X87" s="54">
        <f t="shared" si="7"/>
        <v>44550</v>
      </c>
    </row>
    <row r="88" spans="1:24" ht="24" x14ac:dyDescent="0.4">
      <c r="A88" s="19">
        <v>86</v>
      </c>
      <c r="B88" s="20" t="s">
        <v>285</v>
      </c>
      <c r="C88" s="21" t="s">
        <v>364</v>
      </c>
      <c r="D88" s="22" t="s">
        <v>365</v>
      </c>
      <c r="E88" s="23" t="s">
        <v>366</v>
      </c>
      <c r="F88" s="24" t="s">
        <v>367</v>
      </c>
      <c r="G88" s="25" t="s">
        <v>50</v>
      </c>
      <c r="H88" s="26">
        <v>0</v>
      </c>
      <c r="I88" s="26">
        <v>0</v>
      </c>
      <c r="J88" s="27">
        <v>0</v>
      </c>
      <c r="K88" s="28">
        <v>39</v>
      </c>
      <c r="L88" s="27">
        <v>136.5</v>
      </c>
      <c r="M88" s="27">
        <v>9.5500000000000007</v>
      </c>
      <c r="N88" s="29">
        <v>146.05000000000001</v>
      </c>
      <c r="O88" s="27">
        <v>9.5500000000000007</v>
      </c>
      <c r="P88" s="27">
        <v>146.05000000000001</v>
      </c>
      <c r="Q88" s="27">
        <v>146.25</v>
      </c>
      <c r="R88" s="30"/>
      <c r="S88">
        <f t="shared" si="4"/>
        <v>6</v>
      </c>
      <c r="T88" t="str">
        <f t="shared" si="3"/>
        <v>ธค</v>
      </c>
      <c r="U88" t="str">
        <f t="shared" si="5"/>
        <v>20</v>
      </c>
      <c r="V88" cm="1">
        <f t="array" ref="V88">_xlfn.SWITCH(T88,"มค",1,"กพ",2,"มี",3,"เมย",4,"พค",5,"มิ",6,"กค",7,"สค",8,"กย",9,"ตค",10,"พย",11,"ธค",12)</f>
        <v>12</v>
      </c>
      <c r="W88" s="55">
        <f t="shared" si="6"/>
        <v>2021</v>
      </c>
      <c r="X88" s="54">
        <f t="shared" si="7"/>
        <v>44550</v>
      </c>
    </row>
    <row r="89" spans="1:24" ht="24" x14ac:dyDescent="0.4">
      <c r="A89" s="19">
        <v>87</v>
      </c>
      <c r="B89" s="20" t="s">
        <v>285</v>
      </c>
      <c r="C89" s="21" t="s">
        <v>368</v>
      </c>
      <c r="D89" s="22" t="s">
        <v>369</v>
      </c>
      <c r="E89" s="23" t="s">
        <v>370</v>
      </c>
      <c r="F89" s="24" t="s">
        <v>371</v>
      </c>
      <c r="G89" s="25" t="s">
        <v>50</v>
      </c>
      <c r="H89" s="26">
        <v>0</v>
      </c>
      <c r="I89" s="26">
        <v>0</v>
      </c>
      <c r="J89" s="27">
        <v>0</v>
      </c>
      <c r="K89" s="28">
        <v>18</v>
      </c>
      <c r="L89" s="27">
        <v>63</v>
      </c>
      <c r="M89" s="27">
        <v>4.41</v>
      </c>
      <c r="N89" s="29">
        <v>67.41</v>
      </c>
      <c r="O89" s="27">
        <v>4.41</v>
      </c>
      <c r="P89" s="27">
        <v>67.41</v>
      </c>
      <c r="Q89" s="27">
        <v>67.5</v>
      </c>
      <c r="R89" s="30"/>
      <c r="S89">
        <f t="shared" si="4"/>
        <v>6</v>
      </c>
      <c r="T89" t="str">
        <f t="shared" si="3"/>
        <v>ธค</v>
      </c>
      <c r="U89" t="str">
        <f t="shared" si="5"/>
        <v>20</v>
      </c>
      <c r="V89" cm="1">
        <f t="array" ref="V89">_xlfn.SWITCH(T89,"มค",1,"กพ",2,"มี",3,"เมย",4,"พค",5,"มิ",6,"กค",7,"สค",8,"กย",9,"ตค",10,"พย",11,"ธค",12)</f>
        <v>12</v>
      </c>
      <c r="W89" s="55">
        <f t="shared" si="6"/>
        <v>2021</v>
      </c>
      <c r="X89" s="54">
        <f t="shared" si="7"/>
        <v>44550</v>
      </c>
    </row>
    <row r="90" spans="1:24" ht="24" x14ac:dyDescent="0.4">
      <c r="A90" s="19">
        <v>88</v>
      </c>
      <c r="B90" s="20" t="s">
        <v>285</v>
      </c>
      <c r="C90" s="21" t="s">
        <v>372</v>
      </c>
      <c r="D90" s="22" t="s">
        <v>373</v>
      </c>
      <c r="E90" s="23" t="s">
        <v>374</v>
      </c>
      <c r="F90" s="24" t="s">
        <v>375</v>
      </c>
      <c r="G90" s="25" t="s">
        <v>50</v>
      </c>
      <c r="H90" s="26">
        <v>0</v>
      </c>
      <c r="I90" s="26">
        <v>0</v>
      </c>
      <c r="J90" s="27">
        <v>0</v>
      </c>
      <c r="K90" s="28">
        <v>30</v>
      </c>
      <c r="L90" s="27">
        <v>105</v>
      </c>
      <c r="M90" s="27">
        <v>7.35</v>
      </c>
      <c r="N90" s="29">
        <v>112.35</v>
      </c>
      <c r="O90" s="27">
        <v>7.35</v>
      </c>
      <c r="P90" s="27">
        <v>112.35</v>
      </c>
      <c r="Q90" s="27">
        <v>112.5</v>
      </c>
      <c r="R90" s="30"/>
      <c r="S90">
        <f t="shared" si="4"/>
        <v>6</v>
      </c>
      <c r="T90" t="str">
        <f t="shared" si="3"/>
        <v>ธค</v>
      </c>
      <c r="U90" t="str">
        <f t="shared" si="5"/>
        <v>20</v>
      </c>
      <c r="V90" cm="1">
        <f t="array" ref="V90">_xlfn.SWITCH(T90,"มค",1,"กพ",2,"มี",3,"เมย",4,"พค",5,"มิ",6,"กค",7,"สค",8,"กย",9,"ตค",10,"พย",11,"ธค",12)</f>
        <v>12</v>
      </c>
      <c r="W90" s="55">
        <f t="shared" si="6"/>
        <v>2021</v>
      </c>
      <c r="X90" s="54">
        <f t="shared" si="7"/>
        <v>44550</v>
      </c>
    </row>
    <row r="91" spans="1:24" ht="24" x14ac:dyDescent="0.4">
      <c r="A91" s="19">
        <v>89</v>
      </c>
      <c r="B91" s="20" t="s">
        <v>285</v>
      </c>
      <c r="C91" s="21" t="s">
        <v>376</v>
      </c>
      <c r="D91" s="22" t="s">
        <v>377</v>
      </c>
      <c r="E91" s="23" t="s">
        <v>378</v>
      </c>
      <c r="F91" s="24" t="s">
        <v>379</v>
      </c>
      <c r="G91" s="25" t="s">
        <v>50</v>
      </c>
      <c r="H91" s="26">
        <v>0</v>
      </c>
      <c r="I91" s="26">
        <v>0</v>
      </c>
      <c r="J91" s="27">
        <v>0</v>
      </c>
      <c r="K91" s="28">
        <v>161</v>
      </c>
      <c r="L91" s="27">
        <v>563.5</v>
      </c>
      <c r="M91" s="27">
        <v>39.44</v>
      </c>
      <c r="N91" s="29">
        <v>602.94000000000005</v>
      </c>
      <c r="O91" s="27">
        <v>39.44</v>
      </c>
      <c r="P91" s="27">
        <v>602.94000000000005</v>
      </c>
      <c r="Q91" s="27">
        <v>603</v>
      </c>
      <c r="R91" s="30"/>
      <c r="S91">
        <f t="shared" si="4"/>
        <v>6</v>
      </c>
      <c r="T91" t="str">
        <f t="shared" si="3"/>
        <v>ธค</v>
      </c>
      <c r="U91" t="str">
        <f t="shared" si="5"/>
        <v>20</v>
      </c>
      <c r="V91" cm="1">
        <f t="array" ref="V91">_xlfn.SWITCH(T91,"มค",1,"กพ",2,"มี",3,"เมย",4,"พค",5,"มิ",6,"กค",7,"สค",8,"กย",9,"ตค",10,"พย",11,"ธค",12)</f>
        <v>12</v>
      </c>
      <c r="W91" s="55">
        <f t="shared" si="6"/>
        <v>2021</v>
      </c>
      <c r="X91" s="54">
        <f t="shared" si="7"/>
        <v>44550</v>
      </c>
    </row>
    <row r="92" spans="1:24" ht="24" x14ac:dyDescent="0.4">
      <c r="A92" s="19">
        <v>90</v>
      </c>
      <c r="B92" s="20" t="s">
        <v>285</v>
      </c>
      <c r="C92" s="21" t="s">
        <v>380</v>
      </c>
      <c r="D92" s="22" t="s">
        <v>381</v>
      </c>
      <c r="E92" s="23" t="s">
        <v>382</v>
      </c>
      <c r="F92" s="24" t="s">
        <v>383</v>
      </c>
      <c r="G92" s="25" t="s">
        <v>50</v>
      </c>
      <c r="H92" s="26">
        <v>0</v>
      </c>
      <c r="I92" s="26">
        <v>0</v>
      </c>
      <c r="J92" s="27">
        <v>0</v>
      </c>
      <c r="K92" s="28">
        <v>14</v>
      </c>
      <c r="L92" s="27">
        <v>49</v>
      </c>
      <c r="M92" s="27">
        <v>3.43</v>
      </c>
      <c r="N92" s="29">
        <v>52.43</v>
      </c>
      <c r="O92" s="27">
        <v>3.43</v>
      </c>
      <c r="P92" s="27">
        <v>52.43</v>
      </c>
      <c r="Q92" s="27">
        <v>52.5</v>
      </c>
      <c r="R92" s="30"/>
      <c r="S92">
        <f t="shared" si="4"/>
        <v>6</v>
      </c>
      <c r="T92" t="str">
        <f t="shared" si="3"/>
        <v>ธค</v>
      </c>
      <c r="U92" t="str">
        <f t="shared" si="5"/>
        <v>20</v>
      </c>
      <c r="V92" cm="1">
        <f t="array" ref="V92">_xlfn.SWITCH(T92,"มค",1,"กพ",2,"มี",3,"เมย",4,"พค",5,"มิ",6,"กค",7,"สค",8,"กย",9,"ตค",10,"พย",11,"ธค",12)</f>
        <v>12</v>
      </c>
      <c r="W92" s="55">
        <f t="shared" si="6"/>
        <v>2021</v>
      </c>
      <c r="X92" s="54">
        <f t="shared" si="7"/>
        <v>44550</v>
      </c>
    </row>
    <row r="93" spans="1:24" ht="24" x14ac:dyDescent="0.4">
      <c r="A93" s="19">
        <v>91</v>
      </c>
      <c r="B93" s="20" t="s">
        <v>285</v>
      </c>
      <c r="C93" s="21" t="s">
        <v>384</v>
      </c>
      <c r="D93" s="22" t="s">
        <v>385</v>
      </c>
      <c r="E93" s="23" t="s">
        <v>386</v>
      </c>
      <c r="F93" s="24" t="s">
        <v>387</v>
      </c>
      <c r="G93" s="25" t="s">
        <v>50</v>
      </c>
      <c r="H93" s="26">
        <v>0</v>
      </c>
      <c r="I93" s="26">
        <v>0</v>
      </c>
      <c r="J93" s="27">
        <v>0</v>
      </c>
      <c r="K93" s="28">
        <v>32</v>
      </c>
      <c r="L93" s="27">
        <v>112</v>
      </c>
      <c r="M93" s="27">
        <v>7.84</v>
      </c>
      <c r="N93" s="29">
        <v>119.84</v>
      </c>
      <c r="O93" s="27">
        <v>7.84</v>
      </c>
      <c r="P93" s="27">
        <v>119.84</v>
      </c>
      <c r="Q93" s="27">
        <v>120</v>
      </c>
      <c r="R93" s="30"/>
      <c r="S93">
        <f t="shared" si="4"/>
        <v>6</v>
      </c>
      <c r="T93" t="str">
        <f t="shared" si="3"/>
        <v>ธค</v>
      </c>
      <c r="U93" t="str">
        <f t="shared" si="5"/>
        <v>20</v>
      </c>
      <c r="V93" cm="1">
        <f t="array" ref="V93">_xlfn.SWITCH(T93,"มค",1,"กพ",2,"มี",3,"เมย",4,"พค",5,"มิ",6,"กค",7,"สค",8,"กย",9,"ตค",10,"พย",11,"ธค",12)</f>
        <v>12</v>
      </c>
      <c r="W93" s="55">
        <f t="shared" si="6"/>
        <v>2021</v>
      </c>
      <c r="X93" s="54">
        <f t="shared" si="7"/>
        <v>44550</v>
      </c>
    </row>
    <row r="94" spans="1:24" ht="24" x14ac:dyDescent="0.4">
      <c r="A94" s="19">
        <v>92</v>
      </c>
      <c r="B94" s="20" t="s">
        <v>285</v>
      </c>
      <c r="C94" s="21" t="s">
        <v>388</v>
      </c>
      <c r="D94" s="22" t="s">
        <v>389</v>
      </c>
      <c r="E94" s="23" t="s">
        <v>390</v>
      </c>
      <c r="F94" s="24" t="s">
        <v>391</v>
      </c>
      <c r="G94" s="25" t="s">
        <v>50</v>
      </c>
      <c r="H94" s="26">
        <v>0</v>
      </c>
      <c r="I94" s="26">
        <v>0</v>
      </c>
      <c r="J94" s="27">
        <v>0</v>
      </c>
      <c r="K94" s="28">
        <v>27</v>
      </c>
      <c r="L94" s="27">
        <v>94.5</v>
      </c>
      <c r="M94" s="27">
        <v>6.61</v>
      </c>
      <c r="N94" s="29">
        <v>101.11</v>
      </c>
      <c r="O94" s="27">
        <v>6.61</v>
      </c>
      <c r="P94" s="27">
        <v>101.11</v>
      </c>
      <c r="Q94" s="27">
        <v>101.25</v>
      </c>
      <c r="R94" s="30"/>
      <c r="S94">
        <f t="shared" si="4"/>
        <v>6</v>
      </c>
      <c r="T94" t="str">
        <f t="shared" si="3"/>
        <v>ธค</v>
      </c>
      <c r="U94" t="str">
        <f t="shared" si="5"/>
        <v>20</v>
      </c>
      <c r="V94" cm="1">
        <f t="array" ref="V94">_xlfn.SWITCH(T94,"มค",1,"กพ",2,"มี",3,"เมย",4,"พค",5,"มิ",6,"กค",7,"สค",8,"กย",9,"ตค",10,"พย",11,"ธค",12)</f>
        <v>12</v>
      </c>
      <c r="W94" s="55">
        <f t="shared" si="6"/>
        <v>2021</v>
      </c>
      <c r="X94" s="54">
        <f t="shared" si="7"/>
        <v>44550</v>
      </c>
    </row>
    <row r="95" spans="1:24" ht="24" x14ac:dyDescent="0.4">
      <c r="A95" s="19">
        <v>93</v>
      </c>
      <c r="B95" s="20" t="s">
        <v>285</v>
      </c>
      <c r="C95" s="21" t="s">
        <v>392</v>
      </c>
      <c r="D95" s="22" t="s">
        <v>393</v>
      </c>
      <c r="E95" s="23" t="s">
        <v>394</v>
      </c>
      <c r="F95" s="24" t="s">
        <v>395</v>
      </c>
      <c r="G95" s="25" t="s">
        <v>50</v>
      </c>
      <c r="H95" s="26">
        <v>0</v>
      </c>
      <c r="I95" s="26">
        <v>0</v>
      </c>
      <c r="J95" s="27">
        <v>0</v>
      </c>
      <c r="K95" s="28">
        <v>12</v>
      </c>
      <c r="L95" s="27">
        <v>42</v>
      </c>
      <c r="M95" s="27">
        <v>2.94</v>
      </c>
      <c r="N95" s="29">
        <v>44.94</v>
      </c>
      <c r="O95" s="27">
        <v>2.94</v>
      </c>
      <c r="P95" s="27">
        <v>44.94</v>
      </c>
      <c r="Q95" s="27">
        <v>45</v>
      </c>
      <c r="R95" s="30"/>
      <c r="S95">
        <f t="shared" si="4"/>
        <v>6</v>
      </c>
      <c r="T95" t="str">
        <f t="shared" si="3"/>
        <v>ธค</v>
      </c>
      <c r="U95" t="str">
        <f t="shared" si="5"/>
        <v>20</v>
      </c>
      <c r="V95" cm="1">
        <f t="array" ref="V95">_xlfn.SWITCH(T95,"มค",1,"กพ",2,"มี",3,"เมย",4,"พค",5,"มิ",6,"กค",7,"สค",8,"กย",9,"ตค",10,"พย",11,"ธค",12)</f>
        <v>12</v>
      </c>
      <c r="W95" s="55">
        <f t="shared" si="6"/>
        <v>2021</v>
      </c>
      <c r="X95" s="54">
        <f t="shared" si="7"/>
        <v>44550</v>
      </c>
    </row>
    <row r="96" spans="1:24" ht="24" x14ac:dyDescent="0.4">
      <c r="A96" s="19">
        <v>94</v>
      </c>
      <c r="B96" s="20" t="s">
        <v>285</v>
      </c>
      <c r="C96" s="21" t="s">
        <v>396</v>
      </c>
      <c r="D96" s="22" t="s">
        <v>397</v>
      </c>
      <c r="E96" s="23" t="s">
        <v>398</v>
      </c>
      <c r="F96" s="24" t="s">
        <v>399</v>
      </c>
      <c r="G96" s="25" t="s">
        <v>50</v>
      </c>
      <c r="H96" s="26">
        <v>0</v>
      </c>
      <c r="I96" s="26">
        <v>0</v>
      </c>
      <c r="J96" s="27">
        <v>0</v>
      </c>
      <c r="K96" s="28">
        <v>28</v>
      </c>
      <c r="L96" s="27">
        <v>98</v>
      </c>
      <c r="M96" s="27">
        <v>6.86</v>
      </c>
      <c r="N96" s="29">
        <v>104.86</v>
      </c>
      <c r="O96" s="27">
        <v>6.86</v>
      </c>
      <c r="P96" s="27">
        <v>104.86</v>
      </c>
      <c r="Q96" s="27">
        <v>105</v>
      </c>
      <c r="R96" s="30"/>
      <c r="S96">
        <f t="shared" si="4"/>
        <v>6</v>
      </c>
      <c r="T96" t="str">
        <f t="shared" si="3"/>
        <v>ธค</v>
      </c>
      <c r="U96" t="str">
        <f t="shared" si="5"/>
        <v>20</v>
      </c>
      <c r="V96" cm="1">
        <f t="array" ref="V96">_xlfn.SWITCH(T96,"มค",1,"กพ",2,"มี",3,"เมย",4,"พค",5,"มิ",6,"กค",7,"สค",8,"กย",9,"ตค",10,"พย",11,"ธค",12)</f>
        <v>12</v>
      </c>
      <c r="W96" s="55">
        <f t="shared" si="6"/>
        <v>2021</v>
      </c>
      <c r="X96" s="54">
        <f t="shared" si="7"/>
        <v>44550</v>
      </c>
    </row>
    <row r="97" spans="1:24" ht="24" x14ac:dyDescent="0.4">
      <c r="A97" s="19">
        <v>95</v>
      </c>
      <c r="B97" s="20" t="s">
        <v>285</v>
      </c>
      <c r="C97" s="21" t="s">
        <v>400</v>
      </c>
      <c r="D97" s="22" t="s">
        <v>401</v>
      </c>
      <c r="E97" s="23" t="s">
        <v>351</v>
      </c>
      <c r="F97" s="24" t="s">
        <v>402</v>
      </c>
      <c r="G97" s="25" t="s">
        <v>50</v>
      </c>
      <c r="H97" s="26">
        <v>0</v>
      </c>
      <c r="I97" s="26">
        <v>0</v>
      </c>
      <c r="J97" s="27">
        <v>0</v>
      </c>
      <c r="K97" s="28">
        <v>2</v>
      </c>
      <c r="L97" s="27">
        <v>7</v>
      </c>
      <c r="M97" s="27">
        <v>0.49</v>
      </c>
      <c r="N97" s="29">
        <v>7.49</v>
      </c>
      <c r="O97" s="27">
        <v>0.49</v>
      </c>
      <c r="P97" s="27">
        <v>7.49</v>
      </c>
      <c r="Q97" s="27">
        <v>7.5</v>
      </c>
      <c r="R97" s="30"/>
      <c r="S97">
        <f t="shared" si="4"/>
        <v>6</v>
      </c>
      <c r="T97" t="str">
        <f t="shared" si="3"/>
        <v>ธค</v>
      </c>
      <c r="U97" t="str">
        <f t="shared" si="5"/>
        <v>20</v>
      </c>
      <c r="V97" cm="1">
        <f t="array" ref="V97">_xlfn.SWITCH(T97,"มค",1,"กพ",2,"มี",3,"เมย",4,"พค",5,"มิ",6,"กค",7,"สค",8,"กย",9,"ตค",10,"พย",11,"ธค",12)</f>
        <v>12</v>
      </c>
      <c r="W97" s="55">
        <f t="shared" si="6"/>
        <v>2021</v>
      </c>
      <c r="X97" s="54">
        <f t="shared" si="7"/>
        <v>44550</v>
      </c>
    </row>
    <row r="98" spans="1:24" ht="24" x14ac:dyDescent="0.4">
      <c r="A98" s="19">
        <v>96</v>
      </c>
      <c r="B98" s="20" t="s">
        <v>285</v>
      </c>
      <c r="C98" s="21" t="s">
        <v>403</v>
      </c>
      <c r="D98" s="22" t="s">
        <v>404</v>
      </c>
      <c r="E98" s="23" t="s">
        <v>405</v>
      </c>
      <c r="F98" s="24" t="s">
        <v>406</v>
      </c>
      <c r="G98" s="25" t="s">
        <v>50</v>
      </c>
      <c r="H98" s="26">
        <v>0</v>
      </c>
      <c r="I98" s="26">
        <v>0</v>
      </c>
      <c r="J98" s="27">
        <v>0</v>
      </c>
      <c r="K98" s="28">
        <v>5</v>
      </c>
      <c r="L98" s="27">
        <v>17.5</v>
      </c>
      <c r="M98" s="27">
        <v>1.22</v>
      </c>
      <c r="N98" s="29">
        <v>18.72</v>
      </c>
      <c r="O98" s="27">
        <v>1.22</v>
      </c>
      <c r="P98" s="27">
        <v>18.72</v>
      </c>
      <c r="Q98" s="27">
        <v>18.75</v>
      </c>
      <c r="R98" s="30"/>
      <c r="S98">
        <f t="shared" si="4"/>
        <v>6</v>
      </c>
      <c r="T98" t="str">
        <f t="shared" ref="T98:T161" si="8">IF(S98=5,MID(B98,7-S98,2),MID(B98,9-S98,2))</f>
        <v>ธค</v>
      </c>
      <c r="U98" t="str">
        <f t="shared" si="5"/>
        <v>20</v>
      </c>
      <c r="V98" cm="1">
        <f t="array" ref="V98">_xlfn.SWITCH(T98,"มค",1,"กพ",2,"มี",3,"เมย",4,"พค",5,"มิ",6,"กค",7,"สค",8,"กย",9,"ตค",10,"พย",11,"ธค",12)</f>
        <v>12</v>
      </c>
      <c r="W98" s="55">
        <f t="shared" si="6"/>
        <v>2021</v>
      </c>
      <c r="X98" s="54">
        <f t="shared" si="7"/>
        <v>44550</v>
      </c>
    </row>
    <row r="99" spans="1:24" ht="24" x14ac:dyDescent="0.4">
      <c r="A99" s="19">
        <v>97</v>
      </c>
      <c r="B99" s="20" t="s">
        <v>285</v>
      </c>
      <c r="C99" s="21" t="s">
        <v>407</v>
      </c>
      <c r="D99" s="22" t="s">
        <v>408</v>
      </c>
      <c r="E99" s="23" t="s">
        <v>409</v>
      </c>
      <c r="F99" s="24" t="s">
        <v>410</v>
      </c>
      <c r="G99" s="25" t="s">
        <v>31</v>
      </c>
      <c r="H99" s="26">
        <v>10.5</v>
      </c>
      <c r="I99" s="26">
        <v>0.73</v>
      </c>
      <c r="J99" s="27">
        <v>11.23</v>
      </c>
      <c r="K99" s="28">
        <v>3</v>
      </c>
      <c r="L99" s="27">
        <v>10.5</v>
      </c>
      <c r="M99" s="27">
        <v>0.73</v>
      </c>
      <c r="N99" s="29">
        <v>11.23</v>
      </c>
      <c r="O99" s="27">
        <v>1.46</v>
      </c>
      <c r="P99" s="27">
        <v>22.46</v>
      </c>
      <c r="Q99" s="27">
        <v>22.5</v>
      </c>
      <c r="R99" s="30"/>
      <c r="S99">
        <f t="shared" si="4"/>
        <v>6</v>
      </c>
      <c r="T99" t="str">
        <f t="shared" si="8"/>
        <v>ธค</v>
      </c>
      <c r="U99" t="str">
        <f t="shared" si="5"/>
        <v>20</v>
      </c>
      <c r="V99" cm="1">
        <f t="array" ref="V99">_xlfn.SWITCH(T99,"มค",1,"กพ",2,"มี",3,"เมย",4,"พค",5,"มิ",6,"กค",7,"สค",8,"กย",9,"ตค",10,"พย",11,"ธค",12)</f>
        <v>12</v>
      </c>
      <c r="W99" s="55">
        <f t="shared" si="6"/>
        <v>2021</v>
      </c>
      <c r="X99" s="54">
        <f t="shared" si="7"/>
        <v>44550</v>
      </c>
    </row>
    <row r="100" spans="1:24" ht="24" x14ac:dyDescent="0.4">
      <c r="A100" s="19">
        <v>98</v>
      </c>
      <c r="B100" s="20" t="s">
        <v>285</v>
      </c>
      <c r="C100" s="21" t="s">
        <v>411</v>
      </c>
      <c r="D100" s="22" t="s">
        <v>412</v>
      </c>
      <c r="E100" s="23" t="s">
        <v>413</v>
      </c>
      <c r="F100" s="24" t="s">
        <v>414</v>
      </c>
      <c r="G100" s="25" t="s">
        <v>415</v>
      </c>
      <c r="H100" s="26">
        <v>672</v>
      </c>
      <c r="I100" s="26">
        <v>47.04</v>
      </c>
      <c r="J100" s="27">
        <v>719.04</v>
      </c>
      <c r="K100" s="28">
        <v>47</v>
      </c>
      <c r="L100" s="27">
        <v>164.5</v>
      </c>
      <c r="M100" s="27">
        <v>11.51</v>
      </c>
      <c r="N100" s="29">
        <v>176.01</v>
      </c>
      <c r="O100" s="27">
        <v>58.55</v>
      </c>
      <c r="P100" s="27">
        <v>895.05</v>
      </c>
      <c r="Q100" s="27">
        <v>895.25</v>
      </c>
      <c r="R100" s="30"/>
      <c r="S100">
        <f t="shared" si="4"/>
        <v>6</v>
      </c>
      <c r="T100" t="str">
        <f t="shared" si="8"/>
        <v>ธค</v>
      </c>
      <c r="U100" t="str">
        <f t="shared" si="5"/>
        <v>20</v>
      </c>
      <c r="V100" cm="1">
        <f t="array" ref="V100">_xlfn.SWITCH(T100,"มค",1,"กพ",2,"มี",3,"เมย",4,"พค",5,"มิ",6,"กค",7,"สค",8,"กย",9,"ตค",10,"พย",11,"ธค",12)</f>
        <v>12</v>
      </c>
      <c r="W100" s="55">
        <f t="shared" si="6"/>
        <v>2021</v>
      </c>
      <c r="X100" s="54">
        <f t="shared" si="7"/>
        <v>44550</v>
      </c>
    </row>
    <row r="101" spans="1:24" ht="24" x14ac:dyDescent="0.4">
      <c r="A101" s="19">
        <v>99</v>
      </c>
      <c r="B101" s="20" t="s">
        <v>285</v>
      </c>
      <c r="C101" s="21" t="s">
        <v>416</v>
      </c>
      <c r="D101" s="22" t="s">
        <v>417</v>
      </c>
      <c r="E101" s="23" t="s">
        <v>418</v>
      </c>
      <c r="F101" s="24" t="s">
        <v>419</v>
      </c>
      <c r="G101" s="25" t="s">
        <v>50</v>
      </c>
      <c r="H101" s="26">
        <v>0</v>
      </c>
      <c r="I101" s="26">
        <v>0</v>
      </c>
      <c r="J101" s="27">
        <v>0</v>
      </c>
      <c r="K101" s="28">
        <v>32</v>
      </c>
      <c r="L101" s="27">
        <v>112</v>
      </c>
      <c r="M101" s="27">
        <v>7.84</v>
      </c>
      <c r="N101" s="29">
        <v>119.84</v>
      </c>
      <c r="O101" s="27">
        <v>7.84</v>
      </c>
      <c r="P101" s="27">
        <v>119.84</v>
      </c>
      <c r="Q101" s="27">
        <v>119.84</v>
      </c>
      <c r="R101" s="30" t="s">
        <v>420</v>
      </c>
      <c r="S101">
        <f t="shared" si="4"/>
        <v>6</v>
      </c>
      <c r="T101" t="str">
        <f t="shared" si="8"/>
        <v>ธค</v>
      </c>
      <c r="U101" t="str">
        <f t="shared" si="5"/>
        <v>20</v>
      </c>
      <c r="V101" cm="1">
        <f t="array" ref="V101">_xlfn.SWITCH(T101,"มค",1,"กพ",2,"มี",3,"เมย",4,"พค",5,"มิ",6,"กค",7,"สค",8,"กย",9,"ตค",10,"พย",11,"ธค",12)</f>
        <v>12</v>
      </c>
      <c r="W101" s="55">
        <f t="shared" si="6"/>
        <v>2021</v>
      </c>
      <c r="X101" s="54">
        <f t="shared" si="7"/>
        <v>44550</v>
      </c>
    </row>
    <row r="102" spans="1:24" ht="24" x14ac:dyDescent="0.4">
      <c r="A102" s="19">
        <v>100</v>
      </c>
      <c r="B102" s="20" t="s">
        <v>421</v>
      </c>
      <c r="C102" s="21" t="s">
        <v>422</v>
      </c>
      <c r="D102" s="22" t="s">
        <v>47</v>
      </c>
      <c r="E102" s="23" t="s">
        <v>48</v>
      </c>
      <c r="F102" s="24" t="s">
        <v>49</v>
      </c>
      <c r="G102" s="25" t="s">
        <v>423</v>
      </c>
      <c r="H102" s="26">
        <v>1855.04</v>
      </c>
      <c r="I102" s="26">
        <v>129.85</v>
      </c>
      <c r="J102" s="27">
        <v>1984.8899999999999</v>
      </c>
      <c r="K102" s="28">
        <v>0</v>
      </c>
      <c r="L102" s="27">
        <v>0</v>
      </c>
      <c r="M102" s="27">
        <v>0</v>
      </c>
      <c r="N102" s="29">
        <v>0</v>
      </c>
      <c r="O102" s="27">
        <v>129.85</v>
      </c>
      <c r="P102" s="27">
        <v>1984.89</v>
      </c>
      <c r="Q102" s="27">
        <v>1985</v>
      </c>
      <c r="R102" s="30"/>
      <c r="S102">
        <f t="shared" si="4"/>
        <v>6</v>
      </c>
      <c r="T102" t="str">
        <f t="shared" si="8"/>
        <v>ธค</v>
      </c>
      <c r="U102" t="str">
        <f t="shared" si="5"/>
        <v>21</v>
      </c>
      <c r="V102" cm="1">
        <f t="array" ref="V102">_xlfn.SWITCH(T102,"มค",1,"กพ",2,"มี",3,"เมย",4,"พค",5,"มิ",6,"กค",7,"สค",8,"กย",9,"ตค",10,"พย",11,"ธค",12)</f>
        <v>12</v>
      </c>
      <c r="W102" s="55">
        <f t="shared" si="6"/>
        <v>2021</v>
      </c>
      <c r="X102" s="54">
        <f t="shared" si="7"/>
        <v>44551</v>
      </c>
    </row>
    <row r="103" spans="1:24" ht="24" x14ac:dyDescent="0.4">
      <c r="A103" s="19">
        <v>101</v>
      </c>
      <c r="B103" s="20" t="s">
        <v>421</v>
      </c>
      <c r="C103" s="21" t="s">
        <v>424</v>
      </c>
      <c r="D103" s="22" t="s">
        <v>425</v>
      </c>
      <c r="E103" s="23" t="s">
        <v>426</v>
      </c>
      <c r="F103" s="24" t="s">
        <v>427</v>
      </c>
      <c r="G103" s="25" t="s">
        <v>50</v>
      </c>
      <c r="H103" s="26">
        <v>0</v>
      </c>
      <c r="I103" s="26">
        <v>0</v>
      </c>
      <c r="J103" s="27">
        <v>0</v>
      </c>
      <c r="K103" s="28">
        <v>2</v>
      </c>
      <c r="L103" s="27">
        <v>7</v>
      </c>
      <c r="M103" s="27">
        <v>0.49</v>
      </c>
      <c r="N103" s="29">
        <v>7.49</v>
      </c>
      <c r="O103" s="27">
        <v>0.49</v>
      </c>
      <c r="P103" s="27">
        <v>7.49</v>
      </c>
      <c r="Q103" s="27">
        <v>7.5</v>
      </c>
      <c r="R103" s="30"/>
      <c r="S103">
        <f t="shared" si="4"/>
        <v>6</v>
      </c>
      <c r="T103" t="str">
        <f t="shared" si="8"/>
        <v>ธค</v>
      </c>
      <c r="U103" t="str">
        <f t="shared" si="5"/>
        <v>21</v>
      </c>
      <c r="V103" cm="1">
        <f t="array" ref="V103">_xlfn.SWITCH(T103,"มค",1,"กพ",2,"มี",3,"เมย",4,"พค",5,"มิ",6,"กค",7,"สค",8,"กย",9,"ตค",10,"พย",11,"ธค",12)</f>
        <v>12</v>
      </c>
      <c r="W103" s="55">
        <f t="shared" si="6"/>
        <v>2021</v>
      </c>
      <c r="X103" s="54">
        <f t="shared" si="7"/>
        <v>44551</v>
      </c>
    </row>
    <row r="104" spans="1:24" ht="24" x14ac:dyDescent="0.4">
      <c r="A104" s="19">
        <v>102</v>
      </c>
      <c r="B104" s="20" t="s">
        <v>421</v>
      </c>
      <c r="C104" s="21" t="s">
        <v>428</v>
      </c>
      <c r="D104" s="22" t="s">
        <v>429</v>
      </c>
      <c r="E104" s="23" t="s">
        <v>426</v>
      </c>
      <c r="F104" s="24" t="s">
        <v>430</v>
      </c>
      <c r="G104" s="25" t="s">
        <v>50</v>
      </c>
      <c r="H104" s="26">
        <v>0</v>
      </c>
      <c r="I104" s="26">
        <v>0</v>
      </c>
      <c r="J104" s="27">
        <v>0</v>
      </c>
      <c r="K104" s="28">
        <v>106</v>
      </c>
      <c r="L104" s="27">
        <v>371</v>
      </c>
      <c r="M104" s="27">
        <v>25.97</v>
      </c>
      <c r="N104" s="29">
        <v>396.97</v>
      </c>
      <c r="O104" s="27">
        <v>25.97</v>
      </c>
      <c r="P104" s="27">
        <v>396.97</v>
      </c>
      <c r="Q104" s="27">
        <v>397</v>
      </c>
      <c r="R104" s="30"/>
      <c r="S104">
        <f t="shared" si="4"/>
        <v>6</v>
      </c>
      <c r="T104" t="str">
        <f t="shared" si="8"/>
        <v>ธค</v>
      </c>
      <c r="U104" t="str">
        <f t="shared" si="5"/>
        <v>21</v>
      </c>
      <c r="V104" cm="1">
        <f t="array" ref="V104">_xlfn.SWITCH(T104,"มค",1,"กพ",2,"มี",3,"เมย",4,"พค",5,"มิ",6,"กค",7,"สค",8,"กย",9,"ตค",10,"พย",11,"ธค",12)</f>
        <v>12</v>
      </c>
      <c r="W104" s="55">
        <f t="shared" si="6"/>
        <v>2021</v>
      </c>
      <c r="X104" s="54">
        <f t="shared" si="7"/>
        <v>44551</v>
      </c>
    </row>
    <row r="105" spans="1:24" ht="24" x14ac:dyDescent="0.4">
      <c r="A105" s="19">
        <v>103</v>
      </c>
      <c r="B105" s="20" t="s">
        <v>421</v>
      </c>
      <c r="C105" s="21" t="s">
        <v>431</v>
      </c>
      <c r="D105" s="22" t="s">
        <v>432</v>
      </c>
      <c r="E105" s="23" t="s">
        <v>433</v>
      </c>
      <c r="F105" s="24" t="s">
        <v>241</v>
      </c>
      <c r="G105" s="25" t="s">
        <v>50</v>
      </c>
      <c r="H105" s="26">
        <v>0</v>
      </c>
      <c r="I105" s="26">
        <v>0</v>
      </c>
      <c r="J105" s="27">
        <v>0</v>
      </c>
      <c r="K105" s="28">
        <v>107</v>
      </c>
      <c r="L105" s="27">
        <v>374.5</v>
      </c>
      <c r="M105" s="27">
        <v>26.21</v>
      </c>
      <c r="N105" s="29">
        <v>400.71</v>
      </c>
      <c r="O105" s="27">
        <v>26.21</v>
      </c>
      <c r="P105" s="27">
        <v>400.71</v>
      </c>
      <c r="Q105" s="27">
        <v>400.75</v>
      </c>
      <c r="R105" s="30"/>
      <c r="S105">
        <f t="shared" si="4"/>
        <v>6</v>
      </c>
      <c r="T105" t="str">
        <f t="shared" si="8"/>
        <v>ธค</v>
      </c>
      <c r="U105" t="str">
        <f t="shared" si="5"/>
        <v>21</v>
      </c>
      <c r="V105" cm="1">
        <f t="array" ref="V105">_xlfn.SWITCH(T105,"มค",1,"กพ",2,"มี",3,"เมย",4,"พค",5,"มิ",6,"กค",7,"สค",8,"กย",9,"ตค",10,"พย",11,"ธค",12)</f>
        <v>12</v>
      </c>
      <c r="W105" s="55">
        <f t="shared" si="6"/>
        <v>2021</v>
      </c>
      <c r="X105" s="54">
        <f t="shared" si="7"/>
        <v>44551</v>
      </c>
    </row>
    <row r="106" spans="1:24" ht="24" x14ac:dyDescent="0.4">
      <c r="A106" s="19">
        <v>104</v>
      </c>
      <c r="B106" s="20" t="s">
        <v>421</v>
      </c>
      <c r="C106" s="21" t="s">
        <v>434</v>
      </c>
      <c r="D106" s="22" t="s">
        <v>435</v>
      </c>
      <c r="E106" s="23" t="s">
        <v>436</v>
      </c>
      <c r="F106" s="24" t="s">
        <v>241</v>
      </c>
      <c r="G106" s="25" t="s">
        <v>50</v>
      </c>
      <c r="H106" s="26">
        <v>0</v>
      </c>
      <c r="I106" s="26">
        <v>0</v>
      </c>
      <c r="J106" s="27">
        <v>0</v>
      </c>
      <c r="K106" s="28">
        <v>15</v>
      </c>
      <c r="L106" s="27">
        <v>52.5</v>
      </c>
      <c r="M106" s="27">
        <v>3.67</v>
      </c>
      <c r="N106" s="29">
        <v>56.17</v>
      </c>
      <c r="O106" s="27">
        <v>3.67</v>
      </c>
      <c r="P106" s="27">
        <v>56.17</v>
      </c>
      <c r="Q106" s="27">
        <v>56.25</v>
      </c>
      <c r="R106" s="30"/>
      <c r="S106">
        <f t="shared" si="4"/>
        <v>6</v>
      </c>
      <c r="T106" t="str">
        <f t="shared" si="8"/>
        <v>ธค</v>
      </c>
      <c r="U106" t="str">
        <f t="shared" si="5"/>
        <v>21</v>
      </c>
      <c r="V106" cm="1">
        <f t="array" ref="V106">_xlfn.SWITCH(T106,"มค",1,"กพ",2,"มี",3,"เมย",4,"พค",5,"มิ",6,"กค",7,"สค",8,"กย",9,"ตค",10,"พย",11,"ธค",12)</f>
        <v>12</v>
      </c>
      <c r="W106" s="55">
        <f t="shared" si="6"/>
        <v>2021</v>
      </c>
      <c r="X106" s="54">
        <f t="shared" si="7"/>
        <v>44551</v>
      </c>
    </row>
    <row r="107" spans="1:24" ht="24" x14ac:dyDescent="0.4">
      <c r="A107" s="19">
        <v>105</v>
      </c>
      <c r="B107" s="20" t="s">
        <v>421</v>
      </c>
      <c r="C107" s="21" t="s">
        <v>437</v>
      </c>
      <c r="D107" s="22" t="s">
        <v>438</v>
      </c>
      <c r="E107" s="23" t="s">
        <v>439</v>
      </c>
      <c r="F107" s="24" t="s">
        <v>241</v>
      </c>
      <c r="G107" s="25" t="s">
        <v>50</v>
      </c>
      <c r="H107" s="26">
        <v>0</v>
      </c>
      <c r="I107" s="26">
        <v>0</v>
      </c>
      <c r="J107" s="27">
        <v>0</v>
      </c>
      <c r="K107" s="28">
        <v>7</v>
      </c>
      <c r="L107" s="27">
        <v>24.5</v>
      </c>
      <c r="M107" s="27">
        <v>1.71</v>
      </c>
      <c r="N107" s="29">
        <v>26.21</v>
      </c>
      <c r="O107" s="27">
        <v>1.71</v>
      </c>
      <c r="P107" s="27">
        <v>26.21</v>
      </c>
      <c r="Q107" s="27">
        <v>26.25</v>
      </c>
      <c r="R107" s="30"/>
      <c r="S107">
        <f t="shared" si="4"/>
        <v>6</v>
      </c>
      <c r="T107" t="str">
        <f t="shared" si="8"/>
        <v>ธค</v>
      </c>
      <c r="U107" t="str">
        <f t="shared" si="5"/>
        <v>21</v>
      </c>
      <c r="V107" cm="1">
        <f t="array" ref="V107">_xlfn.SWITCH(T107,"มค",1,"กพ",2,"มี",3,"เมย",4,"พค",5,"มิ",6,"กค",7,"สค",8,"กย",9,"ตค",10,"พย",11,"ธค",12)</f>
        <v>12</v>
      </c>
      <c r="W107" s="55">
        <f t="shared" si="6"/>
        <v>2021</v>
      </c>
      <c r="X107" s="54">
        <f t="shared" si="7"/>
        <v>44551</v>
      </c>
    </row>
    <row r="108" spans="1:24" ht="24" x14ac:dyDescent="0.4">
      <c r="A108" s="19">
        <v>106</v>
      </c>
      <c r="B108" s="20" t="s">
        <v>421</v>
      </c>
      <c r="C108" s="21" t="s">
        <v>440</v>
      </c>
      <c r="D108" s="22" t="s">
        <v>441</v>
      </c>
      <c r="E108" s="23" t="s">
        <v>426</v>
      </c>
      <c r="F108" s="24" t="s">
        <v>442</v>
      </c>
      <c r="G108" s="25" t="s">
        <v>50</v>
      </c>
      <c r="H108" s="26">
        <v>0</v>
      </c>
      <c r="I108" s="26">
        <v>0</v>
      </c>
      <c r="J108" s="27">
        <v>0</v>
      </c>
      <c r="K108" s="28">
        <v>9</v>
      </c>
      <c r="L108" s="27">
        <v>31.5</v>
      </c>
      <c r="M108" s="27">
        <v>2.2000000000000002</v>
      </c>
      <c r="N108" s="29">
        <v>33.700000000000003</v>
      </c>
      <c r="O108" s="27">
        <v>2.2000000000000002</v>
      </c>
      <c r="P108" s="27">
        <v>33.700000000000003</v>
      </c>
      <c r="Q108" s="27">
        <v>33.75</v>
      </c>
      <c r="R108" s="30"/>
      <c r="S108">
        <f t="shared" si="4"/>
        <v>6</v>
      </c>
      <c r="T108" t="str">
        <f t="shared" si="8"/>
        <v>ธค</v>
      </c>
      <c r="U108" t="str">
        <f t="shared" si="5"/>
        <v>21</v>
      </c>
      <c r="V108" cm="1">
        <f t="array" ref="V108">_xlfn.SWITCH(T108,"มค",1,"กพ",2,"มี",3,"เมย",4,"พค",5,"มิ",6,"กค",7,"สค",8,"กย",9,"ตค",10,"พย",11,"ธค",12)</f>
        <v>12</v>
      </c>
      <c r="W108" s="55">
        <f t="shared" si="6"/>
        <v>2021</v>
      </c>
      <c r="X108" s="54">
        <f t="shared" si="7"/>
        <v>44551</v>
      </c>
    </row>
    <row r="109" spans="1:24" ht="24" x14ac:dyDescent="0.4">
      <c r="A109" s="19">
        <v>107</v>
      </c>
      <c r="B109" s="20" t="s">
        <v>421</v>
      </c>
      <c r="C109" s="21" t="s">
        <v>443</v>
      </c>
      <c r="D109" s="22" t="s">
        <v>444</v>
      </c>
      <c r="E109" s="23" t="s">
        <v>445</v>
      </c>
      <c r="F109" s="24" t="s">
        <v>446</v>
      </c>
      <c r="G109" s="25" t="s">
        <v>50</v>
      </c>
      <c r="H109" s="26">
        <v>0</v>
      </c>
      <c r="I109" s="26">
        <v>0</v>
      </c>
      <c r="J109" s="27">
        <v>0</v>
      </c>
      <c r="K109" s="28">
        <v>78</v>
      </c>
      <c r="L109" s="27">
        <v>273</v>
      </c>
      <c r="M109" s="27">
        <v>19.11</v>
      </c>
      <c r="N109" s="29">
        <v>292.11</v>
      </c>
      <c r="O109" s="27">
        <v>19.11</v>
      </c>
      <c r="P109" s="27">
        <v>292.11</v>
      </c>
      <c r="Q109" s="27">
        <v>292.25</v>
      </c>
      <c r="R109" s="30"/>
      <c r="S109">
        <f t="shared" si="4"/>
        <v>6</v>
      </c>
      <c r="T109" t="str">
        <f t="shared" si="8"/>
        <v>ธค</v>
      </c>
      <c r="U109" t="str">
        <f t="shared" si="5"/>
        <v>21</v>
      </c>
      <c r="V109" cm="1">
        <f t="array" ref="V109">_xlfn.SWITCH(T109,"มค",1,"กพ",2,"มี",3,"เมย",4,"พค",5,"มิ",6,"กค",7,"สค",8,"กย",9,"ตค",10,"พย",11,"ธค",12)</f>
        <v>12</v>
      </c>
      <c r="W109" s="55">
        <f t="shared" si="6"/>
        <v>2021</v>
      </c>
      <c r="X109" s="54">
        <f t="shared" si="7"/>
        <v>44551</v>
      </c>
    </row>
    <row r="110" spans="1:24" ht="24" x14ac:dyDescent="0.4">
      <c r="A110" s="19">
        <v>108</v>
      </c>
      <c r="B110" s="20" t="s">
        <v>421</v>
      </c>
      <c r="C110" s="21" t="s">
        <v>447</v>
      </c>
      <c r="D110" s="22" t="s">
        <v>448</v>
      </c>
      <c r="E110" s="23" t="s">
        <v>445</v>
      </c>
      <c r="F110" s="24" t="s">
        <v>449</v>
      </c>
      <c r="G110" s="25" t="s">
        <v>50</v>
      </c>
      <c r="H110" s="26">
        <v>0</v>
      </c>
      <c r="I110" s="26">
        <v>0</v>
      </c>
      <c r="J110" s="27">
        <v>0</v>
      </c>
      <c r="K110" s="28">
        <v>27</v>
      </c>
      <c r="L110" s="27">
        <v>94.5</v>
      </c>
      <c r="M110" s="27">
        <v>6.61</v>
      </c>
      <c r="N110" s="29">
        <v>101.11</v>
      </c>
      <c r="O110" s="27">
        <v>6.61</v>
      </c>
      <c r="P110" s="27">
        <v>101.11</v>
      </c>
      <c r="Q110" s="27">
        <v>101.25</v>
      </c>
      <c r="R110" s="30"/>
      <c r="S110">
        <f t="shared" si="4"/>
        <v>6</v>
      </c>
      <c r="T110" t="str">
        <f t="shared" si="8"/>
        <v>ธค</v>
      </c>
      <c r="U110" t="str">
        <f t="shared" si="5"/>
        <v>21</v>
      </c>
      <c r="V110" cm="1">
        <f t="array" ref="V110">_xlfn.SWITCH(T110,"มค",1,"กพ",2,"มี",3,"เมย",4,"พค",5,"มิ",6,"กค",7,"สค",8,"กย",9,"ตค",10,"พย",11,"ธค",12)</f>
        <v>12</v>
      </c>
      <c r="W110" s="55">
        <f t="shared" si="6"/>
        <v>2021</v>
      </c>
      <c r="X110" s="54">
        <f t="shared" si="7"/>
        <v>44551</v>
      </c>
    </row>
    <row r="111" spans="1:24" ht="24" x14ac:dyDescent="0.4">
      <c r="A111" s="19">
        <v>109</v>
      </c>
      <c r="B111" s="20" t="s">
        <v>421</v>
      </c>
      <c r="C111" s="21" t="s">
        <v>450</v>
      </c>
      <c r="D111" s="22" t="s">
        <v>451</v>
      </c>
      <c r="E111" s="23" t="s">
        <v>445</v>
      </c>
      <c r="F111" s="24" t="s">
        <v>452</v>
      </c>
      <c r="G111" s="25" t="s">
        <v>50</v>
      </c>
      <c r="H111" s="26">
        <v>0</v>
      </c>
      <c r="I111" s="26">
        <v>0</v>
      </c>
      <c r="J111" s="27">
        <v>0</v>
      </c>
      <c r="K111" s="28">
        <v>62</v>
      </c>
      <c r="L111" s="27">
        <v>217</v>
      </c>
      <c r="M111" s="27">
        <v>15.19</v>
      </c>
      <c r="N111" s="29">
        <v>232.19</v>
      </c>
      <c r="O111" s="27">
        <v>15.19</v>
      </c>
      <c r="P111" s="27">
        <v>232.19</v>
      </c>
      <c r="Q111" s="27">
        <v>232.25</v>
      </c>
      <c r="R111" s="30"/>
      <c r="S111">
        <f t="shared" si="4"/>
        <v>6</v>
      </c>
      <c r="T111" t="str">
        <f t="shared" si="8"/>
        <v>ธค</v>
      </c>
      <c r="U111" t="str">
        <f t="shared" si="5"/>
        <v>21</v>
      </c>
      <c r="V111" cm="1">
        <f t="array" ref="V111">_xlfn.SWITCH(T111,"มค",1,"กพ",2,"มี",3,"เมย",4,"พค",5,"มิ",6,"กค",7,"สค",8,"กย",9,"ตค",10,"พย",11,"ธค",12)</f>
        <v>12</v>
      </c>
      <c r="W111" s="55">
        <f t="shared" si="6"/>
        <v>2021</v>
      </c>
      <c r="X111" s="54">
        <f t="shared" si="7"/>
        <v>44551</v>
      </c>
    </row>
    <row r="112" spans="1:24" ht="24" x14ac:dyDescent="0.4">
      <c r="A112" s="19">
        <v>110</v>
      </c>
      <c r="B112" s="20" t="s">
        <v>421</v>
      </c>
      <c r="C112" s="21" t="s">
        <v>453</v>
      </c>
      <c r="D112" s="22" t="s">
        <v>454</v>
      </c>
      <c r="E112" s="23" t="s">
        <v>426</v>
      </c>
      <c r="F112" s="24" t="s">
        <v>455</v>
      </c>
      <c r="G112" s="25" t="s">
        <v>50</v>
      </c>
      <c r="H112" s="26">
        <v>0</v>
      </c>
      <c r="I112" s="26">
        <v>0</v>
      </c>
      <c r="J112" s="27">
        <v>0</v>
      </c>
      <c r="K112" s="28">
        <v>97</v>
      </c>
      <c r="L112" s="27">
        <v>339.5</v>
      </c>
      <c r="M112" s="27">
        <v>23.76</v>
      </c>
      <c r="N112" s="29">
        <v>363.26</v>
      </c>
      <c r="O112" s="27">
        <v>23.76</v>
      </c>
      <c r="P112" s="27">
        <v>363.26</v>
      </c>
      <c r="Q112" s="27">
        <v>363.5</v>
      </c>
      <c r="R112" s="30"/>
      <c r="S112">
        <f t="shared" si="4"/>
        <v>6</v>
      </c>
      <c r="T112" t="str">
        <f t="shared" si="8"/>
        <v>ธค</v>
      </c>
      <c r="U112" t="str">
        <f t="shared" si="5"/>
        <v>21</v>
      </c>
      <c r="V112" cm="1">
        <f t="array" ref="V112">_xlfn.SWITCH(T112,"มค",1,"กพ",2,"มี",3,"เมย",4,"พค",5,"มิ",6,"กค",7,"สค",8,"กย",9,"ตค",10,"พย",11,"ธค",12)</f>
        <v>12</v>
      </c>
      <c r="W112" s="55">
        <f t="shared" si="6"/>
        <v>2021</v>
      </c>
      <c r="X112" s="54">
        <f t="shared" si="7"/>
        <v>44551</v>
      </c>
    </row>
    <row r="113" spans="1:24" ht="24" x14ac:dyDescent="0.4">
      <c r="A113" s="19">
        <v>111</v>
      </c>
      <c r="B113" s="20" t="s">
        <v>421</v>
      </c>
      <c r="C113" s="21" t="s">
        <v>456</v>
      </c>
      <c r="D113" s="22" t="s">
        <v>457</v>
      </c>
      <c r="E113" s="23" t="s">
        <v>426</v>
      </c>
      <c r="F113" s="24" t="s">
        <v>458</v>
      </c>
      <c r="G113" s="25" t="s">
        <v>50</v>
      </c>
      <c r="H113" s="26">
        <v>0</v>
      </c>
      <c r="I113" s="26">
        <v>0</v>
      </c>
      <c r="J113" s="27">
        <v>0</v>
      </c>
      <c r="K113" s="28">
        <v>89</v>
      </c>
      <c r="L113" s="27">
        <v>311.5</v>
      </c>
      <c r="M113" s="27">
        <v>21.8</v>
      </c>
      <c r="N113" s="29">
        <v>333.3</v>
      </c>
      <c r="O113" s="27">
        <v>21.8</v>
      </c>
      <c r="P113" s="27">
        <v>333.3</v>
      </c>
      <c r="Q113" s="27">
        <v>333.5</v>
      </c>
      <c r="R113" s="30"/>
      <c r="S113">
        <f t="shared" si="4"/>
        <v>6</v>
      </c>
      <c r="T113" t="str">
        <f t="shared" si="8"/>
        <v>ธค</v>
      </c>
      <c r="U113" t="str">
        <f t="shared" si="5"/>
        <v>21</v>
      </c>
      <c r="V113" cm="1">
        <f t="array" ref="V113">_xlfn.SWITCH(T113,"มค",1,"กพ",2,"มี",3,"เมย",4,"พค",5,"มิ",6,"กค",7,"สค",8,"กย",9,"ตค",10,"พย",11,"ธค",12)</f>
        <v>12</v>
      </c>
      <c r="W113" s="55">
        <f t="shared" si="6"/>
        <v>2021</v>
      </c>
      <c r="X113" s="54">
        <f t="shared" si="7"/>
        <v>44551</v>
      </c>
    </row>
    <row r="114" spans="1:24" ht="24" x14ac:dyDescent="0.4">
      <c r="A114" s="19">
        <v>112</v>
      </c>
      <c r="B114" s="20" t="s">
        <v>421</v>
      </c>
      <c r="C114" s="21" t="s">
        <v>459</v>
      </c>
      <c r="D114" s="22" t="s">
        <v>460</v>
      </c>
      <c r="E114" s="23" t="s">
        <v>461</v>
      </c>
      <c r="F114" s="24" t="s">
        <v>462</v>
      </c>
      <c r="G114" s="25" t="s">
        <v>50</v>
      </c>
      <c r="H114" s="26">
        <v>0</v>
      </c>
      <c r="I114" s="26">
        <v>0</v>
      </c>
      <c r="J114" s="27">
        <v>0</v>
      </c>
      <c r="K114" s="28">
        <v>9</v>
      </c>
      <c r="L114" s="27">
        <v>31.5</v>
      </c>
      <c r="M114" s="27">
        <v>2.2000000000000002</v>
      </c>
      <c r="N114" s="29">
        <v>33.700000000000003</v>
      </c>
      <c r="O114" s="27">
        <v>2.2000000000000002</v>
      </c>
      <c r="P114" s="27">
        <v>33.700000000000003</v>
      </c>
      <c r="Q114" s="27">
        <v>33.75</v>
      </c>
      <c r="R114" s="30"/>
      <c r="S114">
        <f t="shared" si="4"/>
        <v>6</v>
      </c>
      <c r="T114" t="str">
        <f t="shared" si="8"/>
        <v>ธค</v>
      </c>
      <c r="U114" t="str">
        <f t="shared" si="5"/>
        <v>21</v>
      </c>
      <c r="V114" cm="1">
        <f t="array" ref="V114">_xlfn.SWITCH(T114,"มค",1,"กพ",2,"มี",3,"เมย",4,"พค",5,"มิ",6,"กค",7,"สค",8,"กย",9,"ตค",10,"พย",11,"ธค",12)</f>
        <v>12</v>
      </c>
      <c r="W114" s="55">
        <f t="shared" si="6"/>
        <v>2021</v>
      </c>
      <c r="X114" s="54">
        <f t="shared" si="7"/>
        <v>44551</v>
      </c>
    </row>
    <row r="115" spans="1:24" ht="24" x14ac:dyDescent="0.4">
      <c r="A115" s="19">
        <v>113</v>
      </c>
      <c r="B115" s="20" t="s">
        <v>421</v>
      </c>
      <c r="C115" s="21" t="s">
        <v>463</v>
      </c>
      <c r="D115" s="22" t="s">
        <v>464</v>
      </c>
      <c r="E115" s="23" t="s">
        <v>426</v>
      </c>
      <c r="F115" s="24" t="s">
        <v>465</v>
      </c>
      <c r="G115" s="25" t="s">
        <v>50</v>
      </c>
      <c r="H115" s="26">
        <v>0</v>
      </c>
      <c r="I115" s="26">
        <v>0</v>
      </c>
      <c r="J115" s="27">
        <v>0</v>
      </c>
      <c r="K115" s="28">
        <v>1</v>
      </c>
      <c r="L115" s="27">
        <v>3.5</v>
      </c>
      <c r="M115" s="27">
        <v>0.24</v>
      </c>
      <c r="N115" s="29">
        <v>3.74</v>
      </c>
      <c r="O115" s="27">
        <v>0.24</v>
      </c>
      <c r="P115" s="27">
        <v>3.74</v>
      </c>
      <c r="Q115" s="27">
        <v>3.75</v>
      </c>
      <c r="R115" s="30"/>
      <c r="S115">
        <f t="shared" si="4"/>
        <v>6</v>
      </c>
      <c r="T115" t="str">
        <f t="shared" si="8"/>
        <v>ธค</v>
      </c>
      <c r="U115" t="str">
        <f t="shared" si="5"/>
        <v>21</v>
      </c>
      <c r="V115" cm="1">
        <f t="array" ref="V115">_xlfn.SWITCH(T115,"มค",1,"กพ",2,"มี",3,"เมย",4,"พค",5,"มิ",6,"กค",7,"สค",8,"กย",9,"ตค",10,"พย",11,"ธค",12)</f>
        <v>12</v>
      </c>
      <c r="W115" s="55">
        <f t="shared" si="6"/>
        <v>2021</v>
      </c>
      <c r="X115" s="54">
        <f t="shared" si="7"/>
        <v>44551</v>
      </c>
    </row>
    <row r="116" spans="1:24" ht="24" x14ac:dyDescent="0.4">
      <c r="A116" s="19">
        <v>114</v>
      </c>
      <c r="B116" s="20" t="s">
        <v>421</v>
      </c>
      <c r="C116" s="21" t="s">
        <v>466</v>
      </c>
      <c r="D116" s="22" t="s">
        <v>467</v>
      </c>
      <c r="E116" s="23" t="s">
        <v>468</v>
      </c>
      <c r="F116" s="24" t="s">
        <v>469</v>
      </c>
      <c r="G116" s="25" t="s">
        <v>50</v>
      </c>
      <c r="H116" s="26">
        <v>0</v>
      </c>
      <c r="I116" s="26">
        <v>0</v>
      </c>
      <c r="J116" s="27">
        <v>0</v>
      </c>
      <c r="K116" s="28">
        <v>7</v>
      </c>
      <c r="L116" s="27">
        <v>24.5</v>
      </c>
      <c r="M116" s="27">
        <v>1.71</v>
      </c>
      <c r="N116" s="29">
        <v>26.21</v>
      </c>
      <c r="O116" s="27">
        <v>1.71</v>
      </c>
      <c r="P116" s="27">
        <v>26.21</v>
      </c>
      <c r="Q116" s="27">
        <v>26.25</v>
      </c>
      <c r="R116" s="30"/>
      <c r="S116">
        <f t="shared" si="4"/>
        <v>6</v>
      </c>
      <c r="T116" t="str">
        <f t="shared" si="8"/>
        <v>ธค</v>
      </c>
      <c r="U116" t="str">
        <f t="shared" si="5"/>
        <v>21</v>
      </c>
      <c r="V116" cm="1">
        <f t="array" ref="V116">_xlfn.SWITCH(T116,"มค",1,"กพ",2,"มี",3,"เมย",4,"พค",5,"มิ",6,"กค",7,"สค",8,"กย",9,"ตค",10,"พย",11,"ธค",12)</f>
        <v>12</v>
      </c>
      <c r="W116" s="55">
        <f t="shared" si="6"/>
        <v>2021</v>
      </c>
      <c r="X116" s="54">
        <f t="shared" si="7"/>
        <v>44551</v>
      </c>
    </row>
    <row r="117" spans="1:24" ht="24" x14ac:dyDescent="0.4">
      <c r="A117" s="19">
        <v>115</v>
      </c>
      <c r="B117" s="20" t="s">
        <v>421</v>
      </c>
      <c r="C117" s="21" t="s">
        <v>470</v>
      </c>
      <c r="D117" s="22" t="s">
        <v>471</v>
      </c>
      <c r="E117" s="23" t="s">
        <v>472</v>
      </c>
      <c r="F117" s="24" t="s">
        <v>473</v>
      </c>
      <c r="G117" s="25" t="s">
        <v>50</v>
      </c>
      <c r="H117" s="26">
        <v>0</v>
      </c>
      <c r="I117" s="26">
        <v>0</v>
      </c>
      <c r="J117" s="27">
        <v>0</v>
      </c>
      <c r="K117" s="28">
        <v>189</v>
      </c>
      <c r="L117" s="27">
        <v>661.5</v>
      </c>
      <c r="M117" s="27">
        <v>46.3</v>
      </c>
      <c r="N117" s="29">
        <v>707.8</v>
      </c>
      <c r="O117" s="27">
        <v>46.3</v>
      </c>
      <c r="P117" s="27">
        <v>707.8</v>
      </c>
      <c r="Q117" s="27">
        <v>708</v>
      </c>
      <c r="R117" s="30"/>
      <c r="S117">
        <f t="shared" si="4"/>
        <v>6</v>
      </c>
      <c r="T117" t="str">
        <f t="shared" si="8"/>
        <v>ธค</v>
      </c>
      <c r="U117" t="str">
        <f t="shared" si="5"/>
        <v>21</v>
      </c>
      <c r="V117" cm="1">
        <f t="array" ref="V117">_xlfn.SWITCH(T117,"มค",1,"กพ",2,"มี",3,"เมย",4,"พค",5,"มิ",6,"กค",7,"สค",8,"กย",9,"ตค",10,"พย",11,"ธค",12)</f>
        <v>12</v>
      </c>
      <c r="W117" s="55">
        <f t="shared" si="6"/>
        <v>2021</v>
      </c>
      <c r="X117" s="54">
        <f t="shared" si="7"/>
        <v>44551</v>
      </c>
    </row>
    <row r="118" spans="1:24" ht="24" x14ac:dyDescent="0.4">
      <c r="A118" s="19">
        <v>116</v>
      </c>
      <c r="B118" s="20" t="s">
        <v>421</v>
      </c>
      <c r="C118" s="21" t="s">
        <v>474</v>
      </c>
      <c r="D118" s="22" t="s">
        <v>475</v>
      </c>
      <c r="E118" s="23" t="s">
        <v>476</v>
      </c>
      <c r="F118" s="24" t="s">
        <v>477</v>
      </c>
      <c r="G118" s="25" t="s">
        <v>50</v>
      </c>
      <c r="H118" s="26">
        <v>0</v>
      </c>
      <c r="I118" s="26">
        <v>0</v>
      </c>
      <c r="J118" s="27">
        <v>0</v>
      </c>
      <c r="K118" s="28">
        <v>43</v>
      </c>
      <c r="L118" s="27">
        <v>150.5</v>
      </c>
      <c r="M118" s="27">
        <v>10.53</v>
      </c>
      <c r="N118" s="29">
        <v>161.03</v>
      </c>
      <c r="O118" s="27">
        <v>10.53</v>
      </c>
      <c r="P118" s="27">
        <v>161.03</v>
      </c>
      <c r="Q118" s="27">
        <v>161.25</v>
      </c>
      <c r="R118" s="30"/>
      <c r="S118">
        <f t="shared" si="4"/>
        <v>6</v>
      </c>
      <c r="T118" t="str">
        <f t="shared" si="8"/>
        <v>ธค</v>
      </c>
      <c r="U118" t="str">
        <f t="shared" si="5"/>
        <v>21</v>
      </c>
      <c r="V118" cm="1">
        <f t="array" ref="V118">_xlfn.SWITCH(T118,"มค",1,"กพ",2,"มี",3,"เมย",4,"พค",5,"มิ",6,"กค",7,"สค",8,"กย",9,"ตค",10,"พย",11,"ธค",12)</f>
        <v>12</v>
      </c>
      <c r="W118" s="55">
        <f t="shared" si="6"/>
        <v>2021</v>
      </c>
      <c r="X118" s="54">
        <f t="shared" si="7"/>
        <v>44551</v>
      </c>
    </row>
    <row r="119" spans="1:24" ht="24" x14ac:dyDescent="0.4">
      <c r="A119" s="19">
        <v>117</v>
      </c>
      <c r="B119" s="20" t="s">
        <v>421</v>
      </c>
      <c r="C119" s="21" t="s">
        <v>478</v>
      </c>
      <c r="D119" s="22" t="s">
        <v>479</v>
      </c>
      <c r="E119" s="23" t="s">
        <v>480</v>
      </c>
      <c r="F119" s="24" t="s">
        <v>481</v>
      </c>
      <c r="G119" s="25" t="s">
        <v>50</v>
      </c>
      <c r="H119" s="26">
        <v>0</v>
      </c>
      <c r="I119" s="26">
        <v>0</v>
      </c>
      <c r="J119" s="27">
        <v>0</v>
      </c>
      <c r="K119" s="28">
        <v>17</v>
      </c>
      <c r="L119" s="27">
        <v>59.5</v>
      </c>
      <c r="M119" s="27">
        <v>4.16</v>
      </c>
      <c r="N119" s="29">
        <v>63.66</v>
      </c>
      <c r="O119" s="27">
        <v>4.16</v>
      </c>
      <c r="P119" s="27">
        <v>63.66</v>
      </c>
      <c r="Q119" s="27">
        <v>63.75</v>
      </c>
      <c r="R119" s="30"/>
      <c r="S119">
        <f t="shared" si="4"/>
        <v>6</v>
      </c>
      <c r="T119" t="str">
        <f t="shared" si="8"/>
        <v>ธค</v>
      </c>
      <c r="U119" t="str">
        <f t="shared" si="5"/>
        <v>21</v>
      </c>
      <c r="V119" cm="1">
        <f t="array" ref="V119">_xlfn.SWITCH(T119,"มค",1,"กพ",2,"มี",3,"เมย",4,"พค",5,"มิ",6,"กค",7,"สค",8,"กย",9,"ตค",10,"พย",11,"ธค",12)</f>
        <v>12</v>
      </c>
      <c r="W119" s="55">
        <f t="shared" si="6"/>
        <v>2021</v>
      </c>
      <c r="X119" s="54">
        <f t="shared" si="7"/>
        <v>44551</v>
      </c>
    </row>
    <row r="120" spans="1:24" ht="24" x14ac:dyDescent="0.4">
      <c r="A120" s="19">
        <v>118</v>
      </c>
      <c r="B120" s="20" t="s">
        <v>421</v>
      </c>
      <c r="C120" s="21" t="s">
        <v>482</v>
      </c>
      <c r="D120" s="22" t="s">
        <v>483</v>
      </c>
      <c r="E120" s="23" t="s">
        <v>484</v>
      </c>
      <c r="F120" s="24" t="s">
        <v>485</v>
      </c>
      <c r="G120" s="25" t="s">
        <v>151</v>
      </c>
      <c r="H120" s="26">
        <v>4210.5</v>
      </c>
      <c r="I120" s="26">
        <v>294.73</v>
      </c>
      <c r="J120" s="27">
        <v>4505.2299999999996</v>
      </c>
      <c r="K120" s="28">
        <v>0</v>
      </c>
      <c r="L120" s="27">
        <v>0</v>
      </c>
      <c r="M120" s="27">
        <v>0</v>
      </c>
      <c r="N120" s="29">
        <v>0</v>
      </c>
      <c r="O120" s="27">
        <v>294.73</v>
      </c>
      <c r="P120" s="27">
        <v>4505.2299999999996</v>
      </c>
      <c r="Q120" s="27">
        <v>4505.2299999999996</v>
      </c>
      <c r="R120" s="30" t="s">
        <v>486</v>
      </c>
      <c r="S120">
        <f t="shared" si="4"/>
        <v>6</v>
      </c>
      <c r="T120" t="str">
        <f t="shared" si="8"/>
        <v>ธค</v>
      </c>
      <c r="U120" t="str">
        <f t="shared" si="5"/>
        <v>21</v>
      </c>
      <c r="V120" cm="1">
        <f t="array" ref="V120">_xlfn.SWITCH(T120,"มค",1,"กพ",2,"มี",3,"เมย",4,"พค",5,"มิ",6,"กค",7,"สค",8,"กย",9,"ตค",10,"พย",11,"ธค",12)</f>
        <v>12</v>
      </c>
      <c r="W120" s="55">
        <f t="shared" si="6"/>
        <v>2021</v>
      </c>
      <c r="X120" s="54">
        <f t="shared" si="7"/>
        <v>44551</v>
      </c>
    </row>
    <row r="121" spans="1:24" ht="24" x14ac:dyDescent="0.4">
      <c r="A121" s="19">
        <v>119</v>
      </c>
      <c r="B121" s="20" t="s">
        <v>421</v>
      </c>
      <c r="C121" s="21" t="s">
        <v>487</v>
      </c>
      <c r="D121" s="22" t="s">
        <v>488</v>
      </c>
      <c r="E121" s="23" t="s">
        <v>489</v>
      </c>
      <c r="F121" s="24" t="s">
        <v>490</v>
      </c>
      <c r="G121" s="25" t="s">
        <v>415</v>
      </c>
      <c r="H121" s="26">
        <v>255.49</v>
      </c>
      <c r="I121" s="26">
        <v>17.88</v>
      </c>
      <c r="J121" s="27">
        <v>273.37</v>
      </c>
      <c r="K121" s="28">
        <v>0</v>
      </c>
      <c r="L121" s="27">
        <v>0</v>
      </c>
      <c r="M121" s="27">
        <v>0</v>
      </c>
      <c r="N121" s="29">
        <v>0</v>
      </c>
      <c r="O121" s="27">
        <v>17.88</v>
      </c>
      <c r="P121" s="27">
        <v>273.37</v>
      </c>
      <c r="Q121" s="27">
        <v>273.5</v>
      </c>
      <c r="R121" s="30"/>
      <c r="S121">
        <f t="shared" si="4"/>
        <v>6</v>
      </c>
      <c r="T121" t="str">
        <f t="shared" si="8"/>
        <v>ธค</v>
      </c>
      <c r="U121" t="str">
        <f t="shared" si="5"/>
        <v>21</v>
      </c>
      <c r="V121" cm="1">
        <f t="array" ref="V121">_xlfn.SWITCH(T121,"มค",1,"กพ",2,"มี",3,"เมย",4,"พค",5,"มิ",6,"กค",7,"สค",8,"กย",9,"ตค",10,"พย",11,"ธค",12)</f>
        <v>12</v>
      </c>
      <c r="W121" s="55">
        <f t="shared" si="6"/>
        <v>2021</v>
      </c>
      <c r="X121" s="54">
        <f t="shared" si="7"/>
        <v>44551</v>
      </c>
    </row>
    <row r="122" spans="1:24" ht="24" x14ac:dyDescent="0.4">
      <c r="A122" s="19">
        <v>120</v>
      </c>
      <c r="B122" s="20" t="s">
        <v>421</v>
      </c>
      <c r="C122" s="21" t="s">
        <v>491</v>
      </c>
      <c r="D122" s="22" t="s">
        <v>492</v>
      </c>
      <c r="E122" s="23" t="s">
        <v>493</v>
      </c>
      <c r="F122" s="24" t="s">
        <v>494</v>
      </c>
      <c r="G122" s="25" t="s">
        <v>80</v>
      </c>
      <c r="H122" s="26">
        <v>59.5</v>
      </c>
      <c r="I122" s="26">
        <v>4.16</v>
      </c>
      <c r="J122" s="27">
        <v>63.66</v>
      </c>
      <c r="K122" s="28">
        <v>15</v>
      </c>
      <c r="L122" s="27">
        <v>52.5</v>
      </c>
      <c r="M122" s="27">
        <v>3.67</v>
      </c>
      <c r="N122" s="29">
        <v>56.17</v>
      </c>
      <c r="O122" s="27">
        <v>7.83</v>
      </c>
      <c r="P122" s="27">
        <v>119.83</v>
      </c>
      <c r="Q122" s="27">
        <v>120</v>
      </c>
      <c r="R122" s="30"/>
      <c r="S122">
        <f t="shared" si="4"/>
        <v>6</v>
      </c>
      <c r="T122" t="str">
        <f t="shared" si="8"/>
        <v>ธค</v>
      </c>
      <c r="U122" t="str">
        <f t="shared" si="5"/>
        <v>21</v>
      </c>
      <c r="V122" cm="1">
        <f t="array" ref="V122">_xlfn.SWITCH(T122,"มค",1,"กพ",2,"มี",3,"เมย",4,"พค",5,"มิ",6,"กค",7,"สค",8,"กย",9,"ตค",10,"พย",11,"ธค",12)</f>
        <v>12</v>
      </c>
      <c r="W122" s="55">
        <f t="shared" si="6"/>
        <v>2021</v>
      </c>
      <c r="X122" s="54">
        <f t="shared" si="7"/>
        <v>44551</v>
      </c>
    </row>
    <row r="123" spans="1:24" ht="24" x14ac:dyDescent="0.4">
      <c r="A123" s="19">
        <v>121</v>
      </c>
      <c r="B123" s="20" t="s">
        <v>421</v>
      </c>
      <c r="C123" s="21" t="s">
        <v>495</v>
      </c>
      <c r="D123" s="22" t="s">
        <v>496</v>
      </c>
      <c r="E123" s="23" t="s">
        <v>252</v>
      </c>
      <c r="F123" s="24" t="s">
        <v>497</v>
      </c>
      <c r="G123" s="25" t="s">
        <v>50</v>
      </c>
      <c r="H123" s="26">
        <v>0</v>
      </c>
      <c r="I123" s="26">
        <v>0</v>
      </c>
      <c r="J123" s="27">
        <v>0</v>
      </c>
      <c r="K123" s="28">
        <v>0</v>
      </c>
      <c r="L123" s="27">
        <v>125</v>
      </c>
      <c r="M123" s="27">
        <v>8.75</v>
      </c>
      <c r="N123" s="29">
        <v>133.75</v>
      </c>
      <c r="O123" s="27">
        <v>8.75</v>
      </c>
      <c r="P123" s="27">
        <v>133.75</v>
      </c>
      <c r="Q123" s="27">
        <v>133.75</v>
      </c>
      <c r="R123" s="30"/>
      <c r="S123">
        <f t="shared" si="4"/>
        <v>6</v>
      </c>
      <c r="T123" t="str">
        <f t="shared" si="8"/>
        <v>ธค</v>
      </c>
      <c r="U123" t="str">
        <f t="shared" si="5"/>
        <v>21</v>
      </c>
      <c r="V123" cm="1">
        <f t="array" ref="V123">_xlfn.SWITCH(T123,"มค",1,"กพ",2,"มี",3,"เมย",4,"พค",5,"มิ",6,"กค",7,"สค",8,"กย",9,"ตค",10,"พย",11,"ธค",12)</f>
        <v>12</v>
      </c>
      <c r="W123" s="55">
        <f t="shared" si="6"/>
        <v>2021</v>
      </c>
      <c r="X123" s="54">
        <f t="shared" si="7"/>
        <v>44551</v>
      </c>
    </row>
    <row r="124" spans="1:24" ht="24" x14ac:dyDescent="0.4">
      <c r="A124" s="19">
        <v>122</v>
      </c>
      <c r="B124" s="20" t="s">
        <v>421</v>
      </c>
      <c r="C124" s="21" t="s">
        <v>498</v>
      </c>
      <c r="D124" s="22" t="s">
        <v>499</v>
      </c>
      <c r="E124" s="23" t="s">
        <v>500</v>
      </c>
      <c r="F124" s="24" t="s">
        <v>501</v>
      </c>
      <c r="G124" s="25" t="s">
        <v>50</v>
      </c>
      <c r="H124" s="26">
        <v>0</v>
      </c>
      <c r="I124" s="26">
        <v>0</v>
      </c>
      <c r="J124" s="27">
        <v>0</v>
      </c>
      <c r="K124" s="28">
        <v>20</v>
      </c>
      <c r="L124" s="27">
        <v>70</v>
      </c>
      <c r="M124" s="27">
        <v>4.9000000000000004</v>
      </c>
      <c r="N124" s="29">
        <v>74.900000000000006</v>
      </c>
      <c r="O124" s="27">
        <v>4.9000000000000004</v>
      </c>
      <c r="P124" s="27">
        <v>74.900000000000006</v>
      </c>
      <c r="Q124" s="27">
        <v>75</v>
      </c>
      <c r="R124" s="30"/>
      <c r="S124">
        <f t="shared" si="4"/>
        <v>6</v>
      </c>
      <c r="T124" t="str">
        <f t="shared" si="8"/>
        <v>ธค</v>
      </c>
      <c r="U124" t="str">
        <f t="shared" si="5"/>
        <v>21</v>
      </c>
      <c r="V124" cm="1">
        <f t="array" ref="V124">_xlfn.SWITCH(T124,"มค",1,"กพ",2,"มี",3,"เมย",4,"พค",5,"มิ",6,"กค",7,"สค",8,"กย",9,"ตค",10,"พย",11,"ธค",12)</f>
        <v>12</v>
      </c>
      <c r="W124" s="55">
        <f t="shared" si="6"/>
        <v>2021</v>
      </c>
      <c r="X124" s="54">
        <f t="shared" si="7"/>
        <v>44551</v>
      </c>
    </row>
    <row r="125" spans="1:24" ht="24" x14ac:dyDescent="0.4">
      <c r="A125" s="19">
        <v>123</v>
      </c>
      <c r="B125" s="20" t="s">
        <v>421</v>
      </c>
      <c r="C125" s="21" t="s">
        <v>502</v>
      </c>
      <c r="D125" s="22" t="s">
        <v>503</v>
      </c>
      <c r="E125" s="23" t="s">
        <v>351</v>
      </c>
      <c r="F125" s="24" t="s">
        <v>504</v>
      </c>
      <c r="G125" s="25" t="s">
        <v>80</v>
      </c>
      <c r="H125" s="26">
        <v>118.99</v>
      </c>
      <c r="I125" s="26">
        <v>8.33</v>
      </c>
      <c r="J125" s="27">
        <v>127.32</v>
      </c>
      <c r="K125" s="28">
        <v>0</v>
      </c>
      <c r="L125" s="27">
        <v>0</v>
      </c>
      <c r="M125" s="27">
        <v>0</v>
      </c>
      <c r="N125" s="29">
        <v>0</v>
      </c>
      <c r="O125" s="27">
        <v>8.33</v>
      </c>
      <c r="P125" s="27">
        <v>127.32</v>
      </c>
      <c r="Q125" s="27">
        <v>127.5</v>
      </c>
      <c r="R125" s="30"/>
      <c r="S125">
        <f t="shared" si="4"/>
        <v>6</v>
      </c>
      <c r="T125" t="str">
        <f t="shared" si="8"/>
        <v>ธค</v>
      </c>
      <c r="U125" t="str">
        <f t="shared" si="5"/>
        <v>21</v>
      </c>
      <c r="V125" cm="1">
        <f t="array" ref="V125">_xlfn.SWITCH(T125,"มค",1,"กพ",2,"มี",3,"เมย",4,"พค",5,"มิ",6,"กค",7,"สค",8,"กย",9,"ตค",10,"พย",11,"ธค",12)</f>
        <v>12</v>
      </c>
      <c r="W125" s="55">
        <f t="shared" si="6"/>
        <v>2021</v>
      </c>
      <c r="X125" s="54">
        <f t="shared" si="7"/>
        <v>44551</v>
      </c>
    </row>
    <row r="126" spans="1:24" ht="24" x14ac:dyDescent="0.4">
      <c r="A126" s="19">
        <v>124</v>
      </c>
      <c r="B126" s="20" t="s">
        <v>421</v>
      </c>
      <c r="C126" s="21" t="s">
        <v>505</v>
      </c>
      <c r="D126" s="22" t="s">
        <v>506</v>
      </c>
      <c r="E126" s="23" t="s">
        <v>507</v>
      </c>
      <c r="F126" s="24" t="s">
        <v>508</v>
      </c>
      <c r="G126" s="25" t="s">
        <v>151</v>
      </c>
      <c r="H126" s="26">
        <v>171.5</v>
      </c>
      <c r="I126" s="26">
        <v>12</v>
      </c>
      <c r="J126" s="27">
        <v>183.5</v>
      </c>
      <c r="K126" s="28">
        <v>0</v>
      </c>
      <c r="L126" s="27">
        <v>0</v>
      </c>
      <c r="M126" s="27">
        <v>0</v>
      </c>
      <c r="N126" s="29">
        <v>0</v>
      </c>
      <c r="O126" s="27">
        <v>12</v>
      </c>
      <c r="P126" s="27">
        <v>183.5</v>
      </c>
      <c r="Q126" s="27">
        <v>183.5</v>
      </c>
      <c r="R126" s="30" t="s">
        <v>509</v>
      </c>
      <c r="S126">
        <f t="shared" si="4"/>
        <v>6</v>
      </c>
      <c r="T126" t="str">
        <f t="shared" si="8"/>
        <v>ธค</v>
      </c>
      <c r="U126" t="str">
        <f t="shared" si="5"/>
        <v>21</v>
      </c>
      <c r="V126" cm="1">
        <f t="array" ref="V126">_xlfn.SWITCH(T126,"มค",1,"กพ",2,"มี",3,"เมย",4,"พค",5,"มิ",6,"กค",7,"สค",8,"กย",9,"ตค",10,"พย",11,"ธค",12)</f>
        <v>12</v>
      </c>
      <c r="W126" s="55">
        <f t="shared" si="6"/>
        <v>2021</v>
      </c>
      <c r="X126" s="54">
        <f t="shared" si="7"/>
        <v>44551</v>
      </c>
    </row>
    <row r="127" spans="1:24" ht="24" x14ac:dyDescent="0.4">
      <c r="A127" s="19">
        <v>125</v>
      </c>
      <c r="B127" s="20" t="s">
        <v>421</v>
      </c>
      <c r="C127" s="21" t="s">
        <v>510</v>
      </c>
      <c r="D127" s="22" t="s">
        <v>511</v>
      </c>
      <c r="E127" s="23" t="s">
        <v>512</v>
      </c>
      <c r="F127" s="24" t="s">
        <v>513</v>
      </c>
      <c r="G127" s="25" t="s">
        <v>151</v>
      </c>
      <c r="H127" s="26">
        <v>682.5</v>
      </c>
      <c r="I127" s="26">
        <v>47.77</v>
      </c>
      <c r="J127" s="27">
        <v>730.27</v>
      </c>
      <c r="K127" s="28">
        <v>0</v>
      </c>
      <c r="L127" s="27">
        <v>0</v>
      </c>
      <c r="M127" s="27">
        <v>0</v>
      </c>
      <c r="N127" s="29">
        <v>0</v>
      </c>
      <c r="O127" s="27">
        <v>47.77</v>
      </c>
      <c r="P127" s="27">
        <v>730.27</v>
      </c>
      <c r="Q127" s="27">
        <v>730.27</v>
      </c>
      <c r="R127" s="30" t="s">
        <v>514</v>
      </c>
      <c r="S127">
        <f t="shared" si="4"/>
        <v>6</v>
      </c>
      <c r="T127" t="str">
        <f t="shared" si="8"/>
        <v>ธค</v>
      </c>
      <c r="U127" t="str">
        <f t="shared" si="5"/>
        <v>21</v>
      </c>
      <c r="V127" cm="1">
        <f t="array" ref="V127">_xlfn.SWITCH(T127,"มค",1,"กพ",2,"มี",3,"เมย",4,"พค",5,"มิ",6,"กค",7,"สค",8,"กย",9,"ตค",10,"พย",11,"ธค",12)</f>
        <v>12</v>
      </c>
      <c r="W127" s="55">
        <f t="shared" si="6"/>
        <v>2021</v>
      </c>
      <c r="X127" s="54">
        <f t="shared" si="7"/>
        <v>44551</v>
      </c>
    </row>
    <row r="128" spans="1:24" ht="24" x14ac:dyDescent="0.4">
      <c r="A128" s="19">
        <v>126</v>
      </c>
      <c r="B128" s="20" t="s">
        <v>515</v>
      </c>
      <c r="C128" s="21" t="s">
        <v>516</v>
      </c>
      <c r="D128" s="22" t="s">
        <v>517</v>
      </c>
      <c r="E128" s="23" t="s">
        <v>518</v>
      </c>
      <c r="F128" s="24" t="s">
        <v>519</v>
      </c>
      <c r="G128" s="25" t="s">
        <v>50</v>
      </c>
      <c r="H128" s="26">
        <v>0</v>
      </c>
      <c r="I128" s="26">
        <v>0</v>
      </c>
      <c r="J128" s="27">
        <v>0</v>
      </c>
      <c r="K128" s="28">
        <v>943</v>
      </c>
      <c r="L128" s="27">
        <v>3300.5</v>
      </c>
      <c r="M128" s="27">
        <v>231.03</v>
      </c>
      <c r="N128" s="29">
        <v>3531.53</v>
      </c>
      <c r="O128" s="27">
        <v>231.03</v>
      </c>
      <c r="P128" s="27">
        <v>3531.53</v>
      </c>
      <c r="Q128" s="27">
        <v>3531.53</v>
      </c>
      <c r="R128" s="30" t="s">
        <v>520</v>
      </c>
      <c r="S128">
        <f t="shared" si="4"/>
        <v>6</v>
      </c>
      <c r="T128" t="str">
        <f t="shared" si="8"/>
        <v>ธค</v>
      </c>
      <c r="U128" t="str">
        <f t="shared" si="5"/>
        <v>22</v>
      </c>
      <c r="V128" cm="1">
        <f t="array" ref="V128">_xlfn.SWITCH(T128,"มค",1,"กพ",2,"มี",3,"เมย",4,"พค",5,"มิ",6,"กค",7,"สค",8,"กย",9,"ตค",10,"พย",11,"ธค",12)</f>
        <v>12</v>
      </c>
      <c r="W128" s="55">
        <f t="shared" si="6"/>
        <v>2021</v>
      </c>
      <c r="X128" s="54">
        <f t="shared" si="7"/>
        <v>44552</v>
      </c>
    </row>
    <row r="129" spans="1:24" ht="24" x14ac:dyDescent="0.4">
      <c r="A129" s="19">
        <v>127</v>
      </c>
      <c r="B129" s="20" t="s">
        <v>515</v>
      </c>
      <c r="C129" s="21" t="s">
        <v>521</v>
      </c>
      <c r="D129" s="22" t="s">
        <v>522</v>
      </c>
      <c r="E129" s="23" t="s">
        <v>518</v>
      </c>
      <c r="F129" s="24" t="s">
        <v>519</v>
      </c>
      <c r="G129" s="25" t="s">
        <v>50</v>
      </c>
      <c r="H129" s="26">
        <v>0</v>
      </c>
      <c r="I129" s="26">
        <v>0</v>
      </c>
      <c r="J129" s="27">
        <v>0</v>
      </c>
      <c r="K129" s="28">
        <v>30</v>
      </c>
      <c r="L129" s="27">
        <v>105</v>
      </c>
      <c r="M129" s="27">
        <v>7.35</v>
      </c>
      <c r="N129" s="29">
        <v>112.35</v>
      </c>
      <c r="O129" s="27">
        <v>7.35</v>
      </c>
      <c r="P129" s="27">
        <v>112.35</v>
      </c>
      <c r="Q129" s="27">
        <v>112.35</v>
      </c>
      <c r="R129" s="30" t="s">
        <v>520</v>
      </c>
      <c r="S129">
        <f t="shared" si="4"/>
        <v>6</v>
      </c>
      <c r="T129" t="str">
        <f t="shared" si="8"/>
        <v>ธค</v>
      </c>
      <c r="U129" t="str">
        <f t="shared" si="5"/>
        <v>22</v>
      </c>
      <c r="V129" cm="1">
        <f t="array" ref="V129">_xlfn.SWITCH(T129,"มค",1,"กพ",2,"มี",3,"เมย",4,"พค",5,"มิ",6,"กค",7,"สค",8,"กย",9,"ตค",10,"พย",11,"ธค",12)</f>
        <v>12</v>
      </c>
      <c r="W129" s="55">
        <f t="shared" si="6"/>
        <v>2021</v>
      </c>
      <c r="X129" s="54">
        <f t="shared" si="7"/>
        <v>44552</v>
      </c>
    </row>
    <row r="130" spans="1:24" ht="24" x14ac:dyDescent="0.4">
      <c r="A130" s="19">
        <v>128</v>
      </c>
      <c r="B130" s="20" t="s">
        <v>515</v>
      </c>
      <c r="C130" s="21" t="s">
        <v>523</v>
      </c>
      <c r="D130" s="22" t="s">
        <v>524</v>
      </c>
      <c r="E130" s="23" t="s">
        <v>525</v>
      </c>
      <c r="F130" s="24" t="s">
        <v>526</v>
      </c>
      <c r="G130" s="25" t="s">
        <v>50</v>
      </c>
      <c r="H130" s="26">
        <v>0</v>
      </c>
      <c r="I130" s="26">
        <v>0</v>
      </c>
      <c r="J130" s="27">
        <v>0</v>
      </c>
      <c r="K130" s="28">
        <v>27</v>
      </c>
      <c r="L130" s="27">
        <v>94.5</v>
      </c>
      <c r="M130" s="27">
        <v>6.61</v>
      </c>
      <c r="N130" s="29">
        <v>101.11</v>
      </c>
      <c r="O130" s="27">
        <v>6.61</v>
      </c>
      <c r="P130" s="27">
        <v>101.11</v>
      </c>
      <c r="Q130" s="27">
        <v>101.11</v>
      </c>
      <c r="R130" s="30" t="s">
        <v>527</v>
      </c>
      <c r="S130">
        <f t="shared" si="4"/>
        <v>6</v>
      </c>
      <c r="T130" t="str">
        <f t="shared" si="8"/>
        <v>ธค</v>
      </c>
      <c r="U130" t="str">
        <f t="shared" si="5"/>
        <v>22</v>
      </c>
      <c r="V130" cm="1">
        <f t="array" ref="V130">_xlfn.SWITCH(T130,"มค",1,"กพ",2,"มี",3,"เมย",4,"พค",5,"มิ",6,"กค",7,"สค",8,"กย",9,"ตค",10,"พย",11,"ธค",12)</f>
        <v>12</v>
      </c>
      <c r="W130" s="55">
        <f t="shared" si="6"/>
        <v>2021</v>
      </c>
      <c r="X130" s="54">
        <f t="shared" si="7"/>
        <v>44552</v>
      </c>
    </row>
    <row r="131" spans="1:24" ht="24" x14ac:dyDescent="0.4">
      <c r="A131" s="19">
        <v>129</v>
      </c>
      <c r="B131" s="20" t="s">
        <v>515</v>
      </c>
      <c r="C131" s="21" t="s">
        <v>528</v>
      </c>
      <c r="D131" s="22" t="s">
        <v>529</v>
      </c>
      <c r="E131" s="23" t="s">
        <v>530</v>
      </c>
      <c r="F131" s="24" t="s">
        <v>531</v>
      </c>
      <c r="G131" s="25" t="s">
        <v>532</v>
      </c>
      <c r="H131" s="26">
        <v>682.47</v>
      </c>
      <c r="I131" s="26">
        <v>47.77</v>
      </c>
      <c r="J131" s="27">
        <v>730.24</v>
      </c>
      <c r="K131" s="28">
        <v>14</v>
      </c>
      <c r="L131" s="27">
        <v>49</v>
      </c>
      <c r="M131" s="27">
        <v>3.43</v>
      </c>
      <c r="N131" s="29">
        <v>52.43</v>
      </c>
      <c r="O131" s="27">
        <v>51.2</v>
      </c>
      <c r="P131" s="27">
        <v>782.67</v>
      </c>
      <c r="Q131" s="27">
        <v>782.75</v>
      </c>
      <c r="R131" s="30"/>
      <c r="S131">
        <f t="shared" si="4"/>
        <v>6</v>
      </c>
      <c r="T131" t="str">
        <f t="shared" si="8"/>
        <v>ธค</v>
      </c>
      <c r="U131" t="str">
        <f t="shared" si="5"/>
        <v>22</v>
      </c>
      <c r="V131" cm="1">
        <f t="array" ref="V131">_xlfn.SWITCH(T131,"มค",1,"กพ",2,"มี",3,"เมย",4,"พค",5,"มิ",6,"กค",7,"สค",8,"กย",9,"ตค",10,"พย",11,"ธค",12)</f>
        <v>12</v>
      </c>
      <c r="W131" s="55">
        <f t="shared" si="6"/>
        <v>2021</v>
      </c>
      <c r="X131" s="54">
        <f t="shared" si="7"/>
        <v>44552</v>
      </c>
    </row>
    <row r="132" spans="1:24" ht="24" x14ac:dyDescent="0.4">
      <c r="A132" s="19">
        <v>130</v>
      </c>
      <c r="B132" s="20" t="s">
        <v>515</v>
      </c>
      <c r="C132" s="21" t="s">
        <v>533</v>
      </c>
      <c r="D132" s="22" t="s">
        <v>534</v>
      </c>
      <c r="E132" s="23" t="s">
        <v>535</v>
      </c>
      <c r="F132" s="24" t="s">
        <v>536</v>
      </c>
      <c r="G132" s="25" t="s">
        <v>50</v>
      </c>
      <c r="H132" s="26">
        <v>0</v>
      </c>
      <c r="I132" s="26">
        <v>0</v>
      </c>
      <c r="J132" s="27">
        <v>0</v>
      </c>
      <c r="K132" s="28">
        <v>31</v>
      </c>
      <c r="L132" s="27">
        <v>108.5</v>
      </c>
      <c r="M132" s="27">
        <v>7.59</v>
      </c>
      <c r="N132" s="29">
        <v>116.09</v>
      </c>
      <c r="O132" s="27">
        <v>7.59</v>
      </c>
      <c r="P132" s="27">
        <v>116.09</v>
      </c>
      <c r="Q132" s="27">
        <v>116.25</v>
      </c>
      <c r="R132" s="30"/>
      <c r="S132">
        <f t="shared" ref="S132:S195" si="9">LEN(B132)</f>
        <v>6</v>
      </c>
      <c r="T132" t="str">
        <f t="shared" si="8"/>
        <v>ธค</v>
      </c>
      <c r="U132" t="str">
        <f t="shared" ref="U132:U195" si="10">IF(S132=5,LEFT(B132,1),LEFT(B132,2))</f>
        <v>22</v>
      </c>
      <c r="V132" cm="1">
        <f t="array" ref="V132">_xlfn.SWITCH(T132,"มค",1,"กพ",2,"มี",3,"เมย",4,"พค",5,"มิ",6,"กค",7,"สค",8,"กย",9,"ตค",10,"พย",11,"ธค",12)</f>
        <v>12</v>
      </c>
      <c r="W132" s="55">
        <f t="shared" ref="W132:W195" si="11">(2500+RIGHT(B132,2))-543</f>
        <v>2021</v>
      </c>
      <c r="X132" s="54">
        <f t="shared" ref="X132:X195" si="12">DATE(W132,V132,U132)</f>
        <v>44552</v>
      </c>
    </row>
    <row r="133" spans="1:24" ht="24" x14ac:dyDescent="0.4">
      <c r="A133" s="19">
        <v>131</v>
      </c>
      <c r="B133" s="20" t="s">
        <v>515</v>
      </c>
      <c r="C133" s="21" t="s">
        <v>537</v>
      </c>
      <c r="D133" s="22" t="s">
        <v>538</v>
      </c>
      <c r="E133" s="23" t="s">
        <v>539</v>
      </c>
      <c r="F133" s="24" t="s">
        <v>540</v>
      </c>
      <c r="G133" s="25" t="s">
        <v>50</v>
      </c>
      <c r="H133" s="26">
        <v>0</v>
      </c>
      <c r="I133" s="26">
        <v>0</v>
      </c>
      <c r="J133" s="27">
        <v>0</v>
      </c>
      <c r="K133" s="28">
        <v>13</v>
      </c>
      <c r="L133" s="27">
        <v>45.5</v>
      </c>
      <c r="M133" s="27">
        <v>3.18</v>
      </c>
      <c r="N133" s="29">
        <v>48.68</v>
      </c>
      <c r="O133" s="27">
        <v>3.18</v>
      </c>
      <c r="P133" s="27">
        <v>48.68</v>
      </c>
      <c r="Q133" s="27">
        <v>48.75</v>
      </c>
      <c r="R133" s="30"/>
      <c r="S133">
        <f t="shared" si="9"/>
        <v>6</v>
      </c>
      <c r="T133" t="str">
        <f t="shared" si="8"/>
        <v>ธค</v>
      </c>
      <c r="U133" t="str">
        <f t="shared" si="10"/>
        <v>22</v>
      </c>
      <c r="V133" cm="1">
        <f t="array" ref="V133">_xlfn.SWITCH(T133,"มค",1,"กพ",2,"มี",3,"เมย",4,"พค",5,"มิ",6,"กค",7,"สค",8,"กย",9,"ตค",10,"พย",11,"ธค",12)</f>
        <v>12</v>
      </c>
      <c r="W133" s="55">
        <f t="shared" si="11"/>
        <v>2021</v>
      </c>
      <c r="X133" s="54">
        <f t="shared" si="12"/>
        <v>44552</v>
      </c>
    </row>
    <row r="134" spans="1:24" ht="24" x14ac:dyDescent="0.4">
      <c r="A134" s="19">
        <v>132</v>
      </c>
      <c r="B134" s="20" t="s">
        <v>515</v>
      </c>
      <c r="C134" s="21" t="s">
        <v>541</v>
      </c>
      <c r="D134" s="22" t="s">
        <v>542</v>
      </c>
      <c r="E134" s="23" t="s">
        <v>543</v>
      </c>
      <c r="F134" s="24" t="s">
        <v>544</v>
      </c>
      <c r="G134" s="25" t="s">
        <v>50</v>
      </c>
      <c r="H134" s="26">
        <v>0</v>
      </c>
      <c r="I134" s="26">
        <v>0</v>
      </c>
      <c r="J134" s="27">
        <v>0</v>
      </c>
      <c r="K134" s="28">
        <v>5</v>
      </c>
      <c r="L134" s="27">
        <v>17.5</v>
      </c>
      <c r="M134" s="27">
        <v>1.22</v>
      </c>
      <c r="N134" s="29">
        <v>18.72</v>
      </c>
      <c r="O134" s="27">
        <v>1.22</v>
      </c>
      <c r="P134" s="27">
        <v>18.72</v>
      </c>
      <c r="Q134" s="27">
        <v>18.75</v>
      </c>
      <c r="R134" s="30"/>
      <c r="S134">
        <f t="shared" si="9"/>
        <v>6</v>
      </c>
      <c r="T134" t="str">
        <f t="shared" si="8"/>
        <v>ธค</v>
      </c>
      <c r="U134" t="str">
        <f t="shared" si="10"/>
        <v>22</v>
      </c>
      <c r="V134" cm="1">
        <f t="array" ref="V134">_xlfn.SWITCH(T134,"มค",1,"กพ",2,"มี",3,"เมย",4,"พค",5,"มิ",6,"กค",7,"สค",8,"กย",9,"ตค",10,"พย",11,"ธค",12)</f>
        <v>12</v>
      </c>
      <c r="W134" s="55">
        <f t="shared" si="11"/>
        <v>2021</v>
      </c>
      <c r="X134" s="54">
        <f t="shared" si="12"/>
        <v>44552</v>
      </c>
    </row>
    <row r="135" spans="1:24" ht="24" x14ac:dyDescent="0.4">
      <c r="A135" s="19">
        <v>133</v>
      </c>
      <c r="B135" s="20" t="s">
        <v>515</v>
      </c>
      <c r="C135" s="21" t="s">
        <v>545</v>
      </c>
      <c r="D135" s="22" t="s">
        <v>546</v>
      </c>
      <c r="E135" s="23" t="s">
        <v>547</v>
      </c>
      <c r="F135" s="24" t="s">
        <v>548</v>
      </c>
      <c r="G135" s="25" t="s">
        <v>50</v>
      </c>
      <c r="H135" s="26">
        <v>0</v>
      </c>
      <c r="I135" s="26">
        <v>0</v>
      </c>
      <c r="J135" s="27">
        <v>0</v>
      </c>
      <c r="K135" s="28">
        <v>67</v>
      </c>
      <c r="L135" s="27">
        <v>234.5</v>
      </c>
      <c r="M135" s="27">
        <v>16.41</v>
      </c>
      <c r="N135" s="29">
        <v>250.91</v>
      </c>
      <c r="O135" s="27">
        <v>16.41</v>
      </c>
      <c r="P135" s="27">
        <v>250.91</v>
      </c>
      <c r="Q135" s="27">
        <v>251</v>
      </c>
      <c r="R135" s="30"/>
      <c r="S135">
        <f t="shared" si="9"/>
        <v>6</v>
      </c>
      <c r="T135" t="str">
        <f t="shared" si="8"/>
        <v>ธค</v>
      </c>
      <c r="U135" t="str">
        <f t="shared" si="10"/>
        <v>22</v>
      </c>
      <c r="V135" cm="1">
        <f t="array" ref="V135">_xlfn.SWITCH(T135,"มค",1,"กพ",2,"มี",3,"เมย",4,"พค",5,"มิ",6,"กค",7,"สค",8,"กย",9,"ตค",10,"พย",11,"ธค",12)</f>
        <v>12</v>
      </c>
      <c r="W135" s="55">
        <f t="shared" si="11"/>
        <v>2021</v>
      </c>
      <c r="X135" s="54">
        <f t="shared" si="12"/>
        <v>44552</v>
      </c>
    </row>
    <row r="136" spans="1:24" ht="24" x14ac:dyDescent="0.4">
      <c r="A136" s="19">
        <v>134</v>
      </c>
      <c r="B136" s="20" t="s">
        <v>515</v>
      </c>
      <c r="C136" s="21" t="s">
        <v>549</v>
      </c>
      <c r="D136" s="22" t="s">
        <v>550</v>
      </c>
      <c r="E136" s="23" t="s">
        <v>551</v>
      </c>
      <c r="F136" s="24" t="s">
        <v>552</v>
      </c>
      <c r="G136" s="25" t="s">
        <v>50</v>
      </c>
      <c r="H136" s="26">
        <v>0</v>
      </c>
      <c r="I136" s="26">
        <v>0</v>
      </c>
      <c r="J136" s="27">
        <v>0</v>
      </c>
      <c r="K136" s="28">
        <v>85</v>
      </c>
      <c r="L136" s="27">
        <v>297.5</v>
      </c>
      <c r="M136" s="27">
        <v>20.82</v>
      </c>
      <c r="N136" s="29">
        <v>318.32</v>
      </c>
      <c r="O136" s="27">
        <v>20.82</v>
      </c>
      <c r="P136" s="27">
        <v>318.32</v>
      </c>
      <c r="Q136" s="27">
        <v>318.5</v>
      </c>
      <c r="R136" s="30"/>
      <c r="S136">
        <f t="shared" si="9"/>
        <v>6</v>
      </c>
      <c r="T136" t="str">
        <f t="shared" si="8"/>
        <v>ธค</v>
      </c>
      <c r="U136" t="str">
        <f t="shared" si="10"/>
        <v>22</v>
      </c>
      <c r="V136" cm="1">
        <f t="array" ref="V136">_xlfn.SWITCH(T136,"มค",1,"กพ",2,"มี",3,"เมย",4,"พค",5,"มิ",6,"กค",7,"สค",8,"กย",9,"ตค",10,"พย",11,"ธค",12)</f>
        <v>12</v>
      </c>
      <c r="W136" s="55">
        <f t="shared" si="11"/>
        <v>2021</v>
      </c>
      <c r="X136" s="54">
        <f t="shared" si="12"/>
        <v>44552</v>
      </c>
    </row>
    <row r="137" spans="1:24" ht="24" x14ac:dyDescent="0.4">
      <c r="A137" s="19">
        <v>135</v>
      </c>
      <c r="B137" s="20" t="s">
        <v>515</v>
      </c>
      <c r="C137" s="21" t="s">
        <v>553</v>
      </c>
      <c r="D137" s="22" t="s">
        <v>554</v>
      </c>
      <c r="E137" s="23" t="s">
        <v>555</v>
      </c>
      <c r="F137" s="24" t="s">
        <v>556</v>
      </c>
      <c r="G137" s="25" t="s">
        <v>50</v>
      </c>
      <c r="H137" s="26">
        <v>0</v>
      </c>
      <c r="I137" s="26">
        <v>0</v>
      </c>
      <c r="J137" s="27">
        <v>0</v>
      </c>
      <c r="K137" s="28">
        <v>52</v>
      </c>
      <c r="L137" s="27">
        <v>182</v>
      </c>
      <c r="M137" s="27">
        <v>12.74</v>
      </c>
      <c r="N137" s="29">
        <v>194.74</v>
      </c>
      <c r="O137" s="27">
        <v>12.74</v>
      </c>
      <c r="P137" s="27">
        <v>194.74</v>
      </c>
      <c r="Q137" s="27">
        <v>194.75</v>
      </c>
      <c r="R137" s="30"/>
      <c r="S137">
        <f t="shared" si="9"/>
        <v>6</v>
      </c>
      <c r="T137" t="str">
        <f t="shared" si="8"/>
        <v>ธค</v>
      </c>
      <c r="U137" t="str">
        <f t="shared" si="10"/>
        <v>22</v>
      </c>
      <c r="V137" cm="1">
        <f t="array" ref="V137">_xlfn.SWITCH(T137,"มค",1,"กพ",2,"มี",3,"เมย",4,"พค",5,"มิ",6,"กค",7,"สค",8,"กย",9,"ตค",10,"พย",11,"ธค",12)</f>
        <v>12</v>
      </c>
      <c r="W137" s="55">
        <f t="shared" si="11"/>
        <v>2021</v>
      </c>
      <c r="X137" s="54">
        <f t="shared" si="12"/>
        <v>44552</v>
      </c>
    </row>
    <row r="138" spans="1:24" ht="24" x14ac:dyDescent="0.4">
      <c r="A138" s="19">
        <v>136</v>
      </c>
      <c r="B138" s="20" t="s">
        <v>515</v>
      </c>
      <c r="C138" s="21" t="s">
        <v>557</v>
      </c>
      <c r="D138" s="22" t="s">
        <v>558</v>
      </c>
      <c r="E138" s="23" t="s">
        <v>559</v>
      </c>
      <c r="F138" s="24" t="s">
        <v>560</v>
      </c>
      <c r="G138" s="25" t="s">
        <v>50</v>
      </c>
      <c r="H138" s="26">
        <v>0</v>
      </c>
      <c r="I138" s="26">
        <v>0</v>
      </c>
      <c r="J138" s="27">
        <v>0</v>
      </c>
      <c r="K138" s="28">
        <v>58</v>
      </c>
      <c r="L138" s="27">
        <v>203</v>
      </c>
      <c r="M138" s="27">
        <v>14.21</v>
      </c>
      <c r="N138" s="29">
        <v>217.21</v>
      </c>
      <c r="O138" s="27">
        <v>14.21</v>
      </c>
      <c r="P138" s="27">
        <v>217.21</v>
      </c>
      <c r="Q138" s="27">
        <v>217.25</v>
      </c>
      <c r="R138" s="30"/>
      <c r="S138">
        <f t="shared" si="9"/>
        <v>6</v>
      </c>
      <c r="T138" t="str">
        <f t="shared" si="8"/>
        <v>ธค</v>
      </c>
      <c r="U138" t="str">
        <f t="shared" si="10"/>
        <v>22</v>
      </c>
      <c r="V138" cm="1">
        <f t="array" ref="V138">_xlfn.SWITCH(T138,"มค",1,"กพ",2,"มี",3,"เมย",4,"พค",5,"มิ",6,"กค",7,"สค",8,"กย",9,"ตค",10,"พย",11,"ธค",12)</f>
        <v>12</v>
      </c>
      <c r="W138" s="55">
        <f t="shared" si="11"/>
        <v>2021</v>
      </c>
      <c r="X138" s="54">
        <f t="shared" si="12"/>
        <v>44552</v>
      </c>
    </row>
    <row r="139" spans="1:24" ht="24" x14ac:dyDescent="0.4">
      <c r="A139" s="19">
        <v>137</v>
      </c>
      <c r="B139" s="20" t="s">
        <v>515</v>
      </c>
      <c r="C139" s="21" t="s">
        <v>561</v>
      </c>
      <c r="D139" s="22" t="s">
        <v>562</v>
      </c>
      <c r="E139" s="23" t="s">
        <v>563</v>
      </c>
      <c r="F139" s="24" t="s">
        <v>564</v>
      </c>
      <c r="G139" s="25" t="s">
        <v>50</v>
      </c>
      <c r="H139" s="26">
        <v>0</v>
      </c>
      <c r="I139" s="26">
        <v>0</v>
      </c>
      <c r="J139" s="27">
        <v>0</v>
      </c>
      <c r="K139" s="28">
        <v>126</v>
      </c>
      <c r="L139" s="27">
        <v>441</v>
      </c>
      <c r="M139" s="27">
        <v>30.87</v>
      </c>
      <c r="N139" s="29">
        <v>471.87</v>
      </c>
      <c r="O139" s="27">
        <v>30.87</v>
      </c>
      <c r="P139" s="27">
        <v>471.87</v>
      </c>
      <c r="Q139" s="27">
        <v>472</v>
      </c>
      <c r="R139" s="30"/>
      <c r="S139">
        <f t="shared" si="9"/>
        <v>6</v>
      </c>
      <c r="T139" t="str">
        <f t="shared" si="8"/>
        <v>ธค</v>
      </c>
      <c r="U139" t="str">
        <f t="shared" si="10"/>
        <v>22</v>
      </c>
      <c r="V139" cm="1">
        <f t="array" ref="V139">_xlfn.SWITCH(T139,"มค",1,"กพ",2,"มี",3,"เมย",4,"พค",5,"มิ",6,"กค",7,"สค",8,"กย",9,"ตค",10,"พย",11,"ธค",12)</f>
        <v>12</v>
      </c>
      <c r="W139" s="55">
        <f t="shared" si="11"/>
        <v>2021</v>
      </c>
      <c r="X139" s="54">
        <f t="shared" si="12"/>
        <v>44552</v>
      </c>
    </row>
    <row r="140" spans="1:24" ht="24" x14ac:dyDescent="0.4">
      <c r="A140" s="19">
        <v>138</v>
      </c>
      <c r="B140" s="20" t="s">
        <v>515</v>
      </c>
      <c r="C140" s="21" t="s">
        <v>565</v>
      </c>
      <c r="D140" s="22" t="s">
        <v>566</v>
      </c>
      <c r="E140" s="23" t="s">
        <v>567</v>
      </c>
      <c r="F140" s="24" t="s">
        <v>568</v>
      </c>
      <c r="G140" s="25" t="s">
        <v>50</v>
      </c>
      <c r="H140" s="26">
        <v>0</v>
      </c>
      <c r="I140" s="26">
        <v>0</v>
      </c>
      <c r="J140" s="27">
        <v>0</v>
      </c>
      <c r="K140" s="28">
        <v>5</v>
      </c>
      <c r="L140" s="27">
        <v>17.5</v>
      </c>
      <c r="M140" s="27">
        <v>1.22</v>
      </c>
      <c r="N140" s="29">
        <v>18.72</v>
      </c>
      <c r="O140" s="27">
        <v>1.22</v>
      </c>
      <c r="P140" s="27">
        <v>18.72</v>
      </c>
      <c r="Q140" s="27">
        <v>18.75</v>
      </c>
      <c r="R140" s="30"/>
      <c r="S140">
        <f t="shared" si="9"/>
        <v>6</v>
      </c>
      <c r="T140" t="str">
        <f t="shared" si="8"/>
        <v>ธค</v>
      </c>
      <c r="U140" t="str">
        <f t="shared" si="10"/>
        <v>22</v>
      </c>
      <c r="V140" cm="1">
        <f t="array" ref="V140">_xlfn.SWITCH(T140,"มค",1,"กพ",2,"มี",3,"เมย",4,"พค",5,"มิ",6,"กค",7,"สค",8,"กย",9,"ตค",10,"พย",11,"ธค",12)</f>
        <v>12</v>
      </c>
      <c r="W140" s="55">
        <f t="shared" si="11"/>
        <v>2021</v>
      </c>
      <c r="X140" s="54">
        <f t="shared" si="12"/>
        <v>44552</v>
      </c>
    </row>
    <row r="141" spans="1:24" ht="24" x14ac:dyDescent="0.4">
      <c r="A141" s="19">
        <v>139</v>
      </c>
      <c r="B141" s="20" t="s">
        <v>515</v>
      </c>
      <c r="C141" s="21" t="s">
        <v>569</v>
      </c>
      <c r="D141" s="22" t="s">
        <v>570</v>
      </c>
      <c r="E141" s="23" t="s">
        <v>571</v>
      </c>
      <c r="F141" s="24" t="s">
        <v>572</v>
      </c>
      <c r="G141" s="25" t="s">
        <v>50</v>
      </c>
      <c r="H141" s="26">
        <v>0</v>
      </c>
      <c r="I141" s="26">
        <v>0</v>
      </c>
      <c r="J141" s="27">
        <v>0</v>
      </c>
      <c r="K141" s="28">
        <v>5</v>
      </c>
      <c r="L141" s="27">
        <v>17.5</v>
      </c>
      <c r="M141" s="27">
        <v>1.22</v>
      </c>
      <c r="N141" s="29">
        <v>18.72</v>
      </c>
      <c r="O141" s="27">
        <v>1.22</v>
      </c>
      <c r="P141" s="27">
        <v>18.72</v>
      </c>
      <c r="Q141" s="27">
        <v>18.75</v>
      </c>
      <c r="R141" s="30"/>
      <c r="S141">
        <f t="shared" si="9"/>
        <v>6</v>
      </c>
      <c r="T141" t="str">
        <f t="shared" si="8"/>
        <v>ธค</v>
      </c>
      <c r="U141" t="str">
        <f t="shared" si="10"/>
        <v>22</v>
      </c>
      <c r="V141" cm="1">
        <f t="array" ref="V141">_xlfn.SWITCH(T141,"มค",1,"กพ",2,"มี",3,"เมย",4,"พค",5,"มิ",6,"กค",7,"สค",8,"กย",9,"ตค",10,"พย",11,"ธค",12)</f>
        <v>12</v>
      </c>
      <c r="W141" s="55">
        <f t="shared" si="11"/>
        <v>2021</v>
      </c>
      <c r="X141" s="54">
        <f t="shared" si="12"/>
        <v>44552</v>
      </c>
    </row>
    <row r="142" spans="1:24" ht="24" x14ac:dyDescent="0.4">
      <c r="A142" s="19">
        <v>140</v>
      </c>
      <c r="B142" s="20" t="s">
        <v>515</v>
      </c>
      <c r="C142" s="21" t="s">
        <v>573</v>
      </c>
      <c r="D142" s="22" t="s">
        <v>574</v>
      </c>
      <c r="E142" s="23" t="s">
        <v>575</v>
      </c>
      <c r="F142" s="24" t="s">
        <v>576</v>
      </c>
      <c r="G142" s="25" t="s">
        <v>50</v>
      </c>
      <c r="H142" s="26">
        <v>0</v>
      </c>
      <c r="I142" s="26">
        <v>0</v>
      </c>
      <c r="J142" s="27">
        <v>0</v>
      </c>
      <c r="K142" s="28">
        <v>19</v>
      </c>
      <c r="L142" s="27">
        <v>66.5</v>
      </c>
      <c r="M142" s="27">
        <v>4.6500000000000004</v>
      </c>
      <c r="N142" s="29">
        <v>71.150000000000006</v>
      </c>
      <c r="O142" s="27">
        <v>4.6500000000000004</v>
      </c>
      <c r="P142" s="27">
        <v>71.150000000000006</v>
      </c>
      <c r="Q142" s="27">
        <v>71.25</v>
      </c>
      <c r="R142" s="30"/>
      <c r="S142">
        <f t="shared" si="9"/>
        <v>6</v>
      </c>
      <c r="T142" t="str">
        <f t="shared" si="8"/>
        <v>ธค</v>
      </c>
      <c r="U142" t="str">
        <f t="shared" si="10"/>
        <v>22</v>
      </c>
      <c r="V142" cm="1">
        <f t="array" ref="V142">_xlfn.SWITCH(T142,"มค",1,"กพ",2,"มี",3,"เมย",4,"พค",5,"มิ",6,"กค",7,"สค",8,"กย",9,"ตค",10,"พย",11,"ธค",12)</f>
        <v>12</v>
      </c>
      <c r="W142" s="55">
        <f t="shared" si="11"/>
        <v>2021</v>
      </c>
      <c r="X142" s="54">
        <f t="shared" si="12"/>
        <v>44552</v>
      </c>
    </row>
    <row r="143" spans="1:24" ht="24" x14ac:dyDescent="0.4">
      <c r="A143" s="19">
        <v>141</v>
      </c>
      <c r="B143" s="20" t="s">
        <v>515</v>
      </c>
      <c r="C143" s="21" t="s">
        <v>577</v>
      </c>
      <c r="D143" s="22" t="s">
        <v>578</v>
      </c>
      <c r="E143" s="23" t="s">
        <v>579</v>
      </c>
      <c r="F143" s="24" t="s">
        <v>580</v>
      </c>
      <c r="G143" s="25" t="s">
        <v>50</v>
      </c>
      <c r="H143" s="26">
        <v>0</v>
      </c>
      <c r="I143" s="26">
        <v>0</v>
      </c>
      <c r="J143" s="27">
        <v>0</v>
      </c>
      <c r="K143" s="28">
        <v>12</v>
      </c>
      <c r="L143" s="27">
        <v>42</v>
      </c>
      <c r="M143" s="27">
        <v>2.94</v>
      </c>
      <c r="N143" s="29">
        <v>44.94</v>
      </c>
      <c r="O143" s="27">
        <v>2.94</v>
      </c>
      <c r="P143" s="27">
        <v>44.94</v>
      </c>
      <c r="Q143" s="27">
        <v>45</v>
      </c>
      <c r="R143" s="30"/>
      <c r="S143">
        <f t="shared" si="9"/>
        <v>6</v>
      </c>
      <c r="T143" t="str">
        <f t="shared" si="8"/>
        <v>ธค</v>
      </c>
      <c r="U143" t="str">
        <f t="shared" si="10"/>
        <v>22</v>
      </c>
      <c r="V143" cm="1">
        <f t="array" ref="V143">_xlfn.SWITCH(T143,"มค",1,"กพ",2,"มี",3,"เมย",4,"พค",5,"มิ",6,"กค",7,"สค",8,"กย",9,"ตค",10,"พย",11,"ธค",12)</f>
        <v>12</v>
      </c>
      <c r="W143" s="55">
        <f t="shared" si="11"/>
        <v>2021</v>
      </c>
      <c r="X143" s="54">
        <f t="shared" si="12"/>
        <v>44552</v>
      </c>
    </row>
    <row r="144" spans="1:24" ht="24" x14ac:dyDescent="0.4">
      <c r="A144" s="19">
        <v>142</v>
      </c>
      <c r="B144" s="20" t="s">
        <v>515</v>
      </c>
      <c r="C144" s="21" t="s">
        <v>581</v>
      </c>
      <c r="D144" s="22" t="s">
        <v>582</v>
      </c>
      <c r="E144" s="23" t="s">
        <v>175</v>
      </c>
      <c r="F144" s="24" t="s">
        <v>583</v>
      </c>
      <c r="G144" s="25" t="s">
        <v>50</v>
      </c>
      <c r="H144" s="26">
        <v>0</v>
      </c>
      <c r="I144" s="26">
        <v>0</v>
      </c>
      <c r="J144" s="27">
        <v>0</v>
      </c>
      <c r="K144" s="28">
        <v>10</v>
      </c>
      <c r="L144" s="27">
        <v>35</v>
      </c>
      <c r="M144" s="27">
        <v>2.4500000000000002</v>
      </c>
      <c r="N144" s="29">
        <v>37.450000000000003</v>
      </c>
      <c r="O144" s="27">
        <v>2.4500000000000002</v>
      </c>
      <c r="P144" s="27">
        <v>37.450000000000003</v>
      </c>
      <c r="Q144" s="27">
        <v>37.5</v>
      </c>
      <c r="R144" s="30"/>
      <c r="S144">
        <f t="shared" si="9"/>
        <v>6</v>
      </c>
      <c r="T144" t="str">
        <f t="shared" si="8"/>
        <v>ธค</v>
      </c>
      <c r="U144" t="str">
        <f t="shared" si="10"/>
        <v>22</v>
      </c>
      <c r="V144" cm="1">
        <f t="array" ref="V144">_xlfn.SWITCH(T144,"มค",1,"กพ",2,"มี",3,"เมย",4,"พค",5,"มิ",6,"กค",7,"สค",8,"กย",9,"ตค",10,"พย",11,"ธค",12)</f>
        <v>12</v>
      </c>
      <c r="W144" s="55">
        <f t="shared" si="11"/>
        <v>2021</v>
      </c>
      <c r="X144" s="54">
        <f t="shared" si="12"/>
        <v>44552</v>
      </c>
    </row>
    <row r="145" spans="1:24" ht="24" x14ac:dyDescent="0.4">
      <c r="A145" s="19">
        <v>143</v>
      </c>
      <c r="B145" s="20" t="s">
        <v>515</v>
      </c>
      <c r="C145" s="21" t="s">
        <v>584</v>
      </c>
      <c r="D145" s="22" t="s">
        <v>585</v>
      </c>
      <c r="E145" s="23" t="s">
        <v>586</v>
      </c>
      <c r="F145" s="24" t="s">
        <v>587</v>
      </c>
      <c r="G145" s="25" t="s">
        <v>50</v>
      </c>
      <c r="H145" s="26">
        <v>0</v>
      </c>
      <c r="I145" s="26">
        <v>0</v>
      </c>
      <c r="J145" s="27">
        <v>0</v>
      </c>
      <c r="K145" s="28">
        <v>32</v>
      </c>
      <c r="L145" s="27">
        <v>112</v>
      </c>
      <c r="M145" s="27">
        <v>7.84</v>
      </c>
      <c r="N145" s="29">
        <v>119.84</v>
      </c>
      <c r="O145" s="27">
        <v>7.84</v>
      </c>
      <c r="P145" s="27">
        <v>119.84</v>
      </c>
      <c r="Q145" s="27">
        <v>120</v>
      </c>
      <c r="R145" s="30"/>
      <c r="S145">
        <f t="shared" si="9"/>
        <v>6</v>
      </c>
      <c r="T145" t="str">
        <f t="shared" si="8"/>
        <v>ธค</v>
      </c>
      <c r="U145" t="str">
        <f t="shared" si="10"/>
        <v>22</v>
      </c>
      <c r="V145" cm="1">
        <f t="array" ref="V145">_xlfn.SWITCH(T145,"มค",1,"กพ",2,"มี",3,"เมย",4,"พค",5,"มิ",6,"กค",7,"สค",8,"กย",9,"ตค",10,"พย",11,"ธค",12)</f>
        <v>12</v>
      </c>
      <c r="W145" s="55">
        <f t="shared" si="11"/>
        <v>2021</v>
      </c>
      <c r="X145" s="54">
        <f t="shared" si="12"/>
        <v>44552</v>
      </c>
    </row>
    <row r="146" spans="1:24" ht="24" x14ac:dyDescent="0.4">
      <c r="A146" s="19">
        <v>144</v>
      </c>
      <c r="B146" s="20" t="s">
        <v>515</v>
      </c>
      <c r="C146" s="21" t="s">
        <v>588</v>
      </c>
      <c r="D146" s="22" t="s">
        <v>589</v>
      </c>
      <c r="E146" s="23" t="s">
        <v>590</v>
      </c>
      <c r="F146" s="24" t="s">
        <v>591</v>
      </c>
      <c r="G146" s="25" t="s">
        <v>50</v>
      </c>
      <c r="H146" s="26">
        <v>0</v>
      </c>
      <c r="I146" s="26">
        <v>0</v>
      </c>
      <c r="J146" s="27">
        <v>0</v>
      </c>
      <c r="K146" s="28">
        <v>2</v>
      </c>
      <c r="L146" s="27">
        <v>7</v>
      </c>
      <c r="M146" s="27">
        <v>0.49</v>
      </c>
      <c r="N146" s="29">
        <v>7.49</v>
      </c>
      <c r="O146" s="27">
        <v>0.49</v>
      </c>
      <c r="P146" s="27">
        <v>7.49</v>
      </c>
      <c r="Q146" s="27">
        <v>7.5</v>
      </c>
      <c r="R146" s="30"/>
      <c r="S146">
        <f t="shared" si="9"/>
        <v>6</v>
      </c>
      <c r="T146" t="str">
        <f t="shared" si="8"/>
        <v>ธค</v>
      </c>
      <c r="U146" t="str">
        <f t="shared" si="10"/>
        <v>22</v>
      </c>
      <c r="V146" cm="1">
        <f t="array" ref="V146">_xlfn.SWITCH(T146,"มค",1,"กพ",2,"มี",3,"เมย",4,"พค",5,"มิ",6,"กค",7,"สค",8,"กย",9,"ตค",10,"พย",11,"ธค",12)</f>
        <v>12</v>
      </c>
      <c r="W146" s="55">
        <f t="shared" si="11"/>
        <v>2021</v>
      </c>
      <c r="X146" s="54">
        <f t="shared" si="12"/>
        <v>44552</v>
      </c>
    </row>
    <row r="147" spans="1:24" ht="24" x14ac:dyDescent="0.4">
      <c r="A147" s="19">
        <v>145</v>
      </c>
      <c r="B147" s="20" t="s">
        <v>515</v>
      </c>
      <c r="C147" s="21" t="s">
        <v>592</v>
      </c>
      <c r="D147" s="22" t="s">
        <v>593</v>
      </c>
      <c r="E147" s="23" t="s">
        <v>590</v>
      </c>
      <c r="F147" s="24" t="s">
        <v>594</v>
      </c>
      <c r="G147" s="25" t="s">
        <v>50</v>
      </c>
      <c r="H147" s="26">
        <v>0</v>
      </c>
      <c r="I147" s="26">
        <v>0</v>
      </c>
      <c r="J147" s="27">
        <v>0</v>
      </c>
      <c r="K147" s="28">
        <v>6</v>
      </c>
      <c r="L147" s="27">
        <v>21</v>
      </c>
      <c r="M147" s="27">
        <v>1.47</v>
      </c>
      <c r="N147" s="29">
        <v>22.47</v>
      </c>
      <c r="O147" s="27">
        <v>1.47</v>
      </c>
      <c r="P147" s="27">
        <v>22.47</v>
      </c>
      <c r="Q147" s="27">
        <v>22.5</v>
      </c>
      <c r="R147" s="30"/>
      <c r="S147">
        <f t="shared" si="9"/>
        <v>6</v>
      </c>
      <c r="T147" t="str">
        <f t="shared" si="8"/>
        <v>ธค</v>
      </c>
      <c r="U147" t="str">
        <f t="shared" si="10"/>
        <v>22</v>
      </c>
      <c r="V147" cm="1">
        <f t="array" ref="V147">_xlfn.SWITCH(T147,"มค",1,"กพ",2,"มี",3,"เมย",4,"พค",5,"มิ",6,"กค",7,"สค",8,"กย",9,"ตค",10,"พย",11,"ธค",12)</f>
        <v>12</v>
      </c>
      <c r="W147" s="55">
        <f t="shared" si="11"/>
        <v>2021</v>
      </c>
      <c r="X147" s="54">
        <f t="shared" si="12"/>
        <v>44552</v>
      </c>
    </row>
    <row r="148" spans="1:24" ht="24" x14ac:dyDescent="0.4">
      <c r="A148" s="19">
        <v>146</v>
      </c>
      <c r="B148" s="20" t="s">
        <v>515</v>
      </c>
      <c r="C148" s="21" t="s">
        <v>595</v>
      </c>
      <c r="D148" s="22" t="s">
        <v>596</v>
      </c>
      <c r="E148" s="23" t="s">
        <v>597</v>
      </c>
      <c r="F148" s="24" t="s">
        <v>598</v>
      </c>
      <c r="G148" s="25" t="s">
        <v>31</v>
      </c>
      <c r="H148" s="26">
        <v>80.5</v>
      </c>
      <c r="I148" s="26">
        <v>5.63</v>
      </c>
      <c r="J148" s="27">
        <v>86.13</v>
      </c>
      <c r="K148" s="28">
        <v>17</v>
      </c>
      <c r="L148" s="27">
        <v>59.5</v>
      </c>
      <c r="M148" s="27">
        <v>4.16</v>
      </c>
      <c r="N148" s="29">
        <v>63.66</v>
      </c>
      <c r="O148" s="27">
        <v>9.7899999999999991</v>
      </c>
      <c r="P148" s="27">
        <v>149.79</v>
      </c>
      <c r="Q148" s="27">
        <v>150</v>
      </c>
      <c r="R148" s="30"/>
      <c r="S148">
        <f t="shared" si="9"/>
        <v>6</v>
      </c>
      <c r="T148" t="str">
        <f t="shared" si="8"/>
        <v>ธค</v>
      </c>
      <c r="U148" t="str">
        <f t="shared" si="10"/>
        <v>22</v>
      </c>
      <c r="V148" cm="1">
        <f t="array" ref="V148">_xlfn.SWITCH(T148,"มค",1,"กพ",2,"มี",3,"เมย",4,"พค",5,"มิ",6,"กค",7,"สค",8,"กย",9,"ตค",10,"พย",11,"ธค",12)</f>
        <v>12</v>
      </c>
      <c r="W148" s="55">
        <f t="shared" si="11"/>
        <v>2021</v>
      </c>
      <c r="X148" s="54">
        <f t="shared" si="12"/>
        <v>44552</v>
      </c>
    </row>
    <row r="149" spans="1:24" ht="24" x14ac:dyDescent="0.4">
      <c r="A149" s="19">
        <v>147</v>
      </c>
      <c r="B149" s="20" t="s">
        <v>515</v>
      </c>
      <c r="C149" s="21" t="s">
        <v>599</v>
      </c>
      <c r="D149" s="22" t="s">
        <v>600</v>
      </c>
      <c r="E149" s="23" t="s">
        <v>601</v>
      </c>
      <c r="F149" s="24" t="s">
        <v>602</v>
      </c>
      <c r="G149" s="25" t="s">
        <v>50</v>
      </c>
      <c r="H149" s="26">
        <v>0</v>
      </c>
      <c r="I149" s="26">
        <v>0</v>
      </c>
      <c r="J149" s="27">
        <v>0</v>
      </c>
      <c r="K149" s="28">
        <v>92</v>
      </c>
      <c r="L149" s="27">
        <v>322</v>
      </c>
      <c r="M149" s="27">
        <v>22.54</v>
      </c>
      <c r="N149" s="29">
        <v>344.54</v>
      </c>
      <c r="O149" s="27">
        <v>22.54</v>
      </c>
      <c r="P149" s="27">
        <v>344.54</v>
      </c>
      <c r="Q149" s="27">
        <v>344.75</v>
      </c>
      <c r="R149" s="30"/>
      <c r="S149">
        <f t="shared" si="9"/>
        <v>6</v>
      </c>
      <c r="T149" t="str">
        <f t="shared" si="8"/>
        <v>ธค</v>
      </c>
      <c r="U149" t="str">
        <f t="shared" si="10"/>
        <v>22</v>
      </c>
      <c r="V149" cm="1">
        <f t="array" ref="V149">_xlfn.SWITCH(T149,"มค",1,"กพ",2,"มี",3,"เมย",4,"พค",5,"มิ",6,"กค",7,"สค",8,"กย",9,"ตค",10,"พย",11,"ธค",12)</f>
        <v>12</v>
      </c>
      <c r="W149" s="55">
        <f t="shared" si="11"/>
        <v>2021</v>
      </c>
      <c r="X149" s="54">
        <f t="shared" si="12"/>
        <v>44552</v>
      </c>
    </row>
    <row r="150" spans="1:24" ht="24" x14ac:dyDescent="0.4">
      <c r="A150" s="19">
        <v>148</v>
      </c>
      <c r="B150" s="20" t="s">
        <v>515</v>
      </c>
      <c r="C150" s="21" t="s">
        <v>603</v>
      </c>
      <c r="D150" s="22" t="s">
        <v>604</v>
      </c>
      <c r="E150" s="23" t="s">
        <v>605</v>
      </c>
      <c r="F150" s="24" t="s">
        <v>606</v>
      </c>
      <c r="G150" s="25" t="s">
        <v>50</v>
      </c>
      <c r="H150" s="26">
        <v>0</v>
      </c>
      <c r="I150" s="26">
        <v>0</v>
      </c>
      <c r="J150" s="27">
        <v>0</v>
      </c>
      <c r="K150" s="28">
        <v>11</v>
      </c>
      <c r="L150" s="27">
        <v>38.5</v>
      </c>
      <c r="M150" s="27">
        <v>2.69</v>
      </c>
      <c r="N150" s="29">
        <v>41.19</v>
      </c>
      <c r="O150" s="27">
        <v>2.69</v>
      </c>
      <c r="P150" s="27">
        <v>41.19</v>
      </c>
      <c r="Q150" s="27">
        <v>41.25</v>
      </c>
      <c r="R150" s="30"/>
      <c r="S150">
        <f t="shared" si="9"/>
        <v>6</v>
      </c>
      <c r="T150" t="str">
        <f t="shared" si="8"/>
        <v>ธค</v>
      </c>
      <c r="U150" t="str">
        <f t="shared" si="10"/>
        <v>22</v>
      </c>
      <c r="V150" cm="1">
        <f t="array" ref="V150">_xlfn.SWITCH(T150,"มค",1,"กพ",2,"มี",3,"เมย",4,"พค",5,"มิ",6,"กค",7,"สค",8,"กย",9,"ตค",10,"พย",11,"ธค",12)</f>
        <v>12</v>
      </c>
      <c r="W150" s="55">
        <f t="shared" si="11"/>
        <v>2021</v>
      </c>
      <c r="X150" s="54">
        <f t="shared" si="12"/>
        <v>44552</v>
      </c>
    </row>
    <row r="151" spans="1:24" ht="24" x14ac:dyDescent="0.4">
      <c r="A151" s="19">
        <v>149</v>
      </c>
      <c r="B151" s="20" t="s">
        <v>515</v>
      </c>
      <c r="C151" s="21" t="s">
        <v>607</v>
      </c>
      <c r="D151" s="22" t="s">
        <v>608</v>
      </c>
      <c r="E151" s="23" t="s">
        <v>609</v>
      </c>
      <c r="F151" s="24" t="s">
        <v>610</v>
      </c>
      <c r="G151" s="25" t="s">
        <v>50</v>
      </c>
      <c r="H151" s="26">
        <v>0</v>
      </c>
      <c r="I151" s="26">
        <v>0</v>
      </c>
      <c r="J151" s="27">
        <v>0</v>
      </c>
      <c r="K151" s="28">
        <v>27</v>
      </c>
      <c r="L151" s="27">
        <v>94.5</v>
      </c>
      <c r="M151" s="27">
        <v>6.61</v>
      </c>
      <c r="N151" s="29">
        <v>101.11</v>
      </c>
      <c r="O151" s="27">
        <v>6.61</v>
      </c>
      <c r="P151" s="27">
        <v>101.11</v>
      </c>
      <c r="Q151" s="27">
        <v>101.25</v>
      </c>
      <c r="R151" s="30"/>
      <c r="S151">
        <f t="shared" si="9"/>
        <v>6</v>
      </c>
      <c r="T151" t="str">
        <f t="shared" si="8"/>
        <v>ธค</v>
      </c>
      <c r="U151" t="str">
        <f t="shared" si="10"/>
        <v>22</v>
      </c>
      <c r="V151" cm="1">
        <f t="array" ref="V151">_xlfn.SWITCH(T151,"มค",1,"กพ",2,"มี",3,"เมย",4,"พค",5,"มิ",6,"กค",7,"สค",8,"กย",9,"ตค",10,"พย",11,"ธค",12)</f>
        <v>12</v>
      </c>
      <c r="W151" s="55">
        <f t="shared" si="11"/>
        <v>2021</v>
      </c>
      <c r="X151" s="54">
        <f t="shared" si="12"/>
        <v>44552</v>
      </c>
    </row>
    <row r="152" spans="1:24" ht="24" x14ac:dyDescent="0.4">
      <c r="A152" s="19">
        <v>150</v>
      </c>
      <c r="B152" s="20" t="s">
        <v>515</v>
      </c>
      <c r="C152" s="21" t="s">
        <v>611</v>
      </c>
      <c r="D152" s="22" t="s">
        <v>612</v>
      </c>
      <c r="E152" s="23" t="s">
        <v>613</v>
      </c>
      <c r="F152" s="24" t="s">
        <v>614</v>
      </c>
      <c r="G152" s="25" t="s">
        <v>50</v>
      </c>
      <c r="H152" s="26">
        <v>0</v>
      </c>
      <c r="I152" s="26">
        <v>0</v>
      </c>
      <c r="J152" s="27">
        <v>0</v>
      </c>
      <c r="K152" s="28">
        <v>84</v>
      </c>
      <c r="L152" s="27">
        <v>294</v>
      </c>
      <c r="M152" s="27">
        <v>20.58</v>
      </c>
      <c r="N152" s="29">
        <v>314.58</v>
      </c>
      <c r="O152" s="27">
        <v>20.58</v>
      </c>
      <c r="P152" s="27">
        <v>314.58</v>
      </c>
      <c r="Q152" s="27">
        <v>314.75</v>
      </c>
      <c r="R152" s="30"/>
      <c r="S152">
        <f t="shared" si="9"/>
        <v>6</v>
      </c>
      <c r="T152" t="str">
        <f t="shared" si="8"/>
        <v>ธค</v>
      </c>
      <c r="U152" t="str">
        <f t="shared" si="10"/>
        <v>22</v>
      </c>
      <c r="V152" cm="1">
        <f t="array" ref="V152">_xlfn.SWITCH(T152,"มค",1,"กพ",2,"มี",3,"เมย",4,"พค",5,"มิ",6,"กค",7,"สค",8,"กย",9,"ตค",10,"พย",11,"ธค",12)</f>
        <v>12</v>
      </c>
      <c r="W152" s="55">
        <f t="shared" si="11"/>
        <v>2021</v>
      </c>
      <c r="X152" s="54">
        <f t="shared" si="12"/>
        <v>44552</v>
      </c>
    </row>
    <row r="153" spans="1:24" ht="24" x14ac:dyDescent="0.4">
      <c r="A153" s="19">
        <v>151</v>
      </c>
      <c r="B153" s="20" t="s">
        <v>515</v>
      </c>
      <c r="C153" s="21" t="s">
        <v>615</v>
      </c>
      <c r="D153" s="22" t="s">
        <v>616</v>
      </c>
      <c r="E153" s="23" t="s">
        <v>617</v>
      </c>
      <c r="F153" s="24" t="s">
        <v>618</v>
      </c>
      <c r="G153" s="25" t="s">
        <v>50</v>
      </c>
      <c r="H153" s="26">
        <v>0</v>
      </c>
      <c r="I153" s="26">
        <v>0</v>
      </c>
      <c r="J153" s="27">
        <v>0</v>
      </c>
      <c r="K153" s="28">
        <v>7</v>
      </c>
      <c r="L153" s="27">
        <v>24.5</v>
      </c>
      <c r="M153" s="27">
        <v>1.71</v>
      </c>
      <c r="N153" s="29">
        <v>26.21</v>
      </c>
      <c r="O153" s="27">
        <v>1.71</v>
      </c>
      <c r="P153" s="27">
        <v>26.21</v>
      </c>
      <c r="Q153" s="27">
        <v>26.25</v>
      </c>
      <c r="R153" s="30"/>
      <c r="S153">
        <f t="shared" si="9"/>
        <v>6</v>
      </c>
      <c r="T153" t="str">
        <f t="shared" si="8"/>
        <v>ธค</v>
      </c>
      <c r="U153" t="str">
        <f t="shared" si="10"/>
        <v>22</v>
      </c>
      <c r="V153" cm="1">
        <f t="array" ref="V153">_xlfn.SWITCH(T153,"มค",1,"กพ",2,"มี",3,"เมย",4,"พค",5,"มิ",6,"กค",7,"สค",8,"กย",9,"ตค",10,"พย",11,"ธค",12)</f>
        <v>12</v>
      </c>
      <c r="W153" s="55">
        <f t="shared" si="11"/>
        <v>2021</v>
      </c>
      <c r="X153" s="54">
        <f t="shared" si="12"/>
        <v>44552</v>
      </c>
    </row>
    <row r="154" spans="1:24" ht="24" x14ac:dyDescent="0.4">
      <c r="A154" s="19">
        <v>152</v>
      </c>
      <c r="B154" s="20" t="s">
        <v>515</v>
      </c>
      <c r="C154" s="21" t="s">
        <v>619</v>
      </c>
      <c r="D154" s="22" t="s">
        <v>620</v>
      </c>
      <c r="E154" s="23" t="s">
        <v>621</v>
      </c>
      <c r="F154" s="24" t="s">
        <v>622</v>
      </c>
      <c r="G154" s="25" t="s">
        <v>50</v>
      </c>
      <c r="H154" s="26">
        <v>0</v>
      </c>
      <c r="I154" s="26">
        <v>0</v>
      </c>
      <c r="J154" s="27">
        <v>0</v>
      </c>
      <c r="K154" s="28">
        <v>27</v>
      </c>
      <c r="L154" s="27">
        <v>94.5</v>
      </c>
      <c r="M154" s="27">
        <v>6.61</v>
      </c>
      <c r="N154" s="29">
        <v>101.11</v>
      </c>
      <c r="O154" s="27">
        <v>6.61</v>
      </c>
      <c r="P154" s="27">
        <v>101.11</v>
      </c>
      <c r="Q154" s="27">
        <v>101.25</v>
      </c>
      <c r="R154" s="30"/>
      <c r="S154">
        <f t="shared" si="9"/>
        <v>6</v>
      </c>
      <c r="T154" t="str">
        <f t="shared" si="8"/>
        <v>ธค</v>
      </c>
      <c r="U154" t="str">
        <f t="shared" si="10"/>
        <v>22</v>
      </c>
      <c r="V154" cm="1">
        <f t="array" ref="V154">_xlfn.SWITCH(T154,"มค",1,"กพ",2,"มี",3,"เมย",4,"พค",5,"มิ",6,"กค",7,"สค",8,"กย",9,"ตค",10,"พย",11,"ธค",12)</f>
        <v>12</v>
      </c>
      <c r="W154" s="55">
        <f t="shared" si="11"/>
        <v>2021</v>
      </c>
      <c r="X154" s="54">
        <f t="shared" si="12"/>
        <v>44552</v>
      </c>
    </row>
    <row r="155" spans="1:24" ht="24" x14ac:dyDescent="0.4">
      <c r="A155" s="19">
        <v>153</v>
      </c>
      <c r="B155" s="20" t="s">
        <v>515</v>
      </c>
      <c r="C155" s="21" t="s">
        <v>623</v>
      </c>
      <c r="D155" s="22" t="s">
        <v>624</v>
      </c>
      <c r="E155" s="23" t="s">
        <v>625</v>
      </c>
      <c r="F155" s="24" t="s">
        <v>626</v>
      </c>
      <c r="G155" s="25" t="s">
        <v>50</v>
      </c>
      <c r="H155" s="26">
        <v>0</v>
      </c>
      <c r="I155" s="26">
        <v>0</v>
      </c>
      <c r="J155" s="27">
        <v>0</v>
      </c>
      <c r="K155" s="28">
        <v>7</v>
      </c>
      <c r="L155" s="27">
        <v>24.5</v>
      </c>
      <c r="M155" s="27">
        <v>1.71</v>
      </c>
      <c r="N155" s="29">
        <v>26.21</v>
      </c>
      <c r="O155" s="27">
        <v>1.71</v>
      </c>
      <c r="P155" s="27">
        <v>26.21</v>
      </c>
      <c r="Q155" s="27">
        <v>26.25</v>
      </c>
      <c r="R155" s="30"/>
      <c r="S155">
        <f t="shared" si="9"/>
        <v>6</v>
      </c>
      <c r="T155" t="str">
        <f t="shared" si="8"/>
        <v>ธค</v>
      </c>
      <c r="U155" t="str">
        <f t="shared" si="10"/>
        <v>22</v>
      </c>
      <c r="V155" cm="1">
        <f t="array" ref="V155">_xlfn.SWITCH(T155,"มค",1,"กพ",2,"มี",3,"เมย",4,"พค",5,"มิ",6,"กค",7,"สค",8,"กย",9,"ตค",10,"พย",11,"ธค",12)</f>
        <v>12</v>
      </c>
      <c r="W155" s="55">
        <f t="shared" si="11"/>
        <v>2021</v>
      </c>
      <c r="X155" s="54">
        <f t="shared" si="12"/>
        <v>44552</v>
      </c>
    </row>
    <row r="156" spans="1:24" ht="24" x14ac:dyDescent="0.4">
      <c r="A156" s="19">
        <v>154</v>
      </c>
      <c r="B156" s="20" t="s">
        <v>515</v>
      </c>
      <c r="C156" s="21" t="s">
        <v>627</v>
      </c>
      <c r="D156" s="22" t="s">
        <v>628</v>
      </c>
      <c r="E156" s="23" t="s">
        <v>629</v>
      </c>
      <c r="F156" s="24" t="s">
        <v>630</v>
      </c>
      <c r="G156" s="25" t="s">
        <v>50</v>
      </c>
      <c r="H156" s="26">
        <v>0</v>
      </c>
      <c r="I156" s="26">
        <v>0</v>
      </c>
      <c r="J156" s="27">
        <v>0</v>
      </c>
      <c r="K156" s="28">
        <v>78</v>
      </c>
      <c r="L156" s="27">
        <v>273</v>
      </c>
      <c r="M156" s="27">
        <v>19.11</v>
      </c>
      <c r="N156" s="29">
        <v>292.11</v>
      </c>
      <c r="O156" s="27">
        <v>19.11</v>
      </c>
      <c r="P156" s="27">
        <v>292.11</v>
      </c>
      <c r="Q156" s="27">
        <v>292.25</v>
      </c>
      <c r="R156" s="30"/>
      <c r="S156">
        <f t="shared" si="9"/>
        <v>6</v>
      </c>
      <c r="T156" t="str">
        <f t="shared" si="8"/>
        <v>ธค</v>
      </c>
      <c r="U156" t="str">
        <f t="shared" si="10"/>
        <v>22</v>
      </c>
      <c r="V156" cm="1">
        <f t="array" ref="V156">_xlfn.SWITCH(T156,"มค",1,"กพ",2,"มี",3,"เมย",4,"พค",5,"มิ",6,"กค",7,"สค",8,"กย",9,"ตค",10,"พย",11,"ธค",12)</f>
        <v>12</v>
      </c>
      <c r="W156" s="55">
        <f t="shared" si="11"/>
        <v>2021</v>
      </c>
      <c r="X156" s="54">
        <f t="shared" si="12"/>
        <v>44552</v>
      </c>
    </row>
    <row r="157" spans="1:24" ht="24" x14ac:dyDescent="0.4">
      <c r="A157" s="19">
        <v>155</v>
      </c>
      <c r="B157" s="20" t="s">
        <v>515</v>
      </c>
      <c r="C157" s="21" t="s">
        <v>631</v>
      </c>
      <c r="D157" s="22" t="s">
        <v>632</v>
      </c>
      <c r="E157" s="23" t="s">
        <v>633</v>
      </c>
      <c r="F157" s="24" t="s">
        <v>634</v>
      </c>
      <c r="G157" s="25" t="s">
        <v>50</v>
      </c>
      <c r="H157" s="26">
        <v>0</v>
      </c>
      <c r="I157" s="26">
        <v>0</v>
      </c>
      <c r="J157" s="27">
        <v>0</v>
      </c>
      <c r="K157" s="28">
        <v>9</v>
      </c>
      <c r="L157" s="27">
        <v>31.5</v>
      </c>
      <c r="M157" s="27">
        <v>2.2000000000000002</v>
      </c>
      <c r="N157" s="29">
        <v>33.700000000000003</v>
      </c>
      <c r="O157" s="27">
        <v>2.2000000000000002</v>
      </c>
      <c r="P157" s="27">
        <v>33.700000000000003</v>
      </c>
      <c r="Q157" s="27">
        <v>33.75</v>
      </c>
      <c r="R157" s="30"/>
      <c r="S157">
        <f t="shared" si="9"/>
        <v>6</v>
      </c>
      <c r="T157" t="str">
        <f t="shared" si="8"/>
        <v>ธค</v>
      </c>
      <c r="U157" t="str">
        <f t="shared" si="10"/>
        <v>22</v>
      </c>
      <c r="V157" cm="1">
        <f t="array" ref="V157">_xlfn.SWITCH(T157,"มค",1,"กพ",2,"มี",3,"เมย",4,"พค",5,"มิ",6,"กค",7,"สค",8,"กย",9,"ตค",10,"พย",11,"ธค",12)</f>
        <v>12</v>
      </c>
      <c r="W157" s="55">
        <f t="shared" si="11"/>
        <v>2021</v>
      </c>
      <c r="X157" s="54">
        <f t="shared" si="12"/>
        <v>44552</v>
      </c>
    </row>
    <row r="158" spans="1:24" ht="24" x14ac:dyDescent="0.4">
      <c r="A158" s="19">
        <v>156</v>
      </c>
      <c r="B158" s="20" t="s">
        <v>515</v>
      </c>
      <c r="C158" s="21" t="s">
        <v>635</v>
      </c>
      <c r="D158" s="22" t="s">
        <v>636</v>
      </c>
      <c r="E158" s="23" t="s">
        <v>637</v>
      </c>
      <c r="F158" s="24" t="s">
        <v>638</v>
      </c>
      <c r="G158" s="25" t="s">
        <v>50</v>
      </c>
      <c r="H158" s="26">
        <v>0</v>
      </c>
      <c r="I158" s="26">
        <v>0</v>
      </c>
      <c r="J158" s="27">
        <v>0</v>
      </c>
      <c r="K158" s="28">
        <v>1</v>
      </c>
      <c r="L158" s="27">
        <v>3.5</v>
      </c>
      <c r="M158" s="27">
        <v>0.24</v>
      </c>
      <c r="N158" s="29">
        <v>3.74</v>
      </c>
      <c r="O158" s="27">
        <v>0.24</v>
      </c>
      <c r="P158" s="27">
        <v>3.74</v>
      </c>
      <c r="Q158" s="27">
        <v>3.75</v>
      </c>
      <c r="R158" s="30"/>
      <c r="S158">
        <f t="shared" si="9"/>
        <v>6</v>
      </c>
      <c r="T158" t="str">
        <f t="shared" si="8"/>
        <v>ธค</v>
      </c>
      <c r="U158" t="str">
        <f t="shared" si="10"/>
        <v>22</v>
      </c>
      <c r="V158" cm="1">
        <f t="array" ref="V158">_xlfn.SWITCH(T158,"มค",1,"กพ",2,"มี",3,"เมย",4,"พค",5,"มิ",6,"กค",7,"สค",8,"กย",9,"ตค",10,"พย",11,"ธค",12)</f>
        <v>12</v>
      </c>
      <c r="W158" s="55">
        <f t="shared" si="11"/>
        <v>2021</v>
      </c>
      <c r="X158" s="54">
        <f t="shared" si="12"/>
        <v>44552</v>
      </c>
    </row>
    <row r="159" spans="1:24" ht="24" x14ac:dyDescent="0.4">
      <c r="A159" s="19">
        <v>157</v>
      </c>
      <c r="B159" s="20" t="s">
        <v>515</v>
      </c>
      <c r="C159" s="21" t="s">
        <v>639</v>
      </c>
      <c r="D159" s="22" t="s">
        <v>640</v>
      </c>
      <c r="E159" s="23" t="s">
        <v>641</v>
      </c>
      <c r="F159" s="24" t="s">
        <v>587</v>
      </c>
      <c r="G159" s="25" t="s">
        <v>50</v>
      </c>
      <c r="H159" s="26">
        <v>0</v>
      </c>
      <c r="I159" s="26">
        <v>0</v>
      </c>
      <c r="J159" s="27">
        <v>0</v>
      </c>
      <c r="K159" s="28">
        <v>13</v>
      </c>
      <c r="L159" s="27">
        <v>45.5</v>
      </c>
      <c r="M159" s="27">
        <v>3.18</v>
      </c>
      <c r="N159" s="29">
        <v>48.68</v>
      </c>
      <c r="O159" s="27">
        <v>3.18</v>
      </c>
      <c r="P159" s="27">
        <v>48.68</v>
      </c>
      <c r="Q159" s="27">
        <v>48.75</v>
      </c>
      <c r="R159" s="30"/>
      <c r="S159">
        <f t="shared" si="9"/>
        <v>6</v>
      </c>
      <c r="T159" t="str">
        <f t="shared" si="8"/>
        <v>ธค</v>
      </c>
      <c r="U159" t="str">
        <f t="shared" si="10"/>
        <v>22</v>
      </c>
      <c r="V159" cm="1">
        <f t="array" ref="V159">_xlfn.SWITCH(T159,"มค",1,"กพ",2,"มี",3,"เมย",4,"พค",5,"มิ",6,"กค",7,"สค",8,"กย",9,"ตค",10,"พย",11,"ธค",12)</f>
        <v>12</v>
      </c>
      <c r="W159" s="55">
        <f t="shared" si="11"/>
        <v>2021</v>
      </c>
      <c r="X159" s="54">
        <f t="shared" si="12"/>
        <v>44552</v>
      </c>
    </row>
    <row r="160" spans="1:24" ht="24" x14ac:dyDescent="0.4">
      <c r="A160" s="19">
        <v>158</v>
      </c>
      <c r="B160" s="20" t="s">
        <v>515</v>
      </c>
      <c r="C160" s="21" t="s">
        <v>642</v>
      </c>
      <c r="D160" s="22" t="s">
        <v>643</v>
      </c>
      <c r="E160" s="23" t="s">
        <v>644</v>
      </c>
      <c r="F160" s="24" t="s">
        <v>645</v>
      </c>
      <c r="G160" s="25" t="s">
        <v>50</v>
      </c>
      <c r="H160" s="26">
        <v>0</v>
      </c>
      <c r="I160" s="26">
        <v>0</v>
      </c>
      <c r="J160" s="27">
        <v>0</v>
      </c>
      <c r="K160" s="28">
        <v>45</v>
      </c>
      <c r="L160" s="27">
        <v>157.5</v>
      </c>
      <c r="M160" s="27">
        <v>11.02</v>
      </c>
      <c r="N160" s="29">
        <v>168.52</v>
      </c>
      <c r="O160" s="27">
        <v>11.02</v>
      </c>
      <c r="P160" s="27">
        <v>168.52</v>
      </c>
      <c r="Q160" s="27">
        <v>168.52</v>
      </c>
      <c r="R160" s="30" t="s">
        <v>646</v>
      </c>
      <c r="S160">
        <f t="shared" si="9"/>
        <v>6</v>
      </c>
      <c r="T160" t="str">
        <f t="shared" si="8"/>
        <v>ธค</v>
      </c>
      <c r="U160" t="str">
        <f t="shared" si="10"/>
        <v>22</v>
      </c>
      <c r="V160" cm="1">
        <f t="array" ref="V160">_xlfn.SWITCH(T160,"มค",1,"กพ",2,"มี",3,"เมย",4,"พค",5,"มิ",6,"กค",7,"สค",8,"กย",9,"ตค",10,"พย",11,"ธค",12)</f>
        <v>12</v>
      </c>
      <c r="W160" s="55">
        <f t="shared" si="11"/>
        <v>2021</v>
      </c>
      <c r="X160" s="54">
        <f t="shared" si="12"/>
        <v>44552</v>
      </c>
    </row>
    <row r="161" spans="1:24" ht="24" x14ac:dyDescent="0.4">
      <c r="A161" s="19">
        <v>159</v>
      </c>
      <c r="B161" s="20" t="s">
        <v>515</v>
      </c>
      <c r="C161" s="21" t="s">
        <v>647</v>
      </c>
      <c r="D161" s="22" t="s">
        <v>648</v>
      </c>
      <c r="E161" s="23" t="s">
        <v>649</v>
      </c>
      <c r="F161" s="24" t="s">
        <v>650</v>
      </c>
      <c r="G161" s="25" t="s">
        <v>24</v>
      </c>
      <c r="H161" s="26">
        <v>49</v>
      </c>
      <c r="I161" s="26">
        <v>3.43</v>
      </c>
      <c r="J161" s="27">
        <v>52.43</v>
      </c>
      <c r="K161" s="28">
        <v>0</v>
      </c>
      <c r="L161" s="27">
        <v>0</v>
      </c>
      <c r="M161" s="27">
        <v>0</v>
      </c>
      <c r="N161" s="29">
        <v>0</v>
      </c>
      <c r="O161" s="27">
        <v>3.43</v>
      </c>
      <c r="P161" s="27">
        <v>52.43</v>
      </c>
      <c r="Q161" s="27">
        <v>52.43</v>
      </c>
      <c r="R161" s="30" t="s">
        <v>651</v>
      </c>
      <c r="S161">
        <f t="shared" si="9"/>
        <v>6</v>
      </c>
      <c r="T161" t="str">
        <f t="shared" si="8"/>
        <v>ธค</v>
      </c>
      <c r="U161" t="str">
        <f t="shared" si="10"/>
        <v>22</v>
      </c>
      <c r="V161" cm="1">
        <f t="array" ref="V161">_xlfn.SWITCH(T161,"มค",1,"กพ",2,"มี",3,"เมย",4,"พค",5,"มิ",6,"กค",7,"สค",8,"กย",9,"ตค",10,"พย",11,"ธค",12)</f>
        <v>12</v>
      </c>
      <c r="W161" s="55">
        <f t="shared" si="11"/>
        <v>2021</v>
      </c>
      <c r="X161" s="54">
        <f t="shared" si="12"/>
        <v>44552</v>
      </c>
    </row>
    <row r="162" spans="1:24" ht="24" x14ac:dyDescent="0.4">
      <c r="A162" s="19">
        <v>160</v>
      </c>
      <c r="B162" s="20" t="s">
        <v>515</v>
      </c>
      <c r="C162" s="21" t="s">
        <v>652</v>
      </c>
      <c r="D162" s="22" t="s">
        <v>648</v>
      </c>
      <c r="E162" s="23" t="s">
        <v>649</v>
      </c>
      <c r="F162" s="24" t="s">
        <v>650</v>
      </c>
      <c r="G162" s="25" t="s">
        <v>31</v>
      </c>
      <c r="H162" s="26">
        <v>59.5</v>
      </c>
      <c r="I162" s="26">
        <v>4.16</v>
      </c>
      <c r="J162" s="27">
        <v>63.66</v>
      </c>
      <c r="K162" s="28">
        <v>0</v>
      </c>
      <c r="L162" s="27">
        <v>0</v>
      </c>
      <c r="M162" s="27">
        <v>0</v>
      </c>
      <c r="N162" s="29">
        <v>0</v>
      </c>
      <c r="O162" s="27">
        <v>4.16</v>
      </c>
      <c r="P162" s="27">
        <v>63.66</v>
      </c>
      <c r="Q162" s="27">
        <v>63.66</v>
      </c>
      <c r="R162" s="30" t="s">
        <v>651</v>
      </c>
      <c r="S162">
        <f t="shared" si="9"/>
        <v>6</v>
      </c>
      <c r="T162" t="str">
        <f t="shared" ref="T162:T225" si="13">IF(S162=5,MID(B162,7-S162,2),MID(B162,9-S162,2))</f>
        <v>ธค</v>
      </c>
      <c r="U162" t="str">
        <f t="shared" si="10"/>
        <v>22</v>
      </c>
      <c r="V162" cm="1">
        <f t="array" ref="V162">_xlfn.SWITCH(T162,"มค",1,"กพ",2,"มี",3,"เมย",4,"พค",5,"มิ",6,"กค",7,"สค",8,"กย",9,"ตค",10,"พย",11,"ธค",12)</f>
        <v>12</v>
      </c>
      <c r="W162" s="55">
        <f t="shared" si="11"/>
        <v>2021</v>
      </c>
      <c r="X162" s="54">
        <f t="shared" si="12"/>
        <v>44552</v>
      </c>
    </row>
    <row r="163" spans="1:24" ht="24" x14ac:dyDescent="0.4">
      <c r="A163" s="19">
        <v>161</v>
      </c>
      <c r="B163" s="20" t="s">
        <v>515</v>
      </c>
      <c r="C163" s="21" t="s">
        <v>653</v>
      </c>
      <c r="D163" s="22" t="s">
        <v>648</v>
      </c>
      <c r="E163" s="23" t="s">
        <v>649</v>
      </c>
      <c r="F163" s="24" t="s">
        <v>650</v>
      </c>
      <c r="G163" s="25" t="s">
        <v>50</v>
      </c>
      <c r="H163" s="26"/>
      <c r="I163" s="26"/>
      <c r="J163" s="27">
        <v>0</v>
      </c>
      <c r="K163" s="28">
        <v>18</v>
      </c>
      <c r="L163" s="27">
        <v>63</v>
      </c>
      <c r="M163" s="27">
        <v>4.41</v>
      </c>
      <c r="N163" s="29">
        <v>67.41</v>
      </c>
      <c r="O163" s="27">
        <v>4.41</v>
      </c>
      <c r="P163" s="27">
        <v>67.41</v>
      </c>
      <c r="Q163" s="27">
        <v>67.41</v>
      </c>
      <c r="R163" s="30" t="s">
        <v>651</v>
      </c>
      <c r="S163">
        <f t="shared" si="9"/>
        <v>6</v>
      </c>
      <c r="T163" t="str">
        <f t="shared" si="13"/>
        <v>ธค</v>
      </c>
      <c r="U163" t="str">
        <f t="shared" si="10"/>
        <v>22</v>
      </c>
      <c r="V163" cm="1">
        <f t="array" ref="V163">_xlfn.SWITCH(T163,"มค",1,"กพ",2,"มี",3,"เมย",4,"พค",5,"มิ",6,"กค",7,"สค",8,"กย",9,"ตค",10,"พย",11,"ธค",12)</f>
        <v>12</v>
      </c>
      <c r="W163" s="55">
        <f t="shared" si="11"/>
        <v>2021</v>
      </c>
      <c r="X163" s="54">
        <f t="shared" si="12"/>
        <v>44552</v>
      </c>
    </row>
    <row r="164" spans="1:24" ht="24" x14ac:dyDescent="0.4">
      <c r="A164" s="19">
        <v>162</v>
      </c>
      <c r="B164" s="20" t="s">
        <v>654</v>
      </c>
      <c r="C164" s="21" t="s">
        <v>655</v>
      </c>
      <c r="D164" s="22" t="s">
        <v>656</v>
      </c>
      <c r="E164" s="23" t="s">
        <v>657</v>
      </c>
      <c r="F164" s="24" t="s">
        <v>658</v>
      </c>
      <c r="G164" s="25" t="s">
        <v>31</v>
      </c>
      <c r="H164" s="26">
        <v>28</v>
      </c>
      <c r="I164" s="26">
        <v>1.96</v>
      </c>
      <c r="J164" s="27">
        <v>29.96</v>
      </c>
      <c r="K164" s="28">
        <v>7</v>
      </c>
      <c r="L164" s="27">
        <v>24.5</v>
      </c>
      <c r="M164" s="27">
        <v>1.71</v>
      </c>
      <c r="N164" s="29">
        <v>26.21</v>
      </c>
      <c r="O164" s="27">
        <v>3.67</v>
      </c>
      <c r="P164" s="27">
        <v>56.17</v>
      </c>
      <c r="Q164" s="27">
        <v>56.25</v>
      </c>
      <c r="R164" s="30"/>
      <c r="S164">
        <f t="shared" si="9"/>
        <v>6</v>
      </c>
      <c r="T164" t="str">
        <f t="shared" si="13"/>
        <v>ธค</v>
      </c>
      <c r="U164" t="str">
        <f t="shared" si="10"/>
        <v>23</v>
      </c>
      <c r="V164" cm="1">
        <f t="array" ref="V164">_xlfn.SWITCH(T164,"มค",1,"กพ",2,"มี",3,"เมย",4,"พค",5,"มิ",6,"กค",7,"สค",8,"กย",9,"ตค",10,"พย",11,"ธค",12)</f>
        <v>12</v>
      </c>
      <c r="W164" s="55">
        <f t="shared" si="11"/>
        <v>2021</v>
      </c>
      <c r="X164" s="54">
        <f t="shared" si="12"/>
        <v>44553</v>
      </c>
    </row>
    <row r="165" spans="1:24" ht="24" x14ac:dyDescent="0.4">
      <c r="A165" s="19">
        <v>163</v>
      </c>
      <c r="B165" s="20" t="s">
        <v>654</v>
      </c>
      <c r="C165" s="21" t="s">
        <v>659</v>
      </c>
      <c r="D165" s="22" t="s">
        <v>660</v>
      </c>
      <c r="E165" s="23" t="s">
        <v>661</v>
      </c>
      <c r="F165" s="24" t="s">
        <v>662</v>
      </c>
      <c r="G165" s="25" t="s">
        <v>50</v>
      </c>
      <c r="H165" s="26">
        <v>0</v>
      </c>
      <c r="I165" s="26">
        <v>0</v>
      </c>
      <c r="J165" s="27">
        <v>0</v>
      </c>
      <c r="K165" s="28">
        <v>6</v>
      </c>
      <c r="L165" s="27">
        <v>21</v>
      </c>
      <c r="M165" s="27">
        <v>1.47</v>
      </c>
      <c r="N165" s="29">
        <v>22.47</v>
      </c>
      <c r="O165" s="27">
        <v>1.47</v>
      </c>
      <c r="P165" s="27">
        <v>22.47</v>
      </c>
      <c r="Q165" s="27">
        <v>22.5</v>
      </c>
      <c r="R165" s="30"/>
      <c r="S165">
        <f t="shared" si="9"/>
        <v>6</v>
      </c>
      <c r="T165" t="str">
        <f t="shared" si="13"/>
        <v>ธค</v>
      </c>
      <c r="U165" t="str">
        <f t="shared" si="10"/>
        <v>23</v>
      </c>
      <c r="V165" cm="1">
        <f t="array" ref="V165">_xlfn.SWITCH(T165,"มค",1,"กพ",2,"มี",3,"เมย",4,"พค",5,"มิ",6,"กค",7,"สค",8,"กย",9,"ตค",10,"พย",11,"ธค",12)</f>
        <v>12</v>
      </c>
      <c r="W165" s="55">
        <f t="shared" si="11"/>
        <v>2021</v>
      </c>
      <c r="X165" s="54">
        <f t="shared" si="12"/>
        <v>44553</v>
      </c>
    </row>
    <row r="166" spans="1:24" ht="24" x14ac:dyDescent="0.4">
      <c r="A166" s="19">
        <v>164</v>
      </c>
      <c r="B166" s="20" t="s">
        <v>654</v>
      </c>
      <c r="C166" s="21" t="s">
        <v>663</v>
      </c>
      <c r="D166" s="22" t="s">
        <v>664</v>
      </c>
      <c r="E166" s="23" t="s">
        <v>665</v>
      </c>
      <c r="F166" s="24" t="s">
        <v>666</v>
      </c>
      <c r="G166" s="25" t="s">
        <v>50</v>
      </c>
      <c r="H166" s="26">
        <v>0</v>
      </c>
      <c r="I166" s="26">
        <v>0</v>
      </c>
      <c r="J166" s="27">
        <v>0</v>
      </c>
      <c r="K166" s="28">
        <v>1</v>
      </c>
      <c r="L166" s="27">
        <v>3.5</v>
      </c>
      <c r="M166" s="27">
        <v>0.24</v>
      </c>
      <c r="N166" s="29">
        <v>3.74</v>
      </c>
      <c r="O166" s="27">
        <v>0.24</v>
      </c>
      <c r="P166" s="27">
        <v>3.74</v>
      </c>
      <c r="Q166" s="27">
        <v>3.75</v>
      </c>
      <c r="R166" s="30"/>
      <c r="S166">
        <f t="shared" si="9"/>
        <v>6</v>
      </c>
      <c r="T166" t="str">
        <f t="shared" si="13"/>
        <v>ธค</v>
      </c>
      <c r="U166" t="str">
        <f t="shared" si="10"/>
        <v>23</v>
      </c>
      <c r="V166" cm="1">
        <f t="array" ref="V166">_xlfn.SWITCH(T166,"มค",1,"กพ",2,"มี",3,"เมย",4,"พค",5,"มิ",6,"กค",7,"สค",8,"กย",9,"ตค",10,"พย",11,"ธค",12)</f>
        <v>12</v>
      </c>
      <c r="W166" s="55">
        <f t="shared" si="11"/>
        <v>2021</v>
      </c>
      <c r="X166" s="54">
        <f t="shared" si="12"/>
        <v>44553</v>
      </c>
    </row>
    <row r="167" spans="1:24" ht="24" x14ac:dyDescent="0.4">
      <c r="A167" s="19">
        <v>165</v>
      </c>
      <c r="B167" s="20" t="s">
        <v>654</v>
      </c>
      <c r="C167" s="21" t="s">
        <v>667</v>
      </c>
      <c r="D167" s="22" t="s">
        <v>668</v>
      </c>
      <c r="E167" s="23" t="s">
        <v>669</v>
      </c>
      <c r="F167" s="24" t="s">
        <v>670</v>
      </c>
      <c r="G167" s="25" t="s">
        <v>50</v>
      </c>
      <c r="H167" s="26">
        <v>0</v>
      </c>
      <c r="I167" s="26">
        <v>0</v>
      </c>
      <c r="J167" s="27">
        <v>0</v>
      </c>
      <c r="K167" s="28">
        <v>36</v>
      </c>
      <c r="L167" s="27">
        <v>126</v>
      </c>
      <c r="M167" s="27">
        <v>8.82</v>
      </c>
      <c r="N167" s="29">
        <v>134.82</v>
      </c>
      <c r="O167" s="27">
        <v>8.82</v>
      </c>
      <c r="P167" s="27">
        <v>134.82</v>
      </c>
      <c r="Q167" s="27">
        <v>135</v>
      </c>
      <c r="R167" s="30"/>
      <c r="S167">
        <f t="shared" si="9"/>
        <v>6</v>
      </c>
      <c r="T167" t="str">
        <f t="shared" si="13"/>
        <v>ธค</v>
      </c>
      <c r="U167" t="str">
        <f t="shared" si="10"/>
        <v>23</v>
      </c>
      <c r="V167" cm="1">
        <f t="array" ref="V167">_xlfn.SWITCH(T167,"มค",1,"กพ",2,"มี",3,"เมย",4,"พค",5,"มิ",6,"กค",7,"สค",8,"กย",9,"ตค",10,"พย",11,"ธค",12)</f>
        <v>12</v>
      </c>
      <c r="W167" s="55">
        <f t="shared" si="11"/>
        <v>2021</v>
      </c>
      <c r="X167" s="54">
        <f t="shared" si="12"/>
        <v>44553</v>
      </c>
    </row>
    <row r="168" spans="1:24" ht="24" x14ac:dyDescent="0.4">
      <c r="A168" s="19">
        <v>166</v>
      </c>
      <c r="B168" s="20" t="s">
        <v>654</v>
      </c>
      <c r="C168" s="21" t="s">
        <v>671</v>
      </c>
      <c r="D168" s="22" t="s">
        <v>672</v>
      </c>
      <c r="E168" s="23" t="s">
        <v>673</v>
      </c>
      <c r="F168" s="24" t="s">
        <v>674</v>
      </c>
      <c r="G168" s="25" t="s">
        <v>50</v>
      </c>
      <c r="H168" s="26">
        <v>0</v>
      </c>
      <c r="I168" s="26">
        <v>0</v>
      </c>
      <c r="J168" s="27">
        <v>0</v>
      </c>
      <c r="K168" s="28">
        <v>4</v>
      </c>
      <c r="L168" s="27">
        <v>14</v>
      </c>
      <c r="M168" s="27">
        <v>0.98</v>
      </c>
      <c r="N168" s="29">
        <v>14.98</v>
      </c>
      <c r="O168" s="27">
        <v>0.98</v>
      </c>
      <c r="P168" s="27">
        <v>14.98</v>
      </c>
      <c r="Q168" s="27">
        <v>15</v>
      </c>
      <c r="R168" s="30"/>
      <c r="S168">
        <f t="shared" si="9"/>
        <v>6</v>
      </c>
      <c r="T168" t="str">
        <f t="shared" si="13"/>
        <v>ธค</v>
      </c>
      <c r="U168" t="str">
        <f t="shared" si="10"/>
        <v>23</v>
      </c>
      <c r="V168" cm="1">
        <f t="array" ref="V168">_xlfn.SWITCH(T168,"มค",1,"กพ",2,"มี",3,"เมย",4,"พค",5,"มิ",6,"กค",7,"สค",8,"กย",9,"ตค",10,"พย",11,"ธค",12)</f>
        <v>12</v>
      </c>
      <c r="W168" s="55">
        <f t="shared" si="11"/>
        <v>2021</v>
      </c>
      <c r="X168" s="54">
        <f t="shared" si="12"/>
        <v>44553</v>
      </c>
    </row>
    <row r="169" spans="1:24" ht="24" x14ac:dyDescent="0.4">
      <c r="A169" s="19">
        <v>167</v>
      </c>
      <c r="B169" s="20" t="s">
        <v>654</v>
      </c>
      <c r="C169" s="21" t="s">
        <v>675</v>
      </c>
      <c r="D169" s="22" t="s">
        <v>676</v>
      </c>
      <c r="E169" s="23" t="s">
        <v>677</v>
      </c>
      <c r="F169" s="24" t="s">
        <v>678</v>
      </c>
      <c r="G169" s="25" t="s">
        <v>50</v>
      </c>
      <c r="H169" s="26">
        <v>0</v>
      </c>
      <c r="I169" s="26">
        <v>0</v>
      </c>
      <c r="J169" s="27">
        <v>0</v>
      </c>
      <c r="K169" s="28">
        <v>111</v>
      </c>
      <c r="L169" s="27">
        <v>388.5</v>
      </c>
      <c r="M169" s="27">
        <v>27.19</v>
      </c>
      <c r="N169" s="29">
        <v>415.69</v>
      </c>
      <c r="O169" s="27">
        <v>27.19</v>
      </c>
      <c r="P169" s="27">
        <v>415.69</v>
      </c>
      <c r="Q169" s="27">
        <v>415.75</v>
      </c>
      <c r="R169" s="30"/>
      <c r="S169">
        <f t="shared" si="9"/>
        <v>6</v>
      </c>
      <c r="T169" t="str">
        <f t="shared" si="13"/>
        <v>ธค</v>
      </c>
      <c r="U169" t="str">
        <f t="shared" si="10"/>
        <v>23</v>
      </c>
      <c r="V169" cm="1">
        <f t="array" ref="V169">_xlfn.SWITCH(T169,"มค",1,"กพ",2,"มี",3,"เมย",4,"พค",5,"มิ",6,"กค",7,"สค",8,"กย",9,"ตค",10,"พย",11,"ธค",12)</f>
        <v>12</v>
      </c>
      <c r="W169" s="55">
        <f t="shared" si="11"/>
        <v>2021</v>
      </c>
      <c r="X169" s="54">
        <f t="shared" si="12"/>
        <v>44553</v>
      </c>
    </row>
    <row r="170" spans="1:24" ht="24" x14ac:dyDescent="0.4">
      <c r="A170" s="19">
        <v>168</v>
      </c>
      <c r="B170" s="20" t="s">
        <v>654</v>
      </c>
      <c r="C170" s="21" t="s">
        <v>679</v>
      </c>
      <c r="D170" s="22" t="s">
        <v>680</v>
      </c>
      <c r="E170" s="23" t="s">
        <v>681</v>
      </c>
      <c r="F170" s="24" t="s">
        <v>682</v>
      </c>
      <c r="G170" s="25" t="s">
        <v>50</v>
      </c>
      <c r="H170" s="26">
        <v>0</v>
      </c>
      <c r="I170" s="26">
        <v>0</v>
      </c>
      <c r="J170" s="27">
        <v>0</v>
      </c>
      <c r="K170" s="28">
        <v>17</v>
      </c>
      <c r="L170" s="27">
        <v>59.5</v>
      </c>
      <c r="M170" s="27">
        <v>4.16</v>
      </c>
      <c r="N170" s="29">
        <v>63.66</v>
      </c>
      <c r="O170" s="27">
        <v>4.16</v>
      </c>
      <c r="P170" s="27">
        <v>63.66</v>
      </c>
      <c r="Q170" s="27">
        <v>63.75</v>
      </c>
      <c r="R170" s="30"/>
      <c r="S170">
        <f t="shared" si="9"/>
        <v>6</v>
      </c>
      <c r="T170" t="str">
        <f t="shared" si="13"/>
        <v>ธค</v>
      </c>
      <c r="U170" t="str">
        <f t="shared" si="10"/>
        <v>23</v>
      </c>
      <c r="V170" cm="1">
        <f t="array" ref="V170">_xlfn.SWITCH(T170,"มค",1,"กพ",2,"มี",3,"เมย",4,"พค",5,"มิ",6,"กค",7,"สค",8,"กย",9,"ตค",10,"พย",11,"ธค",12)</f>
        <v>12</v>
      </c>
      <c r="W170" s="55">
        <f t="shared" si="11"/>
        <v>2021</v>
      </c>
      <c r="X170" s="54">
        <f t="shared" si="12"/>
        <v>44553</v>
      </c>
    </row>
    <row r="171" spans="1:24" ht="24" x14ac:dyDescent="0.4">
      <c r="A171" s="19">
        <v>169</v>
      </c>
      <c r="B171" s="20" t="s">
        <v>654</v>
      </c>
      <c r="C171" s="21" t="s">
        <v>683</v>
      </c>
      <c r="D171" s="22" t="s">
        <v>684</v>
      </c>
      <c r="E171" s="23" t="s">
        <v>685</v>
      </c>
      <c r="F171" s="24" t="s">
        <v>686</v>
      </c>
      <c r="G171" s="25" t="s">
        <v>50</v>
      </c>
      <c r="H171" s="26">
        <v>0</v>
      </c>
      <c r="I171" s="26">
        <v>0</v>
      </c>
      <c r="J171" s="27">
        <v>0</v>
      </c>
      <c r="K171" s="28">
        <v>14</v>
      </c>
      <c r="L171" s="27">
        <v>49</v>
      </c>
      <c r="M171" s="27">
        <v>3.43</v>
      </c>
      <c r="N171" s="29">
        <v>52.43</v>
      </c>
      <c r="O171" s="27">
        <v>3.43</v>
      </c>
      <c r="P171" s="27">
        <v>52.43</v>
      </c>
      <c r="Q171" s="27">
        <v>52.5</v>
      </c>
      <c r="R171" s="30"/>
      <c r="S171">
        <f t="shared" si="9"/>
        <v>6</v>
      </c>
      <c r="T171" t="str">
        <f t="shared" si="13"/>
        <v>ธค</v>
      </c>
      <c r="U171" t="str">
        <f t="shared" si="10"/>
        <v>23</v>
      </c>
      <c r="V171" cm="1">
        <f t="array" ref="V171">_xlfn.SWITCH(T171,"มค",1,"กพ",2,"มี",3,"เมย",4,"พค",5,"มิ",6,"กค",7,"สค",8,"กย",9,"ตค",10,"พย",11,"ธค",12)</f>
        <v>12</v>
      </c>
      <c r="W171" s="55">
        <f t="shared" si="11"/>
        <v>2021</v>
      </c>
      <c r="X171" s="54">
        <f t="shared" si="12"/>
        <v>44553</v>
      </c>
    </row>
    <row r="172" spans="1:24" ht="24" x14ac:dyDescent="0.4">
      <c r="A172" s="19">
        <v>170</v>
      </c>
      <c r="B172" s="20" t="s">
        <v>654</v>
      </c>
      <c r="C172" s="21" t="s">
        <v>687</v>
      </c>
      <c r="D172" s="22" t="s">
        <v>688</v>
      </c>
      <c r="E172" s="23" t="s">
        <v>689</v>
      </c>
      <c r="F172" s="24" t="s">
        <v>690</v>
      </c>
      <c r="G172" s="25" t="s">
        <v>50</v>
      </c>
      <c r="H172" s="26">
        <v>0</v>
      </c>
      <c r="I172" s="26">
        <v>0</v>
      </c>
      <c r="J172" s="27">
        <v>0</v>
      </c>
      <c r="K172" s="28">
        <v>17</v>
      </c>
      <c r="L172" s="27">
        <v>59.5</v>
      </c>
      <c r="M172" s="27">
        <v>4.16</v>
      </c>
      <c r="N172" s="29">
        <v>63.66</v>
      </c>
      <c r="O172" s="27">
        <v>4.16</v>
      </c>
      <c r="P172" s="27">
        <v>63.66</v>
      </c>
      <c r="Q172" s="27">
        <v>63.75</v>
      </c>
      <c r="R172" s="30"/>
      <c r="S172">
        <f t="shared" si="9"/>
        <v>6</v>
      </c>
      <c r="T172" t="str">
        <f t="shared" si="13"/>
        <v>ธค</v>
      </c>
      <c r="U172" t="str">
        <f t="shared" si="10"/>
        <v>23</v>
      </c>
      <c r="V172" cm="1">
        <f t="array" ref="V172">_xlfn.SWITCH(T172,"มค",1,"กพ",2,"มี",3,"เมย",4,"พค",5,"มิ",6,"กค",7,"สค",8,"กย",9,"ตค",10,"พย",11,"ธค",12)</f>
        <v>12</v>
      </c>
      <c r="W172" s="55">
        <f t="shared" si="11"/>
        <v>2021</v>
      </c>
      <c r="X172" s="54">
        <f t="shared" si="12"/>
        <v>44553</v>
      </c>
    </row>
    <row r="173" spans="1:24" ht="24" x14ac:dyDescent="0.4">
      <c r="A173" s="19">
        <v>171</v>
      </c>
      <c r="B173" s="20" t="s">
        <v>654</v>
      </c>
      <c r="C173" s="21" t="s">
        <v>691</v>
      </c>
      <c r="D173" s="22" t="s">
        <v>692</v>
      </c>
      <c r="E173" s="23" t="s">
        <v>689</v>
      </c>
      <c r="F173" s="24" t="s">
        <v>693</v>
      </c>
      <c r="G173" s="25" t="s">
        <v>50</v>
      </c>
      <c r="H173" s="26">
        <v>0</v>
      </c>
      <c r="I173" s="26">
        <v>0</v>
      </c>
      <c r="J173" s="27">
        <v>0</v>
      </c>
      <c r="K173" s="28">
        <v>34</v>
      </c>
      <c r="L173" s="27">
        <v>119</v>
      </c>
      <c r="M173" s="27">
        <v>8.33</v>
      </c>
      <c r="N173" s="29">
        <v>127.33</v>
      </c>
      <c r="O173" s="27">
        <v>8.33</v>
      </c>
      <c r="P173" s="27">
        <v>127.33</v>
      </c>
      <c r="Q173" s="27">
        <v>127.5</v>
      </c>
      <c r="R173" s="30"/>
      <c r="S173">
        <f t="shared" si="9"/>
        <v>6</v>
      </c>
      <c r="T173" t="str">
        <f t="shared" si="13"/>
        <v>ธค</v>
      </c>
      <c r="U173" t="str">
        <f t="shared" si="10"/>
        <v>23</v>
      </c>
      <c r="V173" cm="1">
        <f t="array" ref="V173">_xlfn.SWITCH(T173,"มค",1,"กพ",2,"มี",3,"เมย",4,"พค",5,"มิ",6,"กค",7,"สค",8,"กย",9,"ตค",10,"พย",11,"ธค",12)</f>
        <v>12</v>
      </c>
      <c r="W173" s="55">
        <f t="shared" si="11"/>
        <v>2021</v>
      </c>
      <c r="X173" s="54">
        <f t="shared" si="12"/>
        <v>44553</v>
      </c>
    </row>
    <row r="174" spans="1:24" ht="24" x14ac:dyDescent="0.4">
      <c r="A174" s="19">
        <v>172</v>
      </c>
      <c r="B174" s="20" t="s">
        <v>654</v>
      </c>
      <c r="C174" s="21" t="s">
        <v>694</v>
      </c>
      <c r="D174" s="22" t="s">
        <v>695</v>
      </c>
      <c r="E174" s="23" t="s">
        <v>696</v>
      </c>
      <c r="F174" s="24" t="s">
        <v>697</v>
      </c>
      <c r="G174" s="25" t="s">
        <v>50</v>
      </c>
      <c r="H174" s="26">
        <v>0</v>
      </c>
      <c r="I174" s="26">
        <v>0</v>
      </c>
      <c r="J174" s="27">
        <v>0</v>
      </c>
      <c r="K174" s="28">
        <v>115</v>
      </c>
      <c r="L174" s="27">
        <v>402.5</v>
      </c>
      <c r="M174" s="27">
        <v>28.17</v>
      </c>
      <c r="N174" s="29">
        <v>430.67</v>
      </c>
      <c r="O174" s="27">
        <v>28.17</v>
      </c>
      <c r="P174" s="27">
        <v>430.67</v>
      </c>
      <c r="Q174" s="27">
        <v>430.75</v>
      </c>
      <c r="R174" s="30"/>
      <c r="S174">
        <f t="shared" si="9"/>
        <v>6</v>
      </c>
      <c r="T174" t="str">
        <f t="shared" si="13"/>
        <v>ธค</v>
      </c>
      <c r="U174" t="str">
        <f t="shared" si="10"/>
        <v>23</v>
      </c>
      <c r="V174" cm="1">
        <f t="array" ref="V174">_xlfn.SWITCH(T174,"มค",1,"กพ",2,"มี",3,"เมย",4,"พค",5,"มิ",6,"กค",7,"สค",8,"กย",9,"ตค",10,"พย",11,"ธค",12)</f>
        <v>12</v>
      </c>
      <c r="W174" s="55">
        <f t="shared" si="11"/>
        <v>2021</v>
      </c>
      <c r="X174" s="54">
        <f t="shared" si="12"/>
        <v>44553</v>
      </c>
    </row>
    <row r="175" spans="1:24" ht="24" x14ac:dyDescent="0.4">
      <c r="A175" s="19">
        <v>173</v>
      </c>
      <c r="B175" s="20" t="s">
        <v>654</v>
      </c>
      <c r="C175" s="21" t="s">
        <v>698</v>
      </c>
      <c r="D175" s="22" t="s">
        <v>699</v>
      </c>
      <c r="E175" s="23" t="s">
        <v>700</v>
      </c>
      <c r="F175" s="24" t="s">
        <v>701</v>
      </c>
      <c r="G175" s="25" t="s">
        <v>50</v>
      </c>
      <c r="H175" s="26">
        <v>0</v>
      </c>
      <c r="I175" s="26">
        <v>0</v>
      </c>
      <c r="J175" s="27">
        <v>0</v>
      </c>
      <c r="K175" s="28">
        <v>21</v>
      </c>
      <c r="L175" s="27">
        <v>73.5</v>
      </c>
      <c r="M175" s="27">
        <v>5.14</v>
      </c>
      <c r="N175" s="29">
        <v>78.64</v>
      </c>
      <c r="O175" s="27">
        <v>5.14</v>
      </c>
      <c r="P175" s="27">
        <v>78.64</v>
      </c>
      <c r="Q175" s="27">
        <v>78.75</v>
      </c>
      <c r="R175" s="30"/>
      <c r="S175">
        <f t="shared" si="9"/>
        <v>6</v>
      </c>
      <c r="T175" t="str">
        <f t="shared" si="13"/>
        <v>ธค</v>
      </c>
      <c r="U175" t="str">
        <f t="shared" si="10"/>
        <v>23</v>
      </c>
      <c r="V175" cm="1">
        <f t="array" ref="V175">_xlfn.SWITCH(T175,"มค",1,"กพ",2,"มี",3,"เมย",4,"พค",5,"มิ",6,"กค",7,"สค",8,"กย",9,"ตค",10,"พย",11,"ธค",12)</f>
        <v>12</v>
      </c>
      <c r="W175" s="55">
        <f t="shared" si="11"/>
        <v>2021</v>
      </c>
      <c r="X175" s="54">
        <f t="shared" si="12"/>
        <v>44553</v>
      </c>
    </row>
    <row r="176" spans="1:24" ht="24" x14ac:dyDescent="0.4">
      <c r="A176" s="19">
        <v>174</v>
      </c>
      <c r="B176" s="20" t="s">
        <v>654</v>
      </c>
      <c r="C176" s="21" t="s">
        <v>702</v>
      </c>
      <c r="D176" s="22" t="s">
        <v>703</v>
      </c>
      <c r="E176" s="23" t="s">
        <v>704</v>
      </c>
      <c r="F176" s="24" t="s">
        <v>705</v>
      </c>
      <c r="G176" s="25" t="s">
        <v>50</v>
      </c>
      <c r="H176" s="26">
        <v>0</v>
      </c>
      <c r="I176" s="26">
        <v>0</v>
      </c>
      <c r="J176" s="27">
        <v>0</v>
      </c>
      <c r="K176" s="28">
        <v>26</v>
      </c>
      <c r="L176" s="27">
        <v>91</v>
      </c>
      <c r="M176" s="27">
        <v>6.37</v>
      </c>
      <c r="N176" s="29">
        <v>97.37</v>
      </c>
      <c r="O176" s="27">
        <v>6.37</v>
      </c>
      <c r="P176" s="27">
        <v>97.37</v>
      </c>
      <c r="Q176" s="27">
        <v>97.5</v>
      </c>
      <c r="R176" s="30"/>
      <c r="S176">
        <f t="shared" si="9"/>
        <v>6</v>
      </c>
      <c r="T176" t="str">
        <f t="shared" si="13"/>
        <v>ธค</v>
      </c>
      <c r="U176" t="str">
        <f t="shared" si="10"/>
        <v>23</v>
      </c>
      <c r="V176" cm="1">
        <f t="array" ref="V176">_xlfn.SWITCH(T176,"มค",1,"กพ",2,"มี",3,"เมย",4,"พค",5,"มิ",6,"กค",7,"สค",8,"กย",9,"ตค",10,"พย",11,"ธค",12)</f>
        <v>12</v>
      </c>
      <c r="W176" s="55">
        <f t="shared" si="11"/>
        <v>2021</v>
      </c>
      <c r="X176" s="54">
        <f t="shared" si="12"/>
        <v>44553</v>
      </c>
    </row>
    <row r="177" spans="1:24" ht="24" x14ac:dyDescent="0.4">
      <c r="A177" s="19">
        <v>175</v>
      </c>
      <c r="B177" s="20" t="s">
        <v>654</v>
      </c>
      <c r="C177" s="21" t="s">
        <v>706</v>
      </c>
      <c r="D177" s="22" t="s">
        <v>707</v>
      </c>
      <c r="E177" s="23" t="s">
        <v>708</v>
      </c>
      <c r="F177" s="24" t="s">
        <v>709</v>
      </c>
      <c r="G177" s="25" t="s">
        <v>50</v>
      </c>
      <c r="H177" s="26">
        <v>0</v>
      </c>
      <c r="I177" s="26">
        <v>0</v>
      </c>
      <c r="J177" s="27">
        <v>0</v>
      </c>
      <c r="K177" s="28">
        <v>12</v>
      </c>
      <c r="L177" s="27">
        <v>42</v>
      </c>
      <c r="M177" s="27">
        <v>2.94</v>
      </c>
      <c r="N177" s="29">
        <v>44.94</v>
      </c>
      <c r="O177" s="27">
        <v>2.94</v>
      </c>
      <c r="P177" s="27">
        <v>44.94</v>
      </c>
      <c r="Q177" s="27">
        <v>45</v>
      </c>
      <c r="R177" s="30"/>
      <c r="S177">
        <f t="shared" si="9"/>
        <v>6</v>
      </c>
      <c r="T177" t="str">
        <f t="shared" si="13"/>
        <v>ธค</v>
      </c>
      <c r="U177" t="str">
        <f t="shared" si="10"/>
        <v>23</v>
      </c>
      <c r="V177" cm="1">
        <f t="array" ref="V177">_xlfn.SWITCH(T177,"มค",1,"กพ",2,"มี",3,"เมย",4,"พค",5,"มิ",6,"กค",7,"สค",8,"กย",9,"ตค",10,"พย",11,"ธค",12)</f>
        <v>12</v>
      </c>
      <c r="W177" s="55">
        <f t="shared" si="11"/>
        <v>2021</v>
      </c>
      <c r="X177" s="54">
        <f t="shared" si="12"/>
        <v>44553</v>
      </c>
    </row>
    <row r="178" spans="1:24" ht="24" x14ac:dyDescent="0.4">
      <c r="A178" s="19">
        <v>176</v>
      </c>
      <c r="B178" s="20" t="s">
        <v>654</v>
      </c>
      <c r="C178" s="21" t="s">
        <v>710</v>
      </c>
      <c r="D178" s="22" t="s">
        <v>711</v>
      </c>
      <c r="E178" s="23" t="s">
        <v>712</v>
      </c>
      <c r="F178" s="24" t="s">
        <v>713</v>
      </c>
      <c r="G178" s="25" t="s">
        <v>50</v>
      </c>
      <c r="H178" s="26">
        <v>0</v>
      </c>
      <c r="I178" s="26">
        <v>0</v>
      </c>
      <c r="J178" s="27">
        <v>0</v>
      </c>
      <c r="K178" s="28">
        <v>31</v>
      </c>
      <c r="L178" s="27">
        <v>108.5</v>
      </c>
      <c r="M178" s="27">
        <v>7.59</v>
      </c>
      <c r="N178" s="29">
        <v>116.09</v>
      </c>
      <c r="O178" s="27">
        <v>7.59</v>
      </c>
      <c r="P178" s="27">
        <v>116.09</v>
      </c>
      <c r="Q178" s="27">
        <v>116.25</v>
      </c>
      <c r="R178" s="30"/>
      <c r="S178">
        <f t="shared" si="9"/>
        <v>6</v>
      </c>
      <c r="T178" t="str">
        <f t="shared" si="13"/>
        <v>ธค</v>
      </c>
      <c r="U178" t="str">
        <f t="shared" si="10"/>
        <v>23</v>
      </c>
      <c r="V178" cm="1">
        <f t="array" ref="V178">_xlfn.SWITCH(T178,"มค",1,"กพ",2,"มี",3,"เมย",4,"พค",5,"มิ",6,"กค",7,"สค",8,"กย",9,"ตค",10,"พย",11,"ธค",12)</f>
        <v>12</v>
      </c>
      <c r="W178" s="55">
        <f t="shared" si="11"/>
        <v>2021</v>
      </c>
      <c r="X178" s="54">
        <f t="shared" si="12"/>
        <v>44553</v>
      </c>
    </row>
    <row r="179" spans="1:24" ht="24" x14ac:dyDescent="0.4">
      <c r="A179" s="19">
        <v>177</v>
      </c>
      <c r="B179" s="20" t="s">
        <v>654</v>
      </c>
      <c r="C179" s="21" t="s">
        <v>714</v>
      </c>
      <c r="D179" s="22" t="s">
        <v>715</v>
      </c>
      <c r="E179" s="23" t="s">
        <v>716</v>
      </c>
      <c r="F179" s="24" t="s">
        <v>717</v>
      </c>
      <c r="G179" s="25" t="s">
        <v>50</v>
      </c>
      <c r="H179" s="26">
        <v>0</v>
      </c>
      <c r="I179" s="26">
        <v>0</v>
      </c>
      <c r="J179" s="27">
        <v>0</v>
      </c>
      <c r="K179" s="28">
        <v>32</v>
      </c>
      <c r="L179" s="27">
        <v>112</v>
      </c>
      <c r="M179" s="27">
        <v>7.84</v>
      </c>
      <c r="N179" s="29">
        <v>119.84</v>
      </c>
      <c r="O179" s="27">
        <v>7.84</v>
      </c>
      <c r="P179" s="27">
        <v>119.84</v>
      </c>
      <c r="Q179" s="27">
        <v>120</v>
      </c>
      <c r="R179" s="30"/>
      <c r="S179">
        <f t="shared" si="9"/>
        <v>6</v>
      </c>
      <c r="T179" t="str">
        <f t="shared" si="13"/>
        <v>ธค</v>
      </c>
      <c r="U179" t="str">
        <f t="shared" si="10"/>
        <v>23</v>
      </c>
      <c r="V179" cm="1">
        <f t="array" ref="V179">_xlfn.SWITCH(T179,"มค",1,"กพ",2,"มี",3,"เมย",4,"พค",5,"มิ",6,"กค",7,"สค",8,"กย",9,"ตค",10,"พย",11,"ธค",12)</f>
        <v>12</v>
      </c>
      <c r="W179" s="55">
        <f t="shared" si="11"/>
        <v>2021</v>
      </c>
      <c r="X179" s="54">
        <f t="shared" si="12"/>
        <v>44553</v>
      </c>
    </row>
    <row r="180" spans="1:24" ht="24" x14ac:dyDescent="0.4">
      <c r="A180" s="19">
        <v>178</v>
      </c>
      <c r="B180" s="20" t="s">
        <v>654</v>
      </c>
      <c r="C180" s="21" t="s">
        <v>718</v>
      </c>
      <c r="D180" s="22" t="s">
        <v>719</v>
      </c>
      <c r="E180" s="23" t="s">
        <v>720</v>
      </c>
      <c r="F180" s="24" t="s">
        <v>721</v>
      </c>
      <c r="G180" s="25" t="s">
        <v>50</v>
      </c>
      <c r="H180" s="26">
        <v>0</v>
      </c>
      <c r="I180" s="26">
        <v>0</v>
      </c>
      <c r="J180" s="27">
        <v>0</v>
      </c>
      <c r="K180" s="28">
        <v>48</v>
      </c>
      <c r="L180" s="27">
        <v>168</v>
      </c>
      <c r="M180" s="27">
        <v>11.76</v>
      </c>
      <c r="N180" s="29">
        <v>179.76</v>
      </c>
      <c r="O180" s="27">
        <v>11.76</v>
      </c>
      <c r="P180" s="27">
        <v>179.76</v>
      </c>
      <c r="Q180" s="27">
        <v>180</v>
      </c>
      <c r="R180" s="30"/>
      <c r="S180">
        <f t="shared" si="9"/>
        <v>6</v>
      </c>
      <c r="T180" t="str">
        <f t="shared" si="13"/>
        <v>ธค</v>
      </c>
      <c r="U180" t="str">
        <f t="shared" si="10"/>
        <v>23</v>
      </c>
      <c r="V180" cm="1">
        <f t="array" ref="V180">_xlfn.SWITCH(T180,"มค",1,"กพ",2,"มี",3,"เมย",4,"พค",5,"มิ",6,"กค",7,"สค",8,"กย",9,"ตค",10,"พย",11,"ธค",12)</f>
        <v>12</v>
      </c>
      <c r="W180" s="55">
        <f t="shared" si="11"/>
        <v>2021</v>
      </c>
      <c r="X180" s="54">
        <f t="shared" si="12"/>
        <v>44553</v>
      </c>
    </row>
    <row r="181" spans="1:24" ht="24" x14ac:dyDescent="0.4">
      <c r="A181" s="19">
        <v>179</v>
      </c>
      <c r="B181" s="20" t="s">
        <v>654</v>
      </c>
      <c r="C181" s="21" t="s">
        <v>722</v>
      </c>
      <c r="D181" s="22" t="s">
        <v>723</v>
      </c>
      <c r="E181" s="23" t="s">
        <v>724</v>
      </c>
      <c r="F181" s="24" t="s">
        <v>725</v>
      </c>
      <c r="G181" s="25" t="s">
        <v>31</v>
      </c>
      <c r="H181" s="26">
        <v>140</v>
      </c>
      <c r="I181" s="26">
        <v>9.8000000000000007</v>
      </c>
      <c r="J181" s="27">
        <v>149.80000000000001</v>
      </c>
      <c r="K181" s="28">
        <v>42</v>
      </c>
      <c r="L181" s="27">
        <v>147</v>
      </c>
      <c r="M181" s="27">
        <v>10.29</v>
      </c>
      <c r="N181" s="29">
        <v>157.29</v>
      </c>
      <c r="O181" s="27">
        <v>20.09</v>
      </c>
      <c r="P181" s="27">
        <v>307.08999999999997</v>
      </c>
      <c r="Q181" s="27">
        <v>307.25</v>
      </c>
      <c r="R181" s="30"/>
      <c r="S181">
        <f t="shared" si="9"/>
        <v>6</v>
      </c>
      <c r="T181" t="str">
        <f t="shared" si="13"/>
        <v>ธค</v>
      </c>
      <c r="U181" t="str">
        <f t="shared" si="10"/>
        <v>23</v>
      </c>
      <c r="V181" cm="1">
        <f t="array" ref="V181">_xlfn.SWITCH(T181,"มค",1,"กพ",2,"มี",3,"เมย",4,"พค",5,"มิ",6,"กค",7,"สค",8,"กย",9,"ตค",10,"พย",11,"ธค",12)</f>
        <v>12</v>
      </c>
      <c r="W181" s="55">
        <f t="shared" si="11"/>
        <v>2021</v>
      </c>
      <c r="X181" s="54">
        <f t="shared" si="12"/>
        <v>44553</v>
      </c>
    </row>
    <row r="182" spans="1:24" ht="24" x14ac:dyDescent="0.4">
      <c r="A182" s="19">
        <v>180</v>
      </c>
      <c r="B182" s="20" t="s">
        <v>654</v>
      </c>
      <c r="C182" s="21" t="s">
        <v>726</v>
      </c>
      <c r="D182" s="22" t="s">
        <v>727</v>
      </c>
      <c r="E182" s="23" t="s">
        <v>728</v>
      </c>
      <c r="F182" s="24" t="s">
        <v>729</v>
      </c>
      <c r="G182" s="25" t="s">
        <v>50</v>
      </c>
      <c r="H182" s="26">
        <v>0</v>
      </c>
      <c r="I182" s="26">
        <v>0</v>
      </c>
      <c r="J182" s="27">
        <v>0</v>
      </c>
      <c r="K182" s="28">
        <v>11</v>
      </c>
      <c r="L182" s="27">
        <v>38.5</v>
      </c>
      <c r="M182" s="27">
        <v>2.69</v>
      </c>
      <c r="N182" s="29">
        <v>41.19</v>
      </c>
      <c r="O182" s="27">
        <v>2.69</v>
      </c>
      <c r="P182" s="27">
        <v>41.19</v>
      </c>
      <c r="Q182" s="27">
        <v>41.25</v>
      </c>
      <c r="R182" s="30"/>
      <c r="S182">
        <f t="shared" si="9"/>
        <v>6</v>
      </c>
      <c r="T182" t="str">
        <f t="shared" si="13"/>
        <v>ธค</v>
      </c>
      <c r="U182" t="str">
        <f t="shared" si="10"/>
        <v>23</v>
      </c>
      <c r="V182" cm="1">
        <f t="array" ref="V182">_xlfn.SWITCH(T182,"มค",1,"กพ",2,"มี",3,"เมย",4,"พค",5,"มิ",6,"กค",7,"สค",8,"กย",9,"ตค",10,"พย",11,"ธค",12)</f>
        <v>12</v>
      </c>
      <c r="W182" s="55">
        <f t="shared" si="11"/>
        <v>2021</v>
      </c>
      <c r="X182" s="54">
        <f t="shared" si="12"/>
        <v>44553</v>
      </c>
    </row>
    <row r="183" spans="1:24" ht="24" x14ac:dyDescent="0.4">
      <c r="A183" s="19">
        <v>181</v>
      </c>
      <c r="B183" s="20" t="s">
        <v>654</v>
      </c>
      <c r="C183" s="21" t="s">
        <v>730</v>
      </c>
      <c r="D183" s="22" t="s">
        <v>731</v>
      </c>
      <c r="E183" s="23" t="s">
        <v>732</v>
      </c>
      <c r="F183" s="24" t="s">
        <v>733</v>
      </c>
      <c r="G183" s="25" t="s">
        <v>50</v>
      </c>
      <c r="H183" s="26">
        <v>0</v>
      </c>
      <c r="I183" s="26">
        <v>0</v>
      </c>
      <c r="J183" s="27">
        <v>0</v>
      </c>
      <c r="K183" s="28">
        <v>32</v>
      </c>
      <c r="L183" s="27">
        <v>112</v>
      </c>
      <c r="M183" s="27">
        <v>7.84</v>
      </c>
      <c r="N183" s="29">
        <v>119.84</v>
      </c>
      <c r="O183" s="27">
        <v>7.84</v>
      </c>
      <c r="P183" s="27">
        <v>119.84</v>
      </c>
      <c r="Q183" s="27">
        <v>120</v>
      </c>
      <c r="R183" s="30"/>
      <c r="S183">
        <f t="shared" si="9"/>
        <v>6</v>
      </c>
      <c r="T183" t="str">
        <f t="shared" si="13"/>
        <v>ธค</v>
      </c>
      <c r="U183" t="str">
        <f t="shared" si="10"/>
        <v>23</v>
      </c>
      <c r="V183" cm="1">
        <f t="array" ref="V183">_xlfn.SWITCH(T183,"มค",1,"กพ",2,"มี",3,"เมย",4,"พค",5,"มิ",6,"กค",7,"สค",8,"กย",9,"ตค",10,"พย",11,"ธค",12)</f>
        <v>12</v>
      </c>
      <c r="W183" s="55">
        <f t="shared" si="11"/>
        <v>2021</v>
      </c>
      <c r="X183" s="54">
        <f t="shared" si="12"/>
        <v>44553</v>
      </c>
    </row>
    <row r="184" spans="1:24" ht="24" x14ac:dyDescent="0.4">
      <c r="A184" s="19">
        <v>182</v>
      </c>
      <c r="B184" s="20" t="s">
        <v>654</v>
      </c>
      <c r="C184" s="21" t="s">
        <v>734</v>
      </c>
      <c r="D184" s="22" t="s">
        <v>735</v>
      </c>
      <c r="E184" s="23" t="s">
        <v>736</v>
      </c>
      <c r="F184" s="24" t="s">
        <v>737</v>
      </c>
      <c r="G184" s="25" t="s">
        <v>50</v>
      </c>
      <c r="H184" s="26">
        <v>0</v>
      </c>
      <c r="I184" s="26">
        <v>0</v>
      </c>
      <c r="J184" s="27">
        <v>0</v>
      </c>
      <c r="K184" s="28">
        <v>37</v>
      </c>
      <c r="L184" s="27">
        <v>129.5</v>
      </c>
      <c r="M184" s="27">
        <v>9.06</v>
      </c>
      <c r="N184" s="29">
        <v>138.56</v>
      </c>
      <c r="O184" s="27">
        <v>9.06</v>
      </c>
      <c r="P184" s="27">
        <v>138.56</v>
      </c>
      <c r="Q184" s="27">
        <v>138.75</v>
      </c>
      <c r="R184" s="30"/>
      <c r="S184">
        <f t="shared" si="9"/>
        <v>6</v>
      </c>
      <c r="T184" t="str">
        <f t="shared" si="13"/>
        <v>ธค</v>
      </c>
      <c r="U184" t="str">
        <f t="shared" si="10"/>
        <v>23</v>
      </c>
      <c r="V184" cm="1">
        <f t="array" ref="V184">_xlfn.SWITCH(T184,"มค",1,"กพ",2,"มี",3,"เมย",4,"พค",5,"มิ",6,"กค",7,"สค",8,"กย",9,"ตค",10,"พย",11,"ธค",12)</f>
        <v>12</v>
      </c>
      <c r="W184" s="55">
        <f t="shared" si="11"/>
        <v>2021</v>
      </c>
      <c r="X184" s="54">
        <f t="shared" si="12"/>
        <v>44553</v>
      </c>
    </row>
    <row r="185" spans="1:24" ht="24" x14ac:dyDescent="0.4">
      <c r="A185" s="19">
        <v>183</v>
      </c>
      <c r="B185" s="20" t="s">
        <v>654</v>
      </c>
      <c r="C185" s="21" t="s">
        <v>738</v>
      </c>
      <c r="D185" s="22" t="s">
        <v>739</v>
      </c>
      <c r="E185" s="23" t="s">
        <v>740</v>
      </c>
      <c r="F185" s="24" t="s">
        <v>741</v>
      </c>
      <c r="G185" s="25" t="s">
        <v>50</v>
      </c>
      <c r="H185" s="26">
        <v>0</v>
      </c>
      <c r="I185" s="26">
        <v>0</v>
      </c>
      <c r="J185" s="27">
        <v>0</v>
      </c>
      <c r="K185" s="28">
        <v>15</v>
      </c>
      <c r="L185" s="27">
        <v>52.5</v>
      </c>
      <c r="M185" s="27">
        <v>3.67</v>
      </c>
      <c r="N185" s="29">
        <v>56.17</v>
      </c>
      <c r="O185" s="27">
        <v>3.67</v>
      </c>
      <c r="P185" s="27">
        <v>56.17</v>
      </c>
      <c r="Q185" s="27">
        <v>56.25</v>
      </c>
      <c r="R185" s="30"/>
      <c r="S185">
        <f t="shared" si="9"/>
        <v>6</v>
      </c>
      <c r="T185" t="str">
        <f t="shared" si="13"/>
        <v>ธค</v>
      </c>
      <c r="U185" t="str">
        <f t="shared" si="10"/>
        <v>23</v>
      </c>
      <c r="V185" cm="1">
        <f t="array" ref="V185">_xlfn.SWITCH(T185,"มค",1,"กพ",2,"มี",3,"เมย",4,"พค",5,"มิ",6,"กค",7,"สค",8,"กย",9,"ตค",10,"พย",11,"ธค",12)</f>
        <v>12</v>
      </c>
      <c r="W185" s="55">
        <f t="shared" si="11"/>
        <v>2021</v>
      </c>
      <c r="X185" s="54">
        <f t="shared" si="12"/>
        <v>44553</v>
      </c>
    </row>
    <row r="186" spans="1:24" ht="24" x14ac:dyDescent="0.4">
      <c r="A186" s="19">
        <v>184</v>
      </c>
      <c r="B186" s="20" t="s">
        <v>654</v>
      </c>
      <c r="C186" s="21" t="s">
        <v>742</v>
      </c>
      <c r="D186" s="22" t="s">
        <v>743</v>
      </c>
      <c r="E186" s="23" t="s">
        <v>744</v>
      </c>
      <c r="F186" s="24" t="s">
        <v>745</v>
      </c>
      <c r="G186" s="25" t="s">
        <v>50</v>
      </c>
      <c r="H186" s="26">
        <v>0</v>
      </c>
      <c r="I186" s="26">
        <v>0</v>
      </c>
      <c r="J186" s="27">
        <v>0</v>
      </c>
      <c r="K186" s="28">
        <v>71</v>
      </c>
      <c r="L186" s="27">
        <v>248.5</v>
      </c>
      <c r="M186" s="27">
        <v>17.39</v>
      </c>
      <c r="N186" s="29">
        <v>265.89</v>
      </c>
      <c r="O186" s="27">
        <v>17.39</v>
      </c>
      <c r="P186" s="27">
        <v>265.89</v>
      </c>
      <c r="Q186" s="27">
        <v>266</v>
      </c>
      <c r="R186" s="30"/>
      <c r="S186">
        <f t="shared" si="9"/>
        <v>6</v>
      </c>
      <c r="T186" t="str">
        <f t="shared" si="13"/>
        <v>ธค</v>
      </c>
      <c r="U186" t="str">
        <f t="shared" si="10"/>
        <v>23</v>
      </c>
      <c r="V186" cm="1">
        <f t="array" ref="V186">_xlfn.SWITCH(T186,"มค",1,"กพ",2,"มี",3,"เมย",4,"พค",5,"มิ",6,"กค",7,"สค",8,"กย",9,"ตค",10,"พย",11,"ธค",12)</f>
        <v>12</v>
      </c>
      <c r="W186" s="55">
        <f t="shared" si="11"/>
        <v>2021</v>
      </c>
      <c r="X186" s="54">
        <f t="shared" si="12"/>
        <v>44553</v>
      </c>
    </row>
    <row r="187" spans="1:24" ht="24" x14ac:dyDescent="0.4">
      <c r="A187" s="19">
        <v>185</v>
      </c>
      <c r="B187" s="20" t="s">
        <v>654</v>
      </c>
      <c r="C187" s="21" t="s">
        <v>746</v>
      </c>
      <c r="D187" s="22" t="s">
        <v>747</v>
      </c>
      <c r="E187" s="23" t="s">
        <v>748</v>
      </c>
      <c r="F187" s="24" t="s">
        <v>749</v>
      </c>
      <c r="G187" s="25" t="s">
        <v>50</v>
      </c>
      <c r="H187" s="26">
        <v>0</v>
      </c>
      <c r="I187" s="26">
        <v>0</v>
      </c>
      <c r="J187" s="27">
        <v>0</v>
      </c>
      <c r="K187" s="28">
        <v>40</v>
      </c>
      <c r="L187" s="27">
        <v>140</v>
      </c>
      <c r="M187" s="27">
        <v>9.8000000000000007</v>
      </c>
      <c r="N187" s="29">
        <v>149.80000000000001</v>
      </c>
      <c r="O187" s="27">
        <v>9.8000000000000007</v>
      </c>
      <c r="P187" s="27">
        <v>149.80000000000001</v>
      </c>
      <c r="Q187" s="27">
        <v>150</v>
      </c>
      <c r="R187" s="30"/>
      <c r="S187">
        <f t="shared" si="9"/>
        <v>6</v>
      </c>
      <c r="T187" t="str">
        <f t="shared" si="13"/>
        <v>ธค</v>
      </c>
      <c r="U187" t="str">
        <f t="shared" si="10"/>
        <v>23</v>
      </c>
      <c r="V187" cm="1">
        <f t="array" ref="V187">_xlfn.SWITCH(T187,"มค",1,"กพ",2,"มี",3,"เมย",4,"พค",5,"มิ",6,"กค",7,"สค",8,"กย",9,"ตค",10,"พย",11,"ธค",12)</f>
        <v>12</v>
      </c>
      <c r="W187" s="55">
        <f t="shared" si="11"/>
        <v>2021</v>
      </c>
      <c r="X187" s="54">
        <f t="shared" si="12"/>
        <v>44553</v>
      </c>
    </row>
    <row r="188" spans="1:24" ht="24" x14ac:dyDescent="0.4">
      <c r="A188" s="19">
        <v>186</v>
      </c>
      <c r="B188" s="20" t="s">
        <v>654</v>
      </c>
      <c r="C188" s="21" t="s">
        <v>750</v>
      </c>
      <c r="D188" s="22" t="s">
        <v>751</v>
      </c>
      <c r="E188" s="23" t="s">
        <v>744</v>
      </c>
      <c r="F188" s="24" t="s">
        <v>752</v>
      </c>
      <c r="G188" s="25" t="s">
        <v>50</v>
      </c>
      <c r="H188" s="26">
        <v>0</v>
      </c>
      <c r="I188" s="26">
        <v>0</v>
      </c>
      <c r="J188" s="27">
        <v>0</v>
      </c>
      <c r="K188" s="28">
        <v>22</v>
      </c>
      <c r="L188" s="27">
        <v>77</v>
      </c>
      <c r="M188" s="27">
        <v>5.39</v>
      </c>
      <c r="N188" s="29">
        <v>82.39</v>
      </c>
      <c r="O188" s="27">
        <v>5.39</v>
      </c>
      <c r="P188" s="27">
        <v>82.39</v>
      </c>
      <c r="Q188" s="27">
        <v>82.5</v>
      </c>
      <c r="R188" s="30"/>
      <c r="S188">
        <f t="shared" si="9"/>
        <v>6</v>
      </c>
      <c r="T188" t="str">
        <f t="shared" si="13"/>
        <v>ธค</v>
      </c>
      <c r="U188" t="str">
        <f t="shared" si="10"/>
        <v>23</v>
      </c>
      <c r="V188" cm="1">
        <f t="array" ref="V188">_xlfn.SWITCH(T188,"มค",1,"กพ",2,"มี",3,"เมย",4,"พค",5,"มิ",6,"กค",7,"สค",8,"กย",9,"ตค",10,"พย",11,"ธค",12)</f>
        <v>12</v>
      </c>
      <c r="W188" s="55">
        <f t="shared" si="11"/>
        <v>2021</v>
      </c>
      <c r="X188" s="54">
        <f t="shared" si="12"/>
        <v>44553</v>
      </c>
    </row>
    <row r="189" spans="1:24" ht="24" x14ac:dyDescent="0.4">
      <c r="A189" s="19">
        <v>187</v>
      </c>
      <c r="B189" s="20" t="s">
        <v>654</v>
      </c>
      <c r="C189" s="21" t="s">
        <v>753</v>
      </c>
      <c r="D189" s="22" t="s">
        <v>754</v>
      </c>
      <c r="E189" s="23" t="s">
        <v>755</v>
      </c>
      <c r="F189" s="24" t="s">
        <v>756</v>
      </c>
      <c r="G189" s="25" t="s">
        <v>50</v>
      </c>
      <c r="H189" s="26">
        <v>0</v>
      </c>
      <c r="I189" s="26">
        <v>0</v>
      </c>
      <c r="J189" s="27">
        <v>0</v>
      </c>
      <c r="K189" s="28">
        <v>11</v>
      </c>
      <c r="L189" s="27">
        <v>38.5</v>
      </c>
      <c r="M189" s="27">
        <v>2.69</v>
      </c>
      <c r="N189" s="29">
        <v>41.19</v>
      </c>
      <c r="O189" s="27">
        <v>2.69</v>
      </c>
      <c r="P189" s="27">
        <v>41.19</v>
      </c>
      <c r="Q189" s="27">
        <v>41.25</v>
      </c>
      <c r="R189" s="30"/>
      <c r="S189">
        <f t="shared" si="9"/>
        <v>6</v>
      </c>
      <c r="T189" t="str">
        <f t="shared" si="13"/>
        <v>ธค</v>
      </c>
      <c r="U189" t="str">
        <f t="shared" si="10"/>
        <v>23</v>
      </c>
      <c r="V189" cm="1">
        <f t="array" ref="V189">_xlfn.SWITCH(T189,"มค",1,"กพ",2,"มี",3,"เมย",4,"พค",5,"มิ",6,"กค",7,"สค",8,"กย",9,"ตค",10,"พย",11,"ธค",12)</f>
        <v>12</v>
      </c>
      <c r="W189" s="55">
        <f t="shared" si="11"/>
        <v>2021</v>
      </c>
      <c r="X189" s="54">
        <f t="shared" si="12"/>
        <v>44553</v>
      </c>
    </row>
    <row r="190" spans="1:24" ht="24" x14ac:dyDescent="0.4">
      <c r="A190" s="19">
        <v>188</v>
      </c>
      <c r="B190" s="20" t="s">
        <v>654</v>
      </c>
      <c r="C190" s="21" t="s">
        <v>757</v>
      </c>
      <c r="D190" s="22" t="s">
        <v>758</v>
      </c>
      <c r="E190" s="23" t="s">
        <v>755</v>
      </c>
      <c r="F190" s="24" t="s">
        <v>756</v>
      </c>
      <c r="G190" s="25" t="s">
        <v>50</v>
      </c>
      <c r="H190" s="26">
        <v>0</v>
      </c>
      <c r="I190" s="26">
        <v>0</v>
      </c>
      <c r="J190" s="27">
        <v>0</v>
      </c>
      <c r="K190" s="28">
        <v>1</v>
      </c>
      <c r="L190" s="27">
        <v>3.5</v>
      </c>
      <c r="M190" s="27">
        <v>0.24</v>
      </c>
      <c r="N190" s="29">
        <v>3.74</v>
      </c>
      <c r="O190" s="27">
        <v>0.24</v>
      </c>
      <c r="P190" s="27">
        <v>3.74</v>
      </c>
      <c r="Q190" s="27">
        <v>3.75</v>
      </c>
      <c r="R190" s="30"/>
      <c r="S190">
        <f t="shared" si="9"/>
        <v>6</v>
      </c>
      <c r="T190" t="str">
        <f t="shared" si="13"/>
        <v>ธค</v>
      </c>
      <c r="U190" t="str">
        <f t="shared" si="10"/>
        <v>23</v>
      </c>
      <c r="V190" cm="1">
        <f t="array" ref="V190">_xlfn.SWITCH(T190,"มค",1,"กพ",2,"มี",3,"เมย",4,"พค",5,"มิ",6,"กค",7,"สค",8,"กย",9,"ตค",10,"พย",11,"ธค",12)</f>
        <v>12</v>
      </c>
      <c r="W190" s="55">
        <f t="shared" si="11"/>
        <v>2021</v>
      </c>
      <c r="X190" s="54">
        <f t="shared" si="12"/>
        <v>44553</v>
      </c>
    </row>
    <row r="191" spans="1:24" ht="24" x14ac:dyDescent="0.4">
      <c r="A191" s="19">
        <v>189</v>
      </c>
      <c r="B191" s="20" t="s">
        <v>654</v>
      </c>
      <c r="C191" s="21" t="s">
        <v>759</v>
      </c>
      <c r="D191" s="22" t="s">
        <v>760</v>
      </c>
      <c r="E191" s="23" t="s">
        <v>761</v>
      </c>
      <c r="F191" s="24" t="s">
        <v>762</v>
      </c>
      <c r="G191" s="25" t="s">
        <v>50</v>
      </c>
      <c r="H191" s="26">
        <v>0</v>
      </c>
      <c r="I191" s="26">
        <v>0</v>
      </c>
      <c r="J191" s="27">
        <v>0</v>
      </c>
      <c r="K191" s="28">
        <v>6</v>
      </c>
      <c r="L191" s="27">
        <v>21</v>
      </c>
      <c r="M191" s="27">
        <v>1.47</v>
      </c>
      <c r="N191" s="29">
        <v>22.47</v>
      </c>
      <c r="O191" s="27">
        <v>1.47</v>
      </c>
      <c r="P191" s="27">
        <v>22.47</v>
      </c>
      <c r="Q191" s="27">
        <v>22.5</v>
      </c>
      <c r="R191" s="30"/>
      <c r="S191">
        <f t="shared" si="9"/>
        <v>6</v>
      </c>
      <c r="T191" t="str">
        <f t="shared" si="13"/>
        <v>ธค</v>
      </c>
      <c r="U191" t="str">
        <f t="shared" si="10"/>
        <v>23</v>
      </c>
      <c r="V191" cm="1">
        <f t="array" ref="V191">_xlfn.SWITCH(T191,"มค",1,"กพ",2,"มี",3,"เมย",4,"พค",5,"มิ",6,"กค",7,"สค",8,"กย",9,"ตค",10,"พย",11,"ธค",12)</f>
        <v>12</v>
      </c>
      <c r="W191" s="55">
        <f t="shared" si="11"/>
        <v>2021</v>
      </c>
      <c r="X191" s="54">
        <f t="shared" si="12"/>
        <v>44553</v>
      </c>
    </row>
    <row r="192" spans="1:24" ht="24" x14ac:dyDescent="0.4">
      <c r="A192" s="19">
        <v>190</v>
      </c>
      <c r="B192" s="20" t="s">
        <v>654</v>
      </c>
      <c r="C192" s="21" t="s">
        <v>763</v>
      </c>
      <c r="D192" s="22" t="s">
        <v>764</v>
      </c>
      <c r="E192" s="23" t="s">
        <v>765</v>
      </c>
      <c r="F192" s="24" t="s">
        <v>766</v>
      </c>
      <c r="G192" s="25" t="s">
        <v>50</v>
      </c>
      <c r="H192" s="26">
        <v>0</v>
      </c>
      <c r="I192" s="26">
        <v>0</v>
      </c>
      <c r="J192" s="27">
        <v>0</v>
      </c>
      <c r="K192" s="28">
        <v>13</v>
      </c>
      <c r="L192" s="27">
        <v>45.5</v>
      </c>
      <c r="M192" s="27">
        <v>3.18</v>
      </c>
      <c r="N192" s="29">
        <v>48.68</v>
      </c>
      <c r="O192" s="27">
        <v>3.18</v>
      </c>
      <c r="P192" s="27">
        <v>48.68</v>
      </c>
      <c r="Q192" s="27">
        <v>48.75</v>
      </c>
      <c r="R192" s="30"/>
      <c r="S192">
        <f t="shared" si="9"/>
        <v>6</v>
      </c>
      <c r="T192" t="str">
        <f t="shared" si="13"/>
        <v>ธค</v>
      </c>
      <c r="U192" t="str">
        <f t="shared" si="10"/>
        <v>23</v>
      </c>
      <c r="V192" cm="1">
        <f t="array" ref="V192">_xlfn.SWITCH(T192,"มค",1,"กพ",2,"มี",3,"เมย",4,"พค",5,"มิ",6,"กค",7,"สค",8,"กย",9,"ตค",10,"พย",11,"ธค",12)</f>
        <v>12</v>
      </c>
      <c r="W192" s="55">
        <f t="shared" si="11"/>
        <v>2021</v>
      </c>
      <c r="X192" s="54">
        <f t="shared" si="12"/>
        <v>44553</v>
      </c>
    </row>
    <row r="193" spans="1:24" ht="24" x14ac:dyDescent="0.4">
      <c r="A193" s="19">
        <v>191</v>
      </c>
      <c r="B193" s="20" t="s">
        <v>654</v>
      </c>
      <c r="C193" s="21" t="s">
        <v>767</v>
      </c>
      <c r="D193" s="22" t="s">
        <v>768</v>
      </c>
      <c r="E193" s="23" t="s">
        <v>769</v>
      </c>
      <c r="F193" s="24" t="s">
        <v>770</v>
      </c>
      <c r="G193" s="25" t="s">
        <v>50</v>
      </c>
      <c r="H193" s="26">
        <v>0</v>
      </c>
      <c r="I193" s="26">
        <v>0</v>
      </c>
      <c r="J193" s="27">
        <v>0</v>
      </c>
      <c r="K193" s="28">
        <v>3</v>
      </c>
      <c r="L193" s="27">
        <v>10.5</v>
      </c>
      <c r="M193" s="27">
        <v>0.73</v>
      </c>
      <c r="N193" s="29">
        <v>11.23</v>
      </c>
      <c r="O193" s="27">
        <v>0.73</v>
      </c>
      <c r="P193" s="27">
        <v>11.23</v>
      </c>
      <c r="Q193" s="27">
        <v>11.25</v>
      </c>
      <c r="R193" s="30"/>
      <c r="S193">
        <f t="shared" si="9"/>
        <v>6</v>
      </c>
      <c r="T193" t="str">
        <f t="shared" si="13"/>
        <v>ธค</v>
      </c>
      <c r="U193" t="str">
        <f t="shared" si="10"/>
        <v>23</v>
      </c>
      <c r="V193" cm="1">
        <f t="array" ref="V193">_xlfn.SWITCH(T193,"มค",1,"กพ",2,"มี",3,"เมย",4,"พค",5,"มิ",6,"กค",7,"สค",8,"กย",9,"ตค",10,"พย",11,"ธค",12)</f>
        <v>12</v>
      </c>
      <c r="W193" s="55">
        <f t="shared" si="11"/>
        <v>2021</v>
      </c>
      <c r="X193" s="54">
        <f t="shared" si="12"/>
        <v>44553</v>
      </c>
    </row>
    <row r="194" spans="1:24" ht="24" x14ac:dyDescent="0.4">
      <c r="A194" s="19">
        <v>192</v>
      </c>
      <c r="B194" s="20" t="s">
        <v>654</v>
      </c>
      <c r="C194" s="21" t="s">
        <v>771</v>
      </c>
      <c r="D194" s="22" t="s">
        <v>772</v>
      </c>
      <c r="E194" s="23" t="s">
        <v>773</v>
      </c>
      <c r="F194" s="24" t="s">
        <v>774</v>
      </c>
      <c r="G194" s="25" t="s">
        <v>50</v>
      </c>
      <c r="H194" s="26">
        <v>0</v>
      </c>
      <c r="I194" s="26">
        <v>0</v>
      </c>
      <c r="J194" s="27">
        <v>0</v>
      </c>
      <c r="K194" s="28">
        <v>22</v>
      </c>
      <c r="L194" s="27">
        <v>77</v>
      </c>
      <c r="M194" s="27">
        <v>5.39</v>
      </c>
      <c r="N194" s="29">
        <v>82.39</v>
      </c>
      <c r="O194" s="27">
        <v>5.39</v>
      </c>
      <c r="P194" s="27">
        <v>82.39</v>
      </c>
      <c r="Q194" s="27">
        <v>82.5</v>
      </c>
      <c r="R194" s="30"/>
      <c r="S194">
        <f t="shared" si="9"/>
        <v>6</v>
      </c>
      <c r="T194" t="str">
        <f t="shared" si="13"/>
        <v>ธค</v>
      </c>
      <c r="U194" t="str">
        <f t="shared" si="10"/>
        <v>23</v>
      </c>
      <c r="V194" cm="1">
        <f t="array" ref="V194">_xlfn.SWITCH(T194,"มค",1,"กพ",2,"มี",3,"เมย",4,"พค",5,"มิ",6,"กค",7,"สค",8,"กย",9,"ตค",10,"พย",11,"ธค",12)</f>
        <v>12</v>
      </c>
      <c r="W194" s="55">
        <f t="shared" si="11"/>
        <v>2021</v>
      </c>
      <c r="X194" s="54">
        <f t="shared" si="12"/>
        <v>44553</v>
      </c>
    </row>
    <row r="195" spans="1:24" ht="24" x14ac:dyDescent="0.4">
      <c r="A195" s="19">
        <v>193</v>
      </c>
      <c r="B195" s="20" t="s">
        <v>654</v>
      </c>
      <c r="C195" s="21" t="s">
        <v>775</v>
      </c>
      <c r="D195" s="22" t="s">
        <v>776</v>
      </c>
      <c r="E195" s="23" t="s">
        <v>777</v>
      </c>
      <c r="F195" s="24" t="s">
        <v>778</v>
      </c>
      <c r="G195" s="25" t="s">
        <v>50</v>
      </c>
      <c r="H195" s="26">
        <v>0</v>
      </c>
      <c r="I195" s="26">
        <v>0</v>
      </c>
      <c r="J195" s="27">
        <v>0</v>
      </c>
      <c r="K195" s="28">
        <v>43</v>
      </c>
      <c r="L195" s="27">
        <v>150.5</v>
      </c>
      <c r="M195" s="27">
        <v>10.53</v>
      </c>
      <c r="N195" s="29">
        <v>161.03</v>
      </c>
      <c r="O195" s="27">
        <v>10.53</v>
      </c>
      <c r="P195" s="27">
        <v>161.03</v>
      </c>
      <c r="Q195" s="27">
        <v>161.25</v>
      </c>
      <c r="R195" s="30"/>
      <c r="S195">
        <f t="shared" si="9"/>
        <v>6</v>
      </c>
      <c r="T195" t="str">
        <f t="shared" si="13"/>
        <v>ธค</v>
      </c>
      <c r="U195" t="str">
        <f t="shared" si="10"/>
        <v>23</v>
      </c>
      <c r="V195" cm="1">
        <f t="array" ref="V195">_xlfn.SWITCH(T195,"มค",1,"กพ",2,"มี",3,"เมย",4,"พค",5,"มิ",6,"กค",7,"สค",8,"กย",9,"ตค",10,"พย",11,"ธค",12)</f>
        <v>12</v>
      </c>
      <c r="W195" s="55">
        <f t="shared" si="11"/>
        <v>2021</v>
      </c>
      <c r="X195" s="54">
        <f t="shared" si="12"/>
        <v>44553</v>
      </c>
    </row>
    <row r="196" spans="1:24" ht="24" x14ac:dyDescent="0.4">
      <c r="A196" s="19">
        <v>194</v>
      </c>
      <c r="B196" s="20" t="s">
        <v>654</v>
      </c>
      <c r="C196" s="21" t="s">
        <v>779</v>
      </c>
      <c r="D196" s="22" t="s">
        <v>780</v>
      </c>
      <c r="E196" s="23" t="s">
        <v>781</v>
      </c>
      <c r="F196" s="24" t="s">
        <v>782</v>
      </c>
      <c r="G196" s="25" t="s">
        <v>50</v>
      </c>
      <c r="H196" s="26">
        <v>0</v>
      </c>
      <c r="I196" s="26">
        <v>0</v>
      </c>
      <c r="J196" s="27">
        <v>0</v>
      </c>
      <c r="K196" s="28">
        <v>3</v>
      </c>
      <c r="L196" s="27">
        <v>10.5</v>
      </c>
      <c r="M196" s="27">
        <v>0.73</v>
      </c>
      <c r="N196" s="29">
        <v>11.23</v>
      </c>
      <c r="O196" s="27">
        <v>0.73</v>
      </c>
      <c r="P196" s="27">
        <v>11.23</v>
      </c>
      <c r="Q196" s="27">
        <v>11.25</v>
      </c>
      <c r="R196" s="30"/>
      <c r="S196">
        <f t="shared" ref="S196:S259" si="14">LEN(B196)</f>
        <v>6</v>
      </c>
      <c r="T196" t="str">
        <f t="shared" si="13"/>
        <v>ธค</v>
      </c>
      <c r="U196" t="str">
        <f t="shared" ref="U196:U259" si="15">IF(S196=5,LEFT(B196,1),LEFT(B196,2))</f>
        <v>23</v>
      </c>
      <c r="V196" cm="1">
        <f t="array" ref="V196">_xlfn.SWITCH(T196,"มค",1,"กพ",2,"มี",3,"เมย",4,"พค",5,"มิ",6,"กค",7,"สค",8,"กย",9,"ตค",10,"พย",11,"ธค",12)</f>
        <v>12</v>
      </c>
      <c r="W196" s="55">
        <f t="shared" ref="W196:W259" si="16">(2500+RIGHT(B196,2))-543</f>
        <v>2021</v>
      </c>
      <c r="X196" s="54">
        <f t="shared" ref="X196:X259" si="17">DATE(W196,V196,U196)</f>
        <v>44553</v>
      </c>
    </row>
    <row r="197" spans="1:24" ht="24" x14ac:dyDescent="0.4">
      <c r="A197" s="19">
        <v>195</v>
      </c>
      <c r="B197" s="20" t="s">
        <v>654</v>
      </c>
      <c r="C197" s="21" t="s">
        <v>783</v>
      </c>
      <c r="D197" s="22" t="s">
        <v>784</v>
      </c>
      <c r="E197" s="23" t="s">
        <v>785</v>
      </c>
      <c r="F197" s="24" t="s">
        <v>786</v>
      </c>
      <c r="G197" s="25" t="s">
        <v>31</v>
      </c>
      <c r="H197" s="26">
        <v>108.5</v>
      </c>
      <c r="I197" s="26">
        <v>7.59</v>
      </c>
      <c r="J197" s="27">
        <v>116.09</v>
      </c>
      <c r="K197" s="28">
        <v>34</v>
      </c>
      <c r="L197" s="27">
        <v>119</v>
      </c>
      <c r="M197" s="27">
        <v>8.33</v>
      </c>
      <c r="N197" s="29">
        <v>127.33</v>
      </c>
      <c r="O197" s="27">
        <v>15.92</v>
      </c>
      <c r="P197" s="27">
        <v>243.42</v>
      </c>
      <c r="Q197" s="27">
        <v>243.5</v>
      </c>
      <c r="R197" s="30"/>
      <c r="S197">
        <f t="shared" si="14"/>
        <v>6</v>
      </c>
      <c r="T197" t="str">
        <f t="shared" si="13"/>
        <v>ธค</v>
      </c>
      <c r="U197" t="str">
        <f t="shared" si="15"/>
        <v>23</v>
      </c>
      <c r="V197" cm="1">
        <f t="array" ref="V197">_xlfn.SWITCH(T197,"มค",1,"กพ",2,"มี",3,"เมย",4,"พค",5,"มิ",6,"กค",7,"สค",8,"กย",9,"ตค",10,"พย",11,"ธค",12)</f>
        <v>12</v>
      </c>
      <c r="W197" s="55">
        <f t="shared" si="16"/>
        <v>2021</v>
      </c>
      <c r="X197" s="54">
        <f t="shared" si="17"/>
        <v>44553</v>
      </c>
    </row>
    <row r="198" spans="1:24" ht="24" x14ac:dyDescent="0.4">
      <c r="A198" s="19">
        <v>196</v>
      </c>
      <c r="B198" s="20" t="s">
        <v>654</v>
      </c>
      <c r="C198" s="21" t="s">
        <v>787</v>
      </c>
      <c r="D198" s="22" t="s">
        <v>788</v>
      </c>
      <c r="E198" s="23" t="s">
        <v>789</v>
      </c>
      <c r="F198" s="24" t="s">
        <v>790</v>
      </c>
      <c r="G198" s="25" t="s">
        <v>50</v>
      </c>
      <c r="H198" s="26">
        <v>0</v>
      </c>
      <c r="I198" s="26">
        <v>0</v>
      </c>
      <c r="J198" s="27">
        <v>0</v>
      </c>
      <c r="K198" s="28">
        <v>3</v>
      </c>
      <c r="L198" s="27">
        <v>10.5</v>
      </c>
      <c r="M198" s="27">
        <v>0.73</v>
      </c>
      <c r="N198" s="29">
        <v>11.23</v>
      </c>
      <c r="O198" s="27">
        <v>0.73</v>
      </c>
      <c r="P198" s="27">
        <v>11.23</v>
      </c>
      <c r="Q198" s="27">
        <v>11.25</v>
      </c>
      <c r="R198" s="30"/>
      <c r="S198">
        <f t="shared" si="14"/>
        <v>6</v>
      </c>
      <c r="T198" t="str">
        <f t="shared" si="13"/>
        <v>ธค</v>
      </c>
      <c r="U198" t="str">
        <f t="shared" si="15"/>
        <v>23</v>
      </c>
      <c r="V198" cm="1">
        <f t="array" ref="V198">_xlfn.SWITCH(T198,"มค",1,"กพ",2,"มี",3,"เมย",4,"พค",5,"มิ",6,"กค",7,"สค",8,"กย",9,"ตค",10,"พย",11,"ธค",12)</f>
        <v>12</v>
      </c>
      <c r="W198" s="55">
        <f t="shared" si="16"/>
        <v>2021</v>
      </c>
      <c r="X198" s="54">
        <f t="shared" si="17"/>
        <v>44553</v>
      </c>
    </row>
    <row r="199" spans="1:24" ht="24" x14ac:dyDescent="0.4">
      <c r="A199" s="19">
        <v>197</v>
      </c>
      <c r="B199" s="20" t="s">
        <v>654</v>
      </c>
      <c r="C199" s="21" t="s">
        <v>791</v>
      </c>
      <c r="D199" s="22" t="s">
        <v>792</v>
      </c>
      <c r="E199" s="23" t="s">
        <v>793</v>
      </c>
      <c r="F199" s="24" t="s">
        <v>794</v>
      </c>
      <c r="G199" s="25" t="s">
        <v>50</v>
      </c>
      <c r="H199" s="26">
        <v>0</v>
      </c>
      <c r="I199" s="26">
        <v>0</v>
      </c>
      <c r="J199" s="27">
        <v>0</v>
      </c>
      <c r="K199" s="28">
        <v>82</v>
      </c>
      <c r="L199" s="27">
        <v>287</v>
      </c>
      <c r="M199" s="27">
        <v>20.09</v>
      </c>
      <c r="N199" s="29">
        <v>307.08999999999997</v>
      </c>
      <c r="O199" s="27">
        <v>20.09</v>
      </c>
      <c r="P199" s="27">
        <v>307.08999999999997</v>
      </c>
      <c r="Q199" s="27">
        <v>307.25</v>
      </c>
      <c r="R199" s="30"/>
      <c r="S199">
        <f t="shared" si="14"/>
        <v>6</v>
      </c>
      <c r="T199" t="str">
        <f t="shared" si="13"/>
        <v>ธค</v>
      </c>
      <c r="U199" t="str">
        <f t="shared" si="15"/>
        <v>23</v>
      </c>
      <c r="V199" cm="1">
        <f t="array" ref="V199">_xlfn.SWITCH(T199,"มค",1,"กพ",2,"มี",3,"เมย",4,"พค",5,"มิ",6,"กค",7,"สค",8,"กย",9,"ตค",10,"พย",11,"ธค",12)</f>
        <v>12</v>
      </c>
      <c r="W199" s="55">
        <f t="shared" si="16"/>
        <v>2021</v>
      </c>
      <c r="X199" s="54">
        <f t="shared" si="17"/>
        <v>44553</v>
      </c>
    </row>
    <row r="200" spans="1:24" ht="24" x14ac:dyDescent="0.4">
      <c r="A200" s="19">
        <v>198</v>
      </c>
      <c r="B200" s="20" t="s">
        <v>654</v>
      </c>
      <c r="C200" s="21" t="s">
        <v>795</v>
      </c>
      <c r="D200" s="22" t="s">
        <v>796</v>
      </c>
      <c r="E200" s="23" t="s">
        <v>797</v>
      </c>
      <c r="F200" s="24" t="s">
        <v>798</v>
      </c>
      <c r="G200" s="25" t="s">
        <v>50</v>
      </c>
      <c r="H200" s="26">
        <v>0</v>
      </c>
      <c r="I200" s="26">
        <v>0</v>
      </c>
      <c r="J200" s="27">
        <v>0</v>
      </c>
      <c r="K200" s="28">
        <v>14</v>
      </c>
      <c r="L200" s="27">
        <v>49</v>
      </c>
      <c r="M200" s="27">
        <v>3.43</v>
      </c>
      <c r="N200" s="29">
        <v>52.43</v>
      </c>
      <c r="O200" s="27">
        <v>3.43</v>
      </c>
      <c r="P200" s="27">
        <v>52.43</v>
      </c>
      <c r="Q200" s="27">
        <v>52.5</v>
      </c>
      <c r="R200" s="30"/>
      <c r="S200">
        <f t="shared" si="14"/>
        <v>6</v>
      </c>
      <c r="T200" t="str">
        <f t="shared" si="13"/>
        <v>ธค</v>
      </c>
      <c r="U200" t="str">
        <f t="shared" si="15"/>
        <v>23</v>
      </c>
      <c r="V200" cm="1">
        <f t="array" ref="V200">_xlfn.SWITCH(T200,"มค",1,"กพ",2,"มี",3,"เมย",4,"พค",5,"มิ",6,"กค",7,"สค",8,"กย",9,"ตค",10,"พย",11,"ธค",12)</f>
        <v>12</v>
      </c>
      <c r="W200" s="55">
        <f t="shared" si="16"/>
        <v>2021</v>
      </c>
      <c r="X200" s="54">
        <f t="shared" si="17"/>
        <v>44553</v>
      </c>
    </row>
    <row r="201" spans="1:24" ht="24" x14ac:dyDescent="0.4">
      <c r="A201" s="19">
        <v>199</v>
      </c>
      <c r="B201" s="20" t="s">
        <v>654</v>
      </c>
      <c r="C201" s="21" t="s">
        <v>799</v>
      </c>
      <c r="D201" s="22" t="s">
        <v>800</v>
      </c>
      <c r="E201" s="23" t="s">
        <v>801</v>
      </c>
      <c r="F201" s="24" t="s">
        <v>802</v>
      </c>
      <c r="G201" s="25" t="s">
        <v>50</v>
      </c>
      <c r="H201" s="26">
        <v>0</v>
      </c>
      <c r="I201" s="26">
        <v>0</v>
      </c>
      <c r="J201" s="27">
        <v>0</v>
      </c>
      <c r="K201" s="28">
        <v>3</v>
      </c>
      <c r="L201" s="27">
        <v>10.5</v>
      </c>
      <c r="M201" s="27">
        <v>0.73</v>
      </c>
      <c r="N201" s="29">
        <v>11.23</v>
      </c>
      <c r="O201" s="27">
        <v>0.73</v>
      </c>
      <c r="P201" s="27">
        <v>11.23</v>
      </c>
      <c r="Q201" s="27">
        <v>11.25</v>
      </c>
      <c r="R201" s="30"/>
      <c r="S201">
        <f t="shared" si="14"/>
        <v>6</v>
      </c>
      <c r="T201" t="str">
        <f t="shared" si="13"/>
        <v>ธค</v>
      </c>
      <c r="U201" t="str">
        <f t="shared" si="15"/>
        <v>23</v>
      </c>
      <c r="V201" cm="1">
        <f t="array" ref="V201">_xlfn.SWITCH(T201,"มค",1,"กพ",2,"มี",3,"เมย",4,"พค",5,"มิ",6,"กค",7,"สค",8,"กย",9,"ตค",10,"พย",11,"ธค",12)</f>
        <v>12</v>
      </c>
      <c r="W201" s="55">
        <f t="shared" si="16"/>
        <v>2021</v>
      </c>
      <c r="X201" s="54">
        <f t="shared" si="17"/>
        <v>44553</v>
      </c>
    </row>
    <row r="202" spans="1:24" ht="24" x14ac:dyDescent="0.4">
      <c r="A202" s="19">
        <v>200</v>
      </c>
      <c r="B202" s="20" t="s">
        <v>654</v>
      </c>
      <c r="C202" s="21" t="s">
        <v>803</v>
      </c>
      <c r="D202" s="22" t="s">
        <v>804</v>
      </c>
      <c r="E202" s="23" t="s">
        <v>805</v>
      </c>
      <c r="F202" s="24" t="s">
        <v>806</v>
      </c>
      <c r="G202" s="25" t="s">
        <v>50</v>
      </c>
      <c r="H202" s="26">
        <v>0</v>
      </c>
      <c r="I202" s="26">
        <v>0</v>
      </c>
      <c r="J202" s="27">
        <v>0</v>
      </c>
      <c r="K202" s="28">
        <v>43</v>
      </c>
      <c r="L202" s="27">
        <v>150.5</v>
      </c>
      <c r="M202" s="27">
        <v>10.53</v>
      </c>
      <c r="N202" s="29">
        <v>161.03</v>
      </c>
      <c r="O202" s="27">
        <v>10.53</v>
      </c>
      <c r="P202" s="27">
        <v>161.03</v>
      </c>
      <c r="Q202" s="27">
        <v>161.25</v>
      </c>
      <c r="R202" s="30"/>
      <c r="S202">
        <f t="shared" si="14"/>
        <v>6</v>
      </c>
      <c r="T202" t="str">
        <f t="shared" si="13"/>
        <v>ธค</v>
      </c>
      <c r="U202" t="str">
        <f t="shared" si="15"/>
        <v>23</v>
      </c>
      <c r="V202" cm="1">
        <f t="array" ref="V202">_xlfn.SWITCH(T202,"มค",1,"กพ",2,"มี",3,"เมย",4,"พค",5,"มิ",6,"กค",7,"สค",8,"กย",9,"ตค",10,"พย",11,"ธค",12)</f>
        <v>12</v>
      </c>
      <c r="W202" s="55">
        <f t="shared" si="16"/>
        <v>2021</v>
      </c>
      <c r="X202" s="54">
        <f t="shared" si="17"/>
        <v>44553</v>
      </c>
    </row>
    <row r="203" spans="1:24" ht="24" x14ac:dyDescent="0.4">
      <c r="A203" s="19">
        <v>201</v>
      </c>
      <c r="B203" s="20" t="s">
        <v>654</v>
      </c>
      <c r="C203" s="21" t="s">
        <v>807</v>
      </c>
      <c r="D203" s="22" t="s">
        <v>808</v>
      </c>
      <c r="E203" s="23" t="s">
        <v>809</v>
      </c>
      <c r="F203" s="24" t="s">
        <v>810</v>
      </c>
      <c r="G203" s="25" t="s">
        <v>50</v>
      </c>
      <c r="H203" s="26">
        <v>0</v>
      </c>
      <c r="I203" s="26">
        <v>0</v>
      </c>
      <c r="J203" s="27">
        <v>0</v>
      </c>
      <c r="K203" s="28">
        <v>11</v>
      </c>
      <c r="L203" s="27">
        <v>38.5</v>
      </c>
      <c r="M203" s="27">
        <v>2.69</v>
      </c>
      <c r="N203" s="29">
        <v>41.19</v>
      </c>
      <c r="O203" s="27">
        <v>2.69</v>
      </c>
      <c r="P203" s="27">
        <v>41.19</v>
      </c>
      <c r="Q203" s="27">
        <v>41.25</v>
      </c>
      <c r="R203" s="30"/>
      <c r="S203">
        <f t="shared" si="14"/>
        <v>6</v>
      </c>
      <c r="T203" t="str">
        <f t="shared" si="13"/>
        <v>ธค</v>
      </c>
      <c r="U203" t="str">
        <f t="shared" si="15"/>
        <v>23</v>
      </c>
      <c r="V203" cm="1">
        <f t="array" ref="V203">_xlfn.SWITCH(T203,"มค",1,"กพ",2,"มี",3,"เมย",4,"พค",5,"มิ",6,"กค",7,"สค",8,"กย",9,"ตค",10,"พย",11,"ธค",12)</f>
        <v>12</v>
      </c>
      <c r="W203" s="55">
        <f t="shared" si="16"/>
        <v>2021</v>
      </c>
      <c r="X203" s="54">
        <f t="shared" si="17"/>
        <v>44553</v>
      </c>
    </row>
    <row r="204" spans="1:24" ht="24" x14ac:dyDescent="0.4">
      <c r="A204" s="19">
        <v>202</v>
      </c>
      <c r="B204" s="20" t="s">
        <v>654</v>
      </c>
      <c r="C204" s="21" t="s">
        <v>811</v>
      </c>
      <c r="D204" s="22" t="s">
        <v>812</v>
      </c>
      <c r="E204" s="23" t="s">
        <v>813</v>
      </c>
      <c r="F204" s="24" t="s">
        <v>814</v>
      </c>
      <c r="G204" s="25" t="s">
        <v>50</v>
      </c>
      <c r="H204" s="26">
        <v>0</v>
      </c>
      <c r="I204" s="26">
        <v>0</v>
      </c>
      <c r="J204" s="27">
        <v>0</v>
      </c>
      <c r="K204" s="28">
        <v>8</v>
      </c>
      <c r="L204" s="27">
        <v>28</v>
      </c>
      <c r="M204" s="27">
        <v>1.96</v>
      </c>
      <c r="N204" s="29">
        <v>29.96</v>
      </c>
      <c r="O204" s="27">
        <v>1.96</v>
      </c>
      <c r="P204" s="27">
        <v>29.96</v>
      </c>
      <c r="Q204" s="27">
        <v>30</v>
      </c>
      <c r="R204" s="30"/>
      <c r="S204">
        <f t="shared" si="14"/>
        <v>6</v>
      </c>
      <c r="T204" t="str">
        <f t="shared" si="13"/>
        <v>ธค</v>
      </c>
      <c r="U204" t="str">
        <f t="shared" si="15"/>
        <v>23</v>
      </c>
      <c r="V204" cm="1">
        <f t="array" ref="V204">_xlfn.SWITCH(T204,"มค",1,"กพ",2,"มี",3,"เมย",4,"พค",5,"มิ",6,"กค",7,"สค",8,"กย",9,"ตค",10,"พย",11,"ธค",12)</f>
        <v>12</v>
      </c>
      <c r="W204" s="55">
        <f t="shared" si="16"/>
        <v>2021</v>
      </c>
      <c r="X204" s="54">
        <f t="shared" si="17"/>
        <v>44553</v>
      </c>
    </row>
    <row r="205" spans="1:24" ht="24" x14ac:dyDescent="0.4">
      <c r="A205" s="19">
        <v>203</v>
      </c>
      <c r="B205" s="20" t="s">
        <v>654</v>
      </c>
      <c r="C205" s="21" t="s">
        <v>815</v>
      </c>
      <c r="D205" s="22" t="s">
        <v>816</v>
      </c>
      <c r="E205" s="23" t="s">
        <v>817</v>
      </c>
      <c r="F205" s="24" t="s">
        <v>818</v>
      </c>
      <c r="G205" s="25" t="s">
        <v>50</v>
      </c>
      <c r="H205" s="26">
        <v>0</v>
      </c>
      <c r="I205" s="26">
        <v>0</v>
      </c>
      <c r="J205" s="27">
        <v>0</v>
      </c>
      <c r="K205" s="28">
        <v>30</v>
      </c>
      <c r="L205" s="27">
        <v>105</v>
      </c>
      <c r="M205" s="27">
        <v>7.35</v>
      </c>
      <c r="N205" s="29">
        <v>112.35</v>
      </c>
      <c r="O205" s="27">
        <v>7.35</v>
      </c>
      <c r="P205" s="27">
        <v>112.35</v>
      </c>
      <c r="Q205" s="27">
        <v>112.5</v>
      </c>
      <c r="R205" s="30"/>
      <c r="S205">
        <f t="shared" si="14"/>
        <v>6</v>
      </c>
      <c r="T205" t="str">
        <f t="shared" si="13"/>
        <v>ธค</v>
      </c>
      <c r="U205" t="str">
        <f t="shared" si="15"/>
        <v>23</v>
      </c>
      <c r="V205" cm="1">
        <f t="array" ref="V205">_xlfn.SWITCH(T205,"มค",1,"กพ",2,"มี",3,"เมย",4,"พค",5,"มิ",6,"กค",7,"สค",8,"กย",9,"ตค",10,"พย",11,"ธค",12)</f>
        <v>12</v>
      </c>
      <c r="W205" s="55">
        <f t="shared" si="16"/>
        <v>2021</v>
      </c>
      <c r="X205" s="54">
        <f t="shared" si="17"/>
        <v>44553</v>
      </c>
    </row>
    <row r="206" spans="1:24" ht="24" x14ac:dyDescent="0.4">
      <c r="A206" s="19">
        <v>204</v>
      </c>
      <c r="B206" s="20" t="s">
        <v>654</v>
      </c>
      <c r="C206" s="21" t="s">
        <v>819</v>
      </c>
      <c r="D206" s="22" t="s">
        <v>820</v>
      </c>
      <c r="E206" s="23" t="s">
        <v>821</v>
      </c>
      <c r="F206" s="24" t="s">
        <v>822</v>
      </c>
      <c r="G206" s="25" t="s">
        <v>50</v>
      </c>
      <c r="H206" s="26">
        <v>0</v>
      </c>
      <c r="I206" s="26">
        <v>0</v>
      </c>
      <c r="J206" s="27">
        <v>0</v>
      </c>
      <c r="K206" s="28">
        <v>28</v>
      </c>
      <c r="L206" s="27">
        <v>98</v>
      </c>
      <c r="M206" s="27">
        <v>6.86</v>
      </c>
      <c r="N206" s="29">
        <v>104.86</v>
      </c>
      <c r="O206" s="27">
        <v>6.86</v>
      </c>
      <c r="P206" s="27">
        <v>104.86</v>
      </c>
      <c r="Q206" s="27">
        <v>105</v>
      </c>
      <c r="R206" s="30"/>
      <c r="S206">
        <f t="shared" si="14"/>
        <v>6</v>
      </c>
      <c r="T206" t="str">
        <f t="shared" si="13"/>
        <v>ธค</v>
      </c>
      <c r="U206" t="str">
        <f t="shared" si="15"/>
        <v>23</v>
      </c>
      <c r="V206" cm="1">
        <f t="array" ref="V206">_xlfn.SWITCH(T206,"มค",1,"กพ",2,"มี",3,"เมย",4,"พค",5,"มิ",6,"กค",7,"สค",8,"กย",9,"ตค",10,"พย",11,"ธค",12)</f>
        <v>12</v>
      </c>
      <c r="W206" s="55">
        <f t="shared" si="16"/>
        <v>2021</v>
      </c>
      <c r="X206" s="54">
        <f t="shared" si="17"/>
        <v>44553</v>
      </c>
    </row>
    <row r="207" spans="1:24" ht="24" x14ac:dyDescent="0.4">
      <c r="A207" s="19">
        <v>205</v>
      </c>
      <c r="B207" s="20" t="s">
        <v>654</v>
      </c>
      <c r="C207" s="21" t="s">
        <v>823</v>
      </c>
      <c r="D207" s="22" t="s">
        <v>824</v>
      </c>
      <c r="E207" s="23" t="s">
        <v>825</v>
      </c>
      <c r="F207" s="24" t="s">
        <v>826</v>
      </c>
      <c r="G207" s="25" t="s">
        <v>415</v>
      </c>
      <c r="H207" s="26">
        <v>209.99</v>
      </c>
      <c r="I207" s="26">
        <v>14.7</v>
      </c>
      <c r="J207" s="27">
        <v>224.69</v>
      </c>
      <c r="K207" s="28">
        <v>16</v>
      </c>
      <c r="L207" s="27">
        <v>56</v>
      </c>
      <c r="M207" s="27">
        <v>3.92</v>
      </c>
      <c r="N207" s="29">
        <v>59.92</v>
      </c>
      <c r="O207" s="27">
        <v>18.619999999999997</v>
      </c>
      <c r="P207" s="27">
        <v>284.61</v>
      </c>
      <c r="Q207" s="27">
        <v>284.75</v>
      </c>
      <c r="R207" s="30"/>
      <c r="S207">
        <f t="shared" si="14"/>
        <v>6</v>
      </c>
      <c r="T207" t="str">
        <f t="shared" si="13"/>
        <v>ธค</v>
      </c>
      <c r="U207" t="str">
        <f t="shared" si="15"/>
        <v>23</v>
      </c>
      <c r="V207" cm="1">
        <f t="array" ref="V207">_xlfn.SWITCH(T207,"มค",1,"กพ",2,"มี",3,"เมย",4,"พค",5,"มิ",6,"กค",7,"สค",8,"กย",9,"ตค",10,"พย",11,"ธค",12)</f>
        <v>12</v>
      </c>
      <c r="W207" s="55">
        <f t="shared" si="16"/>
        <v>2021</v>
      </c>
      <c r="X207" s="54">
        <f t="shared" si="17"/>
        <v>44553</v>
      </c>
    </row>
    <row r="208" spans="1:24" ht="24" x14ac:dyDescent="0.4">
      <c r="A208" s="19">
        <v>206</v>
      </c>
      <c r="B208" s="20" t="s">
        <v>827</v>
      </c>
      <c r="C208" s="21" t="s">
        <v>828</v>
      </c>
      <c r="D208" s="22" t="s">
        <v>829</v>
      </c>
      <c r="E208" s="23" t="s">
        <v>830</v>
      </c>
      <c r="F208" s="24" t="s">
        <v>831</v>
      </c>
      <c r="G208" s="25" t="s">
        <v>832</v>
      </c>
      <c r="H208" s="26">
        <v>601.97</v>
      </c>
      <c r="I208" s="26">
        <v>42.14</v>
      </c>
      <c r="J208" s="27">
        <v>644.11</v>
      </c>
      <c r="K208" s="28">
        <v>12</v>
      </c>
      <c r="L208" s="27">
        <v>42</v>
      </c>
      <c r="M208" s="27">
        <v>2.94</v>
      </c>
      <c r="N208" s="29">
        <v>44.94</v>
      </c>
      <c r="O208" s="27">
        <v>45.08</v>
      </c>
      <c r="P208" s="27">
        <v>689.05</v>
      </c>
      <c r="Q208" s="27">
        <v>689.05</v>
      </c>
      <c r="R208" s="30"/>
      <c r="S208">
        <f t="shared" si="14"/>
        <v>6</v>
      </c>
      <c r="T208" t="str">
        <f t="shared" si="13"/>
        <v>ธค</v>
      </c>
      <c r="U208" t="str">
        <f t="shared" si="15"/>
        <v>24</v>
      </c>
      <c r="V208" cm="1">
        <f t="array" ref="V208">_xlfn.SWITCH(T208,"มค",1,"กพ",2,"มี",3,"เมย",4,"พค",5,"มิ",6,"กค",7,"สค",8,"กย",9,"ตค",10,"พย",11,"ธค",12)</f>
        <v>12</v>
      </c>
      <c r="W208" s="55">
        <f t="shared" si="16"/>
        <v>2021</v>
      </c>
      <c r="X208" s="54">
        <f t="shared" si="17"/>
        <v>44554</v>
      </c>
    </row>
    <row r="209" spans="1:24" ht="24" x14ac:dyDescent="0.4">
      <c r="A209" s="19">
        <v>207</v>
      </c>
      <c r="B209" s="20" t="s">
        <v>827</v>
      </c>
      <c r="C209" s="21" t="s">
        <v>833</v>
      </c>
      <c r="D209" s="22" t="s">
        <v>834</v>
      </c>
      <c r="E209" s="23" t="s">
        <v>835</v>
      </c>
      <c r="F209" s="24" t="s">
        <v>836</v>
      </c>
      <c r="G209" s="25" t="s">
        <v>50</v>
      </c>
      <c r="H209" s="26">
        <v>0</v>
      </c>
      <c r="I209" s="26">
        <v>0</v>
      </c>
      <c r="J209" s="27">
        <v>0</v>
      </c>
      <c r="K209" s="28">
        <v>22</v>
      </c>
      <c r="L209" s="27">
        <v>77</v>
      </c>
      <c r="M209" s="27">
        <v>5.39</v>
      </c>
      <c r="N209" s="29">
        <v>82.39</v>
      </c>
      <c r="O209" s="27">
        <v>5.39</v>
      </c>
      <c r="P209" s="27">
        <v>82.39</v>
      </c>
      <c r="Q209" s="27">
        <v>82.5</v>
      </c>
      <c r="R209" s="30"/>
      <c r="S209">
        <f t="shared" si="14"/>
        <v>6</v>
      </c>
      <c r="T209" t="str">
        <f t="shared" si="13"/>
        <v>ธค</v>
      </c>
      <c r="U209" t="str">
        <f t="shared" si="15"/>
        <v>24</v>
      </c>
      <c r="V209" cm="1">
        <f t="array" ref="V209">_xlfn.SWITCH(T209,"มค",1,"กพ",2,"มี",3,"เมย",4,"พค",5,"มิ",6,"กค",7,"สค",8,"กย",9,"ตค",10,"พย",11,"ธค",12)</f>
        <v>12</v>
      </c>
      <c r="W209" s="55">
        <f t="shared" si="16"/>
        <v>2021</v>
      </c>
      <c r="X209" s="54">
        <f t="shared" si="17"/>
        <v>44554</v>
      </c>
    </row>
    <row r="210" spans="1:24" ht="24" x14ac:dyDescent="0.4">
      <c r="A210" s="19">
        <v>208</v>
      </c>
      <c r="B210" s="20" t="s">
        <v>827</v>
      </c>
      <c r="C210" s="21" t="s">
        <v>837</v>
      </c>
      <c r="D210" s="22" t="s">
        <v>838</v>
      </c>
      <c r="E210" s="23" t="s">
        <v>839</v>
      </c>
      <c r="F210" s="24" t="s">
        <v>840</v>
      </c>
      <c r="G210" s="25" t="s">
        <v>50</v>
      </c>
      <c r="H210" s="26">
        <v>0</v>
      </c>
      <c r="I210" s="26">
        <v>0</v>
      </c>
      <c r="J210" s="27">
        <v>0</v>
      </c>
      <c r="K210" s="28">
        <v>28</v>
      </c>
      <c r="L210" s="27">
        <v>98</v>
      </c>
      <c r="M210" s="27">
        <v>6.86</v>
      </c>
      <c r="N210" s="29">
        <v>104.86</v>
      </c>
      <c r="O210" s="27">
        <v>6.86</v>
      </c>
      <c r="P210" s="27">
        <v>104.86</v>
      </c>
      <c r="Q210" s="27">
        <v>105</v>
      </c>
      <c r="R210" s="30"/>
      <c r="S210">
        <f t="shared" si="14"/>
        <v>6</v>
      </c>
      <c r="T210" t="str">
        <f t="shared" si="13"/>
        <v>ธค</v>
      </c>
      <c r="U210" t="str">
        <f t="shared" si="15"/>
        <v>24</v>
      </c>
      <c r="V210" cm="1">
        <f t="array" ref="V210">_xlfn.SWITCH(T210,"มค",1,"กพ",2,"มี",3,"เมย",4,"พค",5,"มิ",6,"กค",7,"สค",8,"กย",9,"ตค",10,"พย",11,"ธค",12)</f>
        <v>12</v>
      </c>
      <c r="W210" s="55">
        <f t="shared" si="16"/>
        <v>2021</v>
      </c>
      <c r="X210" s="54">
        <f t="shared" si="17"/>
        <v>44554</v>
      </c>
    </row>
    <row r="211" spans="1:24" ht="24" x14ac:dyDescent="0.4">
      <c r="A211" s="19">
        <v>209</v>
      </c>
      <c r="B211" s="20" t="s">
        <v>827</v>
      </c>
      <c r="C211" s="21" t="s">
        <v>841</v>
      </c>
      <c r="D211" s="22" t="s">
        <v>842</v>
      </c>
      <c r="E211" s="23" t="s">
        <v>843</v>
      </c>
      <c r="F211" s="24" t="s">
        <v>844</v>
      </c>
      <c r="G211" s="25" t="s">
        <v>50</v>
      </c>
      <c r="H211" s="26">
        <v>0</v>
      </c>
      <c r="I211" s="26">
        <v>0</v>
      </c>
      <c r="J211" s="27">
        <v>0</v>
      </c>
      <c r="K211" s="28">
        <v>13</v>
      </c>
      <c r="L211" s="27">
        <v>45.5</v>
      </c>
      <c r="M211" s="27">
        <v>3.18</v>
      </c>
      <c r="N211" s="29">
        <v>48.68</v>
      </c>
      <c r="O211" s="27">
        <v>3.18</v>
      </c>
      <c r="P211" s="27">
        <v>48.68</v>
      </c>
      <c r="Q211" s="27">
        <v>48.75</v>
      </c>
      <c r="R211" s="30"/>
      <c r="S211">
        <f t="shared" si="14"/>
        <v>6</v>
      </c>
      <c r="T211" t="str">
        <f t="shared" si="13"/>
        <v>ธค</v>
      </c>
      <c r="U211" t="str">
        <f t="shared" si="15"/>
        <v>24</v>
      </c>
      <c r="V211" cm="1">
        <f t="array" ref="V211">_xlfn.SWITCH(T211,"มค",1,"กพ",2,"มี",3,"เมย",4,"พค",5,"มิ",6,"กค",7,"สค",8,"กย",9,"ตค",10,"พย",11,"ธค",12)</f>
        <v>12</v>
      </c>
      <c r="W211" s="55">
        <f t="shared" si="16"/>
        <v>2021</v>
      </c>
      <c r="X211" s="54">
        <f t="shared" si="17"/>
        <v>44554</v>
      </c>
    </row>
    <row r="212" spans="1:24" ht="24" x14ac:dyDescent="0.4">
      <c r="A212" s="19">
        <v>210</v>
      </c>
      <c r="B212" s="20" t="s">
        <v>827</v>
      </c>
      <c r="C212" s="21" t="s">
        <v>845</v>
      </c>
      <c r="D212" s="22" t="s">
        <v>846</v>
      </c>
      <c r="E212" s="23" t="s">
        <v>847</v>
      </c>
      <c r="F212" s="24" t="s">
        <v>848</v>
      </c>
      <c r="G212" s="25" t="s">
        <v>50</v>
      </c>
      <c r="H212" s="26">
        <v>0</v>
      </c>
      <c r="I212" s="26">
        <v>0</v>
      </c>
      <c r="J212" s="27">
        <v>0</v>
      </c>
      <c r="K212" s="28">
        <v>14</v>
      </c>
      <c r="L212" s="27">
        <v>49</v>
      </c>
      <c r="M212" s="27">
        <v>3.43</v>
      </c>
      <c r="N212" s="29">
        <v>52.43</v>
      </c>
      <c r="O212" s="27">
        <v>3.43</v>
      </c>
      <c r="P212" s="27">
        <v>52.43</v>
      </c>
      <c r="Q212" s="27">
        <v>52.5</v>
      </c>
      <c r="R212" s="30"/>
      <c r="S212">
        <f t="shared" si="14"/>
        <v>6</v>
      </c>
      <c r="T212" t="str">
        <f t="shared" si="13"/>
        <v>ธค</v>
      </c>
      <c r="U212" t="str">
        <f t="shared" si="15"/>
        <v>24</v>
      </c>
      <c r="V212" cm="1">
        <f t="array" ref="V212">_xlfn.SWITCH(T212,"มค",1,"กพ",2,"มี",3,"เมย",4,"พค",5,"มิ",6,"กค",7,"สค",8,"กย",9,"ตค",10,"พย",11,"ธค",12)</f>
        <v>12</v>
      </c>
      <c r="W212" s="55">
        <f t="shared" si="16"/>
        <v>2021</v>
      </c>
      <c r="X212" s="54">
        <f t="shared" si="17"/>
        <v>44554</v>
      </c>
    </row>
    <row r="213" spans="1:24" ht="24" x14ac:dyDescent="0.4">
      <c r="A213" s="19">
        <v>211</v>
      </c>
      <c r="B213" s="20" t="s">
        <v>827</v>
      </c>
      <c r="C213" s="21" t="s">
        <v>849</v>
      </c>
      <c r="D213" s="22" t="s">
        <v>850</v>
      </c>
      <c r="E213" s="23" t="s">
        <v>851</v>
      </c>
      <c r="F213" s="24" t="s">
        <v>852</v>
      </c>
      <c r="G213" s="25" t="s">
        <v>50</v>
      </c>
      <c r="H213" s="26">
        <v>0</v>
      </c>
      <c r="I213" s="26">
        <v>0</v>
      </c>
      <c r="J213" s="27">
        <v>0</v>
      </c>
      <c r="K213" s="28">
        <v>1</v>
      </c>
      <c r="L213" s="27">
        <v>3.5</v>
      </c>
      <c r="M213" s="27">
        <v>0.24</v>
      </c>
      <c r="N213" s="29">
        <v>3.74</v>
      </c>
      <c r="O213" s="27">
        <v>0.24</v>
      </c>
      <c r="P213" s="27">
        <v>3.74</v>
      </c>
      <c r="Q213" s="27">
        <v>3.75</v>
      </c>
      <c r="R213" s="30"/>
      <c r="S213">
        <f t="shared" si="14"/>
        <v>6</v>
      </c>
      <c r="T213" t="str">
        <f t="shared" si="13"/>
        <v>ธค</v>
      </c>
      <c r="U213" t="str">
        <f t="shared" si="15"/>
        <v>24</v>
      </c>
      <c r="V213" cm="1">
        <f t="array" ref="V213">_xlfn.SWITCH(T213,"มค",1,"กพ",2,"มี",3,"เมย",4,"พค",5,"มิ",6,"กค",7,"สค",8,"กย",9,"ตค",10,"พย",11,"ธค",12)</f>
        <v>12</v>
      </c>
      <c r="W213" s="55">
        <f t="shared" si="16"/>
        <v>2021</v>
      </c>
      <c r="X213" s="54">
        <f t="shared" si="17"/>
        <v>44554</v>
      </c>
    </row>
    <row r="214" spans="1:24" ht="24" x14ac:dyDescent="0.4">
      <c r="A214" s="19">
        <v>212</v>
      </c>
      <c r="B214" s="20" t="s">
        <v>827</v>
      </c>
      <c r="C214" s="21" t="s">
        <v>853</v>
      </c>
      <c r="D214" s="22" t="s">
        <v>854</v>
      </c>
      <c r="E214" s="23" t="s">
        <v>855</v>
      </c>
      <c r="F214" s="24" t="s">
        <v>856</v>
      </c>
      <c r="G214" s="25" t="s">
        <v>50</v>
      </c>
      <c r="H214" s="26">
        <v>0</v>
      </c>
      <c r="I214" s="26">
        <v>0</v>
      </c>
      <c r="J214" s="27">
        <v>0</v>
      </c>
      <c r="K214" s="28">
        <v>12</v>
      </c>
      <c r="L214" s="27">
        <v>42</v>
      </c>
      <c r="M214" s="27">
        <v>2.94</v>
      </c>
      <c r="N214" s="29">
        <v>44.94</v>
      </c>
      <c r="O214" s="27">
        <v>2.94</v>
      </c>
      <c r="P214" s="27">
        <v>44.94</v>
      </c>
      <c r="Q214" s="27">
        <v>45</v>
      </c>
      <c r="R214" s="30"/>
      <c r="S214">
        <f t="shared" si="14"/>
        <v>6</v>
      </c>
      <c r="T214" t="str">
        <f t="shared" si="13"/>
        <v>ธค</v>
      </c>
      <c r="U214" t="str">
        <f t="shared" si="15"/>
        <v>24</v>
      </c>
      <c r="V214" cm="1">
        <f t="array" ref="V214">_xlfn.SWITCH(T214,"มค",1,"กพ",2,"มี",3,"เมย",4,"พค",5,"มิ",6,"กค",7,"สค",8,"กย",9,"ตค",10,"พย",11,"ธค",12)</f>
        <v>12</v>
      </c>
      <c r="W214" s="55">
        <f t="shared" si="16"/>
        <v>2021</v>
      </c>
      <c r="X214" s="54">
        <f t="shared" si="17"/>
        <v>44554</v>
      </c>
    </row>
    <row r="215" spans="1:24" ht="24" x14ac:dyDescent="0.4">
      <c r="A215" s="19">
        <v>213</v>
      </c>
      <c r="B215" s="20" t="s">
        <v>827</v>
      </c>
      <c r="C215" s="21" t="s">
        <v>857</v>
      </c>
      <c r="D215" s="22" t="s">
        <v>858</v>
      </c>
      <c r="E215" s="23" t="s">
        <v>859</v>
      </c>
      <c r="F215" s="24" t="s">
        <v>860</v>
      </c>
      <c r="G215" s="25" t="s">
        <v>50</v>
      </c>
      <c r="H215" s="26">
        <v>0</v>
      </c>
      <c r="I215" s="26">
        <v>0</v>
      </c>
      <c r="J215" s="27">
        <v>0</v>
      </c>
      <c r="K215" s="28">
        <v>17</v>
      </c>
      <c r="L215" s="27">
        <v>59.5</v>
      </c>
      <c r="M215" s="27">
        <v>4.16</v>
      </c>
      <c r="N215" s="29">
        <v>63.66</v>
      </c>
      <c r="O215" s="27">
        <v>4.16</v>
      </c>
      <c r="P215" s="27">
        <v>63.66</v>
      </c>
      <c r="Q215" s="27">
        <v>63.75</v>
      </c>
      <c r="R215" s="30"/>
      <c r="S215">
        <f t="shared" si="14"/>
        <v>6</v>
      </c>
      <c r="T215" t="str">
        <f t="shared" si="13"/>
        <v>ธค</v>
      </c>
      <c r="U215" t="str">
        <f t="shared" si="15"/>
        <v>24</v>
      </c>
      <c r="V215" cm="1">
        <f t="array" ref="V215">_xlfn.SWITCH(T215,"มค",1,"กพ",2,"มี",3,"เมย",4,"พค",5,"มิ",6,"กค",7,"สค",8,"กย",9,"ตค",10,"พย",11,"ธค",12)</f>
        <v>12</v>
      </c>
      <c r="W215" s="55">
        <f t="shared" si="16"/>
        <v>2021</v>
      </c>
      <c r="X215" s="54">
        <f t="shared" si="17"/>
        <v>44554</v>
      </c>
    </row>
    <row r="216" spans="1:24" ht="24" x14ac:dyDescent="0.4">
      <c r="A216" s="19">
        <v>214</v>
      </c>
      <c r="B216" s="20" t="s">
        <v>827</v>
      </c>
      <c r="C216" s="21" t="s">
        <v>861</v>
      </c>
      <c r="D216" s="22" t="s">
        <v>862</v>
      </c>
      <c r="E216" s="23" t="s">
        <v>863</v>
      </c>
      <c r="F216" s="24" t="s">
        <v>864</v>
      </c>
      <c r="G216" s="25" t="s">
        <v>50</v>
      </c>
      <c r="H216" s="26">
        <v>0</v>
      </c>
      <c r="I216" s="26">
        <v>0</v>
      </c>
      <c r="J216" s="27">
        <v>0</v>
      </c>
      <c r="K216" s="28">
        <v>15</v>
      </c>
      <c r="L216" s="27">
        <v>52.5</v>
      </c>
      <c r="M216" s="27">
        <v>3.67</v>
      </c>
      <c r="N216" s="29">
        <v>56.17</v>
      </c>
      <c r="O216" s="27">
        <v>3.67</v>
      </c>
      <c r="P216" s="27">
        <v>56.17</v>
      </c>
      <c r="Q216" s="27">
        <v>56.25</v>
      </c>
      <c r="R216" s="30"/>
      <c r="S216">
        <f t="shared" si="14"/>
        <v>6</v>
      </c>
      <c r="T216" t="str">
        <f t="shared" si="13"/>
        <v>ธค</v>
      </c>
      <c r="U216" t="str">
        <f t="shared" si="15"/>
        <v>24</v>
      </c>
      <c r="V216" cm="1">
        <f t="array" ref="V216">_xlfn.SWITCH(T216,"มค",1,"กพ",2,"มี",3,"เมย",4,"พค",5,"มิ",6,"กค",7,"สค",8,"กย",9,"ตค",10,"พย",11,"ธค",12)</f>
        <v>12</v>
      </c>
      <c r="W216" s="55">
        <f t="shared" si="16"/>
        <v>2021</v>
      </c>
      <c r="X216" s="54">
        <f t="shared" si="17"/>
        <v>44554</v>
      </c>
    </row>
    <row r="217" spans="1:24" ht="24" x14ac:dyDescent="0.4">
      <c r="A217" s="19">
        <v>215</v>
      </c>
      <c r="B217" s="20" t="s">
        <v>827</v>
      </c>
      <c r="C217" s="21" t="s">
        <v>865</v>
      </c>
      <c r="D217" s="22" t="s">
        <v>866</v>
      </c>
      <c r="E217" s="23" t="s">
        <v>867</v>
      </c>
      <c r="F217" s="24" t="s">
        <v>868</v>
      </c>
      <c r="G217" s="25" t="s">
        <v>50</v>
      </c>
      <c r="H217" s="26">
        <v>0</v>
      </c>
      <c r="I217" s="26">
        <v>0</v>
      </c>
      <c r="J217" s="27">
        <v>0</v>
      </c>
      <c r="K217" s="28">
        <v>3</v>
      </c>
      <c r="L217" s="27">
        <v>10.5</v>
      </c>
      <c r="M217" s="27">
        <v>0.73</v>
      </c>
      <c r="N217" s="29">
        <v>11.23</v>
      </c>
      <c r="O217" s="27">
        <v>0.73</v>
      </c>
      <c r="P217" s="27">
        <v>11.23</v>
      </c>
      <c r="Q217" s="27">
        <v>11.25</v>
      </c>
      <c r="R217" s="30"/>
      <c r="S217">
        <f t="shared" si="14"/>
        <v>6</v>
      </c>
      <c r="T217" t="str">
        <f t="shared" si="13"/>
        <v>ธค</v>
      </c>
      <c r="U217" t="str">
        <f t="shared" si="15"/>
        <v>24</v>
      </c>
      <c r="V217" cm="1">
        <f t="array" ref="V217">_xlfn.SWITCH(T217,"มค",1,"กพ",2,"มี",3,"เมย",4,"พค",5,"มิ",6,"กค",7,"สค",8,"กย",9,"ตค",10,"พย",11,"ธค",12)</f>
        <v>12</v>
      </c>
      <c r="W217" s="55">
        <f t="shared" si="16"/>
        <v>2021</v>
      </c>
      <c r="X217" s="54">
        <f t="shared" si="17"/>
        <v>44554</v>
      </c>
    </row>
    <row r="218" spans="1:24" ht="24" x14ac:dyDescent="0.4">
      <c r="A218" s="19">
        <v>216</v>
      </c>
      <c r="B218" s="20" t="s">
        <v>827</v>
      </c>
      <c r="C218" s="21" t="s">
        <v>869</v>
      </c>
      <c r="D218" s="22" t="s">
        <v>870</v>
      </c>
      <c r="E218" s="23" t="s">
        <v>867</v>
      </c>
      <c r="F218" s="24" t="s">
        <v>871</v>
      </c>
      <c r="G218" s="25" t="s">
        <v>50</v>
      </c>
      <c r="H218" s="26">
        <v>0</v>
      </c>
      <c r="I218" s="26">
        <v>0</v>
      </c>
      <c r="J218" s="27">
        <v>0</v>
      </c>
      <c r="K218" s="28">
        <v>12</v>
      </c>
      <c r="L218" s="27">
        <v>42</v>
      </c>
      <c r="M218" s="27">
        <v>2.94</v>
      </c>
      <c r="N218" s="29">
        <v>44.94</v>
      </c>
      <c r="O218" s="27">
        <v>2.94</v>
      </c>
      <c r="P218" s="27">
        <v>44.94</v>
      </c>
      <c r="Q218" s="27">
        <v>45</v>
      </c>
      <c r="R218" s="30"/>
      <c r="S218">
        <f t="shared" si="14"/>
        <v>6</v>
      </c>
      <c r="T218" t="str">
        <f t="shared" si="13"/>
        <v>ธค</v>
      </c>
      <c r="U218" t="str">
        <f t="shared" si="15"/>
        <v>24</v>
      </c>
      <c r="V218" cm="1">
        <f t="array" ref="V218">_xlfn.SWITCH(T218,"มค",1,"กพ",2,"มี",3,"เมย",4,"พค",5,"มิ",6,"กค",7,"สค",8,"กย",9,"ตค",10,"พย",11,"ธค",12)</f>
        <v>12</v>
      </c>
      <c r="W218" s="55">
        <f t="shared" si="16"/>
        <v>2021</v>
      </c>
      <c r="X218" s="54">
        <f t="shared" si="17"/>
        <v>44554</v>
      </c>
    </row>
    <row r="219" spans="1:24" ht="24" x14ac:dyDescent="0.4">
      <c r="A219" s="19">
        <v>217</v>
      </c>
      <c r="B219" s="20" t="s">
        <v>827</v>
      </c>
      <c r="C219" s="21" t="s">
        <v>872</v>
      </c>
      <c r="D219" s="22" t="s">
        <v>873</v>
      </c>
      <c r="E219" s="23" t="s">
        <v>874</v>
      </c>
      <c r="F219" s="24" t="s">
        <v>875</v>
      </c>
      <c r="G219" s="25" t="s">
        <v>50</v>
      </c>
      <c r="H219" s="26">
        <v>0</v>
      </c>
      <c r="I219" s="26">
        <v>0</v>
      </c>
      <c r="J219" s="27">
        <v>0</v>
      </c>
      <c r="K219" s="28">
        <v>5</v>
      </c>
      <c r="L219" s="27">
        <v>17.5</v>
      </c>
      <c r="M219" s="27">
        <v>1.22</v>
      </c>
      <c r="N219" s="29">
        <v>18.72</v>
      </c>
      <c r="O219" s="27">
        <v>1.22</v>
      </c>
      <c r="P219" s="27">
        <v>18.72</v>
      </c>
      <c r="Q219" s="27">
        <v>18.75</v>
      </c>
      <c r="R219" s="30"/>
      <c r="S219">
        <f t="shared" si="14"/>
        <v>6</v>
      </c>
      <c r="T219" t="str">
        <f t="shared" si="13"/>
        <v>ธค</v>
      </c>
      <c r="U219" t="str">
        <f t="shared" si="15"/>
        <v>24</v>
      </c>
      <c r="V219" cm="1">
        <f t="array" ref="V219">_xlfn.SWITCH(T219,"มค",1,"กพ",2,"มี",3,"เมย",4,"พค",5,"มิ",6,"กค",7,"สค",8,"กย",9,"ตค",10,"พย",11,"ธค",12)</f>
        <v>12</v>
      </c>
      <c r="W219" s="55">
        <f t="shared" si="16"/>
        <v>2021</v>
      </c>
      <c r="X219" s="54">
        <f t="shared" si="17"/>
        <v>44554</v>
      </c>
    </row>
    <row r="220" spans="1:24" ht="24" x14ac:dyDescent="0.4">
      <c r="A220" s="19">
        <v>218</v>
      </c>
      <c r="B220" s="20" t="s">
        <v>827</v>
      </c>
      <c r="C220" s="21" t="s">
        <v>876</v>
      </c>
      <c r="D220" s="22" t="s">
        <v>877</v>
      </c>
      <c r="E220" s="23" t="s">
        <v>878</v>
      </c>
      <c r="F220" s="24" t="s">
        <v>879</v>
      </c>
      <c r="G220" s="25" t="s">
        <v>31</v>
      </c>
      <c r="H220" s="26">
        <v>52.5</v>
      </c>
      <c r="I220" s="26">
        <v>3.67</v>
      </c>
      <c r="J220" s="27">
        <v>56.17</v>
      </c>
      <c r="K220" s="28">
        <v>12</v>
      </c>
      <c r="L220" s="27">
        <v>42</v>
      </c>
      <c r="M220" s="27">
        <v>2.94</v>
      </c>
      <c r="N220" s="29">
        <v>44.94</v>
      </c>
      <c r="O220" s="27">
        <v>6.6099999999999994</v>
      </c>
      <c r="P220" s="27">
        <v>101.11</v>
      </c>
      <c r="Q220" s="27">
        <v>101.25</v>
      </c>
      <c r="R220" s="30"/>
      <c r="S220">
        <f t="shared" si="14"/>
        <v>6</v>
      </c>
      <c r="T220" t="str">
        <f t="shared" si="13"/>
        <v>ธค</v>
      </c>
      <c r="U220" t="str">
        <f t="shared" si="15"/>
        <v>24</v>
      </c>
      <c r="V220" cm="1">
        <f t="array" ref="V220">_xlfn.SWITCH(T220,"มค",1,"กพ",2,"มี",3,"เมย",4,"พค",5,"มิ",6,"กค",7,"สค",8,"กย",9,"ตค",10,"พย",11,"ธค",12)</f>
        <v>12</v>
      </c>
      <c r="W220" s="55">
        <f t="shared" si="16"/>
        <v>2021</v>
      </c>
      <c r="X220" s="54">
        <f t="shared" si="17"/>
        <v>44554</v>
      </c>
    </row>
    <row r="221" spans="1:24" ht="24" x14ac:dyDescent="0.4">
      <c r="A221" s="19">
        <v>219</v>
      </c>
      <c r="B221" s="20" t="s">
        <v>827</v>
      </c>
      <c r="C221" s="21" t="s">
        <v>880</v>
      </c>
      <c r="D221" s="22" t="s">
        <v>881</v>
      </c>
      <c r="E221" s="23" t="s">
        <v>882</v>
      </c>
      <c r="F221" s="24" t="s">
        <v>883</v>
      </c>
      <c r="G221" s="25" t="s">
        <v>50</v>
      </c>
      <c r="H221" s="26">
        <v>0</v>
      </c>
      <c r="I221" s="26">
        <v>0</v>
      </c>
      <c r="J221" s="27">
        <v>0</v>
      </c>
      <c r="K221" s="28">
        <v>1</v>
      </c>
      <c r="L221" s="27">
        <v>3.5</v>
      </c>
      <c r="M221" s="27">
        <v>0.24</v>
      </c>
      <c r="N221" s="29">
        <v>3.74</v>
      </c>
      <c r="O221" s="27">
        <v>0.24</v>
      </c>
      <c r="P221" s="27">
        <v>3.74</v>
      </c>
      <c r="Q221" s="27">
        <v>3.75</v>
      </c>
      <c r="R221" s="30"/>
      <c r="S221">
        <f t="shared" si="14"/>
        <v>6</v>
      </c>
      <c r="T221" t="str">
        <f t="shared" si="13"/>
        <v>ธค</v>
      </c>
      <c r="U221" t="str">
        <f t="shared" si="15"/>
        <v>24</v>
      </c>
      <c r="V221" cm="1">
        <f t="array" ref="V221">_xlfn.SWITCH(T221,"มค",1,"กพ",2,"มี",3,"เมย",4,"พค",5,"มิ",6,"กค",7,"สค",8,"กย",9,"ตค",10,"พย",11,"ธค",12)</f>
        <v>12</v>
      </c>
      <c r="W221" s="55">
        <f t="shared" si="16"/>
        <v>2021</v>
      </c>
      <c r="X221" s="54">
        <f t="shared" si="17"/>
        <v>44554</v>
      </c>
    </row>
    <row r="222" spans="1:24" ht="24" x14ac:dyDescent="0.4">
      <c r="A222" s="19">
        <v>220</v>
      </c>
      <c r="B222" s="20" t="s">
        <v>827</v>
      </c>
      <c r="C222" s="21" t="s">
        <v>884</v>
      </c>
      <c r="D222" s="22" t="s">
        <v>885</v>
      </c>
      <c r="E222" s="23" t="s">
        <v>886</v>
      </c>
      <c r="F222" s="24" t="s">
        <v>887</v>
      </c>
      <c r="G222" s="25" t="s">
        <v>50</v>
      </c>
      <c r="H222" s="26">
        <v>0</v>
      </c>
      <c r="I222" s="26">
        <v>0</v>
      </c>
      <c r="J222" s="27">
        <v>0</v>
      </c>
      <c r="K222" s="28">
        <v>27</v>
      </c>
      <c r="L222" s="27">
        <v>94.5</v>
      </c>
      <c r="M222" s="27">
        <v>6.61</v>
      </c>
      <c r="N222" s="29">
        <v>101.11</v>
      </c>
      <c r="O222" s="27">
        <v>6.61</v>
      </c>
      <c r="P222" s="27">
        <v>101.11</v>
      </c>
      <c r="Q222" s="27">
        <v>101.25</v>
      </c>
      <c r="R222" s="30"/>
      <c r="S222">
        <f t="shared" si="14"/>
        <v>6</v>
      </c>
      <c r="T222" t="str">
        <f t="shared" si="13"/>
        <v>ธค</v>
      </c>
      <c r="U222" t="str">
        <f t="shared" si="15"/>
        <v>24</v>
      </c>
      <c r="V222" cm="1">
        <f t="array" ref="V222">_xlfn.SWITCH(T222,"มค",1,"กพ",2,"มี",3,"เมย",4,"พค",5,"มิ",6,"กค",7,"สค",8,"กย",9,"ตค",10,"พย",11,"ธค",12)</f>
        <v>12</v>
      </c>
      <c r="W222" s="55">
        <f t="shared" si="16"/>
        <v>2021</v>
      </c>
      <c r="X222" s="54">
        <f t="shared" si="17"/>
        <v>44554</v>
      </c>
    </row>
    <row r="223" spans="1:24" ht="24" x14ac:dyDescent="0.4">
      <c r="A223" s="19">
        <v>221</v>
      </c>
      <c r="B223" s="20" t="s">
        <v>827</v>
      </c>
      <c r="C223" s="21" t="s">
        <v>888</v>
      </c>
      <c r="D223" s="22" t="s">
        <v>889</v>
      </c>
      <c r="E223" s="23" t="s">
        <v>890</v>
      </c>
      <c r="F223" s="24" t="s">
        <v>891</v>
      </c>
      <c r="G223" s="25" t="s">
        <v>50</v>
      </c>
      <c r="H223" s="26">
        <v>0</v>
      </c>
      <c r="I223" s="26">
        <v>0</v>
      </c>
      <c r="J223" s="27">
        <v>0</v>
      </c>
      <c r="K223" s="28">
        <v>47</v>
      </c>
      <c r="L223" s="27">
        <v>164.5</v>
      </c>
      <c r="M223" s="27">
        <v>11.51</v>
      </c>
      <c r="N223" s="29">
        <v>176.01</v>
      </c>
      <c r="O223" s="27">
        <v>11.51</v>
      </c>
      <c r="P223" s="27">
        <v>176.01</v>
      </c>
      <c r="Q223" s="27">
        <v>176.25</v>
      </c>
      <c r="R223" s="30"/>
      <c r="S223">
        <f t="shared" si="14"/>
        <v>6</v>
      </c>
      <c r="T223" t="str">
        <f t="shared" si="13"/>
        <v>ธค</v>
      </c>
      <c r="U223" t="str">
        <f t="shared" si="15"/>
        <v>24</v>
      </c>
      <c r="V223" cm="1">
        <f t="array" ref="V223">_xlfn.SWITCH(T223,"มค",1,"กพ",2,"มี",3,"เมย",4,"พค",5,"มิ",6,"กค",7,"สค",8,"กย",9,"ตค",10,"พย",11,"ธค",12)</f>
        <v>12</v>
      </c>
      <c r="W223" s="55">
        <f t="shared" si="16"/>
        <v>2021</v>
      </c>
      <c r="X223" s="54">
        <f t="shared" si="17"/>
        <v>44554</v>
      </c>
    </row>
    <row r="224" spans="1:24" ht="24" x14ac:dyDescent="0.4">
      <c r="A224" s="19">
        <v>222</v>
      </c>
      <c r="B224" s="20" t="s">
        <v>827</v>
      </c>
      <c r="C224" s="21" t="s">
        <v>892</v>
      </c>
      <c r="D224" s="22" t="s">
        <v>893</v>
      </c>
      <c r="E224" s="23" t="s">
        <v>894</v>
      </c>
      <c r="F224" s="24" t="s">
        <v>895</v>
      </c>
      <c r="G224" s="25" t="s">
        <v>50</v>
      </c>
      <c r="H224" s="26">
        <v>0</v>
      </c>
      <c r="I224" s="26">
        <v>0</v>
      </c>
      <c r="J224" s="27">
        <v>0</v>
      </c>
      <c r="K224" s="28">
        <v>27</v>
      </c>
      <c r="L224" s="27">
        <v>94.5</v>
      </c>
      <c r="M224" s="27">
        <v>6.61</v>
      </c>
      <c r="N224" s="29">
        <v>101.11</v>
      </c>
      <c r="O224" s="27">
        <v>6.61</v>
      </c>
      <c r="P224" s="27">
        <v>101.11</v>
      </c>
      <c r="Q224" s="27">
        <v>101.25</v>
      </c>
      <c r="R224" s="30"/>
      <c r="S224">
        <f t="shared" si="14"/>
        <v>6</v>
      </c>
      <c r="T224" t="str">
        <f t="shared" si="13"/>
        <v>ธค</v>
      </c>
      <c r="U224" t="str">
        <f t="shared" si="15"/>
        <v>24</v>
      </c>
      <c r="V224" cm="1">
        <f t="array" ref="V224">_xlfn.SWITCH(T224,"มค",1,"กพ",2,"มี",3,"เมย",4,"พค",5,"มิ",6,"กค",7,"สค",8,"กย",9,"ตค",10,"พย",11,"ธค",12)</f>
        <v>12</v>
      </c>
      <c r="W224" s="55">
        <f t="shared" si="16"/>
        <v>2021</v>
      </c>
      <c r="X224" s="54">
        <f t="shared" si="17"/>
        <v>44554</v>
      </c>
    </row>
    <row r="225" spans="1:24" ht="24" x14ac:dyDescent="0.4">
      <c r="A225" s="19">
        <v>223</v>
      </c>
      <c r="B225" s="20" t="s">
        <v>827</v>
      </c>
      <c r="C225" s="21" t="s">
        <v>896</v>
      </c>
      <c r="D225" s="22" t="s">
        <v>897</v>
      </c>
      <c r="E225" s="23" t="s">
        <v>898</v>
      </c>
      <c r="F225" s="24" t="s">
        <v>899</v>
      </c>
      <c r="G225" s="25" t="s">
        <v>50</v>
      </c>
      <c r="H225" s="26">
        <v>0</v>
      </c>
      <c r="I225" s="26">
        <v>0</v>
      </c>
      <c r="J225" s="27">
        <v>0</v>
      </c>
      <c r="K225" s="28">
        <v>3</v>
      </c>
      <c r="L225" s="27">
        <v>10.5</v>
      </c>
      <c r="M225" s="27">
        <v>0.73</v>
      </c>
      <c r="N225" s="29">
        <v>11.23</v>
      </c>
      <c r="O225" s="27">
        <v>0.73</v>
      </c>
      <c r="P225" s="27">
        <v>11.23</v>
      </c>
      <c r="Q225" s="27">
        <v>11.25</v>
      </c>
      <c r="R225" s="30"/>
      <c r="S225">
        <f t="shared" si="14"/>
        <v>6</v>
      </c>
      <c r="T225" t="str">
        <f t="shared" si="13"/>
        <v>ธค</v>
      </c>
      <c r="U225" t="str">
        <f t="shared" si="15"/>
        <v>24</v>
      </c>
      <c r="V225" cm="1">
        <f t="array" ref="V225">_xlfn.SWITCH(T225,"มค",1,"กพ",2,"มี",3,"เมย",4,"พค",5,"มิ",6,"กค",7,"สค",8,"กย",9,"ตค",10,"พย",11,"ธค",12)</f>
        <v>12</v>
      </c>
      <c r="W225" s="55">
        <f t="shared" si="16"/>
        <v>2021</v>
      </c>
      <c r="X225" s="54">
        <f t="shared" si="17"/>
        <v>44554</v>
      </c>
    </row>
    <row r="226" spans="1:24" ht="24" x14ac:dyDescent="0.4">
      <c r="A226" s="19">
        <v>224</v>
      </c>
      <c r="B226" s="20" t="s">
        <v>827</v>
      </c>
      <c r="C226" s="21" t="s">
        <v>900</v>
      </c>
      <c r="D226" s="22" t="s">
        <v>901</v>
      </c>
      <c r="E226" s="23" t="s">
        <v>902</v>
      </c>
      <c r="F226" s="24" t="s">
        <v>903</v>
      </c>
      <c r="G226" s="25" t="s">
        <v>50</v>
      </c>
      <c r="H226" s="26">
        <v>0</v>
      </c>
      <c r="I226" s="26">
        <v>0</v>
      </c>
      <c r="J226" s="27">
        <v>0</v>
      </c>
      <c r="K226" s="28">
        <v>1</v>
      </c>
      <c r="L226" s="27">
        <v>3.5</v>
      </c>
      <c r="M226" s="27">
        <v>0.24</v>
      </c>
      <c r="N226" s="29">
        <v>3.74</v>
      </c>
      <c r="O226" s="27">
        <v>0.24</v>
      </c>
      <c r="P226" s="27">
        <v>3.74</v>
      </c>
      <c r="Q226" s="27">
        <v>3.75</v>
      </c>
      <c r="R226" s="30"/>
      <c r="S226">
        <f t="shared" si="14"/>
        <v>6</v>
      </c>
      <c r="T226" t="str">
        <f t="shared" ref="T226:T289" si="18">IF(S226=5,MID(B226,7-S226,2),MID(B226,9-S226,2))</f>
        <v>ธค</v>
      </c>
      <c r="U226" t="str">
        <f t="shared" si="15"/>
        <v>24</v>
      </c>
      <c r="V226" cm="1">
        <f t="array" ref="V226">_xlfn.SWITCH(T226,"มค",1,"กพ",2,"มี",3,"เมย",4,"พค",5,"มิ",6,"กค",7,"สค",8,"กย",9,"ตค",10,"พย",11,"ธค",12)</f>
        <v>12</v>
      </c>
      <c r="W226" s="55">
        <f t="shared" si="16"/>
        <v>2021</v>
      </c>
      <c r="X226" s="54">
        <f t="shared" si="17"/>
        <v>44554</v>
      </c>
    </row>
    <row r="227" spans="1:24" ht="24" x14ac:dyDescent="0.4">
      <c r="A227" s="19">
        <v>225</v>
      </c>
      <c r="B227" s="20" t="s">
        <v>827</v>
      </c>
      <c r="C227" s="21" t="s">
        <v>904</v>
      </c>
      <c r="D227" s="22" t="s">
        <v>905</v>
      </c>
      <c r="E227" s="23" t="s">
        <v>906</v>
      </c>
      <c r="F227" s="24" t="s">
        <v>907</v>
      </c>
      <c r="G227" s="25" t="s">
        <v>50</v>
      </c>
      <c r="H227" s="26">
        <v>0</v>
      </c>
      <c r="I227" s="26">
        <v>0</v>
      </c>
      <c r="J227" s="27">
        <v>0</v>
      </c>
      <c r="K227" s="28">
        <v>15</v>
      </c>
      <c r="L227" s="27">
        <v>52.5</v>
      </c>
      <c r="M227" s="27">
        <v>3.67</v>
      </c>
      <c r="N227" s="29">
        <v>56.17</v>
      </c>
      <c r="O227" s="27">
        <v>3.67</v>
      </c>
      <c r="P227" s="27">
        <v>56.17</v>
      </c>
      <c r="Q227" s="27">
        <v>56.25</v>
      </c>
      <c r="R227" s="30"/>
      <c r="S227">
        <f t="shared" si="14"/>
        <v>6</v>
      </c>
      <c r="T227" t="str">
        <f t="shared" si="18"/>
        <v>ธค</v>
      </c>
      <c r="U227" t="str">
        <f t="shared" si="15"/>
        <v>24</v>
      </c>
      <c r="V227" cm="1">
        <f t="array" ref="V227">_xlfn.SWITCH(T227,"มค",1,"กพ",2,"มี",3,"เมย",4,"พค",5,"มิ",6,"กค",7,"สค",8,"กย",9,"ตค",10,"พย",11,"ธค",12)</f>
        <v>12</v>
      </c>
      <c r="W227" s="55">
        <f t="shared" si="16"/>
        <v>2021</v>
      </c>
      <c r="X227" s="54">
        <f t="shared" si="17"/>
        <v>44554</v>
      </c>
    </row>
    <row r="228" spans="1:24" ht="24" x14ac:dyDescent="0.4">
      <c r="A228" s="19">
        <v>226</v>
      </c>
      <c r="B228" s="20" t="s">
        <v>827</v>
      </c>
      <c r="C228" s="21" t="s">
        <v>908</v>
      </c>
      <c r="D228" s="22" t="s">
        <v>909</v>
      </c>
      <c r="E228" s="23" t="s">
        <v>906</v>
      </c>
      <c r="F228" s="24" t="s">
        <v>910</v>
      </c>
      <c r="G228" s="25" t="s">
        <v>50</v>
      </c>
      <c r="H228" s="26">
        <v>0</v>
      </c>
      <c r="I228" s="26">
        <v>0</v>
      </c>
      <c r="J228" s="27">
        <v>0</v>
      </c>
      <c r="K228" s="28">
        <v>14</v>
      </c>
      <c r="L228" s="27">
        <v>49</v>
      </c>
      <c r="M228" s="27">
        <v>3.43</v>
      </c>
      <c r="N228" s="29">
        <v>52.43</v>
      </c>
      <c r="O228" s="27">
        <v>3.43</v>
      </c>
      <c r="P228" s="27">
        <v>52.43</v>
      </c>
      <c r="Q228" s="27">
        <v>52.5</v>
      </c>
      <c r="R228" s="30"/>
      <c r="S228">
        <f t="shared" si="14"/>
        <v>6</v>
      </c>
      <c r="T228" t="str">
        <f t="shared" si="18"/>
        <v>ธค</v>
      </c>
      <c r="U228" t="str">
        <f t="shared" si="15"/>
        <v>24</v>
      </c>
      <c r="V228" cm="1">
        <f t="array" ref="V228">_xlfn.SWITCH(T228,"มค",1,"กพ",2,"มี",3,"เมย",4,"พค",5,"มิ",6,"กค",7,"สค",8,"กย",9,"ตค",10,"พย",11,"ธค",12)</f>
        <v>12</v>
      </c>
      <c r="W228" s="55">
        <f t="shared" si="16"/>
        <v>2021</v>
      </c>
      <c r="X228" s="54">
        <f t="shared" si="17"/>
        <v>44554</v>
      </c>
    </row>
    <row r="229" spans="1:24" ht="24" x14ac:dyDescent="0.4">
      <c r="A229" s="19">
        <v>227</v>
      </c>
      <c r="B229" s="20" t="s">
        <v>827</v>
      </c>
      <c r="C229" s="21" t="s">
        <v>911</v>
      </c>
      <c r="D229" s="22" t="s">
        <v>912</v>
      </c>
      <c r="E229" s="23" t="s">
        <v>906</v>
      </c>
      <c r="F229" s="24" t="s">
        <v>913</v>
      </c>
      <c r="G229" s="25" t="s">
        <v>50</v>
      </c>
      <c r="H229" s="26">
        <v>0</v>
      </c>
      <c r="I229" s="26">
        <v>0</v>
      </c>
      <c r="J229" s="27">
        <v>0</v>
      </c>
      <c r="K229" s="28">
        <v>5</v>
      </c>
      <c r="L229" s="27">
        <v>17.5</v>
      </c>
      <c r="M229" s="27">
        <v>1.22</v>
      </c>
      <c r="N229" s="29">
        <v>18.72</v>
      </c>
      <c r="O229" s="27">
        <v>1.22</v>
      </c>
      <c r="P229" s="27">
        <v>18.72</v>
      </c>
      <c r="Q229" s="27">
        <v>18.75</v>
      </c>
      <c r="R229" s="30"/>
      <c r="S229">
        <f t="shared" si="14"/>
        <v>6</v>
      </c>
      <c r="T229" t="str">
        <f t="shared" si="18"/>
        <v>ธค</v>
      </c>
      <c r="U229" t="str">
        <f t="shared" si="15"/>
        <v>24</v>
      </c>
      <c r="V229" cm="1">
        <f t="array" ref="V229">_xlfn.SWITCH(T229,"มค",1,"กพ",2,"มี",3,"เมย",4,"พค",5,"มิ",6,"กค",7,"สค",8,"กย",9,"ตค",10,"พย",11,"ธค",12)</f>
        <v>12</v>
      </c>
      <c r="W229" s="55">
        <f t="shared" si="16"/>
        <v>2021</v>
      </c>
      <c r="X229" s="54">
        <f t="shared" si="17"/>
        <v>44554</v>
      </c>
    </row>
    <row r="230" spans="1:24" ht="24" x14ac:dyDescent="0.4">
      <c r="A230" s="19">
        <v>228</v>
      </c>
      <c r="B230" s="20" t="s">
        <v>914</v>
      </c>
      <c r="C230" s="21" t="s">
        <v>915</v>
      </c>
      <c r="D230" s="22" t="s">
        <v>916</v>
      </c>
      <c r="E230" s="23" t="s">
        <v>106</v>
      </c>
      <c r="F230" s="24" t="s">
        <v>917</v>
      </c>
      <c r="G230" s="25" t="s">
        <v>151</v>
      </c>
      <c r="H230" s="26">
        <v>510.99</v>
      </c>
      <c r="I230" s="26">
        <v>35.770000000000003</v>
      </c>
      <c r="J230" s="27">
        <v>546.76</v>
      </c>
      <c r="K230" s="28">
        <v>50</v>
      </c>
      <c r="L230" s="27">
        <v>175</v>
      </c>
      <c r="M230" s="27">
        <v>12.25</v>
      </c>
      <c r="N230" s="29">
        <v>187.25</v>
      </c>
      <c r="O230" s="27">
        <v>48.02</v>
      </c>
      <c r="P230" s="27">
        <v>734.01</v>
      </c>
      <c r="Q230" s="27">
        <v>734.01</v>
      </c>
      <c r="R230" s="30" t="s">
        <v>918</v>
      </c>
      <c r="S230">
        <f t="shared" si="14"/>
        <v>6</v>
      </c>
      <c r="T230" t="str">
        <f t="shared" si="18"/>
        <v>ธค</v>
      </c>
      <c r="U230" t="str">
        <f t="shared" si="15"/>
        <v>26</v>
      </c>
      <c r="V230" cm="1">
        <f t="array" ref="V230">_xlfn.SWITCH(T230,"มค",1,"กพ",2,"มี",3,"เมย",4,"พค",5,"มิ",6,"กค",7,"สค",8,"กย",9,"ตค",10,"พย",11,"ธค",12)</f>
        <v>12</v>
      </c>
      <c r="W230" s="55">
        <f t="shared" si="16"/>
        <v>2021</v>
      </c>
      <c r="X230" s="54">
        <f t="shared" si="17"/>
        <v>44556</v>
      </c>
    </row>
    <row r="231" spans="1:24" ht="24" x14ac:dyDescent="0.4">
      <c r="A231" s="19">
        <v>229</v>
      </c>
      <c r="B231" s="20" t="s">
        <v>919</v>
      </c>
      <c r="C231" s="21" t="s">
        <v>920</v>
      </c>
      <c r="D231" s="22" t="s">
        <v>35</v>
      </c>
      <c r="E231" s="23" t="s">
        <v>36</v>
      </c>
      <c r="F231" s="24" t="s">
        <v>37</v>
      </c>
      <c r="G231" s="25" t="s">
        <v>50</v>
      </c>
      <c r="H231" s="26">
        <v>0</v>
      </c>
      <c r="I231" s="26">
        <v>0</v>
      </c>
      <c r="J231" s="27">
        <v>0</v>
      </c>
      <c r="K231" s="28">
        <v>2</v>
      </c>
      <c r="L231" s="27">
        <v>7</v>
      </c>
      <c r="M231" s="27">
        <v>0.49</v>
      </c>
      <c r="N231" s="29">
        <v>7.49</v>
      </c>
      <c r="O231" s="27">
        <v>0.49</v>
      </c>
      <c r="P231" s="27">
        <v>7.49</v>
      </c>
      <c r="Q231" s="27">
        <v>7.49</v>
      </c>
      <c r="R231" s="30" t="s">
        <v>921</v>
      </c>
      <c r="S231">
        <f t="shared" si="14"/>
        <v>6</v>
      </c>
      <c r="T231" t="str">
        <f t="shared" si="18"/>
        <v>ธค</v>
      </c>
      <c r="U231" t="str">
        <f t="shared" si="15"/>
        <v>28</v>
      </c>
      <c r="V231" cm="1">
        <f t="array" ref="V231">_xlfn.SWITCH(T231,"มค",1,"กพ",2,"มี",3,"เมย",4,"พค",5,"มิ",6,"กค",7,"สค",8,"กย",9,"ตค",10,"พย",11,"ธค",12)</f>
        <v>12</v>
      </c>
      <c r="W231" s="55">
        <f t="shared" si="16"/>
        <v>2021</v>
      </c>
      <c r="X231" s="54">
        <f t="shared" si="17"/>
        <v>44558</v>
      </c>
    </row>
    <row r="232" spans="1:24" ht="24" x14ac:dyDescent="0.4">
      <c r="A232" s="19">
        <v>230</v>
      </c>
      <c r="B232" s="20" t="s">
        <v>919</v>
      </c>
      <c r="C232" s="21" t="s">
        <v>922</v>
      </c>
      <c r="D232" s="22" t="s">
        <v>923</v>
      </c>
      <c r="E232" s="23" t="s">
        <v>924</v>
      </c>
      <c r="F232" s="24" t="s">
        <v>925</v>
      </c>
      <c r="G232" s="25" t="s">
        <v>50</v>
      </c>
      <c r="H232" s="26">
        <v>0</v>
      </c>
      <c r="I232" s="26">
        <v>0</v>
      </c>
      <c r="J232" s="27">
        <v>0</v>
      </c>
      <c r="K232" s="28">
        <v>106</v>
      </c>
      <c r="L232" s="27">
        <v>371</v>
      </c>
      <c r="M232" s="27">
        <v>25.97</v>
      </c>
      <c r="N232" s="29">
        <v>396.97</v>
      </c>
      <c r="O232" s="27">
        <v>25.97</v>
      </c>
      <c r="P232" s="27">
        <v>396.97</v>
      </c>
      <c r="Q232" s="27">
        <v>397</v>
      </c>
      <c r="R232" s="30"/>
      <c r="S232">
        <f t="shared" si="14"/>
        <v>6</v>
      </c>
      <c r="T232" t="str">
        <f t="shared" si="18"/>
        <v>ธค</v>
      </c>
      <c r="U232" t="str">
        <f t="shared" si="15"/>
        <v>28</v>
      </c>
      <c r="V232" cm="1">
        <f t="array" ref="V232">_xlfn.SWITCH(T232,"มค",1,"กพ",2,"มี",3,"เมย",4,"พค",5,"มิ",6,"กค",7,"สค",8,"กย",9,"ตค",10,"พย",11,"ธค",12)</f>
        <v>12</v>
      </c>
      <c r="W232" s="55">
        <f t="shared" si="16"/>
        <v>2021</v>
      </c>
      <c r="X232" s="54">
        <f t="shared" si="17"/>
        <v>44558</v>
      </c>
    </row>
    <row r="233" spans="1:24" ht="24" x14ac:dyDescent="0.4">
      <c r="A233" s="19">
        <v>231</v>
      </c>
      <c r="B233" s="20" t="s">
        <v>919</v>
      </c>
      <c r="C233" s="21" t="s">
        <v>926</v>
      </c>
      <c r="D233" s="22" t="s">
        <v>927</v>
      </c>
      <c r="E233" s="23" t="s">
        <v>928</v>
      </c>
      <c r="F233" s="24" t="s">
        <v>929</v>
      </c>
      <c r="G233" s="25" t="s">
        <v>151</v>
      </c>
      <c r="H233" s="26">
        <v>2712.5</v>
      </c>
      <c r="I233" s="26">
        <v>189.87</v>
      </c>
      <c r="J233" s="27">
        <v>2902.37</v>
      </c>
      <c r="K233" s="28">
        <v>0</v>
      </c>
      <c r="L233" s="27">
        <v>0</v>
      </c>
      <c r="M233" s="27">
        <v>0</v>
      </c>
      <c r="N233" s="29">
        <v>0</v>
      </c>
      <c r="O233" s="27">
        <v>189.87</v>
      </c>
      <c r="P233" s="27">
        <v>2902.37</v>
      </c>
      <c r="Q233" s="27">
        <v>2902.5</v>
      </c>
      <c r="R233" s="30"/>
      <c r="S233">
        <f t="shared" si="14"/>
        <v>6</v>
      </c>
      <c r="T233" t="str">
        <f t="shared" si="18"/>
        <v>ธค</v>
      </c>
      <c r="U233" t="str">
        <f t="shared" si="15"/>
        <v>28</v>
      </c>
      <c r="V233" cm="1">
        <f t="array" ref="V233">_xlfn.SWITCH(T233,"มค",1,"กพ",2,"มี",3,"เมย",4,"พค",5,"มิ",6,"กค",7,"สค",8,"กย",9,"ตค",10,"พย",11,"ธค",12)</f>
        <v>12</v>
      </c>
      <c r="W233" s="55">
        <f t="shared" si="16"/>
        <v>2021</v>
      </c>
      <c r="X233" s="54">
        <f t="shared" si="17"/>
        <v>44558</v>
      </c>
    </row>
    <row r="234" spans="1:24" ht="24" x14ac:dyDescent="0.4">
      <c r="A234" s="19">
        <v>232</v>
      </c>
      <c r="B234" s="20" t="s">
        <v>919</v>
      </c>
      <c r="C234" s="21" t="s">
        <v>930</v>
      </c>
      <c r="D234" s="22" t="s">
        <v>931</v>
      </c>
      <c r="E234" s="23" t="s">
        <v>932</v>
      </c>
      <c r="F234" s="24" t="s">
        <v>933</v>
      </c>
      <c r="G234" s="25" t="s">
        <v>50</v>
      </c>
      <c r="H234" s="26">
        <v>0</v>
      </c>
      <c r="I234" s="26">
        <v>0</v>
      </c>
      <c r="J234" s="27">
        <v>0</v>
      </c>
      <c r="K234" s="28">
        <v>18</v>
      </c>
      <c r="L234" s="27">
        <v>63</v>
      </c>
      <c r="M234" s="27">
        <v>4.41</v>
      </c>
      <c r="N234" s="29">
        <v>67.41</v>
      </c>
      <c r="O234" s="27">
        <v>4.41</v>
      </c>
      <c r="P234" s="27">
        <v>67.41</v>
      </c>
      <c r="Q234" s="27">
        <v>67.5</v>
      </c>
      <c r="R234" s="30"/>
      <c r="S234">
        <f t="shared" si="14"/>
        <v>6</v>
      </c>
      <c r="T234" t="str">
        <f t="shared" si="18"/>
        <v>ธค</v>
      </c>
      <c r="U234" t="str">
        <f t="shared" si="15"/>
        <v>28</v>
      </c>
      <c r="V234" cm="1">
        <f t="array" ref="V234">_xlfn.SWITCH(T234,"มค",1,"กพ",2,"มี",3,"เมย",4,"พค",5,"มิ",6,"กค",7,"สค",8,"กย",9,"ตค",10,"พย",11,"ธค",12)</f>
        <v>12</v>
      </c>
      <c r="W234" s="55">
        <f t="shared" si="16"/>
        <v>2021</v>
      </c>
      <c r="X234" s="54">
        <f t="shared" si="17"/>
        <v>44558</v>
      </c>
    </row>
    <row r="235" spans="1:24" ht="24" x14ac:dyDescent="0.4">
      <c r="A235" s="19">
        <v>233</v>
      </c>
      <c r="B235" s="20" t="s">
        <v>919</v>
      </c>
      <c r="C235" s="21" t="s">
        <v>934</v>
      </c>
      <c r="D235" s="22" t="s">
        <v>935</v>
      </c>
      <c r="E235" s="23" t="s">
        <v>936</v>
      </c>
      <c r="F235" s="24" t="s">
        <v>937</v>
      </c>
      <c r="G235" s="25" t="s">
        <v>50</v>
      </c>
      <c r="H235" s="26">
        <v>0</v>
      </c>
      <c r="I235" s="26">
        <v>0</v>
      </c>
      <c r="J235" s="27">
        <v>0</v>
      </c>
      <c r="K235" s="28">
        <v>29</v>
      </c>
      <c r="L235" s="27">
        <v>101.5</v>
      </c>
      <c r="M235" s="27">
        <v>7.1</v>
      </c>
      <c r="N235" s="29">
        <v>108.6</v>
      </c>
      <c r="O235" s="27">
        <v>7.1</v>
      </c>
      <c r="P235" s="27">
        <v>108.6</v>
      </c>
      <c r="Q235" s="27">
        <v>108.75</v>
      </c>
      <c r="R235" s="30"/>
      <c r="S235">
        <f t="shared" si="14"/>
        <v>6</v>
      </c>
      <c r="T235" t="str">
        <f t="shared" si="18"/>
        <v>ธค</v>
      </c>
      <c r="U235" t="str">
        <f t="shared" si="15"/>
        <v>28</v>
      </c>
      <c r="V235" cm="1">
        <f t="array" ref="V235">_xlfn.SWITCH(T235,"มค",1,"กพ",2,"มี",3,"เมย",4,"พค",5,"มิ",6,"กค",7,"สค",8,"กย",9,"ตค",10,"พย",11,"ธค",12)</f>
        <v>12</v>
      </c>
      <c r="W235" s="55">
        <f t="shared" si="16"/>
        <v>2021</v>
      </c>
      <c r="X235" s="54">
        <f t="shared" si="17"/>
        <v>44558</v>
      </c>
    </row>
    <row r="236" spans="1:24" ht="24" x14ac:dyDescent="0.4">
      <c r="A236" s="19">
        <v>234</v>
      </c>
      <c r="B236" s="20" t="s">
        <v>919</v>
      </c>
      <c r="C236" s="21" t="s">
        <v>938</v>
      </c>
      <c r="D236" s="22" t="s">
        <v>939</v>
      </c>
      <c r="E236" s="23" t="s">
        <v>130</v>
      </c>
      <c r="F236" s="24" t="s">
        <v>940</v>
      </c>
      <c r="G236" s="25" t="s">
        <v>50</v>
      </c>
      <c r="H236" s="26">
        <v>0</v>
      </c>
      <c r="I236" s="26">
        <v>0</v>
      </c>
      <c r="J236" s="27">
        <v>0</v>
      </c>
      <c r="K236" s="28">
        <v>44</v>
      </c>
      <c r="L236" s="27">
        <v>154</v>
      </c>
      <c r="M236" s="27">
        <v>10.78</v>
      </c>
      <c r="N236" s="29">
        <v>164.78</v>
      </c>
      <c r="O236" s="27">
        <v>10.78</v>
      </c>
      <c r="P236" s="27">
        <v>164.78</v>
      </c>
      <c r="Q236" s="27">
        <v>165</v>
      </c>
      <c r="R236" s="30"/>
      <c r="S236">
        <f t="shared" si="14"/>
        <v>6</v>
      </c>
      <c r="T236" t="str">
        <f t="shared" si="18"/>
        <v>ธค</v>
      </c>
      <c r="U236" t="str">
        <f t="shared" si="15"/>
        <v>28</v>
      </c>
      <c r="V236" cm="1">
        <f t="array" ref="V236">_xlfn.SWITCH(T236,"มค",1,"กพ",2,"มี",3,"เมย",4,"พค",5,"มิ",6,"กค",7,"สค",8,"กย",9,"ตค",10,"พย",11,"ธค",12)</f>
        <v>12</v>
      </c>
      <c r="W236" s="55">
        <f t="shared" si="16"/>
        <v>2021</v>
      </c>
      <c r="X236" s="54">
        <f t="shared" si="17"/>
        <v>44558</v>
      </c>
    </row>
    <row r="237" spans="1:24" ht="24" x14ac:dyDescent="0.4">
      <c r="A237" s="19">
        <v>235</v>
      </c>
      <c r="B237" s="20" t="s">
        <v>919</v>
      </c>
      <c r="C237" s="21" t="s">
        <v>941</v>
      </c>
      <c r="D237" s="22" t="s">
        <v>942</v>
      </c>
      <c r="E237" s="23" t="s">
        <v>943</v>
      </c>
      <c r="F237" s="24" t="s">
        <v>944</v>
      </c>
      <c r="G237" s="25" t="s">
        <v>50</v>
      </c>
      <c r="H237" s="26">
        <v>0</v>
      </c>
      <c r="I237" s="26">
        <v>0</v>
      </c>
      <c r="J237" s="27">
        <v>0</v>
      </c>
      <c r="K237" s="28">
        <v>6</v>
      </c>
      <c r="L237" s="27">
        <v>21</v>
      </c>
      <c r="M237" s="27">
        <v>1.47</v>
      </c>
      <c r="N237" s="29">
        <v>22.47</v>
      </c>
      <c r="O237" s="27">
        <v>1.47</v>
      </c>
      <c r="P237" s="27">
        <v>22.47</v>
      </c>
      <c r="Q237" s="27">
        <v>22.5</v>
      </c>
      <c r="R237" s="30"/>
      <c r="S237">
        <f t="shared" si="14"/>
        <v>6</v>
      </c>
      <c r="T237" t="str">
        <f t="shared" si="18"/>
        <v>ธค</v>
      </c>
      <c r="U237" t="str">
        <f t="shared" si="15"/>
        <v>28</v>
      </c>
      <c r="V237" cm="1">
        <f t="array" ref="V237">_xlfn.SWITCH(T237,"มค",1,"กพ",2,"มี",3,"เมย",4,"พค",5,"มิ",6,"กค",7,"สค",8,"กย",9,"ตค",10,"พย",11,"ธค",12)</f>
        <v>12</v>
      </c>
      <c r="W237" s="55">
        <f t="shared" si="16"/>
        <v>2021</v>
      </c>
      <c r="X237" s="54">
        <f t="shared" si="17"/>
        <v>44558</v>
      </c>
    </row>
    <row r="238" spans="1:24" ht="24" x14ac:dyDescent="0.4">
      <c r="A238" s="19">
        <v>236</v>
      </c>
      <c r="B238" s="20" t="s">
        <v>919</v>
      </c>
      <c r="C238" s="21" t="s">
        <v>945</v>
      </c>
      <c r="D238" s="22" t="s">
        <v>946</v>
      </c>
      <c r="E238" s="23" t="s">
        <v>947</v>
      </c>
      <c r="F238" s="24" t="s">
        <v>948</v>
      </c>
      <c r="G238" s="25" t="s">
        <v>949</v>
      </c>
      <c r="H238" s="26">
        <v>10.5</v>
      </c>
      <c r="I238" s="26">
        <v>0.72</v>
      </c>
      <c r="J238" s="27">
        <v>11.22</v>
      </c>
      <c r="K238" s="28">
        <v>0</v>
      </c>
      <c r="L238" s="27">
        <v>0</v>
      </c>
      <c r="M238" s="27">
        <v>0</v>
      </c>
      <c r="N238" s="29">
        <v>0</v>
      </c>
      <c r="O238" s="27">
        <v>0.72</v>
      </c>
      <c r="P238" s="27">
        <v>11.22</v>
      </c>
      <c r="Q238" s="27">
        <v>11.25</v>
      </c>
      <c r="R238" s="30"/>
      <c r="S238">
        <f t="shared" si="14"/>
        <v>6</v>
      </c>
      <c r="T238" t="str">
        <f t="shared" si="18"/>
        <v>ธค</v>
      </c>
      <c r="U238" t="str">
        <f t="shared" si="15"/>
        <v>28</v>
      </c>
      <c r="V238" cm="1">
        <f t="array" ref="V238">_xlfn.SWITCH(T238,"มค",1,"กพ",2,"มี",3,"เมย",4,"พค",5,"มิ",6,"กค",7,"สค",8,"กย",9,"ตค",10,"พย",11,"ธค",12)</f>
        <v>12</v>
      </c>
      <c r="W238" s="55">
        <f t="shared" si="16"/>
        <v>2021</v>
      </c>
      <c r="X238" s="54">
        <f t="shared" si="17"/>
        <v>44558</v>
      </c>
    </row>
    <row r="239" spans="1:24" ht="24" x14ac:dyDescent="0.4">
      <c r="A239" s="19">
        <v>237</v>
      </c>
      <c r="B239" s="20" t="s">
        <v>919</v>
      </c>
      <c r="C239" s="21" t="s">
        <v>950</v>
      </c>
      <c r="D239" s="22" t="s">
        <v>951</v>
      </c>
      <c r="E239" s="23" t="s">
        <v>947</v>
      </c>
      <c r="F239" s="24" t="s">
        <v>952</v>
      </c>
      <c r="G239" s="25" t="s">
        <v>949</v>
      </c>
      <c r="H239" s="26">
        <v>80.5</v>
      </c>
      <c r="I239" s="26">
        <v>5.63</v>
      </c>
      <c r="J239" s="27">
        <v>86.13</v>
      </c>
      <c r="K239" s="28">
        <v>0</v>
      </c>
      <c r="L239" s="27">
        <v>0</v>
      </c>
      <c r="M239" s="27">
        <v>0</v>
      </c>
      <c r="N239" s="29">
        <v>0</v>
      </c>
      <c r="O239" s="27">
        <v>5.63</v>
      </c>
      <c r="P239" s="27">
        <v>86.13</v>
      </c>
      <c r="Q239" s="27">
        <v>86.25</v>
      </c>
      <c r="R239" s="30"/>
      <c r="S239">
        <f t="shared" si="14"/>
        <v>6</v>
      </c>
      <c r="T239" t="str">
        <f t="shared" si="18"/>
        <v>ธค</v>
      </c>
      <c r="U239" t="str">
        <f t="shared" si="15"/>
        <v>28</v>
      </c>
      <c r="V239" cm="1">
        <f t="array" ref="V239">_xlfn.SWITCH(T239,"มค",1,"กพ",2,"มี",3,"เมย",4,"พค",5,"มิ",6,"กค",7,"สค",8,"กย",9,"ตค",10,"พย",11,"ธค",12)</f>
        <v>12</v>
      </c>
      <c r="W239" s="55">
        <f t="shared" si="16"/>
        <v>2021</v>
      </c>
      <c r="X239" s="54">
        <f t="shared" si="17"/>
        <v>44558</v>
      </c>
    </row>
    <row r="240" spans="1:24" ht="24" x14ac:dyDescent="0.4">
      <c r="A240" s="19">
        <v>238</v>
      </c>
      <c r="B240" s="20" t="s">
        <v>919</v>
      </c>
      <c r="C240" s="21" t="s">
        <v>953</v>
      </c>
      <c r="D240" s="22" t="s">
        <v>954</v>
      </c>
      <c r="E240" s="23" t="s">
        <v>955</v>
      </c>
      <c r="F240" s="24" t="s">
        <v>956</v>
      </c>
      <c r="G240" s="25" t="s">
        <v>957</v>
      </c>
      <c r="H240" s="26">
        <v>87.5</v>
      </c>
      <c r="I240" s="26">
        <v>6.13</v>
      </c>
      <c r="J240" s="27">
        <v>93.63</v>
      </c>
      <c r="K240" s="28">
        <v>0</v>
      </c>
      <c r="L240" s="27">
        <v>0</v>
      </c>
      <c r="M240" s="27">
        <v>0</v>
      </c>
      <c r="N240" s="29">
        <v>0</v>
      </c>
      <c r="O240" s="27">
        <v>6.13</v>
      </c>
      <c r="P240" s="27">
        <v>93.63</v>
      </c>
      <c r="Q240" s="27">
        <v>93.63</v>
      </c>
      <c r="R240" s="30"/>
      <c r="S240">
        <f t="shared" si="14"/>
        <v>6</v>
      </c>
      <c r="T240" t="str">
        <f t="shared" si="18"/>
        <v>ธค</v>
      </c>
      <c r="U240" t="str">
        <f t="shared" si="15"/>
        <v>28</v>
      </c>
      <c r="V240" cm="1">
        <f t="array" ref="V240">_xlfn.SWITCH(T240,"มค",1,"กพ",2,"มี",3,"เมย",4,"พค",5,"มิ",6,"กค",7,"สค",8,"กย",9,"ตค",10,"พย",11,"ธค",12)</f>
        <v>12</v>
      </c>
      <c r="W240" s="55">
        <f t="shared" si="16"/>
        <v>2021</v>
      </c>
      <c r="X240" s="54">
        <f t="shared" si="17"/>
        <v>44558</v>
      </c>
    </row>
    <row r="241" spans="1:24" ht="24" x14ac:dyDescent="0.4">
      <c r="A241" s="19">
        <v>239</v>
      </c>
      <c r="B241" s="20" t="s">
        <v>919</v>
      </c>
      <c r="C241" s="21" t="s">
        <v>958</v>
      </c>
      <c r="D241" s="22" t="s">
        <v>954</v>
      </c>
      <c r="E241" s="23" t="s">
        <v>955</v>
      </c>
      <c r="F241" s="24" t="s">
        <v>956</v>
      </c>
      <c r="G241" s="25" t="s">
        <v>959</v>
      </c>
      <c r="H241" s="26">
        <v>84</v>
      </c>
      <c r="I241" s="26">
        <v>5.88</v>
      </c>
      <c r="J241" s="27">
        <v>89.88</v>
      </c>
      <c r="K241" s="28">
        <v>0</v>
      </c>
      <c r="L241" s="27">
        <v>0</v>
      </c>
      <c r="M241" s="27">
        <v>0</v>
      </c>
      <c r="N241" s="29">
        <v>0</v>
      </c>
      <c r="O241" s="27">
        <v>5.88</v>
      </c>
      <c r="P241" s="27">
        <v>89.88</v>
      </c>
      <c r="Q241" s="27">
        <v>89.88</v>
      </c>
      <c r="R241" s="30"/>
      <c r="S241">
        <f t="shared" si="14"/>
        <v>6</v>
      </c>
      <c r="T241" t="str">
        <f t="shared" si="18"/>
        <v>ธค</v>
      </c>
      <c r="U241" t="str">
        <f t="shared" si="15"/>
        <v>28</v>
      </c>
      <c r="V241" cm="1">
        <f t="array" ref="V241">_xlfn.SWITCH(T241,"มค",1,"กพ",2,"มี",3,"เมย",4,"พค",5,"มิ",6,"กค",7,"สค",8,"กย",9,"ตค",10,"พย",11,"ธค",12)</f>
        <v>12</v>
      </c>
      <c r="W241" s="55">
        <f t="shared" si="16"/>
        <v>2021</v>
      </c>
      <c r="X241" s="54">
        <f t="shared" si="17"/>
        <v>44558</v>
      </c>
    </row>
    <row r="242" spans="1:24" ht="24" x14ac:dyDescent="0.4">
      <c r="A242" s="19">
        <v>240</v>
      </c>
      <c r="B242" s="20" t="s">
        <v>919</v>
      </c>
      <c r="C242" s="21" t="s">
        <v>960</v>
      </c>
      <c r="D242" s="22" t="s">
        <v>954</v>
      </c>
      <c r="E242" s="23" t="s">
        <v>955</v>
      </c>
      <c r="F242" s="24" t="s">
        <v>956</v>
      </c>
      <c r="G242" s="25" t="s">
        <v>961</v>
      </c>
      <c r="H242" s="26">
        <v>98</v>
      </c>
      <c r="I242" s="26">
        <v>6.86</v>
      </c>
      <c r="J242" s="27">
        <v>104.86</v>
      </c>
      <c r="K242" s="28">
        <v>0</v>
      </c>
      <c r="L242" s="27">
        <v>0</v>
      </c>
      <c r="M242" s="27">
        <v>0</v>
      </c>
      <c r="N242" s="29">
        <v>0</v>
      </c>
      <c r="O242" s="27">
        <v>6.86</v>
      </c>
      <c r="P242" s="27">
        <v>104.86</v>
      </c>
      <c r="Q242" s="27">
        <v>104.86</v>
      </c>
      <c r="R242" s="30"/>
      <c r="S242">
        <f t="shared" si="14"/>
        <v>6</v>
      </c>
      <c r="T242" t="str">
        <f t="shared" si="18"/>
        <v>ธค</v>
      </c>
      <c r="U242" t="str">
        <f t="shared" si="15"/>
        <v>28</v>
      </c>
      <c r="V242" cm="1">
        <f t="array" ref="V242">_xlfn.SWITCH(T242,"มค",1,"กพ",2,"มี",3,"เมย",4,"พค",5,"มิ",6,"กค",7,"สค",8,"กย",9,"ตค",10,"พย",11,"ธค",12)</f>
        <v>12</v>
      </c>
      <c r="W242" s="55">
        <f t="shared" si="16"/>
        <v>2021</v>
      </c>
      <c r="X242" s="54">
        <f t="shared" si="17"/>
        <v>44558</v>
      </c>
    </row>
    <row r="243" spans="1:24" ht="24" x14ac:dyDescent="0.4">
      <c r="A243" s="19">
        <v>241</v>
      </c>
      <c r="B243" s="20" t="s">
        <v>919</v>
      </c>
      <c r="C243" s="21" t="s">
        <v>962</v>
      </c>
      <c r="D243" s="22" t="s">
        <v>954</v>
      </c>
      <c r="E243" s="23" t="s">
        <v>955</v>
      </c>
      <c r="F243" s="24" t="s">
        <v>956</v>
      </c>
      <c r="G243" s="25" t="s">
        <v>963</v>
      </c>
      <c r="H243" s="26">
        <v>91</v>
      </c>
      <c r="I243" s="26">
        <v>6.37</v>
      </c>
      <c r="J243" s="27">
        <v>97.37</v>
      </c>
      <c r="K243" s="28">
        <v>0</v>
      </c>
      <c r="L243" s="27">
        <v>0</v>
      </c>
      <c r="M243" s="27">
        <v>0</v>
      </c>
      <c r="N243" s="29">
        <v>0</v>
      </c>
      <c r="O243" s="27">
        <v>6.37</v>
      </c>
      <c r="P243" s="27">
        <v>97.37</v>
      </c>
      <c r="Q243" s="27">
        <v>97.37</v>
      </c>
      <c r="R243" s="30"/>
      <c r="S243">
        <f t="shared" si="14"/>
        <v>6</v>
      </c>
      <c r="T243" t="str">
        <f t="shared" si="18"/>
        <v>ธค</v>
      </c>
      <c r="U243" t="str">
        <f t="shared" si="15"/>
        <v>28</v>
      </c>
      <c r="V243" cm="1">
        <f t="array" ref="V243">_xlfn.SWITCH(T243,"มค",1,"กพ",2,"มี",3,"เมย",4,"พค",5,"มิ",6,"กค",7,"สค",8,"กย",9,"ตค",10,"พย",11,"ธค",12)</f>
        <v>12</v>
      </c>
      <c r="W243" s="55">
        <f t="shared" si="16"/>
        <v>2021</v>
      </c>
      <c r="X243" s="54">
        <f t="shared" si="17"/>
        <v>44558</v>
      </c>
    </row>
    <row r="244" spans="1:24" ht="24" x14ac:dyDescent="0.4">
      <c r="A244" s="19">
        <v>242</v>
      </c>
      <c r="B244" s="20" t="s">
        <v>919</v>
      </c>
      <c r="C244" s="21" t="s">
        <v>964</v>
      </c>
      <c r="D244" s="22" t="s">
        <v>954</v>
      </c>
      <c r="E244" s="23" t="s">
        <v>955</v>
      </c>
      <c r="F244" s="24" t="s">
        <v>956</v>
      </c>
      <c r="G244" s="25" t="s">
        <v>965</v>
      </c>
      <c r="H244" s="26">
        <v>87.5</v>
      </c>
      <c r="I244" s="26">
        <v>6.13</v>
      </c>
      <c r="J244" s="27">
        <v>93.63</v>
      </c>
      <c r="K244" s="28">
        <v>0</v>
      </c>
      <c r="L244" s="27">
        <v>0</v>
      </c>
      <c r="M244" s="27">
        <v>0</v>
      </c>
      <c r="N244" s="29">
        <v>0</v>
      </c>
      <c r="O244" s="27">
        <v>6.13</v>
      </c>
      <c r="P244" s="27">
        <v>93.63</v>
      </c>
      <c r="Q244" s="27">
        <v>93.63</v>
      </c>
      <c r="R244" s="30"/>
      <c r="S244">
        <f t="shared" si="14"/>
        <v>6</v>
      </c>
      <c r="T244" t="str">
        <f t="shared" si="18"/>
        <v>ธค</v>
      </c>
      <c r="U244" t="str">
        <f t="shared" si="15"/>
        <v>28</v>
      </c>
      <c r="V244" cm="1">
        <f t="array" ref="V244">_xlfn.SWITCH(T244,"มค",1,"กพ",2,"มี",3,"เมย",4,"พค",5,"มิ",6,"กค",7,"สค",8,"กย",9,"ตค",10,"พย",11,"ธค",12)</f>
        <v>12</v>
      </c>
      <c r="W244" s="55">
        <f t="shared" si="16"/>
        <v>2021</v>
      </c>
      <c r="X244" s="54">
        <f t="shared" si="17"/>
        <v>44558</v>
      </c>
    </row>
    <row r="245" spans="1:24" ht="24" x14ac:dyDescent="0.4">
      <c r="A245" s="19">
        <v>243</v>
      </c>
      <c r="B245" s="20" t="s">
        <v>919</v>
      </c>
      <c r="C245" s="21" t="s">
        <v>966</v>
      </c>
      <c r="D245" s="22" t="s">
        <v>954</v>
      </c>
      <c r="E245" s="23" t="s">
        <v>955</v>
      </c>
      <c r="F245" s="24" t="s">
        <v>956</v>
      </c>
      <c r="G245" s="25" t="s">
        <v>967</v>
      </c>
      <c r="H245" s="26">
        <v>101.5</v>
      </c>
      <c r="I245" s="26">
        <v>7.11</v>
      </c>
      <c r="J245" s="27">
        <v>108.61</v>
      </c>
      <c r="K245" s="28">
        <v>0</v>
      </c>
      <c r="L245" s="27">
        <v>0</v>
      </c>
      <c r="M245" s="27">
        <v>0</v>
      </c>
      <c r="N245" s="29">
        <v>0</v>
      </c>
      <c r="O245" s="27">
        <v>7.11</v>
      </c>
      <c r="P245" s="27">
        <v>108.61</v>
      </c>
      <c r="Q245" s="27">
        <v>108.61</v>
      </c>
      <c r="R245" s="30"/>
      <c r="S245">
        <f t="shared" si="14"/>
        <v>6</v>
      </c>
      <c r="T245" t="str">
        <f t="shared" si="18"/>
        <v>ธค</v>
      </c>
      <c r="U245" t="str">
        <f t="shared" si="15"/>
        <v>28</v>
      </c>
      <c r="V245" cm="1">
        <f t="array" ref="V245">_xlfn.SWITCH(T245,"มค",1,"กพ",2,"มี",3,"เมย",4,"พค",5,"มิ",6,"กค",7,"สค",8,"กย",9,"ตค",10,"พย",11,"ธค",12)</f>
        <v>12</v>
      </c>
      <c r="W245" s="55">
        <f t="shared" si="16"/>
        <v>2021</v>
      </c>
      <c r="X245" s="54">
        <f t="shared" si="17"/>
        <v>44558</v>
      </c>
    </row>
    <row r="246" spans="1:24" ht="24" x14ac:dyDescent="0.4">
      <c r="A246" s="19">
        <v>244</v>
      </c>
      <c r="B246" s="20" t="s">
        <v>919</v>
      </c>
      <c r="C246" s="21" t="s">
        <v>968</v>
      </c>
      <c r="D246" s="22" t="s">
        <v>954</v>
      </c>
      <c r="E246" s="23" t="s">
        <v>955</v>
      </c>
      <c r="F246" s="24" t="s">
        <v>956</v>
      </c>
      <c r="G246" s="25" t="s">
        <v>969</v>
      </c>
      <c r="H246" s="26">
        <v>94.5</v>
      </c>
      <c r="I246" s="26">
        <v>6.62</v>
      </c>
      <c r="J246" s="27">
        <v>101.12</v>
      </c>
      <c r="K246" s="28">
        <v>0</v>
      </c>
      <c r="L246" s="27">
        <v>0</v>
      </c>
      <c r="M246" s="27">
        <v>0</v>
      </c>
      <c r="N246" s="29">
        <v>0</v>
      </c>
      <c r="O246" s="27">
        <v>6.62</v>
      </c>
      <c r="P246" s="27">
        <v>101.12</v>
      </c>
      <c r="Q246" s="27">
        <v>101.12</v>
      </c>
      <c r="R246" s="30"/>
      <c r="S246">
        <f t="shared" si="14"/>
        <v>6</v>
      </c>
      <c r="T246" t="str">
        <f t="shared" si="18"/>
        <v>ธค</v>
      </c>
      <c r="U246" t="str">
        <f t="shared" si="15"/>
        <v>28</v>
      </c>
      <c r="V246" cm="1">
        <f t="array" ref="V246">_xlfn.SWITCH(T246,"มค",1,"กพ",2,"มี",3,"เมย",4,"พค",5,"มิ",6,"กค",7,"สค",8,"กย",9,"ตค",10,"พย",11,"ธค",12)</f>
        <v>12</v>
      </c>
      <c r="W246" s="55">
        <f t="shared" si="16"/>
        <v>2021</v>
      </c>
      <c r="X246" s="54">
        <f t="shared" si="17"/>
        <v>44558</v>
      </c>
    </row>
    <row r="247" spans="1:24" ht="24" x14ac:dyDescent="0.4">
      <c r="A247" s="19">
        <v>245</v>
      </c>
      <c r="B247" s="20" t="s">
        <v>919</v>
      </c>
      <c r="C247" s="21" t="s">
        <v>970</v>
      </c>
      <c r="D247" s="22" t="s">
        <v>954</v>
      </c>
      <c r="E247" s="23" t="s">
        <v>955</v>
      </c>
      <c r="F247" s="24" t="s">
        <v>956</v>
      </c>
      <c r="G247" s="25" t="s">
        <v>971</v>
      </c>
      <c r="H247" s="26">
        <v>94.5</v>
      </c>
      <c r="I247" s="26">
        <v>6.62</v>
      </c>
      <c r="J247" s="27">
        <v>101.12</v>
      </c>
      <c r="K247" s="28">
        <v>0</v>
      </c>
      <c r="L247" s="27">
        <v>0</v>
      </c>
      <c r="M247" s="27">
        <v>0</v>
      </c>
      <c r="N247" s="29">
        <v>0</v>
      </c>
      <c r="O247" s="27">
        <v>6.62</v>
      </c>
      <c r="P247" s="27">
        <v>101.12</v>
      </c>
      <c r="Q247" s="27">
        <v>101.12</v>
      </c>
      <c r="R247" s="30"/>
      <c r="S247">
        <f t="shared" si="14"/>
        <v>6</v>
      </c>
      <c r="T247" t="str">
        <f t="shared" si="18"/>
        <v>ธค</v>
      </c>
      <c r="U247" t="str">
        <f t="shared" si="15"/>
        <v>28</v>
      </c>
      <c r="V247" cm="1">
        <f t="array" ref="V247">_xlfn.SWITCH(T247,"มค",1,"กพ",2,"มี",3,"เมย",4,"พค",5,"มิ",6,"กค",7,"สค",8,"กย",9,"ตค",10,"พย",11,"ธค",12)</f>
        <v>12</v>
      </c>
      <c r="W247" s="55">
        <f t="shared" si="16"/>
        <v>2021</v>
      </c>
      <c r="X247" s="54">
        <f t="shared" si="17"/>
        <v>44558</v>
      </c>
    </row>
    <row r="248" spans="1:24" ht="24" x14ac:dyDescent="0.4">
      <c r="A248" s="19">
        <v>246</v>
      </c>
      <c r="B248" s="20" t="s">
        <v>919</v>
      </c>
      <c r="C248" s="21" t="s">
        <v>972</v>
      </c>
      <c r="D248" s="22" t="s">
        <v>954</v>
      </c>
      <c r="E248" s="23" t="s">
        <v>955</v>
      </c>
      <c r="F248" s="24" t="s">
        <v>956</v>
      </c>
      <c r="G248" s="25" t="s">
        <v>973</v>
      </c>
      <c r="H248" s="26">
        <v>112</v>
      </c>
      <c r="I248" s="26">
        <v>7.84</v>
      </c>
      <c r="J248" s="27">
        <v>119.84</v>
      </c>
      <c r="K248" s="28">
        <v>0</v>
      </c>
      <c r="L248" s="27">
        <v>0</v>
      </c>
      <c r="M248" s="27">
        <v>0</v>
      </c>
      <c r="N248" s="29">
        <v>0</v>
      </c>
      <c r="O248" s="27">
        <v>7.84</v>
      </c>
      <c r="P248" s="27">
        <v>119.84</v>
      </c>
      <c r="Q248" s="27">
        <v>119.84</v>
      </c>
      <c r="R248" s="30"/>
      <c r="S248">
        <f t="shared" si="14"/>
        <v>6</v>
      </c>
      <c r="T248" t="str">
        <f t="shared" si="18"/>
        <v>ธค</v>
      </c>
      <c r="U248" t="str">
        <f t="shared" si="15"/>
        <v>28</v>
      </c>
      <c r="V248" cm="1">
        <f t="array" ref="V248">_xlfn.SWITCH(T248,"มค",1,"กพ",2,"มี",3,"เมย",4,"พค",5,"มิ",6,"กค",7,"สค",8,"กย",9,"ตค",10,"พย",11,"ธค",12)</f>
        <v>12</v>
      </c>
      <c r="W248" s="55">
        <f t="shared" si="16"/>
        <v>2021</v>
      </c>
      <c r="X248" s="54">
        <f t="shared" si="17"/>
        <v>44558</v>
      </c>
    </row>
    <row r="249" spans="1:24" ht="24" x14ac:dyDescent="0.4">
      <c r="A249" s="19">
        <v>247</v>
      </c>
      <c r="B249" s="20" t="s">
        <v>919</v>
      </c>
      <c r="C249" s="21" t="s">
        <v>974</v>
      </c>
      <c r="D249" s="22" t="s">
        <v>954</v>
      </c>
      <c r="E249" s="23" t="s">
        <v>955</v>
      </c>
      <c r="F249" s="24" t="s">
        <v>956</v>
      </c>
      <c r="G249" s="25" t="s">
        <v>975</v>
      </c>
      <c r="H249" s="26">
        <v>98</v>
      </c>
      <c r="I249" s="26">
        <v>6.86</v>
      </c>
      <c r="J249" s="27">
        <v>104.86</v>
      </c>
      <c r="K249" s="28">
        <v>0</v>
      </c>
      <c r="L249" s="27">
        <v>0</v>
      </c>
      <c r="M249" s="27">
        <v>0</v>
      </c>
      <c r="N249" s="29">
        <v>0</v>
      </c>
      <c r="O249" s="27">
        <v>6.86</v>
      </c>
      <c r="P249" s="27">
        <v>104.86</v>
      </c>
      <c r="Q249" s="27">
        <v>104.86</v>
      </c>
      <c r="R249" s="30"/>
      <c r="S249">
        <f t="shared" si="14"/>
        <v>6</v>
      </c>
      <c r="T249" t="str">
        <f t="shared" si="18"/>
        <v>ธค</v>
      </c>
      <c r="U249" t="str">
        <f t="shared" si="15"/>
        <v>28</v>
      </c>
      <c r="V249" cm="1">
        <f t="array" ref="V249">_xlfn.SWITCH(T249,"มค",1,"กพ",2,"มี",3,"เมย",4,"พค",5,"มิ",6,"กค",7,"สค",8,"กย",9,"ตค",10,"พย",11,"ธค",12)</f>
        <v>12</v>
      </c>
      <c r="W249" s="55">
        <f t="shared" si="16"/>
        <v>2021</v>
      </c>
      <c r="X249" s="54">
        <f t="shared" si="17"/>
        <v>44558</v>
      </c>
    </row>
    <row r="250" spans="1:24" ht="24" x14ac:dyDescent="0.4">
      <c r="A250" s="19">
        <v>248</v>
      </c>
      <c r="B250" s="20" t="s">
        <v>919</v>
      </c>
      <c r="C250" s="21" t="s">
        <v>976</v>
      </c>
      <c r="D250" s="22" t="s">
        <v>954</v>
      </c>
      <c r="E250" s="23" t="s">
        <v>955</v>
      </c>
      <c r="F250" s="24" t="s">
        <v>956</v>
      </c>
      <c r="G250" s="25" t="s">
        <v>977</v>
      </c>
      <c r="H250" s="26">
        <v>94.5</v>
      </c>
      <c r="I250" s="26">
        <v>6.61</v>
      </c>
      <c r="J250" s="27">
        <v>101.11</v>
      </c>
      <c r="K250" s="28">
        <v>0</v>
      </c>
      <c r="L250" s="27">
        <v>0</v>
      </c>
      <c r="M250" s="27">
        <v>0</v>
      </c>
      <c r="N250" s="29">
        <v>0</v>
      </c>
      <c r="O250" s="27">
        <v>6.61</v>
      </c>
      <c r="P250" s="27">
        <v>101.11</v>
      </c>
      <c r="Q250" s="27">
        <v>101.11</v>
      </c>
      <c r="R250" s="30"/>
      <c r="S250">
        <f t="shared" si="14"/>
        <v>6</v>
      </c>
      <c r="T250" t="str">
        <f t="shared" si="18"/>
        <v>ธค</v>
      </c>
      <c r="U250" t="str">
        <f t="shared" si="15"/>
        <v>28</v>
      </c>
      <c r="V250" cm="1">
        <f t="array" ref="V250">_xlfn.SWITCH(T250,"มค",1,"กพ",2,"มี",3,"เมย",4,"พค",5,"มิ",6,"กค",7,"สค",8,"กย",9,"ตค",10,"พย",11,"ธค",12)</f>
        <v>12</v>
      </c>
      <c r="W250" s="55">
        <f t="shared" si="16"/>
        <v>2021</v>
      </c>
      <c r="X250" s="54">
        <f t="shared" si="17"/>
        <v>44558</v>
      </c>
    </row>
    <row r="251" spans="1:24" ht="24" x14ac:dyDescent="0.4">
      <c r="A251" s="19">
        <v>249</v>
      </c>
      <c r="B251" s="20" t="s">
        <v>919</v>
      </c>
      <c r="C251" s="21" t="s">
        <v>978</v>
      </c>
      <c r="D251" s="22" t="s">
        <v>954</v>
      </c>
      <c r="E251" s="23" t="s">
        <v>955</v>
      </c>
      <c r="F251" s="24" t="s">
        <v>956</v>
      </c>
      <c r="G251" s="25" t="s">
        <v>979</v>
      </c>
      <c r="H251" s="26">
        <v>94.5</v>
      </c>
      <c r="I251" s="26">
        <v>6.61</v>
      </c>
      <c r="J251" s="27">
        <v>101.11</v>
      </c>
      <c r="K251" s="28">
        <v>0</v>
      </c>
      <c r="L251" s="27">
        <v>0</v>
      </c>
      <c r="M251" s="27">
        <v>0</v>
      </c>
      <c r="N251" s="29">
        <v>0</v>
      </c>
      <c r="O251" s="27">
        <v>6.61</v>
      </c>
      <c r="P251" s="27">
        <v>101.11</v>
      </c>
      <c r="Q251" s="27">
        <v>101.11</v>
      </c>
      <c r="R251" s="30"/>
      <c r="S251">
        <f t="shared" si="14"/>
        <v>6</v>
      </c>
      <c r="T251" t="str">
        <f t="shared" si="18"/>
        <v>ธค</v>
      </c>
      <c r="U251" t="str">
        <f t="shared" si="15"/>
        <v>28</v>
      </c>
      <c r="V251" cm="1">
        <f t="array" ref="V251">_xlfn.SWITCH(T251,"มค",1,"กพ",2,"มี",3,"เมย",4,"พค",5,"มิ",6,"กค",7,"สค",8,"กย",9,"ตค",10,"พย",11,"ธค",12)</f>
        <v>12</v>
      </c>
      <c r="W251" s="55">
        <f t="shared" si="16"/>
        <v>2021</v>
      </c>
      <c r="X251" s="54">
        <f t="shared" si="17"/>
        <v>44558</v>
      </c>
    </row>
    <row r="252" spans="1:24" ht="24" x14ac:dyDescent="0.4">
      <c r="A252" s="19">
        <v>250</v>
      </c>
      <c r="B252" s="20" t="s">
        <v>919</v>
      </c>
      <c r="C252" s="21" t="s">
        <v>980</v>
      </c>
      <c r="D252" s="22" t="s">
        <v>954</v>
      </c>
      <c r="E252" s="23" t="s">
        <v>955</v>
      </c>
      <c r="F252" s="24" t="s">
        <v>956</v>
      </c>
      <c r="G252" s="25" t="s">
        <v>981</v>
      </c>
      <c r="H252" s="26">
        <v>98</v>
      </c>
      <c r="I252" s="26">
        <v>6.86</v>
      </c>
      <c r="J252" s="27">
        <v>104.86</v>
      </c>
      <c r="K252" s="28">
        <v>0</v>
      </c>
      <c r="L252" s="27">
        <v>0</v>
      </c>
      <c r="M252" s="27">
        <v>0</v>
      </c>
      <c r="N252" s="29">
        <v>0</v>
      </c>
      <c r="O252" s="27">
        <v>6.86</v>
      </c>
      <c r="P252" s="27">
        <v>104.86</v>
      </c>
      <c r="Q252" s="27">
        <v>104.86</v>
      </c>
      <c r="R252" s="30"/>
      <c r="S252">
        <f t="shared" si="14"/>
        <v>6</v>
      </c>
      <c r="T252" t="str">
        <f t="shared" si="18"/>
        <v>ธค</v>
      </c>
      <c r="U252" t="str">
        <f t="shared" si="15"/>
        <v>28</v>
      </c>
      <c r="V252" cm="1">
        <f t="array" ref="V252">_xlfn.SWITCH(T252,"มค",1,"กพ",2,"มี",3,"เมย",4,"พค",5,"มิ",6,"กค",7,"สค",8,"กย",9,"ตค",10,"พย",11,"ธค",12)</f>
        <v>12</v>
      </c>
      <c r="W252" s="55">
        <f t="shared" si="16"/>
        <v>2021</v>
      </c>
      <c r="X252" s="54">
        <f t="shared" si="17"/>
        <v>44558</v>
      </c>
    </row>
    <row r="253" spans="1:24" ht="24" x14ac:dyDescent="0.4">
      <c r="A253" s="19">
        <v>251</v>
      </c>
      <c r="B253" s="20" t="s">
        <v>919</v>
      </c>
      <c r="C253" s="21" t="s">
        <v>982</v>
      </c>
      <c r="D253" s="22" t="s">
        <v>954</v>
      </c>
      <c r="E253" s="23" t="s">
        <v>955</v>
      </c>
      <c r="F253" s="24" t="s">
        <v>956</v>
      </c>
      <c r="G253" s="25" t="s">
        <v>983</v>
      </c>
      <c r="H253" s="26">
        <v>94.5</v>
      </c>
      <c r="I253" s="26">
        <v>6.61</v>
      </c>
      <c r="J253" s="27">
        <v>101.11</v>
      </c>
      <c r="K253" s="28">
        <v>0</v>
      </c>
      <c r="L253" s="27">
        <v>0</v>
      </c>
      <c r="M253" s="27">
        <v>0</v>
      </c>
      <c r="N253" s="29">
        <v>0</v>
      </c>
      <c r="O253" s="27">
        <v>6.61</v>
      </c>
      <c r="P253" s="27">
        <v>101.11</v>
      </c>
      <c r="Q253" s="27">
        <v>101.11</v>
      </c>
      <c r="R253" s="30"/>
      <c r="S253">
        <f t="shared" si="14"/>
        <v>6</v>
      </c>
      <c r="T253" t="str">
        <f t="shared" si="18"/>
        <v>ธค</v>
      </c>
      <c r="U253" t="str">
        <f t="shared" si="15"/>
        <v>28</v>
      </c>
      <c r="V253" cm="1">
        <f t="array" ref="V253">_xlfn.SWITCH(T253,"มค",1,"กพ",2,"มี",3,"เมย",4,"พค",5,"มิ",6,"กค",7,"สค",8,"กย",9,"ตค",10,"พย",11,"ธค",12)</f>
        <v>12</v>
      </c>
      <c r="W253" s="55">
        <f t="shared" si="16"/>
        <v>2021</v>
      </c>
      <c r="X253" s="54">
        <f t="shared" si="17"/>
        <v>44558</v>
      </c>
    </row>
    <row r="254" spans="1:24" ht="24" x14ac:dyDescent="0.4">
      <c r="A254" s="19">
        <v>252</v>
      </c>
      <c r="B254" s="20" t="s">
        <v>919</v>
      </c>
      <c r="C254" s="21" t="s">
        <v>984</v>
      </c>
      <c r="D254" s="22" t="s">
        <v>954</v>
      </c>
      <c r="E254" s="23" t="s">
        <v>955</v>
      </c>
      <c r="F254" s="24" t="s">
        <v>956</v>
      </c>
      <c r="G254" s="25" t="s">
        <v>985</v>
      </c>
      <c r="H254" s="26">
        <v>101.5</v>
      </c>
      <c r="I254" s="26">
        <v>7.1</v>
      </c>
      <c r="J254" s="27">
        <v>108.6</v>
      </c>
      <c r="K254" s="28">
        <v>0</v>
      </c>
      <c r="L254" s="27">
        <v>0</v>
      </c>
      <c r="M254" s="27">
        <v>0</v>
      </c>
      <c r="N254" s="29">
        <v>0</v>
      </c>
      <c r="O254" s="27">
        <v>7.1</v>
      </c>
      <c r="P254" s="27">
        <v>108.6</v>
      </c>
      <c r="Q254" s="27">
        <v>108.6</v>
      </c>
      <c r="R254" s="30"/>
      <c r="S254">
        <f t="shared" si="14"/>
        <v>6</v>
      </c>
      <c r="T254" t="str">
        <f t="shared" si="18"/>
        <v>ธค</v>
      </c>
      <c r="U254" t="str">
        <f t="shared" si="15"/>
        <v>28</v>
      </c>
      <c r="V254" cm="1">
        <f t="array" ref="V254">_xlfn.SWITCH(T254,"มค",1,"กพ",2,"มี",3,"เมย",4,"พค",5,"มิ",6,"กค",7,"สค",8,"กย",9,"ตค",10,"พย",11,"ธค",12)</f>
        <v>12</v>
      </c>
      <c r="W254" s="55">
        <f t="shared" si="16"/>
        <v>2021</v>
      </c>
      <c r="X254" s="54">
        <f t="shared" si="17"/>
        <v>44558</v>
      </c>
    </row>
    <row r="255" spans="1:24" ht="24" x14ac:dyDescent="0.4">
      <c r="A255" s="19">
        <v>253</v>
      </c>
      <c r="B255" s="20" t="s">
        <v>919</v>
      </c>
      <c r="C255" s="21" t="s">
        <v>986</v>
      </c>
      <c r="D255" s="22" t="s">
        <v>954</v>
      </c>
      <c r="E255" s="23" t="s">
        <v>955</v>
      </c>
      <c r="F255" s="24" t="s">
        <v>956</v>
      </c>
      <c r="G255" s="25" t="s">
        <v>987</v>
      </c>
      <c r="H255" s="26">
        <v>91</v>
      </c>
      <c r="I255" s="26">
        <v>6.37</v>
      </c>
      <c r="J255" s="27">
        <v>97.37</v>
      </c>
      <c r="K255" s="28">
        <v>0</v>
      </c>
      <c r="L255" s="27">
        <v>0</v>
      </c>
      <c r="M255" s="27">
        <v>0</v>
      </c>
      <c r="N255" s="29">
        <v>0</v>
      </c>
      <c r="O255" s="27">
        <v>6.37</v>
      </c>
      <c r="P255" s="27">
        <v>97.37</v>
      </c>
      <c r="Q255" s="27">
        <v>97.37</v>
      </c>
      <c r="R255" s="30"/>
      <c r="S255">
        <f t="shared" si="14"/>
        <v>6</v>
      </c>
      <c r="T255" t="str">
        <f t="shared" si="18"/>
        <v>ธค</v>
      </c>
      <c r="U255" t="str">
        <f t="shared" si="15"/>
        <v>28</v>
      </c>
      <c r="V255" cm="1">
        <f t="array" ref="V255">_xlfn.SWITCH(T255,"มค",1,"กพ",2,"มี",3,"เมย",4,"พค",5,"มิ",6,"กค",7,"สค",8,"กย",9,"ตค",10,"พย",11,"ธค",12)</f>
        <v>12</v>
      </c>
      <c r="W255" s="55">
        <f t="shared" si="16"/>
        <v>2021</v>
      </c>
      <c r="X255" s="54">
        <f t="shared" si="17"/>
        <v>44558</v>
      </c>
    </row>
    <row r="256" spans="1:24" ht="24" x14ac:dyDescent="0.4">
      <c r="A256" s="19">
        <v>254</v>
      </c>
      <c r="B256" s="20" t="s">
        <v>919</v>
      </c>
      <c r="C256" s="21" t="s">
        <v>988</v>
      </c>
      <c r="D256" s="22" t="s">
        <v>954</v>
      </c>
      <c r="E256" s="23" t="s">
        <v>955</v>
      </c>
      <c r="F256" s="24" t="s">
        <v>956</v>
      </c>
      <c r="G256" s="25" t="s">
        <v>989</v>
      </c>
      <c r="H256" s="26">
        <v>98</v>
      </c>
      <c r="I256" s="26">
        <v>6.86</v>
      </c>
      <c r="J256" s="27">
        <v>104.86</v>
      </c>
      <c r="K256" s="28">
        <v>0</v>
      </c>
      <c r="L256" s="27">
        <v>0</v>
      </c>
      <c r="M256" s="27">
        <v>0</v>
      </c>
      <c r="N256" s="29">
        <v>0</v>
      </c>
      <c r="O256" s="27">
        <v>6.86</v>
      </c>
      <c r="P256" s="27">
        <v>104.86</v>
      </c>
      <c r="Q256" s="27">
        <v>104.86</v>
      </c>
      <c r="R256" s="30"/>
      <c r="S256">
        <f t="shared" si="14"/>
        <v>6</v>
      </c>
      <c r="T256" t="str">
        <f t="shared" si="18"/>
        <v>ธค</v>
      </c>
      <c r="U256" t="str">
        <f t="shared" si="15"/>
        <v>28</v>
      </c>
      <c r="V256" cm="1">
        <f t="array" ref="V256">_xlfn.SWITCH(T256,"มค",1,"กพ",2,"มี",3,"เมย",4,"พค",5,"มิ",6,"กค",7,"สค",8,"กย",9,"ตค",10,"พย",11,"ธค",12)</f>
        <v>12</v>
      </c>
      <c r="W256" s="55">
        <f t="shared" si="16"/>
        <v>2021</v>
      </c>
      <c r="X256" s="54">
        <f t="shared" si="17"/>
        <v>44558</v>
      </c>
    </row>
    <row r="257" spans="1:24" ht="24" x14ac:dyDescent="0.4">
      <c r="A257" s="19">
        <v>255</v>
      </c>
      <c r="B257" s="20" t="s">
        <v>919</v>
      </c>
      <c r="C257" s="21" t="s">
        <v>990</v>
      </c>
      <c r="D257" s="22" t="s">
        <v>954</v>
      </c>
      <c r="E257" s="23" t="s">
        <v>955</v>
      </c>
      <c r="F257" s="24" t="s">
        <v>956</v>
      </c>
      <c r="G257" s="25" t="s">
        <v>991</v>
      </c>
      <c r="H257" s="26">
        <v>94.5</v>
      </c>
      <c r="I257" s="26">
        <v>6.61</v>
      </c>
      <c r="J257" s="27">
        <v>101.11</v>
      </c>
      <c r="K257" s="28">
        <v>0</v>
      </c>
      <c r="L257" s="27">
        <v>0</v>
      </c>
      <c r="M257" s="27">
        <v>0</v>
      </c>
      <c r="N257" s="29">
        <v>0</v>
      </c>
      <c r="O257" s="27">
        <v>6.61</v>
      </c>
      <c r="P257" s="27">
        <v>101.11</v>
      </c>
      <c r="Q257" s="27">
        <v>101.11</v>
      </c>
      <c r="R257" s="30"/>
      <c r="S257">
        <f t="shared" si="14"/>
        <v>6</v>
      </c>
      <c r="T257" t="str">
        <f t="shared" si="18"/>
        <v>ธค</v>
      </c>
      <c r="U257" t="str">
        <f t="shared" si="15"/>
        <v>28</v>
      </c>
      <c r="V257" cm="1">
        <f t="array" ref="V257">_xlfn.SWITCH(T257,"มค",1,"กพ",2,"มี",3,"เมย",4,"พค",5,"มิ",6,"กค",7,"สค",8,"กย",9,"ตค",10,"พย",11,"ธค",12)</f>
        <v>12</v>
      </c>
      <c r="W257" s="55">
        <f t="shared" si="16"/>
        <v>2021</v>
      </c>
      <c r="X257" s="54">
        <f t="shared" si="17"/>
        <v>44558</v>
      </c>
    </row>
    <row r="258" spans="1:24" ht="24" x14ac:dyDescent="0.4">
      <c r="A258" s="19">
        <v>256</v>
      </c>
      <c r="B258" s="20" t="s">
        <v>919</v>
      </c>
      <c r="C258" s="21" t="s">
        <v>992</v>
      </c>
      <c r="D258" s="22" t="s">
        <v>954</v>
      </c>
      <c r="E258" s="23" t="s">
        <v>955</v>
      </c>
      <c r="F258" s="24" t="s">
        <v>956</v>
      </c>
      <c r="G258" s="25" t="s">
        <v>993</v>
      </c>
      <c r="H258" s="26">
        <v>87.5</v>
      </c>
      <c r="I258" s="26">
        <v>6.12</v>
      </c>
      <c r="J258" s="27">
        <v>93.62</v>
      </c>
      <c r="K258" s="28">
        <v>0</v>
      </c>
      <c r="L258" s="27">
        <v>0</v>
      </c>
      <c r="M258" s="27">
        <v>0</v>
      </c>
      <c r="N258" s="29">
        <v>0</v>
      </c>
      <c r="O258" s="27">
        <v>6.12</v>
      </c>
      <c r="P258" s="27">
        <v>93.62</v>
      </c>
      <c r="Q258" s="27">
        <v>93.62</v>
      </c>
      <c r="R258" s="30"/>
      <c r="S258">
        <f t="shared" si="14"/>
        <v>6</v>
      </c>
      <c r="T258" t="str">
        <f t="shared" si="18"/>
        <v>ธค</v>
      </c>
      <c r="U258" t="str">
        <f t="shared" si="15"/>
        <v>28</v>
      </c>
      <c r="V258" cm="1">
        <f t="array" ref="V258">_xlfn.SWITCH(T258,"มค",1,"กพ",2,"มี",3,"เมย",4,"พค",5,"มิ",6,"กค",7,"สค",8,"กย",9,"ตค",10,"พย",11,"ธค",12)</f>
        <v>12</v>
      </c>
      <c r="W258" s="55">
        <f t="shared" si="16"/>
        <v>2021</v>
      </c>
      <c r="X258" s="54">
        <f t="shared" si="17"/>
        <v>44558</v>
      </c>
    </row>
    <row r="259" spans="1:24" ht="24" x14ac:dyDescent="0.4">
      <c r="A259" s="19">
        <v>257</v>
      </c>
      <c r="B259" s="20" t="s">
        <v>919</v>
      </c>
      <c r="C259" s="21" t="s">
        <v>994</v>
      </c>
      <c r="D259" s="22" t="s">
        <v>954</v>
      </c>
      <c r="E259" s="23" t="s">
        <v>955</v>
      </c>
      <c r="F259" s="24" t="s">
        <v>956</v>
      </c>
      <c r="G259" s="25" t="s">
        <v>995</v>
      </c>
      <c r="H259" s="26">
        <v>91</v>
      </c>
      <c r="I259" s="26">
        <v>6.37</v>
      </c>
      <c r="J259" s="27">
        <v>97.37</v>
      </c>
      <c r="K259" s="28">
        <v>0</v>
      </c>
      <c r="L259" s="27">
        <v>0</v>
      </c>
      <c r="M259" s="27">
        <v>0</v>
      </c>
      <c r="N259" s="29">
        <v>0</v>
      </c>
      <c r="O259" s="27">
        <v>6.37</v>
      </c>
      <c r="P259" s="27">
        <v>97.37</v>
      </c>
      <c r="Q259" s="27">
        <v>97.37</v>
      </c>
      <c r="R259" s="30"/>
      <c r="S259">
        <f t="shared" si="14"/>
        <v>6</v>
      </c>
      <c r="T259" t="str">
        <f t="shared" si="18"/>
        <v>ธค</v>
      </c>
      <c r="U259" t="str">
        <f t="shared" si="15"/>
        <v>28</v>
      </c>
      <c r="V259" cm="1">
        <f t="array" ref="V259">_xlfn.SWITCH(T259,"มค",1,"กพ",2,"มี",3,"เมย",4,"พค",5,"มิ",6,"กค",7,"สค",8,"กย",9,"ตค",10,"พย",11,"ธค",12)</f>
        <v>12</v>
      </c>
      <c r="W259" s="55">
        <f t="shared" si="16"/>
        <v>2021</v>
      </c>
      <c r="X259" s="54">
        <f t="shared" si="17"/>
        <v>44558</v>
      </c>
    </row>
    <row r="260" spans="1:24" ht="24" x14ac:dyDescent="0.4">
      <c r="A260" s="19">
        <v>258</v>
      </c>
      <c r="B260" s="20" t="s">
        <v>919</v>
      </c>
      <c r="C260" s="21" t="s">
        <v>996</v>
      </c>
      <c r="D260" s="22" t="s">
        <v>954</v>
      </c>
      <c r="E260" s="23" t="s">
        <v>955</v>
      </c>
      <c r="F260" s="24" t="s">
        <v>956</v>
      </c>
      <c r="G260" s="25" t="s">
        <v>997</v>
      </c>
      <c r="H260" s="26">
        <v>87.5</v>
      </c>
      <c r="I260" s="26">
        <v>6.12</v>
      </c>
      <c r="J260" s="27">
        <v>93.62</v>
      </c>
      <c r="K260" s="28">
        <v>0</v>
      </c>
      <c r="L260" s="27">
        <v>0</v>
      </c>
      <c r="M260" s="27">
        <v>0</v>
      </c>
      <c r="N260" s="29">
        <v>0</v>
      </c>
      <c r="O260" s="27">
        <v>6.12</v>
      </c>
      <c r="P260" s="27">
        <v>93.62</v>
      </c>
      <c r="Q260" s="27">
        <v>93.62</v>
      </c>
      <c r="R260" s="30"/>
      <c r="S260">
        <f t="shared" ref="S260:S323" si="19">LEN(B260)</f>
        <v>6</v>
      </c>
      <c r="T260" t="str">
        <f t="shared" si="18"/>
        <v>ธค</v>
      </c>
      <c r="U260" t="str">
        <f t="shared" ref="U260:U323" si="20">IF(S260=5,LEFT(B260,1),LEFT(B260,2))</f>
        <v>28</v>
      </c>
      <c r="V260" cm="1">
        <f t="array" ref="V260">_xlfn.SWITCH(T260,"มค",1,"กพ",2,"มี",3,"เมย",4,"พค",5,"มิ",6,"กค",7,"สค",8,"กย",9,"ตค",10,"พย",11,"ธค",12)</f>
        <v>12</v>
      </c>
      <c r="W260" s="55">
        <f t="shared" ref="W260:W323" si="21">(2500+RIGHT(B260,2))-543</f>
        <v>2021</v>
      </c>
      <c r="X260" s="54">
        <f t="shared" ref="X260:X323" si="22">DATE(W260,V260,U260)</f>
        <v>44558</v>
      </c>
    </row>
    <row r="261" spans="1:24" ht="24" x14ac:dyDescent="0.4">
      <c r="A261" s="19">
        <v>259</v>
      </c>
      <c r="B261" s="20" t="s">
        <v>919</v>
      </c>
      <c r="C261" s="21" t="s">
        <v>998</v>
      </c>
      <c r="D261" s="22" t="s">
        <v>954</v>
      </c>
      <c r="E261" s="23" t="s">
        <v>955</v>
      </c>
      <c r="F261" s="24" t="s">
        <v>956</v>
      </c>
      <c r="G261" s="25" t="s">
        <v>999</v>
      </c>
      <c r="H261" s="26">
        <v>98</v>
      </c>
      <c r="I261" s="26">
        <v>6.86</v>
      </c>
      <c r="J261" s="27">
        <v>104.86</v>
      </c>
      <c r="K261" s="28">
        <v>0</v>
      </c>
      <c r="L261" s="27">
        <v>0</v>
      </c>
      <c r="M261" s="27">
        <v>0</v>
      </c>
      <c r="N261" s="29">
        <v>0</v>
      </c>
      <c r="O261" s="27">
        <v>6.86</v>
      </c>
      <c r="P261" s="27">
        <v>104.86</v>
      </c>
      <c r="Q261" s="27">
        <v>104.86</v>
      </c>
      <c r="R261" s="30"/>
      <c r="S261">
        <f t="shared" si="19"/>
        <v>6</v>
      </c>
      <c r="T261" t="str">
        <f t="shared" si="18"/>
        <v>ธค</v>
      </c>
      <c r="U261" t="str">
        <f t="shared" si="20"/>
        <v>28</v>
      </c>
      <c r="V261" cm="1">
        <f t="array" ref="V261">_xlfn.SWITCH(T261,"มค",1,"กพ",2,"มี",3,"เมย",4,"พค",5,"มิ",6,"กค",7,"สค",8,"กย",9,"ตค",10,"พย",11,"ธค",12)</f>
        <v>12</v>
      </c>
      <c r="W261" s="55">
        <f t="shared" si="21"/>
        <v>2021</v>
      </c>
      <c r="X261" s="54">
        <f t="shared" si="22"/>
        <v>44558</v>
      </c>
    </row>
    <row r="262" spans="1:24" ht="24" x14ac:dyDescent="0.4">
      <c r="A262" s="19">
        <v>260</v>
      </c>
      <c r="B262" s="20" t="s">
        <v>919</v>
      </c>
      <c r="C262" s="21" t="s">
        <v>1000</v>
      </c>
      <c r="D262" s="22" t="s">
        <v>954</v>
      </c>
      <c r="E262" s="23" t="s">
        <v>955</v>
      </c>
      <c r="F262" s="24" t="s">
        <v>956</v>
      </c>
      <c r="G262" s="25" t="s">
        <v>1001</v>
      </c>
      <c r="H262" s="26">
        <v>112</v>
      </c>
      <c r="I262" s="26">
        <v>7.84</v>
      </c>
      <c r="J262" s="27">
        <v>119.84</v>
      </c>
      <c r="K262" s="28">
        <v>0</v>
      </c>
      <c r="L262" s="27">
        <v>0</v>
      </c>
      <c r="M262" s="27">
        <v>0</v>
      </c>
      <c r="N262" s="29">
        <v>0</v>
      </c>
      <c r="O262" s="27">
        <v>7.84</v>
      </c>
      <c r="P262" s="27">
        <v>119.84</v>
      </c>
      <c r="Q262" s="27">
        <v>119.84</v>
      </c>
      <c r="R262" s="30"/>
      <c r="S262">
        <f t="shared" si="19"/>
        <v>6</v>
      </c>
      <c r="T262" t="str">
        <f t="shared" si="18"/>
        <v>ธค</v>
      </c>
      <c r="U262" t="str">
        <f t="shared" si="20"/>
        <v>28</v>
      </c>
      <c r="V262" cm="1">
        <f t="array" ref="V262">_xlfn.SWITCH(T262,"มค",1,"กพ",2,"มี",3,"เมย",4,"พค",5,"มิ",6,"กค",7,"สค",8,"กย",9,"ตค",10,"พย",11,"ธค",12)</f>
        <v>12</v>
      </c>
      <c r="W262" s="55">
        <f t="shared" si="21"/>
        <v>2021</v>
      </c>
      <c r="X262" s="54">
        <f t="shared" si="22"/>
        <v>44558</v>
      </c>
    </row>
    <row r="263" spans="1:24" ht="24" x14ac:dyDescent="0.4">
      <c r="A263" s="19">
        <v>261</v>
      </c>
      <c r="B263" s="20" t="s">
        <v>919</v>
      </c>
      <c r="C263" s="21" t="s">
        <v>1002</v>
      </c>
      <c r="D263" s="22" t="s">
        <v>954</v>
      </c>
      <c r="E263" s="23" t="s">
        <v>955</v>
      </c>
      <c r="F263" s="24" t="s">
        <v>956</v>
      </c>
      <c r="G263" s="25" t="s">
        <v>1003</v>
      </c>
      <c r="H263" s="26">
        <v>105</v>
      </c>
      <c r="I263" s="26">
        <v>7.35</v>
      </c>
      <c r="J263" s="27">
        <v>112.35</v>
      </c>
      <c r="K263" s="28">
        <v>0</v>
      </c>
      <c r="L263" s="27">
        <v>0</v>
      </c>
      <c r="M263" s="27">
        <v>0</v>
      </c>
      <c r="N263" s="29">
        <v>0</v>
      </c>
      <c r="O263" s="27">
        <v>7.35</v>
      </c>
      <c r="P263" s="27">
        <v>112.35</v>
      </c>
      <c r="Q263" s="27">
        <v>112.35</v>
      </c>
      <c r="R263" s="30"/>
      <c r="S263">
        <f t="shared" si="19"/>
        <v>6</v>
      </c>
      <c r="T263" t="str">
        <f t="shared" si="18"/>
        <v>ธค</v>
      </c>
      <c r="U263" t="str">
        <f t="shared" si="20"/>
        <v>28</v>
      </c>
      <c r="V263" cm="1">
        <f t="array" ref="V263">_xlfn.SWITCH(T263,"มค",1,"กพ",2,"มี",3,"เมย",4,"พค",5,"มิ",6,"กค",7,"สค",8,"กย",9,"ตค",10,"พย",11,"ธค",12)</f>
        <v>12</v>
      </c>
      <c r="W263" s="55">
        <f t="shared" si="21"/>
        <v>2021</v>
      </c>
      <c r="X263" s="54">
        <f t="shared" si="22"/>
        <v>44558</v>
      </c>
    </row>
    <row r="264" spans="1:24" ht="24" x14ac:dyDescent="0.4">
      <c r="A264" s="19">
        <v>262</v>
      </c>
      <c r="B264" s="20" t="s">
        <v>919</v>
      </c>
      <c r="C264" s="21" t="s">
        <v>1004</v>
      </c>
      <c r="D264" s="22" t="s">
        <v>954</v>
      </c>
      <c r="E264" s="23" t="s">
        <v>955</v>
      </c>
      <c r="F264" s="24" t="s">
        <v>956</v>
      </c>
      <c r="G264" s="25" t="s">
        <v>1005</v>
      </c>
      <c r="H264" s="26">
        <v>87.5</v>
      </c>
      <c r="I264" s="26">
        <v>6.12</v>
      </c>
      <c r="J264" s="27">
        <v>93.62</v>
      </c>
      <c r="K264" s="28">
        <v>0</v>
      </c>
      <c r="L264" s="27">
        <v>0</v>
      </c>
      <c r="M264" s="27">
        <v>0</v>
      </c>
      <c r="N264" s="29">
        <v>0</v>
      </c>
      <c r="O264" s="27">
        <v>6.12</v>
      </c>
      <c r="P264" s="27">
        <v>93.62</v>
      </c>
      <c r="Q264" s="27">
        <v>93.62</v>
      </c>
      <c r="R264" s="30"/>
      <c r="S264">
        <f t="shared" si="19"/>
        <v>6</v>
      </c>
      <c r="T264" t="str">
        <f t="shared" si="18"/>
        <v>ธค</v>
      </c>
      <c r="U264" t="str">
        <f t="shared" si="20"/>
        <v>28</v>
      </c>
      <c r="V264" cm="1">
        <f t="array" ref="V264">_xlfn.SWITCH(T264,"มค",1,"กพ",2,"มี",3,"เมย",4,"พค",5,"มิ",6,"กค",7,"สค",8,"กย",9,"ตค",10,"พย",11,"ธค",12)</f>
        <v>12</v>
      </c>
      <c r="W264" s="55">
        <f t="shared" si="21"/>
        <v>2021</v>
      </c>
      <c r="X264" s="54">
        <f t="shared" si="22"/>
        <v>44558</v>
      </c>
    </row>
    <row r="265" spans="1:24" ht="24" x14ac:dyDescent="0.4">
      <c r="A265" s="19">
        <v>263</v>
      </c>
      <c r="B265" s="20" t="s">
        <v>919</v>
      </c>
      <c r="C265" s="21" t="s">
        <v>1006</v>
      </c>
      <c r="D265" s="22" t="s">
        <v>954</v>
      </c>
      <c r="E265" s="23" t="s">
        <v>955</v>
      </c>
      <c r="F265" s="24" t="s">
        <v>956</v>
      </c>
      <c r="G265" s="25" t="s">
        <v>1007</v>
      </c>
      <c r="H265" s="26">
        <v>112</v>
      </c>
      <c r="I265" s="26">
        <v>7.84</v>
      </c>
      <c r="J265" s="27">
        <v>119.84</v>
      </c>
      <c r="K265" s="28">
        <v>0</v>
      </c>
      <c r="L265" s="27">
        <v>0</v>
      </c>
      <c r="M265" s="27">
        <v>0</v>
      </c>
      <c r="N265" s="29">
        <v>0</v>
      </c>
      <c r="O265" s="27">
        <v>7.84</v>
      </c>
      <c r="P265" s="27">
        <v>119.84</v>
      </c>
      <c r="Q265" s="27">
        <v>119.84</v>
      </c>
      <c r="R265" s="30"/>
      <c r="S265">
        <f t="shared" si="19"/>
        <v>6</v>
      </c>
      <c r="T265" t="str">
        <f t="shared" si="18"/>
        <v>ธค</v>
      </c>
      <c r="U265" t="str">
        <f t="shared" si="20"/>
        <v>28</v>
      </c>
      <c r="V265" cm="1">
        <f t="array" ref="V265">_xlfn.SWITCH(T265,"มค",1,"กพ",2,"มี",3,"เมย",4,"พค",5,"มิ",6,"กค",7,"สค",8,"กย",9,"ตค",10,"พย",11,"ธค",12)</f>
        <v>12</v>
      </c>
      <c r="W265" s="55">
        <f t="shared" si="21"/>
        <v>2021</v>
      </c>
      <c r="X265" s="54">
        <f t="shared" si="22"/>
        <v>44558</v>
      </c>
    </row>
    <row r="266" spans="1:24" ht="24" x14ac:dyDescent="0.4">
      <c r="A266" s="19">
        <v>264</v>
      </c>
      <c r="B266" s="20" t="s">
        <v>919</v>
      </c>
      <c r="C266" s="21" t="s">
        <v>1008</v>
      </c>
      <c r="D266" s="22" t="s">
        <v>954</v>
      </c>
      <c r="E266" s="23" t="s">
        <v>955</v>
      </c>
      <c r="F266" s="24" t="s">
        <v>956</v>
      </c>
      <c r="G266" s="25" t="s">
        <v>1009</v>
      </c>
      <c r="H266" s="26">
        <v>98</v>
      </c>
      <c r="I266" s="26">
        <v>6.86</v>
      </c>
      <c r="J266" s="27">
        <v>104.86</v>
      </c>
      <c r="K266" s="28">
        <v>0</v>
      </c>
      <c r="L266" s="27">
        <v>0</v>
      </c>
      <c r="M266" s="27">
        <v>0</v>
      </c>
      <c r="N266" s="29">
        <v>0</v>
      </c>
      <c r="O266" s="27">
        <v>6.86</v>
      </c>
      <c r="P266" s="27">
        <v>104.86</v>
      </c>
      <c r="Q266" s="27">
        <v>104.86</v>
      </c>
      <c r="R266" s="30"/>
      <c r="S266">
        <f t="shared" si="19"/>
        <v>6</v>
      </c>
      <c r="T266" t="str">
        <f t="shared" si="18"/>
        <v>ธค</v>
      </c>
      <c r="U266" t="str">
        <f t="shared" si="20"/>
        <v>28</v>
      </c>
      <c r="V266" cm="1">
        <f t="array" ref="V266">_xlfn.SWITCH(T266,"มค",1,"กพ",2,"มี",3,"เมย",4,"พค",5,"มิ",6,"กค",7,"สค",8,"กย",9,"ตค",10,"พย",11,"ธค",12)</f>
        <v>12</v>
      </c>
      <c r="W266" s="55">
        <f t="shared" si="21"/>
        <v>2021</v>
      </c>
      <c r="X266" s="54">
        <f t="shared" si="22"/>
        <v>44558</v>
      </c>
    </row>
    <row r="267" spans="1:24" ht="24" x14ac:dyDescent="0.4">
      <c r="A267" s="19">
        <v>265</v>
      </c>
      <c r="B267" s="20" t="s">
        <v>919</v>
      </c>
      <c r="C267" s="21" t="s">
        <v>1010</v>
      </c>
      <c r="D267" s="22" t="s">
        <v>954</v>
      </c>
      <c r="E267" s="23" t="s">
        <v>955</v>
      </c>
      <c r="F267" s="24" t="s">
        <v>956</v>
      </c>
      <c r="G267" s="25" t="s">
        <v>1011</v>
      </c>
      <c r="H267" s="26">
        <v>108.5</v>
      </c>
      <c r="I267" s="26">
        <v>7.59</v>
      </c>
      <c r="J267" s="27">
        <v>116.09</v>
      </c>
      <c r="K267" s="28">
        <v>0</v>
      </c>
      <c r="L267" s="27">
        <v>0</v>
      </c>
      <c r="M267" s="27">
        <v>0</v>
      </c>
      <c r="N267" s="29">
        <v>0</v>
      </c>
      <c r="O267" s="27">
        <v>7.59</v>
      </c>
      <c r="P267" s="27">
        <v>116.09</v>
      </c>
      <c r="Q267" s="27">
        <v>116.09</v>
      </c>
      <c r="R267" s="30"/>
      <c r="S267">
        <f t="shared" si="19"/>
        <v>6</v>
      </c>
      <c r="T267" t="str">
        <f t="shared" si="18"/>
        <v>ธค</v>
      </c>
      <c r="U267" t="str">
        <f t="shared" si="20"/>
        <v>28</v>
      </c>
      <c r="V267" cm="1">
        <f t="array" ref="V267">_xlfn.SWITCH(T267,"มค",1,"กพ",2,"มี",3,"เมย",4,"พค",5,"มิ",6,"กค",7,"สค",8,"กย",9,"ตค",10,"พย",11,"ธค",12)</f>
        <v>12</v>
      </c>
      <c r="W267" s="55">
        <f t="shared" si="21"/>
        <v>2021</v>
      </c>
      <c r="X267" s="54">
        <f t="shared" si="22"/>
        <v>44558</v>
      </c>
    </row>
    <row r="268" spans="1:24" ht="24" x14ac:dyDescent="0.4">
      <c r="A268" s="19">
        <v>266</v>
      </c>
      <c r="B268" s="20" t="s">
        <v>919</v>
      </c>
      <c r="C268" s="21" t="s">
        <v>1012</v>
      </c>
      <c r="D268" s="22" t="s">
        <v>954</v>
      </c>
      <c r="E268" s="23" t="s">
        <v>955</v>
      </c>
      <c r="F268" s="24" t="s">
        <v>956</v>
      </c>
      <c r="G268" s="25" t="s">
        <v>1013</v>
      </c>
      <c r="H268" s="26">
        <v>112</v>
      </c>
      <c r="I268" s="26">
        <v>7.84</v>
      </c>
      <c r="J268" s="27">
        <v>119.84</v>
      </c>
      <c r="K268" s="28">
        <v>0</v>
      </c>
      <c r="L268" s="27">
        <v>0</v>
      </c>
      <c r="M268" s="27">
        <v>0</v>
      </c>
      <c r="N268" s="29">
        <v>0</v>
      </c>
      <c r="O268" s="27">
        <v>7.84</v>
      </c>
      <c r="P268" s="27">
        <v>119.84</v>
      </c>
      <c r="Q268" s="27">
        <v>119.84</v>
      </c>
      <c r="R268" s="30"/>
      <c r="S268">
        <f t="shared" si="19"/>
        <v>6</v>
      </c>
      <c r="T268" t="str">
        <f t="shared" si="18"/>
        <v>ธค</v>
      </c>
      <c r="U268" t="str">
        <f t="shared" si="20"/>
        <v>28</v>
      </c>
      <c r="V268" cm="1">
        <f t="array" ref="V268">_xlfn.SWITCH(T268,"มค",1,"กพ",2,"มี",3,"เมย",4,"พค",5,"มิ",6,"กค",7,"สค",8,"กย",9,"ตค",10,"พย",11,"ธค",12)</f>
        <v>12</v>
      </c>
      <c r="W268" s="55">
        <f t="shared" si="21"/>
        <v>2021</v>
      </c>
      <c r="X268" s="54">
        <f t="shared" si="22"/>
        <v>44558</v>
      </c>
    </row>
    <row r="269" spans="1:24" ht="24" x14ac:dyDescent="0.4">
      <c r="A269" s="19">
        <v>267</v>
      </c>
      <c r="B269" s="20" t="s">
        <v>919</v>
      </c>
      <c r="C269" s="21" t="s">
        <v>1014</v>
      </c>
      <c r="D269" s="22" t="s">
        <v>954</v>
      </c>
      <c r="E269" s="23" t="s">
        <v>955</v>
      </c>
      <c r="F269" s="24" t="s">
        <v>956</v>
      </c>
      <c r="G269" s="25" t="s">
        <v>1015</v>
      </c>
      <c r="H269" s="26">
        <v>80.5</v>
      </c>
      <c r="I269" s="26">
        <v>5.63</v>
      </c>
      <c r="J269" s="27">
        <v>86.13</v>
      </c>
      <c r="K269" s="28">
        <v>0</v>
      </c>
      <c r="L269" s="27">
        <v>0</v>
      </c>
      <c r="M269" s="27">
        <v>0</v>
      </c>
      <c r="N269" s="29">
        <v>0</v>
      </c>
      <c r="O269" s="27">
        <v>5.63</v>
      </c>
      <c r="P269" s="27">
        <v>86.13</v>
      </c>
      <c r="Q269" s="27">
        <v>86.13</v>
      </c>
      <c r="R269" s="30"/>
      <c r="S269">
        <f t="shared" si="19"/>
        <v>6</v>
      </c>
      <c r="T269" t="str">
        <f t="shared" si="18"/>
        <v>ธค</v>
      </c>
      <c r="U269" t="str">
        <f t="shared" si="20"/>
        <v>28</v>
      </c>
      <c r="V269" cm="1">
        <f t="array" ref="V269">_xlfn.SWITCH(T269,"มค",1,"กพ",2,"มี",3,"เมย",4,"พค",5,"มิ",6,"กค",7,"สค",8,"กย",9,"ตค",10,"พย",11,"ธค",12)</f>
        <v>12</v>
      </c>
      <c r="W269" s="55">
        <f t="shared" si="21"/>
        <v>2021</v>
      </c>
      <c r="X269" s="54">
        <f t="shared" si="22"/>
        <v>44558</v>
      </c>
    </row>
    <row r="270" spans="1:24" ht="24" x14ac:dyDescent="0.4">
      <c r="A270" s="19">
        <v>268</v>
      </c>
      <c r="B270" s="20" t="s">
        <v>919</v>
      </c>
      <c r="C270" s="21" t="s">
        <v>1016</v>
      </c>
      <c r="D270" s="22" t="s">
        <v>954</v>
      </c>
      <c r="E270" s="23" t="s">
        <v>955</v>
      </c>
      <c r="F270" s="24" t="s">
        <v>956</v>
      </c>
      <c r="G270" s="25" t="s">
        <v>1017</v>
      </c>
      <c r="H270" s="26">
        <v>63</v>
      </c>
      <c r="I270" s="26">
        <v>4.41</v>
      </c>
      <c r="J270" s="27">
        <v>67.41</v>
      </c>
      <c r="K270" s="28">
        <v>0</v>
      </c>
      <c r="L270" s="27">
        <v>0</v>
      </c>
      <c r="M270" s="27">
        <v>0</v>
      </c>
      <c r="N270" s="29">
        <v>0</v>
      </c>
      <c r="O270" s="27">
        <v>4.41</v>
      </c>
      <c r="P270" s="27">
        <v>67.41</v>
      </c>
      <c r="Q270" s="27">
        <v>67.41</v>
      </c>
      <c r="R270" s="30"/>
      <c r="S270">
        <f t="shared" si="19"/>
        <v>6</v>
      </c>
      <c r="T270" t="str">
        <f t="shared" si="18"/>
        <v>ธค</v>
      </c>
      <c r="U270" t="str">
        <f t="shared" si="20"/>
        <v>28</v>
      </c>
      <c r="V270" cm="1">
        <f t="array" ref="V270">_xlfn.SWITCH(T270,"มค",1,"กพ",2,"มี",3,"เมย",4,"พค",5,"มิ",6,"กค",7,"สค",8,"กย",9,"ตค",10,"พย",11,"ธค",12)</f>
        <v>12</v>
      </c>
      <c r="W270" s="55">
        <f t="shared" si="21"/>
        <v>2021</v>
      </c>
      <c r="X270" s="54">
        <f t="shared" si="22"/>
        <v>44558</v>
      </c>
    </row>
    <row r="271" spans="1:24" ht="24" x14ac:dyDescent="0.4">
      <c r="A271" s="19">
        <v>269</v>
      </c>
      <c r="B271" s="20" t="s">
        <v>919</v>
      </c>
      <c r="C271" s="21" t="s">
        <v>1018</v>
      </c>
      <c r="D271" s="22" t="s">
        <v>954</v>
      </c>
      <c r="E271" s="23" t="s">
        <v>955</v>
      </c>
      <c r="F271" s="24" t="s">
        <v>956</v>
      </c>
      <c r="G271" s="25" t="s">
        <v>1019</v>
      </c>
      <c r="H271" s="26">
        <v>101.5</v>
      </c>
      <c r="I271" s="26">
        <v>7.1</v>
      </c>
      <c r="J271" s="27">
        <v>108.6</v>
      </c>
      <c r="K271" s="28">
        <v>0</v>
      </c>
      <c r="L271" s="27">
        <v>0</v>
      </c>
      <c r="M271" s="27">
        <v>0</v>
      </c>
      <c r="N271" s="29">
        <v>0</v>
      </c>
      <c r="O271" s="27">
        <v>7.1</v>
      </c>
      <c r="P271" s="27">
        <v>108.6</v>
      </c>
      <c r="Q271" s="27">
        <v>108.6</v>
      </c>
      <c r="R271" s="30"/>
      <c r="S271">
        <f t="shared" si="19"/>
        <v>6</v>
      </c>
      <c r="T271" t="str">
        <f t="shared" si="18"/>
        <v>ธค</v>
      </c>
      <c r="U271" t="str">
        <f t="shared" si="20"/>
        <v>28</v>
      </c>
      <c r="V271" cm="1">
        <f t="array" ref="V271">_xlfn.SWITCH(T271,"มค",1,"กพ",2,"มี",3,"เมย",4,"พค",5,"มิ",6,"กค",7,"สค",8,"กย",9,"ตค",10,"พย",11,"ธค",12)</f>
        <v>12</v>
      </c>
      <c r="W271" s="55">
        <f t="shared" si="21"/>
        <v>2021</v>
      </c>
      <c r="X271" s="54">
        <f t="shared" si="22"/>
        <v>44558</v>
      </c>
    </row>
    <row r="272" spans="1:24" ht="24" x14ac:dyDescent="0.4">
      <c r="A272" s="19">
        <v>270</v>
      </c>
      <c r="B272" s="20" t="s">
        <v>919</v>
      </c>
      <c r="C272" s="21" t="s">
        <v>1020</v>
      </c>
      <c r="D272" s="22" t="s">
        <v>954</v>
      </c>
      <c r="E272" s="23" t="s">
        <v>955</v>
      </c>
      <c r="F272" s="24" t="s">
        <v>956</v>
      </c>
      <c r="G272" s="25" t="s">
        <v>1021</v>
      </c>
      <c r="H272" s="26">
        <v>84</v>
      </c>
      <c r="I272" s="26">
        <v>5.88</v>
      </c>
      <c r="J272" s="27">
        <v>89.88</v>
      </c>
      <c r="K272" s="28">
        <v>0</v>
      </c>
      <c r="L272" s="27">
        <v>0</v>
      </c>
      <c r="M272" s="27">
        <v>0</v>
      </c>
      <c r="N272" s="29">
        <v>0</v>
      </c>
      <c r="O272" s="27">
        <v>5.88</v>
      </c>
      <c r="P272" s="27">
        <v>89.88</v>
      </c>
      <c r="Q272" s="27">
        <v>89.88</v>
      </c>
      <c r="R272" s="30"/>
      <c r="S272">
        <f t="shared" si="19"/>
        <v>6</v>
      </c>
      <c r="T272" t="str">
        <f t="shared" si="18"/>
        <v>ธค</v>
      </c>
      <c r="U272" t="str">
        <f t="shared" si="20"/>
        <v>28</v>
      </c>
      <c r="V272" cm="1">
        <f t="array" ref="V272">_xlfn.SWITCH(T272,"มค",1,"กพ",2,"มี",3,"เมย",4,"พค",5,"มิ",6,"กค",7,"สค",8,"กย",9,"ตค",10,"พย",11,"ธค",12)</f>
        <v>12</v>
      </c>
      <c r="W272" s="55">
        <f t="shared" si="21"/>
        <v>2021</v>
      </c>
      <c r="X272" s="54">
        <f t="shared" si="22"/>
        <v>44558</v>
      </c>
    </row>
    <row r="273" spans="1:24" ht="24" x14ac:dyDescent="0.4">
      <c r="A273" s="19">
        <v>271</v>
      </c>
      <c r="B273" s="20" t="s">
        <v>919</v>
      </c>
      <c r="C273" s="21" t="s">
        <v>1022</v>
      </c>
      <c r="D273" s="22" t="s">
        <v>954</v>
      </c>
      <c r="E273" s="23" t="s">
        <v>955</v>
      </c>
      <c r="F273" s="24" t="s">
        <v>956</v>
      </c>
      <c r="G273" s="25" t="s">
        <v>1023</v>
      </c>
      <c r="H273" s="26">
        <v>70</v>
      </c>
      <c r="I273" s="26">
        <v>4.9000000000000004</v>
      </c>
      <c r="J273" s="27">
        <v>74.900000000000006</v>
      </c>
      <c r="K273" s="28">
        <v>0</v>
      </c>
      <c r="L273" s="27">
        <v>0</v>
      </c>
      <c r="M273" s="27">
        <v>0</v>
      </c>
      <c r="N273" s="29">
        <v>0</v>
      </c>
      <c r="O273" s="27">
        <v>4.9000000000000004</v>
      </c>
      <c r="P273" s="27">
        <v>74.900000000000006</v>
      </c>
      <c r="Q273" s="27">
        <v>74.900000000000006</v>
      </c>
      <c r="R273" s="30"/>
      <c r="S273">
        <f t="shared" si="19"/>
        <v>6</v>
      </c>
      <c r="T273" t="str">
        <f t="shared" si="18"/>
        <v>ธค</v>
      </c>
      <c r="U273" t="str">
        <f t="shared" si="20"/>
        <v>28</v>
      </c>
      <c r="V273" cm="1">
        <f t="array" ref="V273">_xlfn.SWITCH(T273,"มค",1,"กพ",2,"มี",3,"เมย",4,"พค",5,"มิ",6,"กค",7,"สค",8,"กย",9,"ตค",10,"พย",11,"ธค",12)</f>
        <v>12</v>
      </c>
      <c r="W273" s="55">
        <f t="shared" si="21"/>
        <v>2021</v>
      </c>
      <c r="X273" s="54">
        <f t="shared" si="22"/>
        <v>44558</v>
      </c>
    </row>
    <row r="274" spans="1:24" ht="24" x14ac:dyDescent="0.4">
      <c r="A274" s="19">
        <v>272</v>
      </c>
      <c r="B274" s="20" t="s">
        <v>919</v>
      </c>
      <c r="C274" s="21" t="s">
        <v>1024</v>
      </c>
      <c r="D274" s="22" t="s">
        <v>954</v>
      </c>
      <c r="E274" s="23" t="s">
        <v>955</v>
      </c>
      <c r="F274" s="24" t="s">
        <v>956</v>
      </c>
      <c r="G274" s="25" t="s">
        <v>1025</v>
      </c>
      <c r="H274" s="26">
        <v>63</v>
      </c>
      <c r="I274" s="26">
        <v>4.41</v>
      </c>
      <c r="J274" s="27">
        <v>67.41</v>
      </c>
      <c r="K274" s="28">
        <v>0</v>
      </c>
      <c r="L274" s="27">
        <v>0</v>
      </c>
      <c r="M274" s="27">
        <v>0</v>
      </c>
      <c r="N274" s="29">
        <v>0</v>
      </c>
      <c r="O274" s="27">
        <v>4.41</v>
      </c>
      <c r="P274" s="27">
        <v>67.41</v>
      </c>
      <c r="Q274" s="27">
        <v>67.41</v>
      </c>
      <c r="R274" s="30"/>
      <c r="S274">
        <f t="shared" si="19"/>
        <v>6</v>
      </c>
      <c r="T274" t="str">
        <f t="shared" si="18"/>
        <v>ธค</v>
      </c>
      <c r="U274" t="str">
        <f t="shared" si="20"/>
        <v>28</v>
      </c>
      <c r="V274" cm="1">
        <f t="array" ref="V274">_xlfn.SWITCH(T274,"มค",1,"กพ",2,"มี",3,"เมย",4,"พค",5,"มิ",6,"กค",7,"สค",8,"กย",9,"ตค",10,"พย",11,"ธค",12)</f>
        <v>12</v>
      </c>
      <c r="W274" s="55">
        <f t="shared" si="21"/>
        <v>2021</v>
      </c>
      <c r="X274" s="54">
        <f t="shared" si="22"/>
        <v>44558</v>
      </c>
    </row>
    <row r="275" spans="1:24" ht="24" x14ac:dyDescent="0.4">
      <c r="A275" s="19">
        <v>273</v>
      </c>
      <c r="B275" s="20" t="s">
        <v>919</v>
      </c>
      <c r="C275" s="21" t="s">
        <v>1026</v>
      </c>
      <c r="D275" s="22" t="s">
        <v>954</v>
      </c>
      <c r="E275" s="23" t="s">
        <v>955</v>
      </c>
      <c r="F275" s="24" t="s">
        <v>956</v>
      </c>
      <c r="G275" s="25" t="s">
        <v>1027</v>
      </c>
      <c r="H275" s="26">
        <v>73.5</v>
      </c>
      <c r="I275" s="26">
        <v>5.14</v>
      </c>
      <c r="J275" s="27">
        <v>78.64</v>
      </c>
      <c r="K275" s="28">
        <v>0</v>
      </c>
      <c r="L275" s="27">
        <v>0</v>
      </c>
      <c r="M275" s="27">
        <v>0</v>
      </c>
      <c r="N275" s="29">
        <v>0</v>
      </c>
      <c r="O275" s="27">
        <v>5.14</v>
      </c>
      <c r="P275" s="27">
        <v>78.64</v>
      </c>
      <c r="Q275" s="27">
        <v>78.64</v>
      </c>
      <c r="R275" s="30"/>
      <c r="S275">
        <f t="shared" si="19"/>
        <v>6</v>
      </c>
      <c r="T275" t="str">
        <f t="shared" si="18"/>
        <v>ธค</v>
      </c>
      <c r="U275" t="str">
        <f t="shared" si="20"/>
        <v>28</v>
      </c>
      <c r="V275" cm="1">
        <f t="array" ref="V275">_xlfn.SWITCH(T275,"มค",1,"กพ",2,"มี",3,"เมย",4,"พค",5,"มิ",6,"กค",7,"สค",8,"กย",9,"ตค",10,"พย",11,"ธค",12)</f>
        <v>12</v>
      </c>
      <c r="W275" s="55">
        <f t="shared" si="21"/>
        <v>2021</v>
      </c>
      <c r="X275" s="54">
        <f t="shared" si="22"/>
        <v>44558</v>
      </c>
    </row>
    <row r="276" spans="1:24" ht="24" x14ac:dyDescent="0.4">
      <c r="A276" s="19">
        <v>274</v>
      </c>
      <c r="B276" s="20" t="s">
        <v>919</v>
      </c>
      <c r="C276" s="21" t="s">
        <v>1028</v>
      </c>
      <c r="D276" s="22" t="s">
        <v>954</v>
      </c>
      <c r="E276" s="23" t="s">
        <v>955</v>
      </c>
      <c r="F276" s="24" t="s">
        <v>956</v>
      </c>
      <c r="G276" s="25" t="s">
        <v>1029</v>
      </c>
      <c r="H276" s="26">
        <v>87.5</v>
      </c>
      <c r="I276" s="26">
        <v>6.12</v>
      </c>
      <c r="J276" s="27">
        <v>93.62</v>
      </c>
      <c r="K276" s="28">
        <v>0</v>
      </c>
      <c r="L276" s="27">
        <v>0</v>
      </c>
      <c r="M276" s="27">
        <v>0</v>
      </c>
      <c r="N276" s="29">
        <v>0</v>
      </c>
      <c r="O276" s="27">
        <v>6.12</v>
      </c>
      <c r="P276" s="27">
        <v>93.62</v>
      </c>
      <c r="Q276" s="27">
        <v>93.62</v>
      </c>
      <c r="R276" s="30"/>
      <c r="S276">
        <f t="shared" si="19"/>
        <v>6</v>
      </c>
      <c r="T276" t="str">
        <f t="shared" si="18"/>
        <v>ธค</v>
      </c>
      <c r="U276" t="str">
        <f t="shared" si="20"/>
        <v>28</v>
      </c>
      <c r="V276" cm="1">
        <f t="array" ref="V276">_xlfn.SWITCH(T276,"มค",1,"กพ",2,"มี",3,"เมย",4,"พค",5,"มิ",6,"กค",7,"สค",8,"กย",9,"ตค",10,"พย",11,"ธค",12)</f>
        <v>12</v>
      </c>
      <c r="W276" s="55">
        <f t="shared" si="21"/>
        <v>2021</v>
      </c>
      <c r="X276" s="54">
        <f t="shared" si="22"/>
        <v>44558</v>
      </c>
    </row>
    <row r="277" spans="1:24" ht="24" x14ac:dyDescent="0.4">
      <c r="A277" s="19">
        <v>275</v>
      </c>
      <c r="B277" s="20" t="s">
        <v>919</v>
      </c>
      <c r="C277" s="21" t="s">
        <v>1030</v>
      </c>
      <c r="D277" s="22" t="s">
        <v>954</v>
      </c>
      <c r="E277" s="23" t="s">
        <v>955</v>
      </c>
      <c r="F277" s="24" t="s">
        <v>956</v>
      </c>
      <c r="G277" s="25" t="s">
        <v>1031</v>
      </c>
      <c r="H277" s="26">
        <v>101.5</v>
      </c>
      <c r="I277" s="26">
        <v>7.1</v>
      </c>
      <c r="J277" s="27">
        <v>108.6</v>
      </c>
      <c r="K277" s="28">
        <v>0</v>
      </c>
      <c r="L277" s="27">
        <v>0</v>
      </c>
      <c r="M277" s="27">
        <v>0</v>
      </c>
      <c r="N277" s="29">
        <v>0</v>
      </c>
      <c r="O277" s="27">
        <v>7.1</v>
      </c>
      <c r="P277" s="27">
        <v>108.6</v>
      </c>
      <c r="Q277" s="27">
        <v>108.6</v>
      </c>
      <c r="R277" s="30"/>
      <c r="S277">
        <f t="shared" si="19"/>
        <v>6</v>
      </c>
      <c r="T277" t="str">
        <f t="shared" si="18"/>
        <v>ธค</v>
      </c>
      <c r="U277" t="str">
        <f t="shared" si="20"/>
        <v>28</v>
      </c>
      <c r="V277" cm="1">
        <f t="array" ref="V277">_xlfn.SWITCH(T277,"มค",1,"กพ",2,"มี",3,"เมย",4,"พค",5,"มิ",6,"กค",7,"สค",8,"กย",9,"ตค",10,"พย",11,"ธค",12)</f>
        <v>12</v>
      </c>
      <c r="W277" s="55">
        <f t="shared" si="21"/>
        <v>2021</v>
      </c>
      <c r="X277" s="54">
        <f t="shared" si="22"/>
        <v>44558</v>
      </c>
    </row>
    <row r="278" spans="1:24" ht="24" x14ac:dyDescent="0.4">
      <c r="A278" s="19">
        <v>276</v>
      </c>
      <c r="B278" s="20" t="s">
        <v>919</v>
      </c>
      <c r="C278" s="21" t="s">
        <v>1032</v>
      </c>
      <c r="D278" s="22" t="s">
        <v>954</v>
      </c>
      <c r="E278" s="23" t="s">
        <v>955</v>
      </c>
      <c r="F278" s="24" t="s">
        <v>956</v>
      </c>
      <c r="G278" s="25" t="s">
        <v>24</v>
      </c>
      <c r="H278" s="26">
        <v>91</v>
      </c>
      <c r="I278" s="26">
        <v>6.37</v>
      </c>
      <c r="J278" s="27">
        <v>97.37</v>
      </c>
      <c r="K278" s="28">
        <v>0</v>
      </c>
      <c r="L278" s="27">
        <v>0</v>
      </c>
      <c r="M278" s="27">
        <v>0</v>
      </c>
      <c r="N278" s="29">
        <v>0</v>
      </c>
      <c r="O278" s="27">
        <v>6.37</v>
      </c>
      <c r="P278" s="27">
        <v>97.37</v>
      </c>
      <c r="Q278" s="27">
        <v>97.37</v>
      </c>
      <c r="R278" s="30"/>
      <c r="S278">
        <f t="shared" si="19"/>
        <v>6</v>
      </c>
      <c r="T278" t="str">
        <f t="shared" si="18"/>
        <v>ธค</v>
      </c>
      <c r="U278" t="str">
        <f t="shared" si="20"/>
        <v>28</v>
      </c>
      <c r="V278" cm="1">
        <f t="array" ref="V278">_xlfn.SWITCH(T278,"มค",1,"กพ",2,"มี",3,"เมย",4,"พค",5,"มิ",6,"กค",7,"สค",8,"กย",9,"ตค",10,"พย",11,"ธค",12)</f>
        <v>12</v>
      </c>
      <c r="W278" s="55">
        <f t="shared" si="21"/>
        <v>2021</v>
      </c>
      <c r="X278" s="54">
        <f t="shared" si="22"/>
        <v>44558</v>
      </c>
    </row>
    <row r="279" spans="1:24" ht="24" x14ac:dyDescent="0.4">
      <c r="A279" s="19">
        <v>277</v>
      </c>
      <c r="B279" s="20" t="s">
        <v>919</v>
      </c>
      <c r="C279" s="21" t="s">
        <v>1033</v>
      </c>
      <c r="D279" s="22" t="s">
        <v>954</v>
      </c>
      <c r="E279" s="23" t="s">
        <v>955</v>
      </c>
      <c r="F279" s="24" t="s">
        <v>956</v>
      </c>
      <c r="G279" s="25" t="s">
        <v>31</v>
      </c>
      <c r="H279" s="26">
        <v>98</v>
      </c>
      <c r="I279" s="26">
        <v>6.86</v>
      </c>
      <c r="J279" s="27">
        <v>104.86</v>
      </c>
      <c r="K279" s="28">
        <v>0</v>
      </c>
      <c r="L279" s="27">
        <v>0</v>
      </c>
      <c r="M279" s="27">
        <v>0</v>
      </c>
      <c r="N279" s="29">
        <v>0</v>
      </c>
      <c r="O279" s="27">
        <v>6.86</v>
      </c>
      <c r="P279" s="27">
        <v>104.86</v>
      </c>
      <c r="Q279" s="27">
        <v>104.86</v>
      </c>
      <c r="R279" s="30"/>
      <c r="S279">
        <f t="shared" si="19"/>
        <v>6</v>
      </c>
      <c r="T279" t="str">
        <f t="shared" si="18"/>
        <v>ธค</v>
      </c>
      <c r="U279" t="str">
        <f t="shared" si="20"/>
        <v>28</v>
      </c>
      <c r="V279" cm="1">
        <f t="array" ref="V279">_xlfn.SWITCH(T279,"มค",1,"กพ",2,"มี",3,"เมย",4,"พค",5,"มิ",6,"กค",7,"สค",8,"กย",9,"ตค",10,"พย",11,"ธค",12)</f>
        <v>12</v>
      </c>
      <c r="W279" s="55">
        <f t="shared" si="21"/>
        <v>2021</v>
      </c>
      <c r="X279" s="54">
        <f t="shared" si="22"/>
        <v>44558</v>
      </c>
    </row>
    <row r="280" spans="1:24" ht="24" x14ac:dyDescent="0.4">
      <c r="A280" s="19">
        <v>278</v>
      </c>
      <c r="B280" s="20" t="s">
        <v>919</v>
      </c>
      <c r="C280" s="21" t="s">
        <v>1034</v>
      </c>
      <c r="D280" s="22" t="s">
        <v>954</v>
      </c>
      <c r="E280" s="23" t="s">
        <v>955</v>
      </c>
      <c r="F280" s="24" t="s">
        <v>956</v>
      </c>
      <c r="G280" s="25" t="s">
        <v>50</v>
      </c>
      <c r="H280" s="26">
        <v>0</v>
      </c>
      <c r="I280" s="26">
        <v>0</v>
      </c>
      <c r="J280" s="27">
        <v>0</v>
      </c>
      <c r="K280" s="28">
        <v>22</v>
      </c>
      <c r="L280" s="27">
        <v>77</v>
      </c>
      <c r="M280" s="27">
        <v>5.39</v>
      </c>
      <c r="N280" s="29">
        <v>82.39</v>
      </c>
      <c r="O280" s="27">
        <v>5.39</v>
      </c>
      <c r="P280" s="27">
        <v>82.39</v>
      </c>
      <c r="Q280" s="27">
        <v>82.620000000000928</v>
      </c>
      <c r="R280" s="30"/>
      <c r="S280">
        <f t="shared" si="19"/>
        <v>6</v>
      </c>
      <c r="T280" t="str">
        <f t="shared" si="18"/>
        <v>ธค</v>
      </c>
      <c r="U280" t="str">
        <f t="shared" si="20"/>
        <v>28</v>
      </c>
      <c r="V280" cm="1">
        <f t="array" ref="V280">_xlfn.SWITCH(T280,"มค",1,"กพ",2,"มี",3,"เมย",4,"พค",5,"มิ",6,"กค",7,"สค",8,"กย",9,"ตค",10,"พย",11,"ธค",12)</f>
        <v>12</v>
      </c>
      <c r="W280" s="55">
        <f t="shared" si="21"/>
        <v>2021</v>
      </c>
      <c r="X280" s="54">
        <f t="shared" si="22"/>
        <v>44558</v>
      </c>
    </row>
    <row r="281" spans="1:24" ht="24" x14ac:dyDescent="0.4">
      <c r="A281" s="19">
        <v>279</v>
      </c>
      <c r="B281" s="20" t="s">
        <v>919</v>
      </c>
      <c r="C281" s="21" t="s">
        <v>1035</v>
      </c>
      <c r="D281" s="22" t="s">
        <v>1036</v>
      </c>
      <c r="E281" s="23" t="s">
        <v>947</v>
      </c>
      <c r="F281" s="24" t="s">
        <v>1037</v>
      </c>
      <c r="G281" s="25" t="s">
        <v>1038</v>
      </c>
      <c r="H281" s="26">
        <v>272.95999999999998</v>
      </c>
      <c r="I281" s="26">
        <v>19.11</v>
      </c>
      <c r="J281" s="27">
        <v>292.07</v>
      </c>
      <c r="K281" s="28">
        <v>12</v>
      </c>
      <c r="L281" s="27">
        <v>42</v>
      </c>
      <c r="M281" s="27">
        <v>2.94</v>
      </c>
      <c r="N281" s="29">
        <v>44.94</v>
      </c>
      <c r="O281" s="27">
        <v>22.05</v>
      </c>
      <c r="P281" s="27">
        <v>337.01</v>
      </c>
      <c r="Q281" s="27">
        <v>337.25</v>
      </c>
      <c r="R281" s="30"/>
      <c r="S281">
        <f t="shared" si="19"/>
        <v>6</v>
      </c>
      <c r="T281" t="str">
        <f t="shared" si="18"/>
        <v>ธค</v>
      </c>
      <c r="U281" t="str">
        <f t="shared" si="20"/>
        <v>28</v>
      </c>
      <c r="V281" cm="1">
        <f t="array" ref="V281">_xlfn.SWITCH(T281,"มค",1,"กพ",2,"มี",3,"เมย",4,"พค",5,"มิ",6,"กค",7,"สค",8,"กย",9,"ตค",10,"พย",11,"ธค",12)</f>
        <v>12</v>
      </c>
      <c r="W281" s="55">
        <f t="shared" si="21"/>
        <v>2021</v>
      </c>
      <c r="X281" s="54">
        <f t="shared" si="22"/>
        <v>44558</v>
      </c>
    </row>
    <row r="282" spans="1:24" ht="24" x14ac:dyDescent="0.4">
      <c r="A282" s="19">
        <v>280</v>
      </c>
      <c r="B282" s="20" t="s">
        <v>919</v>
      </c>
      <c r="C282" s="21" t="s">
        <v>1039</v>
      </c>
      <c r="D282" s="22" t="s">
        <v>1040</v>
      </c>
      <c r="E282" s="23" t="s">
        <v>947</v>
      </c>
      <c r="F282" s="24" t="s">
        <v>1041</v>
      </c>
      <c r="G282" s="25" t="s">
        <v>1042</v>
      </c>
      <c r="H282" s="26">
        <v>104.95</v>
      </c>
      <c r="I282" s="26">
        <v>7.35</v>
      </c>
      <c r="J282" s="27">
        <v>112.3</v>
      </c>
      <c r="K282" s="28">
        <v>1</v>
      </c>
      <c r="L282" s="27">
        <v>3.5</v>
      </c>
      <c r="M282" s="27">
        <v>0.24</v>
      </c>
      <c r="N282" s="29">
        <v>3.74</v>
      </c>
      <c r="O282" s="27">
        <v>7.59</v>
      </c>
      <c r="P282" s="27">
        <v>116.04</v>
      </c>
      <c r="Q282" s="27">
        <v>116.25</v>
      </c>
      <c r="R282" s="30"/>
      <c r="S282">
        <f t="shared" si="19"/>
        <v>6</v>
      </c>
      <c r="T282" t="str">
        <f t="shared" si="18"/>
        <v>ธค</v>
      </c>
      <c r="U282" t="str">
        <f t="shared" si="20"/>
        <v>28</v>
      </c>
      <c r="V282" cm="1">
        <f t="array" ref="V282">_xlfn.SWITCH(T282,"มค",1,"กพ",2,"มี",3,"เมย",4,"พค",5,"มิ",6,"กค",7,"สค",8,"กย",9,"ตค",10,"พย",11,"ธค",12)</f>
        <v>12</v>
      </c>
      <c r="W282" s="55">
        <f t="shared" si="21"/>
        <v>2021</v>
      </c>
      <c r="X282" s="54">
        <f t="shared" si="22"/>
        <v>44558</v>
      </c>
    </row>
    <row r="283" spans="1:24" ht="24" x14ac:dyDescent="0.4">
      <c r="A283" s="19">
        <v>281</v>
      </c>
      <c r="B283" s="20" t="s">
        <v>919</v>
      </c>
      <c r="C283" s="21" t="s">
        <v>1043</v>
      </c>
      <c r="D283" s="22" t="s">
        <v>1044</v>
      </c>
      <c r="E283" s="23" t="s">
        <v>894</v>
      </c>
      <c r="F283" s="24" t="s">
        <v>1045</v>
      </c>
      <c r="G283" s="25" t="s">
        <v>1046</v>
      </c>
      <c r="H283" s="26">
        <v>115.48</v>
      </c>
      <c r="I283" s="26">
        <v>8.0830000000000002</v>
      </c>
      <c r="J283" s="27">
        <v>123.563</v>
      </c>
      <c r="K283" s="28">
        <v>3</v>
      </c>
      <c r="L283" s="27">
        <v>10.5</v>
      </c>
      <c r="M283" s="27">
        <v>0.73</v>
      </c>
      <c r="N283" s="29">
        <v>11.23</v>
      </c>
      <c r="O283" s="27">
        <v>8.8130000000000006</v>
      </c>
      <c r="P283" s="27">
        <v>134.79</v>
      </c>
      <c r="Q283" s="27">
        <v>135</v>
      </c>
      <c r="R283" s="30"/>
      <c r="S283">
        <f t="shared" si="19"/>
        <v>6</v>
      </c>
      <c r="T283" t="str">
        <f t="shared" si="18"/>
        <v>ธค</v>
      </c>
      <c r="U283" t="str">
        <f t="shared" si="20"/>
        <v>28</v>
      </c>
      <c r="V283" cm="1">
        <f t="array" ref="V283">_xlfn.SWITCH(T283,"มค",1,"กพ",2,"มี",3,"เมย",4,"พค",5,"มิ",6,"กค",7,"สค",8,"กย",9,"ตค",10,"พย",11,"ธค",12)</f>
        <v>12</v>
      </c>
      <c r="W283" s="55">
        <f t="shared" si="21"/>
        <v>2021</v>
      </c>
      <c r="X283" s="54">
        <f t="shared" si="22"/>
        <v>44558</v>
      </c>
    </row>
    <row r="284" spans="1:24" ht="24" x14ac:dyDescent="0.4">
      <c r="A284" s="19">
        <v>282</v>
      </c>
      <c r="B284" s="20" t="s">
        <v>1047</v>
      </c>
      <c r="C284" s="21" t="s">
        <v>1048</v>
      </c>
      <c r="D284" s="22" t="s">
        <v>1049</v>
      </c>
      <c r="E284" s="23" t="s">
        <v>1050</v>
      </c>
      <c r="F284" s="24" t="s">
        <v>587</v>
      </c>
      <c r="G284" s="25" t="s">
        <v>50</v>
      </c>
      <c r="H284" s="26">
        <v>0</v>
      </c>
      <c r="I284" s="26">
        <v>0</v>
      </c>
      <c r="J284" s="27">
        <v>0</v>
      </c>
      <c r="K284" s="28">
        <v>9</v>
      </c>
      <c r="L284" s="27">
        <v>31.5</v>
      </c>
      <c r="M284" s="27">
        <v>2.2000000000000002</v>
      </c>
      <c r="N284" s="29">
        <v>33.700000000000003</v>
      </c>
      <c r="O284" s="27">
        <v>2.2000000000000002</v>
      </c>
      <c r="P284" s="27">
        <v>33.700000000000003</v>
      </c>
      <c r="Q284" s="27">
        <v>33.75</v>
      </c>
      <c r="R284" s="30"/>
      <c r="S284">
        <f t="shared" si="19"/>
        <v>6</v>
      </c>
      <c r="T284" t="str">
        <f t="shared" si="18"/>
        <v>ธค</v>
      </c>
      <c r="U284" t="str">
        <f t="shared" si="20"/>
        <v>30</v>
      </c>
      <c r="V284" cm="1">
        <f t="array" ref="V284">_xlfn.SWITCH(T284,"มค",1,"กพ",2,"มี",3,"เมย",4,"พค",5,"มิ",6,"กค",7,"สค",8,"กย",9,"ตค",10,"พย",11,"ธค",12)</f>
        <v>12</v>
      </c>
      <c r="W284" s="55">
        <f t="shared" si="21"/>
        <v>2021</v>
      </c>
      <c r="X284" s="54">
        <f t="shared" si="22"/>
        <v>44560</v>
      </c>
    </row>
    <row r="285" spans="1:24" ht="24" x14ac:dyDescent="0.4">
      <c r="A285" s="19">
        <v>283</v>
      </c>
      <c r="B285" s="20" t="s">
        <v>1047</v>
      </c>
      <c r="C285" s="21" t="s">
        <v>1051</v>
      </c>
      <c r="D285" s="22" t="s">
        <v>1052</v>
      </c>
      <c r="E285" s="23" t="s">
        <v>1050</v>
      </c>
      <c r="F285" s="24" t="s">
        <v>587</v>
      </c>
      <c r="G285" s="25" t="s">
        <v>50</v>
      </c>
      <c r="H285" s="26">
        <v>0</v>
      </c>
      <c r="I285" s="26">
        <v>0</v>
      </c>
      <c r="J285" s="27">
        <v>0</v>
      </c>
      <c r="K285" s="28">
        <v>379</v>
      </c>
      <c r="L285" s="27">
        <v>1326.5</v>
      </c>
      <c r="M285" s="27">
        <v>92.85</v>
      </c>
      <c r="N285" s="29">
        <v>1419.35</v>
      </c>
      <c r="O285" s="27">
        <v>92.85</v>
      </c>
      <c r="P285" s="27">
        <v>1419.35</v>
      </c>
      <c r="Q285" s="27">
        <v>1419.5</v>
      </c>
      <c r="R285" s="30"/>
      <c r="S285">
        <f t="shared" si="19"/>
        <v>6</v>
      </c>
      <c r="T285" t="str">
        <f t="shared" si="18"/>
        <v>ธค</v>
      </c>
      <c r="U285" t="str">
        <f t="shared" si="20"/>
        <v>30</v>
      </c>
      <c r="V285" cm="1">
        <f t="array" ref="V285">_xlfn.SWITCH(T285,"มค",1,"กพ",2,"มี",3,"เมย",4,"พค",5,"มิ",6,"กค",7,"สค",8,"กย",9,"ตค",10,"พย",11,"ธค",12)</f>
        <v>12</v>
      </c>
      <c r="W285" s="55">
        <f t="shared" si="21"/>
        <v>2021</v>
      </c>
      <c r="X285" s="54">
        <f t="shared" si="22"/>
        <v>44560</v>
      </c>
    </row>
    <row r="286" spans="1:24" ht="24" x14ac:dyDescent="0.4">
      <c r="A286" s="19">
        <v>284</v>
      </c>
      <c r="B286" s="20" t="s">
        <v>1047</v>
      </c>
      <c r="C286" s="21" t="s">
        <v>1053</v>
      </c>
      <c r="D286" s="22" t="s">
        <v>1054</v>
      </c>
      <c r="E286" s="23" t="s">
        <v>1055</v>
      </c>
      <c r="F286" s="24" t="s">
        <v>1056</v>
      </c>
      <c r="G286" s="25" t="s">
        <v>1057</v>
      </c>
      <c r="H286" s="26">
        <v>6.99</v>
      </c>
      <c r="I286" s="26">
        <v>0.49</v>
      </c>
      <c r="J286" s="27">
        <v>7.48</v>
      </c>
      <c r="K286" s="28">
        <v>0</v>
      </c>
      <c r="L286" s="27">
        <v>0</v>
      </c>
      <c r="M286" s="27">
        <v>0</v>
      </c>
      <c r="N286" s="29">
        <v>0</v>
      </c>
      <c r="O286" s="27">
        <v>0.49</v>
      </c>
      <c r="P286" s="27">
        <v>7.48</v>
      </c>
      <c r="Q286" s="27">
        <v>7.5</v>
      </c>
      <c r="R286" s="30"/>
      <c r="S286">
        <f t="shared" si="19"/>
        <v>6</v>
      </c>
      <c r="T286" t="str">
        <f t="shared" si="18"/>
        <v>ธค</v>
      </c>
      <c r="U286" t="str">
        <f t="shared" si="20"/>
        <v>30</v>
      </c>
      <c r="V286" cm="1">
        <f t="array" ref="V286">_xlfn.SWITCH(T286,"มค",1,"กพ",2,"มี",3,"เมย",4,"พค",5,"มิ",6,"กค",7,"สค",8,"กย",9,"ตค",10,"พย",11,"ธค",12)</f>
        <v>12</v>
      </c>
      <c r="W286" s="55">
        <f t="shared" si="21"/>
        <v>2021</v>
      </c>
      <c r="X286" s="54">
        <f t="shared" si="22"/>
        <v>44560</v>
      </c>
    </row>
    <row r="287" spans="1:24" ht="24" x14ac:dyDescent="0.4">
      <c r="A287" s="19">
        <v>285</v>
      </c>
      <c r="B287" s="20" t="s">
        <v>1047</v>
      </c>
      <c r="C287" s="21" t="s">
        <v>1058</v>
      </c>
      <c r="D287" s="22" t="s">
        <v>1059</v>
      </c>
      <c r="E287" s="23" t="s">
        <v>1060</v>
      </c>
      <c r="F287" s="24" t="s">
        <v>1061</v>
      </c>
      <c r="G287" s="25" t="s">
        <v>1062</v>
      </c>
      <c r="H287" s="26">
        <v>549.48</v>
      </c>
      <c r="I287" s="26">
        <v>38.46</v>
      </c>
      <c r="J287" s="27">
        <v>587.94000000000005</v>
      </c>
      <c r="K287" s="28">
        <v>21</v>
      </c>
      <c r="L287" s="27">
        <v>73.5</v>
      </c>
      <c r="M287" s="27">
        <v>5.14</v>
      </c>
      <c r="N287" s="29">
        <v>78.64</v>
      </c>
      <c r="O287" s="27">
        <v>43.6</v>
      </c>
      <c r="P287" s="27">
        <v>666.58</v>
      </c>
      <c r="Q287" s="27">
        <v>666.75</v>
      </c>
      <c r="R287" s="30"/>
      <c r="S287">
        <f t="shared" si="19"/>
        <v>6</v>
      </c>
      <c r="T287" t="str">
        <f t="shared" si="18"/>
        <v>ธค</v>
      </c>
      <c r="U287" t="str">
        <f t="shared" si="20"/>
        <v>30</v>
      </c>
      <c r="V287" cm="1">
        <f t="array" ref="V287">_xlfn.SWITCH(T287,"มค",1,"กพ",2,"มี",3,"เมย",4,"พค",5,"มิ",6,"กค",7,"สค",8,"กย",9,"ตค",10,"พย",11,"ธค",12)</f>
        <v>12</v>
      </c>
      <c r="W287" s="55">
        <f t="shared" si="21"/>
        <v>2021</v>
      </c>
      <c r="X287" s="54">
        <f t="shared" si="22"/>
        <v>44560</v>
      </c>
    </row>
    <row r="288" spans="1:24" ht="24" x14ac:dyDescent="0.4">
      <c r="A288" s="19">
        <v>286</v>
      </c>
      <c r="B288" s="20" t="s">
        <v>1047</v>
      </c>
      <c r="C288" s="21" t="s">
        <v>1063</v>
      </c>
      <c r="D288" s="22" t="s">
        <v>1064</v>
      </c>
      <c r="E288" s="23" t="s">
        <v>1065</v>
      </c>
      <c r="F288" s="24" t="s">
        <v>1066</v>
      </c>
      <c r="G288" s="25" t="s">
        <v>50</v>
      </c>
      <c r="H288" s="26">
        <v>0</v>
      </c>
      <c r="I288" s="26">
        <v>0</v>
      </c>
      <c r="J288" s="27">
        <v>0</v>
      </c>
      <c r="K288" s="28">
        <v>24</v>
      </c>
      <c r="L288" s="27">
        <v>84</v>
      </c>
      <c r="M288" s="27">
        <v>5.88</v>
      </c>
      <c r="N288" s="29">
        <v>89.88</v>
      </c>
      <c r="O288" s="27">
        <v>5.88</v>
      </c>
      <c r="P288" s="27">
        <v>89.88</v>
      </c>
      <c r="Q288" s="27">
        <v>90</v>
      </c>
      <c r="R288" s="30"/>
      <c r="S288">
        <f t="shared" si="19"/>
        <v>6</v>
      </c>
      <c r="T288" t="str">
        <f t="shared" si="18"/>
        <v>ธค</v>
      </c>
      <c r="U288" t="str">
        <f t="shared" si="20"/>
        <v>30</v>
      </c>
      <c r="V288" cm="1">
        <f t="array" ref="V288">_xlfn.SWITCH(T288,"มค",1,"กพ",2,"มี",3,"เมย",4,"พค",5,"มิ",6,"กค",7,"สค",8,"กย",9,"ตค",10,"พย",11,"ธค",12)</f>
        <v>12</v>
      </c>
      <c r="W288" s="55">
        <f t="shared" si="21"/>
        <v>2021</v>
      </c>
      <c r="X288" s="54">
        <f t="shared" si="22"/>
        <v>44560</v>
      </c>
    </row>
    <row r="289" spans="1:24" ht="24" x14ac:dyDescent="0.4">
      <c r="A289" s="19">
        <v>287</v>
      </c>
      <c r="B289" s="20" t="s">
        <v>1047</v>
      </c>
      <c r="C289" s="21" t="s">
        <v>1067</v>
      </c>
      <c r="D289" s="22" t="s">
        <v>1068</v>
      </c>
      <c r="E289" s="23" t="s">
        <v>1069</v>
      </c>
      <c r="F289" s="24" t="s">
        <v>1070</v>
      </c>
      <c r="G289" s="25" t="s">
        <v>50</v>
      </c>
      <c r="H289" s="26"/>
      <c r="I289" s="26"/>
      <c r="J289" s="27">
        <v>0</v>
      </c>
      <c r="K289" s="28">
        <v>60</v>
      </c>
      <c r="L289" s="27">
        <v>210</v>
      </c>
      <c r="M289" s="27">
        <v>14.7</v>
      </c>
      <c r="N289" s="29">
        <v>224.7</v>
      </c>
      <c r="O289" s="27">
        <v>14.7</v>
      </c>
      <c r="P289" s="27">
        <v>224.7</v>
      </c>
      <c r="Q289" s="27">
        <v>224.75</v>
      </c>
      <c r="R289" s="30"/>
      <c r="S289">
        <f t="shared" si="19"/>
        <v>6</v>
      </c>
      <c r="T289" t="str">
        <f t="shared" si="18"/>
        <v>ธค</v>
      </c>
      <c r="U289" t="str">
        <f t="shared" si="20"/>
        <v>30</v>
      </c>
      <c r="V289" cm="1">
        <f t="array" ref="V289">_xlfn.SWITCH(T289,"มค",1,"กพ",2,"มี",3,"เมย",4,"พค",5,"มิ",6,"กค",7,"สค",8,"กย",9,"ตค",10,"พย",11,"ธค",12)</f>
        <v>12</v>
      </c>
      <c r="W289" s="55">
        <f t="shared" si="21"/>
        <v>2021</v>
      </c>
      <c r="X289" s="54">
        <f t="shared" si="22"/>
        <v>44560</v>
      </c>
    </row>
    <row r="290" spans="1:24" ht="24" x14ac:dyDescent="0.4">
      <c r="A290" s="19">
        <v>1</v>
      </c>
      <c r="B290" s="20" t="s">
        <v>1071</v>
      </c>
      <c r="C290" s="21" t="s">
        <v>1072</v>
      </c>
      <c r="D290" s="22" t="s">
        <v>1073</v>
      </c>
      <c r="E290" s="23" t="s">
        <v>1074</v>
      </c>
      <c r="F290" s="24" t="s">
        <v>1075</v>
      </c>
      <c r="G290" s="25" t="s">
        <v>31</v>
      </c>
      <c r="H290" s="26">
        <v>256</v>
      </c>
      <c r="I290" s="26">
        <v>17.920000000000002</v>
      </c>
      <c r="J290" s="27">
        <v>273.92</v>
      </c>
      <c r="K290" s="28">
        <v>0</v>
      </c>
      <c r="L290" s="27">
        <v>0</v>
      </c>
      <c r="M290" s="27">
        <v>0</v>
      </c>
      <c r="N290" s="29">
        <v>0</v>
      </c>
      <c r="O290" s="27">
        <v>17.920000000000002</v>
      </c>
      <c r="P290" s="27">
        <v>273.92</v>
      </c>
      <c r="Q290" s="27">
        <v>273.92</v>
      </c>
      <c r="R290" s="30" t="s">
        <v>1076</v>
      </c>
      <c r="S290">
        <f t="shared" si="19"/>
        <v>5</v>
      </c>
      <c r="T290" t="str">
        <f t="shared" ref="T290:T353" si="23">IF(S290=5,MID(B290,7-S290,2),MID(B290,9-S290,2))</f>
        <v>ธค</v>
      </c>
      <c r="U290" t="str">
        <f t="shared" si="20"/>
        <v>4</v>
      </c>
      <c r="V290" cm="1">
        <f t="array" ref="V290">_xlfn.SWITCH(T290,"มค",1,"กพ",2,"มี",3,"เมย",4,"พค",5,"มิ",6,"กค",7,"สค",8,"กย",9,"ตค",10,"พย",11,"ธค",12)</f>
        <v>12</v>
      </c>
      <c r="W290" s="55">
        <f t="shared" si="21"/>
        <v>2021</v>
      </c>
      <c r="X290" s="54">
        <f t="shared" si="22"/>
        <v>44534</v>
      </c>
    </row>
    <row r="291" spans="1:24" ht="24" x14ac:dyDescent="0.4">
      <c r="A291" s="19">
        <v>2</v>
      </c>
      <c r="B291" s="20" t="s">
        <v>33</v>
      </c>
      <c r="C291" s="21" t="s">
        <v>1077</v>
      </c>
      <c r="D291" s="22" t="s">
        <v>1078</v>
      </c>
      <c r="E291" s="23" t="s">
        <v>36</v>
      </c>
      <c r="F291" s="24" t="s">
        <v>1079</v>
      </c>
      <c r="G291" s="25" t="s">
        <v>31</v>
      </c>
      <c r="H291" s="26">
        <v>16</v>
      </c>
      <c r="I291" s="26">
        <v>1.1200000000000001</v>
      </c>
      <c r="J291" s="27">
        <v>17.12</v>
      </c>
      <c r="K291" s="28">
        <v>0</v>
      </c>
      <c r="L291" s="27">
        <v>0</v>
      </c>
      <c r="M291" s="27">
        <v>0</v>
      </c>
      <c r="N291" s="29">
        <v>0</v>
      </c>
      <c r="O291" s="27">
        <v>1.1200000000000001</v>
      </c>
      <c r="P291" s="27">
        <v>17.12</v>
      </c>
      <c r="Q291" s="27">
        <v>17.12</v>
      </c>
      <c r="R291" s="30" t="s">
        <v>38</v>
      </c>
      <c r="S291">
        <f t="shared" si="19"/>
        <v>6</v>
      </c>
      <c r="T291" t="str">
        <f t="shared" si="23"/>
        <v>ธค</v>
      </c>
      <c r="U291" t="str">
        <f t="shared" si="20"/>
        <v>14</v>
      </c>
      <c r="V291" cm="1">
        <f t="array" ref="V291">_xlfn.SWITCH(T291,"มค",1,"กพ",2,"มี",3,"เมย",4,"พค",5,"มิ",6,"กค",7,"สค",8,"กย",9,"ตค",10,"พย",11,"ธค",12)</f>
        <v>12</v>
      </c>
      <c r="W291" s="55">
        <f t="shared" si="21"/>
        <v>2021</v>
      </c>
      <c r="X291" s="54">
        <f t="shared" si="22"/>
        <v>44544</v>
      </c>
    </row>
    <row r="292" spans="1:24" ht="24" x14ac:dyDescent="0.4">
      <c r="A292" s="19">
        <v>3</v>
      </c>
      <c r="B292" s="20" t="s">
        <v>33</v>
      </c>
      <c r="C292" s="21" t="s">
        <v>1080</v>
      </c>
      <c r="D292" s="22" t="s">
        <v>1081</v>
      </c>
      <c r="E292" s="23" t="s">
        <v>1082</v>
      </c>
      <c r="F292" s="24" t="s">
        <v>1083</v>
      </c>
      <c r="G292" s="25" t="s">
        <v>31</v>
      </c>
      <c r="H292" s="26">
        <v>688</v>
      </c>
      <c r="I292" s="26">
        <v>48.16</v>
      </c>
      <c r="J292" s="27">
        <v>736.16</v>
      </c>
      <c r="K292" s="28">
        <v>0</v>
      </c>
      <c r="L292" s="27">
        <v>0</v>
      </c>
      <c r="M292" s="27">
        <v>0</v>
      </c>
      <c r="N292" s="29">
        <v>0</v>
      </c>
      <c r="O292" s="27">
        <v>48.16</v>
      </c>
      <c r="P292" s="27">
        <v>736.16</v>
      </c>
      <c r="Q292" s="27">
        <v>736.16</v>
      </c>
      <c r="R292" s="30" t="s">
        <v>38</v>
      </c>
      <c r="S292">
        <f t="shared" si="19"/>
        <v>6</v>
      </c>
      <c r="T292" t="str">
        <f t="shared" si="23"/>
        <v>ธค</v>
      </c>
      <c r="U292" t="str">
        <f t="shared" si="20"/>
        <v>14</v>
      </c>
      <c r="V292" cm="1">
        <f t="array" ref="V292">_xlfn.SWITCH(T292,"มค",1,"กพ",2,"มี",3,"เมย",4,"พค",5,"มิ",6,"กค",7,"สค",8,"กย",9,"ตค",10,"พย",11,"ธค",12)</f>
        <v>12</v>
      </c>
      <c r="W292" s="55">
        <f t="shared" si="21"/>
        <v>2021</v>
      </c>
      <c r="X292" s="54">
        <f t="shared" si="22"/>
        <v>44544</v>
      </c>
    </row>
    <row r="293" spans="1:24" ht="24" x14ac:dyDescent="0.4">
      <c r="A293" s="19">
        <v>4</v>
      </c>
      <c r="B293" s="20" t="s">
        <v>45</v>
      </c>
      <c r="C293" s="21" t="s">
        <v>1084</v>
      </c>
      <c r="D293" s="22" t="s">
        <v>1085</v>
      </c>
      <c r="E293" s="23" t="s">
        <v>1086</v>
      </c>
      <c r="F293" s="24" t="s">
        <v>1087</v>
      </c>
      <c r="G293" s="25" t="s">
        <v>50</v>
      </c>
      <c r="H293" s="26"/>
      <c r="I293" s="26"/>
      <c r="J293" s="27">
        <v>0</v>
      </c>
      <c r="K293" s="28">
        <v>3</v>
      </c>
      <c r="L293" s="27">
        <v>12</v>
      </c>
      <c r="M293" s="27">
        <v>0.84</v>
      </c>
      <c r="N293" s="29">
        <v>12.84</v>
      </c>
      <c r="O293" s="27">
        <v>0.84</v>
      </c>
      <c r="P293" s="27">
        <v>12.84</v>
      </c>
      <c r="Q293" s="27">
        <v>13</v>
      </c>
      <c r="R293" s="30"/>
      <c r="S293">
        <f t="shared" si="19"/>
        <v>6</v>
      </c>
      <c r="T293" t="str">
        <f t="shared" si="23"/>
        <v>ธค</v>
      </c>
      <c r="U293" t="str">
        <f t="shared" si="20"/>
        <v>16</v>
      </c>
      <c r="V293" cm="1">
        <f t="array" ref="V293">_xlfn.SWITCH(T293,"มค",1,"กพ",2,"มี",3,"เมย",4,"พค",5,"มิ",6,"กค",7,"สค",8,"กย",9,"ตค",10,"พย",11,"ธค",12)</f>
        <v>12</v>
      </c>
      <c r="W293" s="55">
        <f t="shared" si="21"/>
        <v>2021</v>
      </c>
      <c r="X293" s="54">
        <f t="shared" si="22"/>
        <v>44546</v>
      </c>
    </row>
    <row r="294" spans="1:24" ht="24" x14ac:dyDescent="0.4">
      <c r="A294" s="19">
        <v>5</v>
      </c>
      <c r="B294" s="20" t="s">
        <v>45</v>
      </c>
      <c r="C294" s="21" t="s">
        <v>1088</v>
      </c>
      <c r="D294" s="22" t="s">
        <v>1089</v>
      </c>
      <c r="E294" s="23" t="s">
        <v>1090</v>
      </c>
      <c r="F294" s="24" t="s">
        <v>1091</v>
      </c>
      <c r="G294" s="25" t="s">
        <v>50</v>
      </c>
      <c r="H294" s="26"/>
      <c r="I294" s="26"/>
      <c r="J294" s="27">
        <v>0</v>
      </c>
      <c r="K294" s="28">
        <v>183</v>
      </c>
      <c r="L294" s="27">
        <v>732</v>
      </c>
      <c r="M294" s="27">
        <v>51.24</v>
      </c>
      <c r="N294" s="29">
        <v>783.24</v>
      </c>
      <c r="O294" s="27">
        <v>51.24</v>
      </c>
      <c r="P294" s="27">
        <v>783.24</v>
      </c>
      <c r="Q294" s="27">
        <v>783.25</v>
      </c>
      <c r="R294" s="30"/>
      <c r="S294">
        <f t="shared" si="19"/>
        <v>6</v>
      </c>
      <c r="T294" t="str">
        <f t="shared" si="23"/>
        <v>ธค</v>
      </c>
      <c r="U294" t="str">
        <f t="shared" si="20"/>
        <v>16</v>
      </c>
      <c r="V294" cm="1">
        <f t="array" ref="V294">_xlfn.SWITCH(T294,"มค",1,"กพ",2,"มี",3,"เมย",4,"พค",5,"มิ",6,"กค",7,"สค",8,"กย",9,"ตค",10,"พย",11,"ธค",12)</f>
        <v>12</v>
      </c>
      <c r="W294" s="55">
        <f t="shared" si="21"/>
        <v>2021</v>
      </c>
      <c r="X294" s="54">
        <f t="shared" si="22"/>
        <v>44546</v>
      </c>
    </row>
    <row r="295" spans="1:24" ht="24" x14ac:dyDescent="0.4">
      <c r="A295" s="19">
        <v>6</v>
      </c>
      <c r="B295" s="20" t="s">
        <v>45</v>
      </c>
      <c r="C295" s="21" t="s">
        <v>1092</v>
      </c>
      <c r="D295" s="22" t="s">
        <v>1093</v>
      </c>
      <c r="E295" s="23" t="s">
        <v>1094</v>
      </c>
      <c r="F295" s="24" t="s">
        <v>1095</v>
      </c>
      <c r="G295" s="25" t="s">
        <v>50</v>
      </c>
      <c r="H295" s="26"/>
      <c r="I295" s="26"/>
      <c r="J295" s="27">
        <v>0</v>
      </c>
      <c r="K295" s="28">
        <v>37</v>
      </c>
      <c r="L295" s="27">
        <v>148</v>
      </c>
      <c r="M295" s="27">
        <v>10.36</v>
      </c>
      <c r="N295" s="29">
        <v>158.36000000000001</v>
      </c>
      <c r="O295" s="27">
        <v>10.36</v>
      </c>
      <c r="P295" s="27">
        <v>158.36000000000001</v>
      </c>
      <c r="Q295" s="27">
        <v>158.36000000000001</v>
      </c>
      <c r="R295" s="30" t="s">
        <v>1096</v>
      </c>
      <c r="S295">
        <f t="shared" si="19"/>
        <v>6</v>
      </c>
      <c r="T295" t="str">
        <f t="shared" si="23"/>
        <v>ธค</v>
      </c>
      <c r="U295" t="str">
        <f t="shared" si="20"/>
        <v>16</v>
      </c>
      <c r="V295" cm="1">
        <f t="array" ref="V295">_xlfn.SWITCH(T295,"มค",1,"กพ",2,"มี",3,"เมย",4,"พค",5,"มิ",6,"กค",7,"สค",8,"กย",9,"ตค",10,"พย",11,"ธค",12)</f>
        <v>12</v>
      </c>
      <c r="W295" s="55">
        <f t="shared" si="21"/>
        <v>2021</v>
      </c>
      <c r="X295" s="54">
        <f t="shared" si="22"/>
        <v>44546</v>
      </c>
    </row>
    <row r="296" spans="1:24" ht="24" x14ac:dyDescent="0.4">
      <c r="A296" s="19">
        <v>7</v>
      </c>
      <c r="B296" s="20" t="s">
        <v>45</v>
      </c>
      <c r="C296" s="21" t="s">
        <v>1097</v>
      </c>
      <c r="D296" s="22" t="s">
        <v>1098</v>
      </c>
      <c r="E296" s="23" t="s">
        <v>1099</v>
      </c>
      <c r="F296" s="24" t="s">
        <v>1100</v>
      </c>
      <c r="G296" s="25" t="s">
        <v>50</v>
      </c>
      <c r="H296" s="26"/>
      <c r="I296" s="26"/>
      <c r="J296" s="27">
        <v>0</v>
      </c>
      <c r="K296" s="28">
        <v>4</v>
      </c>
      <c r="L296" s="27">
        <v>16</v>
      </c>
      <c r="M296" s="27">
        <v>1.1200000000000001</v>
      </c>
      <c r="N296" s="29">
        <v>17.12</v>
      </c>
      <c r="O296" s="27">
        <v>1.1200000000000001</v>
      </c>
      <c r="P296" s="27">
        <v>17.12</v>
      </c>
      <c r="Q296" s="27">
        <v>17.25</v>
      </c>
      <c r="R296" s="30"/>
      <c r="S296">
        <f t="shared" si="19"/>
        <v>6</v>
      </c>
      <c r="T296" t="str">
        <f t="shared" si="23"/>
        <v>ธค</v>
      </c>
      <c r="U296" t="str">
        <f t="shared" si="20"/>
        <v>16</v>
      </c>
      <c r="V296" cm="1">
        <f t="array" ref="V296">_xlfn.SWITCH(T296,"มค",1,"กพ",2,"มี",3,"เมย",4,"พค",5,"มิ",6,"กค",7,"สค",8,"กย",9,"ตค",10,"พย",11,"ธค",12)</f>
        <v>12</v>
      </c>
      <c r="W296" s="55">
        <f t="shared" si="21"/>
        <v>2021</v>
      </c>
      <c r="X296" s="54">
        <f t="shared" si="22"/>
        <v>44546</v>
      </c>
    </row>
    <row r="297" spans="1:24" ht="24" x14ac:dyDescent="0.4">
      <c r="A297" s="19">
        <v>8</v>
      </c>
      <c r="B297" s="20" t="s">
        <v>45</v>
      </c>
      <c r="C297" s="21" t="s">
        <v>1101</v>
      </c>
      <c r="D297" s="22" t="s">
        <v>1102</v>
      </c>
      <c r="E297" s="23" t="s">
        <v>1103</v>
      </c>
      <c r="F297" s="24" t="s">
        <v>1104</v>
      </c>
      <c r="G297" s="25" t="s">
        <v>50</v>
      </c>
      <c r="H297" s="26"/>
      <c r="I297" s="26"/>
      <c r="J297" s="27">
        <v>0</v>
      </c>
      <c r="K297" s="28">
        <v>2</v>
      </c>
      <c r="L297" s="27">
        <v>8</v>
      </c>
      <c r="M297" s="27">
        <v>0.56000000000000005</v>
      </c>
      <c r="N297" s="29">
        <v>8.56</v>
      </c>
      <c r="O297" s="27">
        <v>0.56000000000000005</v>
      </c>
      <c r="P297" s="27">
        <v>8.56</v>
      </c>
      <c r="Q297" s="27">
        <v>8.75</v>
      </c>
      <c r="R297" s="30"/>
      <c r="S297">
        <f t="shared" si="19"/>
        <v>6</v>
      </c>
      <c r="T297" t="str">
        <f t="shared" si="23"/>
        <v>ธค</v>
      </c>
      <c r="U297" t="str">
        <f t="shared" si="20"/>
        <v>16</v>
      </c>
      <c r="V297" cm="1">
        <f t="array" ref="V297">_xlfn.SWITCH(T297,"มค",1,"กพ",2,"มี",3,"เมย",4,"พค",5,"มิ",6,"กค",7,"สค",8,"กย",9,"ตค",10,"พย",11,"ธค",12)</f>
        <v>12</v>
      </c>
      <c r="W297" s="55">
        <f t="shared" si="21"/>
        <v>2021</v>
      </c>
      <c r="X297" s="54">
        <f t="shared" si="22"/>
        <v>44546</v>
      </c>
    </row>
    <row r="298" spans="1:24" ht="24" x14ac:dyDescent="0.4">
      <c r="A298" s="19">
        <v>9</v>
      </c>
      <c r="B298" s="20" t="s">
        <v>45</v>
      </c>
      <c r="C298" s="21" t="s">
        <v>1105</v>
      </c>
      <c r="D298" s="22" t="s">
        <v>1106</v>
      </c>
      <c r="E298" s="23" t="s">
        <v>1107</v>
      </c>
      <c r="F298" s="24" t="s">
        <v>1108</v>
      </c>
      <c r="G298" s="25" t="s">
        <v>50</v>
      </c>
      <c r="H298" s="26"/>
      <c r="I298" s="26"/>
      <c r="J298" s="27">
        <v>0</v>
      </c>
      <c r="K298" s="28">
        <v>105</v>
      </c>
      <c r="L298" s="27">
        <v>420</v>
      </c>
      <c r="M298" s="27">
        <v>29.4</v>
      </c>
      <c r="N298" s="29">
        <v>449.4</v>
      </c>
      <c r="O298" s="27">
        <v>29.4</v>
      </c>
      <c r="P298" s="27">
        <v>449.4</v>
      </c>
      <c r="Q298" s="27">
        <v>449.5</v>
      </c>
      <c r="R298" s="30"/>
      <c r="S298">
        <f t="shared" si="19"/>
        <v>6</v>
      </c>
      <c r="T298" t="str">
        <f t="shared" si="23"/>
        <v>ธค</v>
      </c>
      <c r="U298" t="str">
        <f t="shared" si="20"/>
        <v>16</v>
      </c>
      <c r="V298" cm="1">
        <f t="array" ref="V298">_xlfn.SWITCH(T298,"มค",1,"กพ",2,"มี",3,"เมย",4,"พค",5,"มิ",6,"กค",7,"สค",8,"กย",9,"ตค",10,"พย",11,"ธค",12)</f>
        <v>12</v>
      </c>
      <c r="W298" s="55">
        <f t="shared" si="21"/>
        <v>2021</v>
      </c>
      <c r="X298" s="54">
        <f t="shared" si="22"/>
        <v>44546</v>
      </c>
    </row>
    <row r="299" spans="1:24" ht="24" x14ac:dyDescent="0.4">
      <c r="A299" s="19">
        <v>10</v>
      </c>
      <c r="B299" s="20" t="s">
        <v>45</v>
      </c>
      <c r="C299" s="21" t="s">
        <v>1109</v>
      </c>
      <c r="D299" s="22" t="s">
        <v>1110</v>
      </c>
      <c r="E299" s="23" t="s">
        <v>1111</v>
      </c>
      <c r="F299" s="24" t="s">
        <v>1112</v>
      </c>
      <c r="G299" s="25" t="s">
        <v>50</v>
      </c>
      <c r="H299" s="26"/>
      <c r="I299" s="26"/>
      <c r="J299" s="27">
        <v>0</v>
      </c>
      <c r="K299" s="28">
        <v>22</v>
      </c>
      <c r="L299" s="27">
        <v>88</v>
      </c>
      <c r="M299" s="27">
        <v>6.16</v>
      </c>
      <c r="N299" s="29">
        <v>94.16</v>
      </c>
      <c r="O299" s="27">
        <v>6.16</v>
      </c>
      <c r="P299" s="27">
        <v>94.16</v>
      </c>
      <c r="Q299" s="27">
        <v>94.25</v>
      </c>
      <c r="R299" s="30"/>
      <c r="S299">
        <f t="shared" si="19"/>
        <v>6</v>
      </c>
      <c r="T299" t="str">
        <f t="shared" si="23"/>
        <v>ธค</v>
      </c>
      <c r="U299" t="str">
        <f t="shared" si="20"/>
        <v>16</v>
      </c>
      <c r="V299" cm="1">
        <f t="array" ref="V299">_xlfn.SWITCH(T299,"มค",1,"กพ",2,"มี",3,"เมย",4,"พค",5,"มิ",6,"กค",7,"สค",8,"กย",9,"ตค",10,"พย",11,"ธค",12)</f>
        <v>12</v>
      </c>
      <c r="W299" s="55">
        <f t="shared" si="21"/>
        <v>2021</v>
      </c>
      <c r="X299" s="54">
        <f t="shared" si="22"/>
        <v>44546</v>
      </c>
    </row>
    <row r="300" spans="1:24" ht="24" x14ac:dyDescent="0.4">
      <c r="A300" s="19">
        <v>11</v>
      </c>
      <c r="B300" s="20" t="s">
        <v>45</v>
      </c>
      <c r="C300" s="21" t="s">
        <v>1113</v>
      </c>
      <c r="D300" s="22" t="s">
        <v>1114</v>
      </c>
      <c r="E300" s="23" t="s">
        <v>1115</v>
      </c>
      <c r="F300" s="24" t="s">
        <v>1116</v>
      </c>
      <c r="G300" s="25" t="s">
        <v>50</v>
      </c>
      <c r="H300" s="26"/>
      <c r="I300" s="26"/>
      <c r="J300" s="27">
        <v>0</v>
      </c>
      <c r="K300" s="28">
        <v>8</v>
      </c>
      <c r="L300" s="27">
        <v>32</v>
      </c>
      <c r="M300" s="27">
        <v>2.2400000000000002</v>
      </c>
      <c r="N300" s="29">
        <v>34.24</v>
      </c>
      <c r="O300" s="27">
        <v>2.2400000000000002</v>
      </c>
      <c r="P300" s="27">
        <v>34.24</v>
      </c>
      <c r="Q300" s="27">
        <v>34.25</v>
      </c>
      <c r="R300" s="30"/>
      <c r="S300">
        <f t="shared" si="19"/>
        <v>6</v>
      </c>
      <c r="T300" t="str">
        <f t="shared" si="23"/>
        <v>ธค</v>
      </c>
      <c r="U300" t="str">
        <f t="shared" si="20"/>
        <v>16</v>
      </c>
      <c r="V300" cm="1">
        <f t="array" ref="V300">_xlfn.SWITCH(T300,"มค",1,"กพ",2,"มี",3,"เมย",4,"พค",5,"มิ",6,"กค",7,"สค",8,"กย",9,"ตค",10,"พย",11,"ธค",12)</f>
        <v>12</v>
      </c>
      <c r="W300" s="55">
        <f t="shared" si="21"/>
        <v>2021</v>
      </c>
      <c r="X300" s="54">
        <f t="shared" si="22"/>
        <v>44546</v>
      </c>
    </row>
    <row r="301" spans="1:24" ht="24" x14ac:dyDescent="0.4">
      <c r="A301" s="19">
        <v>12</v>
      </c>
      <c r="B301" s="20" t="s">
        <v>45</v>
      </c>
      <c r="C301" s="21" t="s">
        <v>1117</v>
      </c>
      <c r="D301" s="22" t="s">
        <v>1118</v>
      </c>
      <c r="E301" s="23" t="s">
        <v>1119</v>
      </c>
      <c r="F301" s="24" t="s">
        <v>1120</v>
      </c>
      <c r="G301" s="25" t="s">
        <v>50</v>
      </c>
      <c r="H301" s="26"/>
      <c r="I301" s="26"/>
      <c r="J301" s="27">
        <v>0</v>
      </c>
      <c r="K301" s="28">
        <v>28</v>
      </c>
      <c r="L301" s="27">
        <v>112</v>
      </c>
      <c r="M301" s="27">
        <v>7.84</v>
      </c>
      <c r="N301" s="29">
        <v>119.84</v>
      </c>
      <c r="O301" s="27">
        <v>7.84</v>
      </c>
      <c r="P301" s="27">
        <v>119.84</v>
      </c>
      <c r="Q301" s="27">
        <v>120</v>
      </c>
      <c r="R301" s="30"/>
      <c r="S301">
        <f t="shared" si="19"/>
        <v>6</v>
      </c>
      <c r="T301" t="str">
        <f t="shared" si="23"/>
        <v>ธค</v>
      </c>
      <c r="U301" t="str">
        <f t="shared" si="20"/>
        <v>16</v>
      </c>
      <c r="V301" cm="1">
        <f t="array" ref="V301">_xlfn.SWITCH(T301,"มค",1,"กพ",2,"มี",3,"เมย",4,"พค",5,"มิ",6,"กค",7,"สค",8,"กย",9,"ตค",10,"พย",11,"ธค",12)</f>
        <v>12</v>
      </c>
      <c r="W301" s="55">
        <f t="shared" si="21"/>
        <v>2021</v>
      </c>
      <c r="X301" s="54">
        <f t="shared" si="22"/>
        <v>44546</v>
      </c>
    </row>
    <row r="302" spans="1:24" ht="24" x14ac:dyDescent="0.4">
      <c r="A302" s="19">
        <v>13</v>
      </c>
      <c r="B302" s="20" t="s">
        <v>45</v>
      </c>
      <c r="C302" s="21" t="s">
        <v>1121</v>
      </c>
      <c r="D302" s="22" t="s">
        <v>1122</v>
      </c>
      <c r="E302" s="23" t="s">
        <v>1123</v>
      </c>
      <c r="F302" s="24" t="s">
        <v>519</v>
      </c>
      <c r="G302" s="25" t="s">
        <v>50</v>
      </c>
      <c r="H302" s="26"/>
      <c r="I302" s="26"/>
      <c r="J302" s="27">
        <v>0</v>
      </c>
      <c r="K302" s="28">
        <v>19</v>
      </c>
      <c r="L302" s="27">
        <v>76</v>
      </c>
      <c r="M302" s="27">
        <v>5.32</v>
      </c>
      <c r="N302" s="29">
        <v>81.319999999999993</v>
      </c>
      <c r="O302" s="27">
        <v>5.32</v>
      </c>
      <c r="P302" s="27">
        <v>81.319999999999993</v>
      </c>
      <c r="Q302" s="27">
        <v>81.5</v>
      </c>
      <c r="R302" s="30"/>
      <c r="S302">
        <f t="shared" si="19"/>
        <v>6</v>
      </c>
      <c r="T302" t="str">
        <f t="shared" si="23"/>
        <v>ธค</v>
      </c>
      <c r="U302" t="str">
        <f t="shared" si="20"/>
        <v>16</v>
      </c>
      <c r="V302" cm="1">
        <f t="array" ref="V302">_xlfn.SWITCH(T302,"มค",1,"กพ",2,"มี",3,"เมย",4,"พค",5,"มิ",6,"กค",7,"สค",8,"กย",9,"ตค",10,"พย",11,"ธค",12)</f>
        <v>12</v>
      </c>
      <c r="W302" s="55">
        <f t="shared" si="21"/>
        <v>2021</v>
      </c>
      <c r="X302" s="54">
        <f t="shared" si="22"/>
        <v>44546</v>
      </c>
    </row>
    <row r="303" spans="1:24" ht="24" x14ac:dyDescent="0.4">
      <c r="A303" s="19">
        <v>14</v>
      </c>
      <c r="B303" s="20" t="s">
        <v>172</v>
      </c>
      <c r="C303" s="21" t="s">
        <v>1124</v>
      </c>
      <c r="D303" s="22" t="s">
        <v>1125</v>
      </c>
      <c r="E303" s="23" t="s">
        <v>110</v>
      </c>
      <c r="F303" s="24" t="s">
        <v>1126</v>
      </c>
      <c r="G303" s="25" t="s">
        <v>50</v>
      </c>
      <c r="H303" s="26">
        <v>0</v>
      </c>
      <c r="I303" s="26">
        <v>0</v>
      </c>
      <c r="J303" s="27">
        <v>0</v>
      </c>
      <c r="K303" s="28">
        <v>18</v>
      </c>
      <c r="L303" s="27">
        <v>72</v>
      </c>
      <c r="M303" s="27">
        <v>5.04</v>
      </c>
      <c r="N303" s="29">
        <v>77.040000000000006</v>
      </c>
      <c r="O303" s="27">
        <v>5.04</v>
      </c>
      <c r="P303" s="27">
        <v>77.040000000000006</v>
      </c>
      <c r="Q303" s="27">
        <v>77.25</v>
      </c>
      <c r="R303" s="30"/>
      <c r="S303">
        <f t="shared" si="19"/>
        <v>6</v>
      </c>
      <c r="T303" t="str">
        <f t="shared" si="23"/>
        <v>ธค</v>
      </c>
      <c r="U303" t="str">
        <f t="shared" si="20"/>
        <v>17</v>
      </c>
      <c r="V303" cm="1">
        <f t="array" ref="V303">_xlfn.SWITCH(T303,"มค",1,"กพ",2,"มี",3,"เมย",4,"พค",5,"มิ",6,"กค",7,"สค",8,"กย",9,"ตค",10,"พย",11,"ธค",12)</f>
        <v>12</v>
      </c>
      <c r="W303" s="55">
        <f t="shared" si="21"/>
        <v>2021</v>
      </c>
      <c r="X303" s="54">
        <f t="shared" si="22"/>
        <v>44547</v>
      </c>
    </row>
    <row r="304" spans="1:24" ht="24" x14ac:dyDescent="0.4">
      <c r="A304" s="19">
        <v>15</v>
      </c>
      <c r="B304" s="20" t="s">
        <v>172</v>
      </c>
      <c r="C304" s="21" t="s">
        <v>1127</v>
      </c>
      <c r="D304" s="22" t="s">
        <v>1128</v>
      </c>
      <c r="E304" s="23" t="s">
        <v>1129</v>
      </c>
      <c r="F304" s="24" t="s">
        <v>1130</v>
      </c>
      <c r="G304" s="25" t="s">
        <v>50</v>
      </c>
      <c r="H304" s="26">
        <v>0</v>
      </c>
      <c r="I304" s="26">
        <v>0</v>
      </c>
      <c r="J304" s="27">
        <v>0</v>
      </c>
      <c r="K304" s="28">
        <v>52</v>
      </c>
      <c r="L304" s="27">
        <v>208</v>
      </c>
      <c r="M304" s="27">
        <v>14.56</v>
      </c>
      <c r="N304" s="29">
        <v>222.56</v>
      </c>
      <c r="O304" s="27">
        <v>14.56</v>
      </c>
      <c r="P304" s="27">
        <v>222.56</v>
      </c>
      <c r="Q304" s="27">
        <v>222.75</v>
      </c>
      <c r="R304" s="30"/>
      <c r="S304">
        <f t="shared" si="19"/>
        <v>6</v>
      </c>
      <c r="T304" t="str">
        <f t="shared" si="23"/>
        <v>ธค</v>
      </c>
      <c r="U304" t="str">
        <f t="shared" si="20"/>
        <v>17</v>
      </c>
      <c r="V304" cm="1">
        <f t="array" ref="V304">_xlfn.SWITCH(T304,"มค",1,"กพ",2,"มี",3,"เมย",4,"พค",5,"มิ",6,"กค",7,"สค",8,"กย",9,"ตค",10,"พย",11,"ธค",12)</f>
        <v>12</v>
      </c>
      <c r="W304" s="55">
        <f t="shared" si="21"/>
        <v>2021</v>
      </c>
      <c r="X304" s="54">
        <f t="shared" si="22"/>
        <v>44547</v>
      </c>
    </row>
    <row r="305" spans="1:24" ht="24" x14ac:dyDescent="0.4">
      <c r="A305" s="19">
        <v>16</v>
      </c>
      <c r="B305" s="20" t="s">
        <v>172</v>
      </c>
      <c r="C305" s="21" t="s">
        <v>1131</v>
      </c>
      <c r="D305" s="22" t="s">
        <v>1132</v>
      </c>
      <c r="E305" s="23" t="s">
        <v>1133</v>
      </c>
      <c r="F305" s="24" t="s">
        <v>1134</v>
      </c>
      <c r="G305" s="25" t="s">
        <v>50</v>
      </c>
      <c r="H305" s="26">
        <v>0</v>
      </c>
      <c r="I305" s="26">
        <v>0</v>
      </c>
      <c r="J305" s="27">
        <v>0</v>
      </c>
      <c r="K305" s="28">
        <v>21</v>
      </c>
      <c r="L305" s="27">
        <v>84</v>
      </c>
      <c r="M305" s="27">
        <v>5.88</v>
      </c>
      <c r="N305" s="29">
        <v>89.88</v>
      </c>
      <c r="O305" s="27">
        <v>5.88</v>
      </c>
      <c r="P305" s="27">
        <v>89.88</v>
      </c>
      <c r="Q305" s="27">
        <v>90</v>
      </c>
      <c r="R305" s="30"/>
      <c r="S305">
        <f t="shared" si="19"/>
        <v>6</v>
      </c>
      <c r="T305" t="str">
        <f t="shared" si="23"/>
        <v>ธค</v>
      </c>
      <c r="U305" t="str">
        <f t="shared" si="20"/>
        <v>17</v>
      </c>
      <c r="V305" cm="1">
        <f t="array" ref="V305">_xlfn.SWITCH(T305,"มค",1,"กพ",2,"มี",3,"เมย",4,"พค",5,"มิ",6,"กค",7,"สค",8,"กย",9,"ตค",10,"พย",11,"ธค",12)</f>
        <v>12</v>
      </c>
      <c r="W305" s="55">
        <f t="shared" si="21"/>
        <v>2021</v>
      </c>
      <c r="X305" s="54">
        <f t="shared" si="22"/>
        <v>44547</v>
      </c>
    </row>
    <row r="306" spans="1:24" ht="24" x14ac:dyDescent="0.4">
      <c r="A306" s="19">
        <v>17</v>
      </c>
      <c r="B306" s="20" t="s">
        <v>172</v>
      </c>
      <c r="C306" s="21" t="s">
        <v>1135</v>
      </c>
      <c r="D306" s="22" t="s">
        <v>1136</v>
      </c>
      <c r="E306" s="23" t="s">
        <v>1137</v>
      </c>
      <c r="F306" s="24" t="s">
        <v>1138</v>
      </c>
      <c r="G306" s="25" t="s">
        <v>50</v>
      </c>
      <c r="H306" s="26">
        <v>0</v>
      </c>
      <c r="I306" s="26">
        <v>0</v>
      </c>
      <c r="J306" s="27">
        <v>0</v>
      </c>
      <c r="K306" s="28">
        <v>13</v>
      </c>
      <c r="L306" s="27">
        <v>52</v>
      </c>
      <c r="M306" s="27">
        <v>3.64</v>
      </c>
      <c r="N306" s="29">
        <v>55.64</v>
      </c>
      <c r="O306" s="27">
        <v>3.64</v>
      </c>
      <c r="P306" s="27">
        <v>55.64</v>
      </c>
      <c r="Q306" s="27">
        <v>55.75</v>
      </c>
      <c r="R306" s="30"/>
      <c r="S306">
        <f t="shared" si="19"/>
        <v>6</v>
      </c>
      <c r="T306" t="str">
        <f t="shared" si="23"/>
        <v>ธค</v>
      </c>
      <c r="U306" t="str">
        <f t="shared" si="20"/>
        <v>17</v>
      </c>
      <c r="V306" cm="1">
        <f t="array" ref="V306">_xlfn.SWITCH(T306,"มค",1,"กพ",2,"มี",3,"เมย",4,"พค",5,"มิ",6,"กค",7,"สค",8,"กย",9,"ตค",10,"พย",11,"ธค",12)</f>
        <v>12</v>
      </c>
      <c r="W306" s="55">
        <f t="shared" si="21"/>
        <v>2021</v>
      </c>
      <c r="X306" s="54">
        <f t="shared" si="22"/>
        <v>44547</v>
      </c>
    </row>
    <row r="307" spans="1:24" ht="24" x14ac:dyDescent="0.4">
      <c r="A307" s="19">
        <v>18</v>
      </c>
      <c r="B307" s="20" t="s">
        <v>172</v>
      </c>
      <c r="C307" s="21" t="s">
        <v>1139</v>
      </c>
      <c r="D307" s="22" t="s">
        <v>1140</v>
      </c>
      <c r="E307" s="23" t="s">
        <v>1141</v>
      </c>
      <c r="F307" s="24" t="s">
        <v>1142</v>
      </c>
      <c r="G307" s="25" t="s">
        <v>50</v>
      </c>
      <c r="H307" s="26">
        <v>0</v>
      </c>
      <c r="I307" s="26">
        <v>0</v>
      </c>
      <c r="J307" s="27">
        <v>0</v>
      </c>
      <c r="K307" s="28">
        <v>114</v>
      </c>
      <c r="L307" s="27">
        <v>456</v>
      </c>
      <c r="M307" s="27">
        <v>31.92</v>
      </c>
      <c r="N307" s="29">
        <v>487.92</v>
      </c>
      <c r="O307" s="27">
        <v>31.92</v>
      </c>
      <c r="P307" s="27">
        <v>487.92</v>
      </c>
      <c r="Q307" s="27">
        <v>488</v>
      </c>
      <c r="R307" s="30"/>
      <c r="S307">
        <f t="shared" si="19"/>
        <v>6</v>
      </c>
      <c r="T307" t="str">
        <f t="shared" si="23"/>
        <v>ธค</v>
      </c>
      <c r="U307" t="str">
        <f t="shared" si="20"/>
        <v>17</v>
      </c>
      <c r="V307" cm="1">
        <f t="array" ref="V307">_xlfn.SWITCH(T307,"มค",1,"กพ",2,"มี",3,"เมย",4,"พค",5,"มิ",6,"กค",7,"สค",8,"กย",9,"ตค",10,"พย",11,"ธค",12)</f>
        <v>12</v>
      </c>
      <c r="W307" s="55">
        <f t="shared" si="21"/>
        <v>2021</v>
      </c>
      <c r="X307" s="54">
        <f t="shared" si="22"/>
        <v>44547</v>
      </c>
    </row>
    <row r="308" spans="1:24" ht="24" x14ac:dyDescent="0.4">
      <c r="A308" s="19">
        <v>19</v>
      </c>
      <c r="B308" s="20" t="s">
        <v>172</v>
      </c>
      <c r="C308" s="21" t="s">
        <v>1143</v>
      </c>
      <c r="D308" s="22" t="s">
        <v>1144</v>
      </c>
      <c r="E308" s="23" t="s">
        <v>1145</v>
      </c>
      <c r="F308" s="24" t="s">
        <v>1146</v>
      </c>
      <c r="G308" s="25" t="s">
        <v>50</v>
      </c>
      <c r="H308" s="26">
        <v>0</v>
      </c>
      <c r="I308" s="26">
        <v>0</v>
      </c>
      <c r="J308" s="27">
        <v>0</v>
      </c>
      <c r="K308" s="28">
        <v>291</v>
      </c>
      <c r="L308" s="27">
        <v>1164</v>
      </c>
      <c r="M308" s="27">
        <v>81.48</v>
      </c>
      <c r="N308" s="29">
        <v>1245.48</v>
      </c>
      <c r="O308" s="27">
        <v>81.48</v>
      </c>
      <c r="P308" s="27">
        <v>1245.48</v>
      </c>
      <c r="Q308" s="27">
        <v>1245.5</v>
      </c>
      <c r="R308" s="30"/>
      <c r="S308">
        <f t="shared" si="19"/>
        <v>6</v>
      </c>
      <c r="T308" t="str">
        <f t="shared" si="23"/>
        <v>ธค</v>
      </c>
      <c r="U308" t="str">
        <f t="shared" si="20"/>
        <v>17</v>
      </c>
      <c r="V308" cm="1">
        <f t="array" ref="V308">_xlfn.SWITCH(T308,"มค",1,"กพ",2,"มี",3,"เมย",4,"พค",5,"มิ",6,"กค",7,"สค",8,"กย",9,"ตค",10,"พย",11,"ธค",12)</f>
        <v>12</v>
      </c>
      <c r="W308" s="55">
        <f t="shared" si="21"/>
        <v>2021</v>
      </c>
      <c r="X308" s="54">
        <f t="shared" si="22"/>
        <v>44547</v>
      </c>
    </row>
    <row r="309" spans="1:24" ht="24" x14ac:dyDescent="0.4">
      <c r="A309" s="19">
        <v>20</v>
      </c>
      <c r="B309" s="20" t="s">
        <v>285</v>
      </c>
      <c r="C309" s="21" t="s">
        <v>1147</v>
      </c>
      <c r="D309" s="22" t="s">
        <v>1148</v>
      </c>
      <c r="E309" s="23" t="s">
        <v>1149</v>
      </c>
      <c r="F309" s="24" t="s">
        <v>1150</v>
      </c>
      <c r="G309" s="25" t="s">
        <v>50</v>
      </c>
      <c r="H309" s="26">
        <v>0</v>
      </c>
      <c r="I309" s="26">
        <v>0</v>
      </c>
      <c r="J309" s="27">
        <v>0</v>
      </c>
      <c r="K309" s="28">
        <v>30</v>
      </c>
      <c r="L309" s="27">
        <v>120</v>
      </c>
      <c r="M309" s="27">
        <v>8.4</v>
      </c>
      <c r="N309" s="29">
        <v>128.4</v>
      </c>
      <c r="O309" s="27">
        <v>8.4</v>
      </c>
      <c r="P309" s="27">
        <v>128.4</v>
      </c>
      <c r="Q309" s="27">
        <v>128.5</v>
      </c>
      <c r="R309" s="30"/>
      <c r="S309">
        <f t="shared" si="19"/>
        <v>6</v>
      </c>
      <c r="T309" t="str">
        <f t="shared" si="23"/>
        <v>ธค</v>
      </c>
      <c r="U309" t="str">
        <f t="shared" si="20"/>
        <v>20</v>
      </c>
      <c r="V309" cm="1">
        <f t="array" ref="V309">_xlfn.SWITCH(T309,"มค",1,"กพ",2,"มี",3,"เมย",4,"พค",5,"มิ",6,"กค",7,"สค",8,"กย",9,"ตค",10,"พย",11,"ธค",12)</f>
        <v>12</v>
      </c>
      <c r="W309" s="55">
        <f t="shared" si="21"/>
        <v>2021</v>
      </c>
      <c r="X309" s="54">
        <f t="shared" si="22"/>
        <v>44550</v>
      </c>
    </row>
    <row r="310" spans="1:24" ht="24" x14ac:dyDescent="0.4">
      <c r="A310" s="19">
        <v>21</v>
      </c>
      <c r="B310" s="20" t="s">
        <v>285</v>
      </c>
      <c r="C310" s="21" t="s">
        <v>1151</v>
      </c>
      <c r="D310" s="22" t="s">
        <v>1152</v>
      </c>
      <c r="E310" s="23" t="s">
        <v>1153</v>
      </c>
      <c r="F310" s="24" t="s">
        <v>1154</v>
      </c>
      <c r="G310" s="25" t="s">
        <v>50</v>
      </c>
      <c r="H310" s="26">
        <v>0</v>
      </c>
      <c r="I310" s="26">
        <v>0</v>
      </c>
      <c r="J310" s="27">
        <v>0</v>
      </c>
      <c r="K310" s="28">
        <v>16</v>
      </c>
      <c r="L310" s="27">
        <v>64</v>
      </c>
      <c r="M310" s="27">
        <v>4.4800000000000004</v>
      </c>
      <c r="N310" s="29">
        <v>68.48</v>
      </c>
      <c r="O310" s="27">
        <v>4.4800000000000004</v>
      </c>
      <c r="P310" s="27">
        <v>68.48</v>
      </c>
      <c r="Q310" s="27">
        <v>68.5</v>
      </c>
      <c r="R310" s="30"/>
      <c r="S310">
        <f t="shared" si="19"/>
        <v>6</v>
      </c>
      <c r="T310" t="str">
        <f t="shared" si="23"/>
        <v>ธค</v>
      </c>
      <c r="U310" t="str">
        <f t="shared" si="20"/>
        <v>20</v>
      </c>
      <c r="V310" cm="1">
        <f t="array" ref="V310">_xlfn.SWITCH(T310,"มค",1,"กพ",2,"มี",3,"เมย",4,"พค",5,"มิ",6,"กค",7,"สค",8,"กย",9,"ตค",10,"พย",11,"ธค",12)</f>
        <v>12</v>
      </c>
      <c r="W310" s="55">
        <f t="shared" si="21"/>
        <v>2021</v>
      </c>
      <c r="X310" s="54">
        <f t="shared" si="22"/>
        <v>44550</v>
      </c>
    </row>
    <row r="311" spans="1:24" ht="24" x14ac:dyDescent="0.4">
      <c r="A311" s="19">
        <v>22</v>
      </c>
      <c r="B311" s="20" t="s">
        <v>285</v>
      </c>
      <c r="C311" s="21" t="s">
        <v>1155</v>
      </c>
      <c r="D311" s="22" t="s">
        <v>1156</v>
      </c>
      <c r="E311" s="23" t="s">
        <v>1157</v>
      </c>
      <c r="F311" s="24" t="s">
        <v>1158</v>
      </c>
      <c r="G311" s="25" t="s">
        <v>50</v>
      </c>
      <c r="H311" s="26">
        <v>0</v>
      </c>
      <c r="I311" s="26">
        <v>0</v>
      </c>
      <c r="J311" s="27">
        <v>0</v>
      </c>
      <c r="K311" s="28">
        <v>10</v>
      </c>
      <c r="L311" s="27">
        <v>40</v>
      </c>
      <c r="M311" s="27">
        <v>2.8</v>
      </c>
      <c r="N311" s="29">
        <v>42.8</v>
      </c>
      <c r="O311" s="27">
        <v>2.8</v>
      </c>
      <c r="P311" s="27">
        <v>42.8</v>
      </c>
      <c r="Q311" s="27">
        <v>43</v>
      </c>
      <c r="R311" s="30"/>
      <c r="S311">
        <f t="shared" si="19"/>
        <v>6</v>
      </c>
      <c r="T311" t="str">
        <f t="shared" si="23"/>
        <v>ธค</v>
      </c>
      <c r="U311" t="str">
        <f t="shared" si="20"/>
        <v>20</v>
      </c>
      <c r="V311" cm="1">
        <f t="array" ref="V311">_xlfn.SWITCH(T311,"มค",1,"กพ",2,"มี",3,"เมย",4,"พค",5,"มิ",6,"กค",7,"สค",8,"กย",9,"ตค",10,"พย",11,"ธค",12)</f>
        <v>12</v>
      </c>
      <c r="W311" s="55">
        <f t="shared" si="21"/>
        <v>2021</v>
      </c>
      <c r="X311" s="54">
        <f t="shared" si="22"/>
        <v>44550</v>
      </c>
    </row>
    <row r="312" spans="1:24" ht="24" x14ac:dyDescent="0.4">
      <c r="A312" s="19">
        <v>23</v>
      </c>
      <c r="B312" s="20" t="s">
        <v>285</v>
      </c>
      <c r="C312" s="21" t="s">
        <v>1159</v>
      </c>
      <c r="D312" s="22" t="s">
        <v>1160</v>
      </c>
      <c r="E312" s="23" t="s">
        <v>1157</v>
      </c>
      <c r="F312" s="24" t="s">
        <v>1161</v>
      </c>
      <c r="G312" s="25" t="s">
        <v>50</v>
      </c>
      <c r="H312" s="26">
        <v>0</v>
      </c>
      <c r="I312" s="26">
        <v>0</v>
      </c>
      <c r="J312" s="27">
        <v>0</v>
      </c>
      <c r="K312" s="28">
        <v>7</v>
      </c>
      <c r="L312" s="27">
        <v>28</v>
      </c>
      <c r="M312" s="27">
        <v>1.96</v>
      </c>
      <c r="N312" s="29">
        <v>29.96</v>
      </c>
      <c r="O312" s="27">
        <v>1.96</v>
      </c>
      <c r="P312" s="27">
        <v>29.96</v>
      </c>
      <c r="Q312" s="27">
        <v>30</v>
      </c>
      <c r="R312" s="30"/>
      <c r="S312">
        <f t="shared" si="19"/>
        <v>6</v>
      </c>
      <c r="T312" t="str">
        <f t="shared" si="23"/>
        <v>ธค</v>
      </c>
      <c r="U312" t="str">
        <f t="shared" si="20"/>
        <v>20</v>
      </c>
      <c r="V312" cm="1">
        <f t="array" ref="V312">_xlfn.SWITCH(T312,"มค",1,"กพ",2,"มี",3,"เมย",4,"พค",5,"มิ",6,"กค",7,"สค",8,"กย",9,"ตค",10,"พย",11,"ธค",12)</f>
        <v>12</v>
      </c>
      <c r="W312" s="55">
        <f t="shared" si="21"/>
        <v>2021</v>
      </c>
      <c r="X312" s="54">
        <f t="shared" si="22"/>
        <v>44550</v>
      </c>
    </row>
    <row r="313" spans="1:24" ht="24" x14ac:dyDescent="0.4">
      <c r="A313" s="19">
        <v>24</v>
      </c>
      <c r="B313" s="20" t="s">
        <v>285</v>
      </c>
      <c r="C313" s="21" t="s">
        <v>1162</v>
      </c>
      <c r="D313" s="22" t="s">
        <v>1163</v>
      </c>
      <c r="E313" s="23" t="s">
        <v>1157</v>
      </c>
      <c r="F313" s="24" t="s">
        <v>1164</v>
      </c>
      <c r="G313" s="25" t="s">
        <v>50</v>
      </c>
      <c r="H313" s="26">
        <v>0</v>
      </c>
      <c r="I313" s="26">
        <v>0</v>
      </c>
      <c r="J313" s="27">
        <v>0</v>
      </c>
      <c r="K313" s="28">
        <v>64</v>
      </c>
      <c r="L313" s="27">
        <v>256</v>
      </c>
      <c r="M313" s="27">
        <v>17.920000000000002</v>
      </c>
      <c r="N313" s="29">
        <v>273.92</v>
      </c>
      <c r="O313" s="27">
        <v>17.920000000000002</v>
      </c>
      <c r="P313" s="27">
        <v>273.92</v>
      </c>
      <c r="Q313" s="27">
        <v>274</v>
      </c>
      <c r="R313" s="30"/>
      <c r="S313">
        <f t="shared" si="19"/>
        <v>6</v>
      </c>
      <c r="T313" t="str">
        <f t="shared" si="23"/>
        <v>ธค</v>
      </c>
      <c r="U313" t="str">
        <f t="shared" si="20"/>
        <v>20</v>
      </c>
      <c r="V313" cm="1">
        <f t="array" ref="V313">_xlfn.SWITCH(T313,"มค",1,"กพ",2,"มี",3,"เมย",4,"พค",5,"มิ",6,"กค",7,"สค",8,"กย",9,"ตค",10,"พย",11,"ธค",12)</f>
        <v>12</v>
      </c>
      <c r="W313" s="55">
        <f t="shared" si="21"/>
        <v>2021</v>
      </c>
      <c r="X313" s="54">
        <f t="shared" si="22"/>
        <v>44550</v>
      </c>
    </row>
    <row r="314" spans="1:24" ht="24" x14ac:dyDescent="0.4">
      <c r="A314" s="19">
        <v>25</v>
      </c>
      <c r="B314" s="20" t="s">
        <v>285</v>
      </c>
      <c r="C314" s="21" t="s">
        <v>1165</v>
      </c>
      <c r="D314" s="22" t="s">
        <v>1166</v>
      </c>
      <c r="E314" s="23" t="s">
        <v>1167</v>
      </c>
      <c r="F314" s="24" t="s">
        <v>1168</v>
      </c>
      <c r="G314" s="25" t="s">
        <v>50</v>
      </c>
      <c r="H314" s="26">
        <v>0</v>
      </c>
      <c r="I314" s="26">
        <v>0</v>
      </c>
      <c r="J314" s="27">
        <v>0</v>
      </c>
      <c r="K314" s="28">
        <v>8</v>
      </c>
      <c r="L314" s="27">
        <v>32</v>
      </c>
      <c r="M314" s="27">
        <v>2.2400000000000002</v>
      </c>
      <c r="N314" s="29">
        <v>34.24</v>
      </c>
      <c r="O314" s="27">
        <v>2.2400000000000002</v>
      </c>
      <c r="P314" s="27">
        <v>34.24</v>
      </c>
      <c r="Q314" s="27">
        <v>34.25</v>
      </c>
      <c r="R314" s="30"/>
      <c r="S314">
        <f t="shared" si="19"/>
        <v>6</v>
      </c>
      <c r="T314" t="str">
        <f t="shared" si="23"/>
        <v>ธค</v>
      </c>
      <c r="U314" t="str">
        <f t="shared" si="20"/>
        <v>20</v>
      </c>
      <c r="V314" cm="1">
        <f t="array" ref="V314">_xlfn.SWITCH(T314,"มค",1,"กพ",2,"มี",3,"เมย",4,"พค",5,"มิ",6,"กค",7,"สค",8,"กย",9,"ตค",10,"พย",11,"ธค",12)</f>
        <v>12</v>
      </c>
      <c r="W314" s="55">
        <f t="shared" si="21"/>
        <v>2021</v>
      </c>
      <c r="X314" s="54">
        <f t="shared" si="22"/>
        <v>44550</v>
      </c>
    </row>
    <row r="315" spans="1:24" ht="24" x14ac:dyDescent="0.4">
      <c r="A315" s="19">
        <v>26</v>
      </c>
      <c r="B315" s="20" t="s">
        <v>285</v>
      </c>
      <c r="C315" s="21" t="s">
        <v>1169</v>
      </c>
      <c r="D315" s="22" t="s">
        <v>1170</v>
      </c>
      <c r="E315" s="23" t="s">
        <v>382</v>
      </c>
      <c r="F315" s="24" t="s">
        <v>1171</v>
      </c>
      <c r="G315" s="25" t="s">
        <v>50</v>
      </c>
      <c r="H315" s="26">
        <v>0</v>
      </c>
      <c r="I315" s="26">
        <v>0</v>
      </c>
      <c r="J315" s="27">
        <v>0</v>
      </c>
      <c r="K315" s="28">
        <v>6</v>
      </c>
      <c r="L315" s="27">
        <v>24</v>
      </c>
      <c r="M315" s="27">
        <v>1.68</v>
      </c>
      <c r="N315" s="29">
        <v>25.68</v>
      </c>
      <c r="O315" s="27">
        <v>1.68</v>
      </c>
      <c r="P315" s="27">
        <v>25.68</v>
      </c>
      <c r="Q315" s="27">
        <v>25.75</v>
      </c>
      <c r="R315" s="30"/>
      <c r="S315">
        <f t="shared" si="19"/>
        <v>6</v>
      </c>
      <c r="T315" t="str">
        <f t="shared" si="23"/>
        <v>ธค</v>
      </c>
      <c r="U315" t="str">
        <f t="shared" si="20"/>
        <v>20</v>
      </c>
      <c r="V315" cm="1">
        <f t="array" ref="V315">_xlfn.SWITCH(T315,"มค",1,"กพ",2,"มี",3,"เมย",4,"พค",5,"มิ",6,"กค",7,"สค",8,"กย",9,"ตค",10,"พย",11,"ธค",12)</f>
        <v>12</v>
      </c>
      <c r="W315" s="55">
        <f t="shared" si="21"/>
        <v>2021</v>
      </c>
      <c r="X315" s="54">
        <f t="shared" si="22"/>
        <v>44550</v>
      </c>
    </row>
    <row r="316" spans="1:24" ht="24" x14ac:dyDescent="0.4">
      <c r="A316" s="19">
        <v>27</v>
      </c>
      <c r="B316" s="20" t="s">
        <v>285</v>
      </c>
      <c r="C316" s="21" t="s">
        <v>1172</v>
      </c>
      <c r="D316" s="22" t="s">
        <v>1173</v>
      </c>
      <c r="E316" s="23" t="s">
        <v>1174</v>
      </c>
      <c r="F316" s="24" t="s">
        <v>1175</v>
      </c>
      <c r="G316" s="25" t="s">
        <v>50</v>
      </c>
      <c r="H316" s="26">
        <v>0</v>
      </c>
      <c r="I316" s="26">
        <v>0</v>
      </c>
      <c r="J316" s="27">
        <v>0</v>
      </c>
      <c r="K316" s="28">
        <v>32</v>
      </c>
      <c r="L316" s="27">
        <v>128</v>
      </c>
      <c r="M316" s="27">
        <v>8.9600000000000009</v>
      </c>
      <c r="N316" s="29">
        <v>136.96</v>
      </c>
      <c r="O316" s="27">
        <v>8.9600000000000009</v>
      </c>
      <c r="P316" s="27">
        <v>136.96</v>
      </c>
      <c r="Q316" s="27">
        <v>137</v>
      </c>
      <c r="R316" s="30"/>
      <c r="S316">
        <f t="shared" si="19"/>
        <v>6</v>
      </c>
      <c r="T316" t="str">
        <f t="shared" si="23"/>
        <v>ธค</v>
      </c>
      <c r="U316" t="str">
        <f t="shared" si="20"/>
        <v>20</v>
      </c>
      <c r="V316" cm="1">
        <f t="array" ref="V316">_xlfn.SWITCH(T316,"มค",1,"กพ",2,"มี",3,"เมย",4,"พค",5,"มิ",6,"กค",7,"สค",8,"กย",9,"ตค",10,"พย",11,"ธค",12)</f>
        <v>12</v>
      </c>
      <c r="W316" s="55">
        <f t="shared" si="21"/>
        <v>2021</v>
      </c>
      <c r="X316" s="54">
        <f t="shared" si="22"/>
        <v>44550</v>
      </c>
    </row>
    <row r="317" spans="1:24" ht="24" x14ac:dyDescent="0.4">
      <c r="A317" s="19">
        <v>28</v>
      </c>
      <c r="B317" s="20" t="s">
        <v>285</v>
      </c>
      <c r="C317" s="21" t="s">
        <v>1176</v>
      </c>
      <c r="D317" s="22" t="s">
        <v>1177</v>
      </c>
      <c r="E317" s="23" t="s">
        <v>1178</v>
      </c>
      <c r="F317" s="24" t="s">
        <v>1179</v>
      </c>
      <c r="G317" s="25" t="s">
        <v>50</v>
      </c>
      <c r="H317" s="26">
        <v>0</v>
      </c>
      <c r="I317" s="26">
        <v>0</v>
      </c>
      <c r="J317" s="27">
        <v>0</v>
      </c>
      <c r="K317" s="28">
        <v>4</v>
      </c>
      <c r="L317" s="27">
        <v>16</v>
      </c>
      <c r="M317" s="27">
        <v>1.1200000000000001</v>
      </c>
      <c r="N317" s="29">
        <v>17.12</v>
      </c>
      <c r="O317" s="27">
        <v>1.1200000000000001</v>
      </c>
      <c r="P317" s="27">
        <v>17.12</v>
      </c>
      <c r="Q317" s="27">
        <v>17.25</v>
      </c>
      <c r="R317" s="30"/>
      <c r="S317">
        <f t="shared" si="19"/>
        <v>6</v>
      </c>
      <c r="T317" t="str">
        <f t="shared" si="23"/>
        <v>ธค</v>
      </c>
      <c r="U317" t="str">
        <f t="shared" si="20"/>
        <v>20</v>
      </c>
      <c r="V317" cm="1">
        <f t="array" ref="V317">_xlfn.SWITCH(T317,"มค",1,"กพ",2,"มี",3,"เมย",4,"พค",5,"มิ",6,"กค",7,"สค",8,"กย",9,"ตค",10,"พย",11,"ธค",12)</f>
        <v>12</v>
      </c>
      <c r="W317" s="55">
        <f t="shared" si="21"/>
        <v>2021</v>
      </c>
      <c r="X317" s="54">
        <f t="shared" si="22"/>
        <v>44550</v>
      </c>
    </row>
    <row r="318" spans="1:24" ht="24" x14ac:dyDescent="0.4">
      <c r="A318" s="19">
        <v>29</v>
      </c>
      <c r="B318" s="20" t="s">
        <v>285</v>
      </c>
      <c r="C318" s="21" t="s">
        <v>1180</v>
      </c>
      <c r="D318" s="22" t="s">
        <v>1181</v>
      </c>
      <c r="E318" s="23" t="s">
        <v>1182</v>
      </c>
      <c r="F318" s="24">
        <v>0</v>
      </c>
      <c r="G318" s="25" t="s">
        <v>50</v>
      </c>
      <c r="H318" s="26">
        <v>0</v>
      </c>
      <c r="I318" s="26">
        <v>0</v>
      </c>
      <c r="J318" s="27">
        <v>0</v>
      </c>
      <c r="K318" s="28">
        <v>18</v>
      </c>
      <c r="L318" s="27">
        <v>72</v>
      </c>
      <c r="M318" s="27">
        <v>5.04</v>
      </c>
      <c r="N318" s="29">
        <v>77.040000000000006</v>
      </c>
      <c r="O318" s="27">
        <v>5.04</v>
      </c>
      <c r="P318" s="27">
        <v>77.040000000000006</v>
      </c>
      <c r="Q318" s="27">
        <v>77.25</v>
      </c>
      <c r="R318" s="30"/>
      <c r="S318">
        <f t="shared" si="19"/>
        <v>6</v>
      </c>
      <c r="T318" t="str">
        <f t="shared" si="23"/>
        <v>ธค</v>
      </c>
      <c r="U318" t="str">
        <f t="shared" si="20"/>
        <v>20</v>
      </c>
      <c r="V318" cm="1">
        <f t="array" ref="V318">_xlfn.SWITCH(T318,"มค",1,"กพ",2,"มี",3,"เมย",4,"พค",5,"มิ",6,"กค",7,"สค",8,"กย",9,"ตค",10,"พย",11,"ธค",12)</f>
        <v>12</v>
      </c>
      <c r="W318" s="55">
        <f t="shared" si="21"/>
        <v>2021</v>
      </c>
      <c r="X318" s="54">
        <f t="shared" si="22"/>
        <v>44550</v>
      </c>
    </row>
    <row r="319" spans="1:24" ht="24" x14ac:dyDescent="0.4">
      <c r="A319" s="19">
        <v>30</v>
      </c>
      <c r="B319" s="20" t="s">
        <v>285</v>
      </c>
      <c r="C319" s="21" t="s">
        <v>1183</v>
      </c>
      <c r="D319" s="22" t="s">
        <v>1184</v>
      </c>
      <c r="E319" s="23" t="s">
        <v>1185</v>
      </c>
      <c r="F319" s="24" t="s">
        <v>1186</v>
      </c>
      <c r="G319" s="25" t="s">
        <v>50</v>
      </c>
      <c r="H319" s="26">
        <v>0</v>
      </c>
      <c r="I319" s="26">
        <v>0</v>
      </c>
      <c r="J319" s="27">
        <v>0</v>
      </c>
      <c r="K319" s="28">
        <v>12</v>
      </c>
      <c r="L319" s="27">
        <v>48</v>
      </c>
      <c r="M319" s="27">
        <v>3.36</v>
      </c>
      <c r="N319" s="29">
        <v>51.36</v>
      </c>
      <c r="O319" s="27">
        <v>3.36</v>
      </c>
      <c r="P319" s="27">
        <v>51.36</v>
      </c>
      <c r="Q319" s="27">
        <v>51.5</v>
      </c>
      <c r="R319" s="30"/>
      <c r="S319">
        <f t="shared" si="19"/>
        <v>6</v>
      </c>
      <c r="T319" t="str">
        <f t="shared" si="23"/>
        <v>ธค</v>
      </c>
      <c r="U319" t="str">
        <f t="shared" si="20"/>
        <v>20</v>
      </c>
      <c r="V319" cm="1">
        <f t="array" ref="V319">_xlfn.SWITCH(T319,"มค",1,"กพ",2,"มี",3,"เมย",4,"พค",5,"มิ",6,"กค",7,"สค",8,"กย",9,"ตค",10,"พย",11,"ธค",12)</f>
        <v>12</v>
      </c>
      <c r="W319" s="55">
        <f t="shared" si="21"/>
        <v>2021</v>
      </c>
      <c r="X319" s="54">
        <f t="shared" si="22"/>
        <v>44550</v>
      </c>
    </row>
    <row r="320" spans="1:24" ht="24" x14ac:dyDescent="0.4">
      <c r="A320" s="19">
        <v>31</v>
      </c>
      <c r="B320" s="20" t="s">
        <v>285</v>
      </c>
      <c r="C320" s="21" t="s">
        <v>1187</v>
      </c>
      <c r="D320" s="22" t="s">
        <v>1188</v>
      </c>
      <c r="E320" s="23" t="s">
        <v>1189</v>
      </c>
      <c r="F320" s="24" t="s">
        <v>1190</v>
      </c>
      <c r="G320" s="25" t="s">
        <v>50</v>
      </c>
      <c r="H320" s="26">
        <v>0</v>
      </c>
      <c r="I320" s="26">
        <v>0</v>
      </c>
      <c r="J320" s="27">
        <v>0</v>
      </c>
      <c r="K320" s="28">
        <v>17</v>
      </c>
      <c r="L320" s="27">
        <v>68</v>
      </c>
      <c r="M320" s="27">
        <v>4.76</v>
      </c>
      <c r="N320" s="29">
        <v>72.760000000000005</v>
      </c>
      <c r="O320" s="27">
        <v>4.76</v>
      </c>
      <c r="P320" s="27">
        <v>72.760000000000005</v>
      </c>
      <c r="Q320" s="27">
        <v>73</v>
      </c>
      <c r="R320" s="30"/>
      <c r="S320">
        <f t="shared" si="19"/>
        <v>6</v>
      </c>
      <c r="T320" t="str">
        <f t="shared" si="23"/>
        <v>ธค</v>
      </c>
      <c r="U320" t="str">
        <f t="shared" si="20"/>
        <v>20</v>
      </c>
      <c r="V320" cm="1">
        <f t="array" ref="V320">_xlfn.SWITCH(T320,"มค",1,"กพ",2,"มี",3,"เมย",4,"พค",5,"มิ",6,"กค",7,"สค",8,"กย",9,"ตค",10,"พย",11,"ธค",12)</f>
        <v>12</v>
      </c>
      <c r="W320" s="55">
        <f t="shared" si="21"/>
        <v>2021</v>
      </c>
      <c r="X320" s="54">
        <f t="shared" si="22"/>
        <v>44550</v>
      </c>
    </row>
    <row r="321" spans="1:24" ht="24" x14ac:dyDescent="0.4">
      <c r="A321" s="19">
        <v>32</v>
      </c>
      <c r="B321" s="20" t="s">
        <v>421</v>
      </c>
      <c r="C321" s="21" t="s">
        <v>1191</v>
      </c>
      <c r="D321" s="22" t="s">
        <v>1192</v>
      </c>
      <c r="E321" s="23" t="s">
        <v>1193</v>
      </c>
      <c r="F321" s="24" t="s">
        <v>1194</v>
      </c>
      <c r="G321" s="25" t="s">
        <v>50</v>
      </c>
      <c r="H321" s="26">
        <v>0</v>
      </c>
      <c r="I321" s="26">
        <v>0</v>
      </c>
      <c r="J321" s="27">
        <v>0</v>
      </c>
      <c r="K321" s="28">
        <v>68</v>
      </c>
      <c r="L321" s="27">
        <v>272</v>
      </c>
      <c r="M321" s="27">
        <v>19.04</v>
      </c>
      <c r="N321" s="29">
        <v>291.04000000000002</v>
      </c>
      <c r="O321" s="27">
        <v>19.04</v>
      </c>
      <c r="P321" s="27">
        <v>291.04000000000002</v>
      </c>
      <c r="Q321" s="27">
        <v>291.25</v>
      </c>
      <c r="R321" s="30"/>
      <c r="S321">
        <f t="shared" si="19"/>
        <v>6</v>
      </c>
      <c r="T321" t="str">
        <f t="shared" si="23"/>
        <v>ธค</v>
      </c>
      <c r="U321" t="str">
        <f t="shared" si="20"/>
        <v>21</v>
      </c>
      <c r="V321" cm="1">
        <f t="array" ref="V321">_xlfn.SWITCH(T321,"มค",1,"กพ",2,"มี",3,"เมย",4,"พค",5,"มิ",6,"กค",7,"สค",8,"กย",9,"ตค",10,"พย",11,"ธค",12)</f>
        <v>12</v>
      </c>
      <c r="W321" s="55">
        <f t="shared" si="21"/>
        <v>2021</v>
      </c>
      <c r="X321" s="54">
        <f t="shared" si="22"/>
        <v>44551</v>
      </c>
    </row>
    <row r="322" spans="1:24" ht="24" x14ac:dyDescent="0.4">
      <c r="A322" s="19">
        <v>33</v>
      </c>
      <c r="B322" s="20" t="s">
        <v>515</v>
      </c>
      <c r="C322" s="21" t="s">
        <v>1195</v>
      </c>
      <c r="D322" s="22" t="s">
        <v>1196</v>
      </c>
      <c r="E322" s="23" t="s">
        <v>1197</v>
      </c>
      <c r="F322" s="24" t="s">
        <v>1198</v>
      </c>
      <c r="G322" s="25" t="s">
        <v>50</v>
      </c>
      <c r="H322" s="26">
        <v>0</v>
      </c>
      <c r="I322" s="26">
        <v>0</v>
      </c>
      <c r="J322" s="27">
        <v>0</v>
      </c>
      <c r="K322" s="28">
        <v>60</v>
      </c>
      <c r="L322" s="27">
        <v>240</v>
      </c>
      <c r="M322" s="27">
        <v>16.8</v>
      </c>
      <c r="N322" s="29">
        <v>256.8</v>
      </c>
      <c r="O322" s="27">
        <v>16.8</v>
      </c>
      <c r="P322" s="27">
        <v>256.8</v>
      </c>
      <c r="Q322" s="27">
        <v>257</v>
      </c>
      <c r="R322" s="30"/>
      <c r="S322">
        <f t="shared" si="19"/>
        <v>6</v>
      </c>
      <c r="T322" t="str">
        <f t="shared" si="23"/>
        <v>ธค</v>
      </c>
      <c r="U322" t="str">
        <f t="shared" si="20"/>
        <v>22</v>
      </c>
      <c r="V322" cm="1">
        <f t="array" ref="V322">_xlfn.SWITCH(T322,"มค",1,"กพ",2,"มี",3,"เมย",4,"พค",5,"มิ",6,"กค",7,"สค",8,"กย",9,"ตค",10,"พย",11,"ธค",12)</f>
        <v>12</v>
      </c>
      <c r="W322" s="55">
        <f t="shared" si="21"/>
        <v>2021</v>
      </c>
      <c r="X322" s="54">
        <f t="shared" si="22"/>
        <v>44552</v>
      </c>
    </row>
    <row r="323" spans="1:24" ht="24" x14ac:dyDescent="0.4">
      <c r="A323" s="19">
        <v>34</v>
      </c>
      <c r="B323" s="20" t="s">
        <v>515</v>
      </c>
      <c r="C323" s="21" t="s">
        <v>1199</v>
      </c>
      <c r="D323" s="22" t="s">
        <v>1200</v>
      </c>
      <c r="E323" s="23" t="s">
        <v>1201</v>
      </c>
      <c r="F323" s="24" t="s">
        <v>1202</v>
      </c>
      <c r="G323" s="25" t="s">
        <v>50</v>
      </c>
      <c r="H323" s="26">
        <v>0</v>
      </c>
      <c r="I323" s="26">
        <v>0</v>
      </c>
      <c r="J323" s="27">
        <v>0</v>
      </c>
      <c r="K323" s="28">
        <v>11</v>
      </c>
      <c r="L323" s="27">
        <v>44</v>
      </c>
      <c r="M323" s="27">
        <v>3.08</v>
      </c>
      <c r="N323" s="29">
        <v>47.08</v>
      </c>
      <c r="O323" s="27">
        <v>3.08</v>
      </c>
      <c r="P323" s="27">
        <v>47.08</v>
      </c>
      <c r="Q323" s="27">
        <v>47.25</v>
      </c>
      <c r="R323" s="30"/>
      <c r="S323">
        <f t="shared" si="19"/>
        <v>6</v>
      </c>
      <c r="T323" t="str">
        <f t="shared" si="23"/>
        <v>ธค</v>
      </c>
      <c r="U323" t="str">
        <f t="shared" si="20"/>
        <v>22</v>
      </c>
      <c r="V323" cm="1">
        <f t="array" ref="V323">_xlfn.SWITCH(T323,"มค",1,"กพ",2,"มี",3,"เมย",4,"พค",5,"มิ",6,"กค",7,"สค",8,"กย",9,"ตค",10,"พย",11,"ธค",12)</f>
        <v>12</v>
      </c>
      <c r="W323" s="55">
        <f t="shared" si="21"/>
        <v>2021</v>
      </c>
      <c r="X323" s="54">
        <f t="shared" si="22"/>
        <v>44552</v>
      </c>
    </row>
    <row r="324" spans="1:24" ht="24" x14ac:dyDescent="0.4">
      <c r="A324" s="19">
        <v>35</v>
      </c>
      <c r="B324" s="20" t="s">
        <v>515</v>
      </c>
      <c r="C324" s="21" t="s">
        <v>1203</v>
      </c>
      <c r="D324" s="22" t="s">
        <v>1204</v>
      </c>
      <c r="E324" s="23" t="s">
        <v>1205</v>
      </c>
      <c r="F324" s="24" t="s">
        <v>1206</v>
      </c>
      <c r="G324" s="25" t="s">
        <v>50</v>
      </c>
      <c r="H324" s="26">
        <v>0</v>
      </c>
      <c r="I324" s="26">
        <v>0</v>
      </c>
      <c r="J324" s="27">
        <v>0</v>
      </c>
      <c r="K324" s="28">
        <v>26</v>
      </c>
      <c r="L324" s="27">
        <v>104</v>
      </c>
      <c r="M324" s="27">
        <v>7.28</v>
      </c>
      <c r="N324" s="29">
        <v>111.28</v>
      </c>
      <c r="O324" s="27">
        <v>7.28</v>
      </c>
      <c r="P324" s="27">
        <v>111.28</v>
      </c>
      <c r="Q324" s="27">
        <v>111.5</v>
      </c>
      <c r="R324" s="30"/>
      <c r="S324">
        <f t="shared" ref="S324:S387" si="24">LEN(B324)</f>
        <v>6</v>
      </c>
      <c r="T324" t="str">
        <f t="shared" si="23"/>
        <v>ธค</v>
      </c>
      <c r="U324" t="str">
        <f t="shared" ref="U324:U387" si="25">IF(S324=5,LEFT(B324,1),LEFT(B324,2))</f>
        <v>22</v>
      </c>
      <c r="V324" cm="1">
        <f t="array" ref="V324">_xlfn.SWITCH(T324,"มค",1,"กพ",2,"มี",3,"เมย",4,"พค",5,"มิ",6,"กค",7,"สค",8,"กย",9,"ตค",10,"พย",11,"ธค",12)</f>
        <v>12</v>
      </c>
      <c r="W324" s="55">
        <f t="shared" ref="W324:W387" si="26">(2500+RIGHT(B324,2))-543</f>
        <v>2021</v>
      </c>
      <c r="X324" s="54">
        <f t="shared" ref="X324:X387" si="27">DATE(W324,V324,U324)</f>
        <v>44552</v>
      </c>
    </row>
    <row r="325" spans="1:24" ht="24" x14ac:dyDescent="0.4">
      <c r="A325" s="19">
        <v>36</v>
      </c>
      <c r="B325" s="20" t="s">
        <v>515</v>
      </c>
      <c r="C325" s="21" t="s">
        <v>1207</v>
      </c>
      <c r="D325" s="22" t="s">
        <v>1208</v>
      </c>
      <c r="E325" s="23" t="s">
        <v>1209</v>
      </c>
      <c r="F325" s="24" t="s">
        <v>1210</v>
      </c>
      <c r="G325" s="25" t="s">
        <v>50</v>
      </c>
      <c r="H325" s="26">
        <v>0</v>
      </c>
      <c r="I325" s="26">
        <v>0</v>
      </c>
      <c r="J325" s="27">
        <v>0</v>
      </c>
      <c r="K325" s="28">
        <v>40</v>
      </c>
      <c r="L325" s="27">
        <v>160</v>
      </c>
      <c r="M325" s="27">
        <v>11.2</v>
      </c>
      <c r="N325" s="29">
        <v>171.2</v>
      </c>
      <c r="O325" s="27">
        <v>11.2</v>
      </c>
      <c r="P325" s="27">
        <v>171.2</v>
      </c>
      <c r="Q325" s="27">
        <v>171.25</v>
      </c>
      <c r="R325" s="30"/>
      <c r="S325">
        <f t="shared" si="24"/>
        <v>6</v>
      </c>
      <c r="T325" t="str">
        <f t="shared" si="23"/>
        <v>ธค</v>
      </c>
      <c r="U325" t="str">
        <f t="shared" si="25"/>
        <v>22</v>
      </c>
      <c r="V325" cm="1">
        <f t="array" ref="V325">_xlfn.SWITCH(T325,"มค",1,"กพ",2,"มี",3,"เมย",4,"พค",5,"มิ",6,"กค",7,"สค",8,"กย",9,"ตค",10,"พย",11,"ธค",12)</f>
        <v>12</v>
      </c>
      <c r="W325" s="55">
        <f t="shared" si="26"/>
        <v>2021</v>
      </c>
      <c r="X325" s="54">
        <f t="shared" si="27"/>
        <v>44552</v>
      </c>
    </row>
    <row r="326" spans="1:24" ht="24" x14ac:dyDescent="0.4">
      <c r="A326" s="19">
        <v>37</v>
      </c>
      <c r="B326" s="20" t="s">
        <v>515</v>
      </c>
      <c r="C326" s="21" t="s">
        <v>1211</v>
      </c>
      <c r="D326" s="22" t="s">
        <v>1212</v>
      </c>
      <c r="E326" s="23" t="s">
        <v>1213</v>
      </c>
      <c r="F326" s="24" t="s">
        <v>1214</v>
      </c>
      <c r="G326" s="25" t="s">
        <v>50</v>
      </c>
      <c r="H326" s="26">
        <v>0</v>
      </c>
      <c r="I326" s="26">
        <v>0</v>
      </c>
      <c r="J326" s="27">
        <v>0</v>
      </c>
      <c r="K326" s="28">
        <v>11</v>
      </c>
      <c r="L326" s="27">
        <v>44</v>
      </c>
      <c r="M326" s="27">
        <v>3.08</v>
      </c>
      <c r="N326" s="29">
        <v>47.08</v>
      </c>
      <c r="O326" s="27">
        <v>3.08</v>
      </c>
      <c r="P326" s="27">
        <v>47.08</v>
      </c>
      <c r="Q326" s="27">
        <v>47.25</v>
      </c>
      <c r="R326" s="30"/>
      <c r="S326">
        <f t="shared" si="24"/>
        <v>6</v>
      </c>
      <c r="T326" t="str">
        <f t="shared" si="23"/>
        <v>ธค</v>
      </c>
      <c r="U326" t="str">
        <f t="shared" si="25"/>
        <v>22</v>
      </c>
      <c r="V326" cm="1">
        <f t="array" ref="V326">_xlfn.SWITCH(T326,"มค",1,"กพ",2,"มี",3,"เมย",4,"พค",5,"มิ",6,"กค",7,"สค",8,"กย",9,"ตค",10,"พย",11,"ธค",12)</f>
        <v>12</v>
      </c>
      <c r="W326" s="55">
        <f t="shared" si="26"/>
        <v>2021</v>
      </c>
      <c r="X326" s="54">
        <f t="shared" si="27"/>
        <v>44552</v>
      </c>
    </row>
    <row r="327" spans="1:24" ht="24" x14ac:dyDescent="0.4">
      <c r="A327" s="19">
        <v>38</v>
      </c>
      <c r="B327" s="20" t="s">
        <v>515</v>
      </c>
      <c r="C327" s="21" t="s">
        <v>1215</v>
      </c>
      <c r="D327" s="22" t="s">
        <v>1216</v>
      </c>
      <c r="E327" s="23" t="s">
        <v>1217</v>
      </c>
      <c r="F327" s="24" t="s">
        <v>1218</v>
      </c>
      <c r="G327" s="25" t="s">
        <v>50</v>
      </c>
      <c r="H327" s="26">
        <v>0</v>
      </c>
      <c r="I327" s="26">
        <v>0</v>
      </c>
      <c r="J327" s="27">
        <v>0</v>
      </c>
      <c r="K327" s="28">
        <v>28</v>
      </c>
      <c r="L327" s="27">
        <v>112</v>
      </c>
      <c r="M327" s="27">
        <v>7.84</v>
      </c>
      <c r="N327" s="29">
        <v>119.84</v>
      </c>
      <c r="O327" s="27">
        <v>7.84</v>
      </c>
      <c r="P327" s="27">
        <v>119.84</v>
      </c>
      <c r="Q327" s="27">
        <v>120</v>
      </c>
      <c r="R327" s="30"/>
      <c r="S327">
        <f t="shared" si="24"/>
        <v>6</v>
      </c>
      <c r="T327" t="str">
        <f t="shared" si="23"/>
        <v>ธค</v>
      </c>
      <c r="U327" t="str">
        <f t="shared" si="25"/>
        <v>22</v>
      </c>
      <c r="V327" cm="1">
        <f t="array" ref="V327">_xlfn.SWITCH(T327,"มค",1,"กพ",2,"มี",3,"เมย",4,"พค",5,"มิ",6,"กค",7,"สค",8,"กย",9,"ตค",10,"พย",11,"ธค",12)</f>
        <v>12</v>
      </c>
      <c r="W327" s="55">
        <f t="shared" si="26"/>
        <v>2021</v>
      </c>
      <c r="X327" s="54">
        <f t="shared" si="27"/>
        <v>44552</v>
      </c>
    </row>
    <row r="328" spans="1:24" ht="24" x14ac:dyDescent="0.4">
      <c r="A328" s="19">
        <v>39</v>
      </c>
      <c r="B328" s="20" t="s">
        <v>515</v>
      </c>
      <c r="C328" s="21" t="s">
        <v>1219</v>
      </c>
      <c r="D328" s="22" t="s">
        <v>1220</v>
      </c>
      <c r="E328" s="23" t="s">
        <v>1221</v>
      </c>
      <c r="F328" s="24" t="s">
        <v>1222</v>
      </c>
      <c r="G328" s="25" t="s">
        <v>50</v>
      </c>
      <c r="H328" s="26">
        <v>0</v>
      </c>
      <c r="I328" s="26">
        <v>0</v>
      </c>
      <c r="J328" s="27">
        <v>0</v>
      </c>
      <c r="K328" s="28">
        <v>6</v>
      </c>
      <c r="L328" s="27">
        <v>24</v>
      </c>
      <c r="M328" s="27">
        <v>1.68</v>
      </c>
      <c r="N328" s="29">
        <v>25.68</v>
      </c>
      <c r="O328" s="27">
        <v>1.68</v>
      </c>
      <c r="P328" s="27">
        <v>25.68</v>
      </c>
      <c r="Q328" s="27">
        <v>25.75</v>
      </c>
      <c r="R328" s="30"/>
      <c r="S328">
        <f t="shared" si="24"/>
        <v>6</v>
      </c>
      <c r="T328" t="str">
        <f t="shared" si="23"/>
        <v>ธค</v>
      </c>
      <c r="U328" t="str">
        <f t="shared" si="25"/>
        <v>22</v>
      </c>
      <c r="V328" cm="1">
        <f t="array" ref="V328">_xlfn.SWITCH(T328,"มค",1,"กพ",2,"มี",3,"เมย",4,"พค",5,"มิ",6,"กค",7,"สค",8,"กย",9,"ตค",10,"พย",11,"ธค",12)</f>
        <v>12</v>
      </c>
      <c r="W328" s="55">
        <f t="shared" si="26"/>
        <v>2021</v>
      </c>
      <c r="X328" s="54">
        <f t="shared" si="27"/>
        <v>44552</v>
      </c>
    </row>
    <row r="329" spans="1:24" ht="24" x14ac:dyDescent="0.4">
      <c r="A329" s="19">
        <v>40</v>
      </c>
      <c r="B329" s="20" t="s">
        <v>515</v>
      </c>
      <c r="C329" s="21" t="s">
        <v>1223</v>
      </c>
      <c r="D329" s="22" t="s">
        <v>1224</v>
      </c>
      <c r="E329" s="23" t="s">
        <v>1225</v>
      </c>
      <c r="F329" s="24" t="s">
        <v>1226</v>
      </c>
      <c r="G329" s="25" t="s">
        <v>50</v>
      </c>
      <c r="H329" s="26">
        <v>0</v>
      </c>
      <c r="I329" s="26">
        <v>0</v>
      </c>
      <c r="J329" s="27">
        <v>0</v>
      </c>
      <c r="K329" s="28">
        <v>22</v>
      </c>
      <c r="L329" s="27">
        <v>88</v>
      </c>
      <c r="M329" s="27">
        <v>6.16</v>
      </c>
      <c r="N329" s="29">
        <v>94.16</v>
      </c>
      <c r="O329" s="27">
        <v>6.16</v>
      </c>
      <c r="P329" s="27">
        <v>94.16</v>
      </c>
      <c r="Q329" s="27">
        <v>94.25</v>
      </c>
      <c r="R329" s="30"/>
      <c r="S329">
        <f t="shared" si="24"/>
        <v>6</v>
      </c>
      <c r="T329" t="str">
        <f t="shared" si="23"/>
        <v>ธค</v>
      </c>
      <c r="U329" t="str">
        <f t="shared" si="25"/>
        <v>22</v>
      </c>
      <c r="V329" cm="1">
        <f t="array" ref="V329">_xlfn.SWITCH(T329,"มค",1,"กพ",2,"มี",3,"เมย",4,"พค",5,"มิ",6,"กค",7,"สค",8,"กย",9,"ตค",10,"พย",11,"ธค",12)</f>
        <v>12</v>
      </c>
      <c r="W329" s="55">
        <f t="shared" si="26"/>
        <v>2021</v>
      </c>
      <c r="X329" s="54">
        <f t="shared" si="27"/>
        <v>44552</v>
      </c>
    </row>
    <row r="330" spans="1:24" ht="24" x14ac:dyDescent="0.4">
      <c r="A330" s="19">
        <v>41</v>
      </c>
      <c r="B330" s="20" t="s">
        <v>515</v>
      </c>
      <c r="C330" s="21" t="s">
        <v>1227</v>
      </c>
      <c r="D330" s="22" t="s">
        <v>1228</v>
      </c>
      <c r="E330" s="23" t="s">
        <v>1229</v>
      </c>
      <c r="F330" s="24" t="s">
        <v>1230</v>
      </c>
      <c r="G330" s="25" t="s">
        <v>50</v>
      </c>
      <c r="H330" s="26">
        <v>0</v>
      </c>
      <c r="I330" s="26">
        <v>0</v>
      </c>
      <c r="J330" s="27">
        <v>0</v>
      </c>
      <c r="K330" s="28">
        <v>22</v>
      </c>
      <c r="L330" s="27">
        <v>88</v>
      </c>
      <c r="M330" s="27">
        <v>6.16</v>
      </c>
      <c r="N330" s="29">
        <v>94.16</v>
      </c>
      <c r="O330" s="27">
        <v>6.16</v>
      </c>
      <c r="P330" s="27">
        <v>94.16</v>
      </c>
      <c r="Q330" s="27">
        <v>94.25</v>
      </c>
      <c r="R330" s="30"/>
      <c r="S330">
        <f t="shared" si="24"/>
        <v>6</v>
      </c>
      <c r="T330" t="str">
        <f t="shared" si="23"/>
        <v>ธค</v>
      </c>
      <c r="U330" t="str">
        <f t="shared" si="25"/>
        <v>22</v>
      </c>
      <c r="V330" cm="1">
        <f t="array" ref="V330">_xlfn.SWITCH(T330,"มค",1,"กพ",2,"มี",3,"เมย",4,"พค",5,"มิ",6,"กค",7,"สค",8,"กย",9,"ตค",10,"พย",11,"ธค",12)</f>
        <v>12</v>
      </c>
      <c r="W330" s="55">
        <f t="shared" si="26"/>
        <v>2021</v>
      </c>
      <c r="X330" s="54">
        <f t="shared" si="27"/>
        <v>44552</v>
      </c>
    </row>
    <row r="331" spans="1:24" ht="24" x14ac:dyDescent="0.4">
      <c r="A331" s="19">
        <v>42</v>
      </c>
      <c r="B331" s="20" t="s">
        <v>515</v>
      </c>
      <c r="C331" s="21" t="s">
        <v>1231</v>
      </c>
      <c r="D331" s="22" t="s">
        <v>1232</v>
      </c>
      <c r="E331" s="23" t="s">
        <v>1233</v>
      </c>
      <c r="F331" s="24" t="s">
        <v>1234</v>
      </c>
      <c r="G331" s="25" t="s">
        <v>50</v>
      </c>
      <c r="H331" s="26">
        <v>0</v>
      </c>
      <c r="I331" s="26">
        <v>0</v>
      </c>
      <c r="J331" s="27">
        <v>0</v>
      </c>
      <c r="K331" s="28">
        <v>20</v>
      </c>
      <c r="L331" s="27">
        <v>80</v>
      </c>
      <c r="M331" s="27">
        <v>5.6</v>
      </c>
      <c r="N331" s="29">
        <v>85.6</v>
      </c>
      <c r="O331" s="27">
        <v>5.6</v>
      </c>
      <c r="P331" s="27">
        <v>85.6</v>
      </c>
      <c r="Q331" s="27">
        <v>85.75</v>
      </c>
      <c r="R331" s="30"/>
      <c r="S331">
        <f t="shared" si="24"/>
        <v>6</v>
      </c>
      <c r="T331" t="str">
        <f t="shared" si="23"/>
        <v>ธค</v>
      </c>
      <c r="U331" t="str">
        <f t="shared" si="25"/>
        <v>22</v>
      </c>
      <c r="V331" cm="1">
        <f t="array" ref="V331">_xlfn.SWITCH(T331,"มค",1,"กพ",2,"มี",3,"เมย",4,"พค",5,"มิ",6,"กค",7,"สค",8,"กย",9,"ตค",10,"พย",11,"ธค",12)</f>
        <v>12</v>
      </c>
      <c r="W331" s="55">
        <f t="shared" si="26"/>
        <v>2021</v>
      </c>
      <c r="X331" s="54">
        <f t="shared" si="27"/>
        <v>44552</v>
      </c>
    </row>
    <row r="332" spans="1:24" ht="24" x14ac:dyDescent="0.4">
      <c r="A332" s="19">
        <v>43</v>
      </c>
      <c r="B332" s="20" t="s">
        <v>515</v>
      </c>
      <c r="C332" s="21" t="s">
        <v>1235</v>
      </c>
      <c r="D332" s="22" t="s">
        <v>1236</v>
      </c>
      <c r="E332" s="23" t="s">
        <v>1237</v>
      </c>
      <c r="F332" s="24" t="s">
        <v>1238</v>
      </c>
      <c r="G332" s="25" t="s">
        <v>50</v>
      </c>
      <c r="H332" s="26">
        <v>0</v>
      </c>
      <c r="I332" s="26">
        <v>0</v>
      </c>
      <c r="J332" s="27">
        <v>0</v>
      </c>
      <c r="K332" s="28">
        <v>67</v>
      </c>
      <c r="L332" s="27">
        <v>268</v>
      </c>
      <c r="M332" s="27">
        <v>18.760000000000002</v>
      </c>
      <c r="N332" s="29">
        <v>286.76</v>
      </c>
      <c r="O332" s="27">
        <v>18.760000000000002</v>
      </c>
      <c r="P332" s="27">
        <v>286.76</v>
      </c>
      <c r="Q332" s="27">
        <v>287</v>
      </c>
      <c r="R332" s="30"/>
      <c r="S332">
        <f t="shared" si="24"/>
        <v>6</v>
      </c>
      <c r="T332" t="str">
        <f t="shared" si="23"/>
        <v>ธค</v>
      </c>
      <c r="U332" t="str">
        <f t="shared" si="25"/>
        <v>22</v>
      </c>
      <c r="V332" cm="1">
        <f t="array" ref="V332">_xlfn.SWITCH(T332,"มค",1,"กพ",2,"มี",3,"เมย",4,"พค",5,"มิ",6,"กค",7,"สค",8,"กย",9,"ตค",10,"พย",11,"ธค",12)</f>
        <v>12</v>
      </c>
      <c r="W332" s="55">
        <f t="shared" si="26"/>
        <v>2021</v>
      </c>
      <c r="X332" s="54">
        <f t="shared" si="27"/>
        <v>44552</v>
      </c>
    </row>
    <row r="333" spans="1:24" ht="24" x14ac:dyDescent="0.4">
      <c r="A333" s="19">
        <v>44</v>
      </c>
      <c r="B333" s="20" t="s">
        <v>515</v>
      </c>
      <c r="C333" s="21" t="s">
        <v>1239</v>
      </c>
      <c r="D333" s="22" t="s">
        <v>1240</v>
      </c>
      <c r="E333" s="23" t="s">
        <v>1241</v>
      </c>
      <c r="F333" s="24" t="s">
        <v>1242</v>
      </c>
      <c r="G333" s="25" t="s">
        <v>50</v>
      </c>
      <c r="H333" s="26">
        <v>0</v>
      </c>
      <c r="I333" s="26">
        <v>0</v>
      </c>
      <c r="J333" s="27">
        <v>0</v>
      </c>
      <c r="K333" s="28">
        <v>27</v>
      </c>
      <c r="L333" s="27">
        <v>108</v>
      </c>
      <c r="M333" s="27">
        <v>7.56</v>
      </c>
      <c r="N333" s="29">
        <v>115.56</v>
      </c>
      <c r="O333" s="27">
        <v>7.56</v>
      </c>
      <c r="P333" s="27">
        <v>115.56</v>
      </c>
      <c r="Q333" s="27">
        <v>115.75</v>
      </c>
      <c r="R333" s="30"/>
      <c r="S333">
        <f t="shared" si="24"/>
        <v>6</v>
      </c>
      <c r="T333" t="str">
        <f t="shared" si="23"/>
        <v>ธค</v>
      </c>
      <c r="U333" t="str">
        <f t="shared" si="25"/>
        <v>22</v>
      </c>
      <c r="V333" cm="1">
        <f t="array" ref="V333">_xlfn.SWITCH(T333,"มค",1,"กพ",2,"มี",3,"เมย",4,"พค",5,"มิ",6,"กค",7,"สค",8,"กย",9,"ตค",10,"พย",11,"ธค",12)</f>
        <v>12</v>
      </c>
      <c r="W333" s="55">
        <f t="shared" si="26"/>
        <v>2021</v>
      </c>
      <c r="X333" s="54">
        <f t="shared" si="27"/>
        <v>44552</v>
      </c>
    </row>
    <row r="334" spans="1:24" ht="24" x14ac:dyDescent="0.4">
      <c r="A334" s="19">
        <v>45</v>
      </c>
      <c r="B334" s="20" t="s">
        <v>515</v>
      </c>
      <c r="C334" s="21" t="s">
        <v>1243</v>
      </c>
      <c r="D334" s="22" t="s">
        <v>1244</v>
      </c>
      <c r="E334" s="23" t="s">
        <v>1245</v>
      </c>
      <c r="F334" s="24" t="s">
        <v>1246</v>
      </c>
      <c r="G334" s="25" t="s">
        <v>50</v>
      </c>
      <c r="H334" s="26">
        <v>0</v>
      </c>
      <c r="I334" s="26">
        <v>0</v>
      </c>
      <c r="J334" s="27">
        <v>0</v>
      </c>
      <c r="K334" s="28">
        <v>94</v>
      </c>
      <c r="L334" s="27">
        <v>376</v>
      </c>
      <c r="M334" s="27">
        <v>26.32</v>
      </c>
      <c r="N334" s="29">
        <v>402.32</v>
      </c>
      <c r="O334" s="27">
        <v>26.32</v>
      </c>
      <c r="P334" s="27">
        <v>402.32</v>
      </c>
      <c r="Q334" s="27">
        <v>402.5</v>
      </c>
      <c r="R334" s="30"/>
      <c r="S334">
        <f t="shared" si="24"/>
        <v>6</v>
      </c>
      <c r="T334" t="str">
        <f t="shared" si="23"/>
        <v>ธค</v>
      </c>
      <c r="U334" t="str">
        <f t="shared" si="25"/>
        <v>22</v>
      </c>
      <c r="V334" cm="1">
        <f t="array" ref="V334">_xlfn.SWITCH(T334,"มค",1,"กพ",2,"มี",3,"เมย",4,"พค",5,"มิ",6,"กค",7,"สค",8,"กย",9,"ตค",10,"พย",11,"ธค",12)</f>
        <v>12</v>
      </c>
      <c r="W334" s="55">
        <f t="shared" si="26"/>
        <v>2021</v>
      </c>
      <c r="X334" s="54">
        <f t="shared" si="27"/>
        <v>44552</v>
      </c>
    </row>
    <row r="335" spans="1:24" ht="24" x14ac:dyDescent="0.4">
      <c r="A335" s="19">
        <v>46</v>
      </c>
      <c r="B335" s="20" t="s">
        <v>515</v>
      </c>
      <c r="C335" s="21" t="s">
        <v>1247</v>
      </c>
      <c r="D335" s="22" t="s">
        <v>1248</v>
      </c>
      <c r="E335" s="23" t="s">
        <v>1249</v>
      </c>
      <c r="F335" s="24" t="s">
        <v>1250</v>
      </c>
      <c r="G335" s="25" t="s">
        <v>50</v>
      </c>
      <c r="H335" s="26">
        <v>0</v>
      </c>
      <c r="I335" s="26">
        <v>0</v>
      </c>
      <c r="J335" s="27">
        <v>0</v>
      </c>
      <c r="K335" s="28">
        <v>351</v>
      </c>
      <c r="L335" s="27">
        <v>1404</v>
      </c>
      <c r="M335" s="27">
        <v>98.28</v>
      </c>
      <c r="N335" s="29">
        <v>1502.28</v>
      </c>
      <c r="O335" s="27">
        <v>98.28</v>
      </c>
      <c r="P335" s="27">
        <v>1502.28</v>
      </c>
      <c r="Q335" s="27">
        <v>1502.5</v>
      </c>
      <c r="R335" s="30"/>
      <c r="S335">
        <f t="shared" si="24"/>
        <v>6</v>
      </c>
      <c r="T335" t="str">
        <f t="shared" si="23"/>
        <v>ธค</v>
      </c>
      <c r="U335" t="str">
        <f t="shared" si="25"/>
        <v>22</v>
      </c>
      <c r="V335" cm="1">
        <f t="array" ref="V335">_xlfn.SWITCH(T335,"มค",1,"กพ",2,"มี",3,"เมย",4,"พค",5,"มิ",6,"กค",7,"สค",8,"กย",9,"ตค",10,"พย",11,"ธค",12)</f>
        <v>12</v>
      </c>
      <c r="W335" s="55">
        <f t="shared" si="26"/>
        <v>2021</v>
      </c>
      <c r="X335" s="54">
        <f t="shared" si="27"/>
        <v>44552</v>
      </c>
    </row>
    <row r="336" spans="1:24" ht="24" x14ac:dyDescent="0.4">
      <c r="A336" s="19">
        <v>47</v>
      </c>
      <c r="B336" s="20" t="s">
        <v>515</v>
      </c>
      <c r="C336" s="21" t="s">
        <v>1251</v>
      </c>
      <c r="D336" s="22" t="s">
        <v>1252</v>
      </c>
      <c r="E336" s="23" t="s">
        <v>1253</v>
      </c>
      <c r="F336" s="24" t="s">
        <v>1254</v>
      </c>
      <c r="G336" s="25" t="s">
        <v>50</v>
      </c>
      <c r="H336" s="26">
        <v>0</v>
      </c>
      <c r="I336" s="26">
        <v>0</v>
      </c>
      <c r="J336" s="27">
        <v>0</v>
      </c>
      <c r="K336" s="28">
        <v>61</v>
      </c>
      <c r="L336" s="27">
        <v>244</v>
      </c>
      <c r="M336" s="27">
        <v>17.079999999999998</v>
      </c>
      <c r="N336" s="29">
        <v>261.08</v>
      </c>
      <c r="O336" s="27">
        <v>17.079999999999998</v>
      </c>
      <c r="P336" s="27">
        <v>261.08</v>
      </c>
      <c r="Q336" s="27">
        <v>261.25</v>
      </c>
      <c r="R336" s="30"/>
      <c r="S336">
        <f t="shared" si="24"/>
        <v>6</v>
      </c>
      <c r="T336" t="str">
        <f t="shared" si="23"/>
        <v>ธค</v>
      </c>
      <c r="U336" t="str">
        <f t="shared" si="25"/>
        <v>22</v>
      </c>
      <c r="V336" cm="1">
        <f t="array" ref="V336">_xlfn.SWITCH(T336,"มค",1,"กพ",2,"มี",3,"เมย",4,"พค",5,"มิ",6,"กค",7,"สค",8,"กย",9,"ตค",10,"พย",11,"ธค",12)</f>
        <v>12</v>
      </c>
      <c r="W336" s="55">
        <f t="shared" si="26"/>
        <v>2021</v>
      </c>
      <c r="X336" s="54">
        <f t="shared" si="27"/>
        <v>44552</v>
      </c>
    </row>
    <row r="337" spans="1:24" ht="24" x14ac:dyDescent="0.4">
      <c r="A337" s="19">
        <v>48</v>
      </c>
      <c r="B337" s="20" t="s">
        <v>654</v>
      </c>
      <c r="C337" s="21" t="s">
        <v>1255</v>
      </c>
      <c r="D337" s="22" t="s">
        <v>1256</v>
      </c>
      <c r="E337" s="23" t="s">
        <v>1257</v>
      </c>
      <c r="F337" s="24" t="s">
        <v>1258</v>
      </c>
      <c r="G337" s="25" t="s">
        <v>50</v>
      </c>
      <c r="H337" s="26">
        <v>0</v>
      </c>
      <c r="I337" s="26">
        <v>0</v>
      </c>
      <c r="J337" s="27">
        <v>0</v>
      </c>
      <c r="K337" s="28">
        <v>8</v>
      </c>
      <c r="L337" s="27">
        <v>32</v>
      </c>
      <c r="M337" s="27">
        <v>2.2400000000000002</v>
      </c>
      <c r="N337" s="29">
        <v>34.24</v>
      </c>
      <c r="O337" s="27">
        <v>2.2400000000000002</v>
      </c>
      <c r="P337" s="27">
        <v>34.24</v>
      </c>
      <c r="Q337" s="27">
        <v>34.25</v>
      </c>
      <c r="R337" s="30"/>
      <c r="S337">
        <f t="shared" si="24"/>
        <v>6</v>
      </c>
      <c r="T337" t="str">
        <f t="shared" si="23"/>
        <v>ธค</v>
      </c>
      <c r="U337" t="str">
        <f t="shared" si="25"/>
        <v>23</v>
      </c>
      <c r="V337" cm="1">
        <f t="array" ref="V337">_xlfn.SWITCH(T337,"มค",1,"กพ",2,"มี",3,"เมย",4,"พค",5,"มิ",6,"กค",7,"สค",8,"กย",9,"ตค",10,"พย",11,"ธค",12)</f>
        <v>12</v>
      </c>
      <c r="W337" s="55">
        <f t="shared" si="26"/>
        <v>2021</v>
      </c>
      <c r="X337" s="54">
        <f t="shared" si="27"/>
        <v>44553</v>
      </c>
    </row>
    <row r="338" spans="1:24" ht="24" x14ac:dyDescent="0.4">
      <c r="A338" s="19">
        <v>49</v>
      </c>
      <c r="B338" s="20" t="s">
        <v>654</v>
      </c>
      <c r="C338" s="21" t="s">
        <v>1259</v>
      </c>
      <c r="D338" s="22" t="s">
        <v>1260</v>
      </c>
      <c r="E338" s="23" t="s">
        <v>1261</v>
      </c>
      <c r="F338" s="24" t="s">
        <v>1262</v>
      </c>
      <c r="G338" s="25" t="s">
        <v>50</v>
      </c>
      <c r="H338" s="26">
        <v>0</v>
      </c>
      <c r="I338" s="26">
        <v>0</v>
      </c>
      <c r="J338" s="27">
        <v>0</v>
      </c>
      <c r="K338" s="28">
        <v>47</v>
      </c>
      <c r="L338" s="27">
        <v>188</v>
      </c>
      <c r="M338" s="27">
        <v>13.16</v>
      </c>
      <c r="N338" s="29">
        <v>201.16</v>
      </c>
      <c r="O338" s="27">
        <v>13.16</v>
      </c>
      <c r="P338" s="27">
        <v>201.16</v>
      </c>
      <c r="Q338" s="27">
        <v>201.25</v>
      </c>
      <c r="R338" s="30"/>
      <c r="S338">
        <f t="shared" si="24"/>
        <v>6</v>
      </c>
      <c r="T338" t="str">
        <f t="shared" si="23"/>
        <v>ธค</v>
      </c>
      <c r="U338" t="str">
        <f t="shared" si="25"/>
        <v>23</v>
      </c>
      <c r="V338" cm="1">
        <f t="array" ref="V338">_xlfn.SWITCH(T338,"มค",1,"กพ",2,"มี",3,"เมย",4,"พค",5,"มิ",6,"กค",7,"สค",8,"กย",9,"ตค",10,"พย",11,"ธค",12)</f>
        <v>12</v>
      </c>
      <c r="W338" s="55">
        <f t="shared" si="26"/>
        <v>2021</v>
      </c>
      <c r="X338" s="54">
        <f t="shared" si="27"/>
        <v>44553</v>
      </c>
    </row>
    <row r="339" spans="1:24" ht="24" x14ac:dyDescent="0.4">
      <c r="A339" s="19">
        <v>50</v>
      </c>
      <c r="B339" s="20" t="s">
        <v>654</v>
      </c>
      <c r="C339" s="21" t="s">
        <v>1263</v>
      </c>
      <c r="D339" s="22" t="s">
        <v>1264</v>
      </c>
      <c r="E339" s="23" t="s">
        <v>1265</v>
      </c>
      <c r="F339" s="24" t="s">
        <v>1266</v>
      </c>
      <c r="G339" s="25" t="s">
        <v>50</v>
      </c>
      <c r="H339" s="26">
        <v>0</v>
      </c>
      <c r="I339" s="26">
        <v>0</v>
      </c>
      <c r="J339" s="27">
        <v>0</v>
      </c>
      <c r="K339" s="28">
        <v>47</v>
      </c>
      <c r="L339" s="27">
        <v>188</v>
      </c>
      <c r="M339" s="27">
        <v>13.16</v>
      </c>
      <c r="N339" s="29">
        <v>201.16</v>
      </c>
      <c r="O339" s="27">
        <v>13.16</v>
      </c>
      <c r="P339" s="27">
        <v>201.16</v>
      </c>
      <c r="Q339" s="27">
        <v>201.25</v>
      </c>
      <c r="R339" s="30"/>
      <c r="S339">
        <f t="shared" si="24"/>
        <v>6</v>
      </c>
      <c r="T339" t="str">
        <f t="shared" si="23"/>
        <v>ธค</v>
      </c>
      <c r="U339" t="str">
        <f t="shared" si="25"/>
        <v>23</v>
      </c>
      <c r="V339" cm="1">
        <f t="array" ref="V339">_xlfn.SWITCH(T339,"มค",1,"กพ",2,"มี",3,"เมย",4,"พค",5,"มิ",6,"กค",7,"สค",8,"กย",9,"ตค",10,"พย",11,"ธค",12)</f>
        <v>12</v>
      </c>
      <c r="W339" s="55">
        <f t="shared" si="26"/>
        <v>2021</v>
      </c>
      <c r="X339" s="54">
        <f t="shared" si="27"/>
        <v>44553</v>
      </c>
    </row>
    <row r="340" spans="1:24" ht="24" x14ac:dyDescent="0.4">
      <c r="A340" s="19">
        <v>51</v>
      </c>
      <c r="B340" s="20" t="s">
        <v>654</v>
      </c>
      <c r="C340" s="21" t="s">
        <v>1267</v>
      </c>
      <c r="D340" s="22" t="s">
        <v>1268</v>
      </c>
      <c r="E340" s="23" t="s">
        <v>1269</v>
      </c>
      <c r="F340" s="24" t="s">
        <v>1270</v>
      </c>
      <c r="G340" s="25" t="s">
        <v>50</v>
      </c>
      <c r="H340" s="26">
        <v>0</v>
      </c>
      <c r="I340" s="26">
        <v>0</v>
      </c>
      <c r="J340" s="27">
        <v>0</v>
      </c>
      <c r="K340" s="28">
        <v>38</v>
      </c>
      <c r="L340" s="27">
        <v>152</v>
      </c>
      <c r="M340" s="27">
        <v>10.64</v>
      </c>
      <c r="N340" s="29">
        <v>162.63999999999999</v>
      </c>
      <c r="O340" s="27">
        <v>10.64</v>
      </c>
      <c r="P340" s="27">
        <v>162.63999999999999</v>
      </c>
      <c r="Q340" s="27">
        <v>162.75</v>
      </c>
      <c r="R340" s="30"/>
      <c r="S340">
        <f t="shared" si="24"/>
        <v>6</v>
      </c>
      <c r="T340" t="str">
        <f t="shared" si="23"/>
        <v>ธค</v>
      </c>
      <c r="U340" t="str">
        <f t="shared" si="25"/>
        <v>23</v>
      </c>
      <c r="V340" cm="1">
        <f t="array" ref="V340">_xlfn.SWITCH(T340,"มค",1,"กพ",2,"มี",3,"เมย",4,"พค",5,"มิ",6,"กค",7,"สค",8,"กย",9,"ตค",10,"พย",11,"ธค",12)</f>
        <v>12</v>
      </c>
      <c r="W340" s="55">
        <f t="shared" si="26"/>
        <v>2021</v>
      </c>
      <c r="X340" s="54">
        <f t="shared" si="27"/>
        <v>44553</v>
      </c>
    </row>
    <row r="341" spans="1:24" ht="24" x14ac:dyDescent="0.4">
      <c r="A341" s="19">
        <v>52</v>
      </c>
      <c r="B341" s="20" t="s">
        <v>654</v>
      </c>
      <c r="C341" s="21" t="s">
        <v>1271</v>
      </c>
      <c r="D341" s="22" t="s">
        <v>1272</v>
      </c>
      <c r="E341" s="23" t="s">
        <v>1273</v>
      </c>
      <c r="F341" s="24" t="s">
        <v>1274</v>
      </c>
      <c r="G341" s="25" t="s">
        <v>50</v>
      </c>
      <c r="H341" s="26">
        <v>0</v>
      </c>
      <c r="I341" s="26">
        <v>0</v>
      </c>
      <c r="J341" s="27">
        <v>0</v>
      </c>
      <c r="K341" s="28">
        <v>7</v>
      </c>
      <c r="L341" s="27">
        <v>28</v>
      </c>
      <c r="M341" s="27">
        <v>1.96</v>
      </c>
      <c r="N341" s="29">
        <v>29.96</v>
      </c>
      <c r="O341" s="27">
        <v>1.96</v>
      </c>
      <c r="P341" s="27">
        <v>29.96</v>
      </c>
      <c r="Q341" s="27">
        <v>30</v>
      </c>
      <c r="R341" s="30"/>
      <c r="S341">
        <f t="shared" si="24"/>
        <v>6</v>
      </c>
      <c r="T341" t="str">
        <f t="shared" si="23"/>
        <v>ธค</v>
      </c>
      <c r="U341" t="str">
        <f t="shared" si="25"/>
        <v>23</v>
      </c>
      <c r="V341" cm="1">
        <f t="array" ref="V341">_xlfn.SWITCH(T341,"มค",1,"กพ",2,"มี",3,"เมย",4,"พค",5,"มิ",6,"กค",7,"สค",8,"กย",9,"ตค",10,"พย",11,"ธค",12)</f>
        <v>12</v>
      </c>
      <c r="W341" s="55">
        <f t="shared" si="26"/>
        <v>2021</v>
      </c>
      <c r="X341" s="54">
        <f t="shared" si="27"/>
        <v>44553</v>
      </c>
    </row>
    <row r="342" spans="1:24" ht="24" x14ac:dyDescent="0.4">
      <c r="A342" s="19">
        <v>53</v>
      </c>
      <c r="B342" s="20" t="s">
        <v>654</v>
      </c>
      <c r="C342" s="21" t="s">
        <v>1275</v>
      </c>
      <c r="D342" s="22" t="s">
        <v>1276</v>
      </c>
      <c r="E342" s="23" t="s">
        <v>1277</v>
      </c>
      <c r="F342" s="24" t="s">
        <v>1278</v>
      </c>
      <c r="G342" s="25" t="s">
        <v>50</v>
      </c>
      <c r="H342" s="26">
        <v>0</v>
      </c>
      <c r="I342" s="26">
        <v>0</v>
      </c>
      <c r="J342" s="27">
        <v>0</v>
      </c>
      <c r="K342" s="28">
        <v>1</v>
      </c>
      <c r="L342" s="27">
        <v>4</v>
      </c>
      <c r="M342" s="27">
        <v>0.28000000000000003</v>
      </c>
      <c r="N342" s="29">
        <v>4.28</v>
      </c>
      <c r="O342" s="27">
        <v>0.28000000000000003</v>
      </c>
      <c r="P342" s="27">
        <v>4.28</v>
      </c>
      <c r="Q342" s="27">
        <v>4.5</v>
      </c>
      <c r="R342" s="30"/>
      <c r="S342">
        <f t="shared" si="24"/>
        <v>6</v>
      </c>
      <c r="T342" t="str">
        <f t="shared" si="23"/>
        <v>ธค</v>
      </c>
      <c r="U342" t="str">
        <f t="shared" si="25"/>
        <v>23</v>
      </c>
      <c r="V342" cm="1">
        <f t="array" ref="V342">_xlfn.SWITCH(T342,"มค",1,"กพ",2,"มี",3,"เมย",4,"พค",5,"มิ",6,"กค",7,"สค",8,"กย",9,"ตค",10,"พย",11,"ธค",12)</f>
        <v>12</v>
      </c>
      <c r="W342" s="55">
        <f t="shared" si="26"/>
        <v>2021</v>
      </c>
      <c r="X342" s="54">
        <f t="shared" si="27"/>
        <v>44553</v>
      </c>
    </row>
    <row r="343" spans="1:24" ht="24" x14ac:dyDescent="0.4">
      <c r="A343" s="19">
        <v>54</v>
      </c>
      <c r="B343" s="20" t="s">
        <v>654</v>
      </c>
      <c r="C343" s="21" t="s">
        <v>1279</v>
      </c>
      <c r="D343" s="22" t="s">
        <v>1280</v>
      </c>
      <c r="E343" s="23" t="s">
        <v>1281</v>
      </c>
      <c r="F343" s="24" t="s">
        <v>1282</v>
      </c>
      <c r="G343" s="25" t="s">
        <v>50</v>
      </c>
      <c r="H343" s="26">
        <v>0</v>
      </c>
      <c r="I343" s="26">
        <v>0</v>
      </c>
      <c r="J343" s="27">
        <v>0</v>
      </c>
      <c r="K343" s="28">
        <v>2</v>
      </c>
      <c r="L343" s="27">
        <v>8</v>
      </c>
      <c r="M343" s="27">
        <v>0.56000000000000005</v>
      </c>
      <c r="N343" s="29">
        <v>8.56</v>
      </c>
      <c r="O343" s="27">
        <v>0.56000000000000005</v>
      </c>
      <c r="P343" s="27">
        <v>8.56</v>
      </c>
      <c r="Q343" s="27">
        <v>8.75</v>
      </c>
      <c r="R343" s="30"/>
      <c r="S343">
        <f t="shared" si="24"/>
        <v>6</v>
      </c>
      <c r="T343" t="str">
        <f t="shared" si="23"/>
        <v>ธค</v>
      </c>
      <c r="U343" t="str">
        <f t="shared" si="25"/>
        <v>23</v>
      </c>
      <c r="V343" cm="1">
        <f t="array" ref="V343">_xlfn.SWITCH(T343,"มค",1,"กพ",2,"มี",3,"เมย",4,"พค",5,"มิ",6,"กค",7,"สค",8,"กย",9,"ตค",10,"พย",11,"ธค",12)</f>
        <v>12</v>
      </c>
      <c r="W343" s="55">
        <f t="shared" si="26"/>
        <v>2021</v>
      </c>
      <c r="X343" s="54">
        <f t="shared" si="27"/>
        <v>44553</v>
      </c>
    </row>
    <row r="344" spans="1:24" ht="24" x14ac:dyDescent="0.4">
      <c r="A344" s="19">
        <v>55</v>
      </c>
      <c r="B344" s="20" t="s">
        <v>654</v>
      </c>
      <c r="C344" s="21" t="s">
        <v>1283</v>
      </c>
      <c r="D344" s="22" t="s">
        <v>1284</v>
      </c>
      <c r="E344" s="23" t="s">
        <v>1285</v>
      </c>
      <c r="F344" s="24" t="s">
        <v>1286</v>
      </c>
      <c r="G344" s="25" t="s">
        <v>50</v>
      </c>
      <c r="H344" s="26">
        <v>0</v>
      </c>
      <c r="I344" s="26">
        <v>0</v>
      </c>
      <c r="J344" s="27">
        <v>0</v>
      </c>
      <c r="K344" s="28">
        <v>29</v>
      </c>
      <c r="L344" s="27">
        <v>116</v>
      </c>
      <c r="M344" s="27">
        <v>8.1199999999999992</v>
      </c>
      <c r="N344" s="29">
        <v>124.12</v>
      </c>
      <c r="O344" s="27">
        <v>8.1199999999999992</v>
      </c>
      <c r="P344" s="27">
        <v>124.12</v>
      </c>
      <c r="Q344" s="27">
        <v>124.25</v>
      </c>
      <c r="R344" s="30"/>
      <c r="S344">
        <f t="shared" si="24"/>
        <v>6</v>
      </c>
      <c r="T344" t="str">
        <f t="shared" si="23"/>
        <v>ธค</v>
      </c>
      <c r="U344" t="str">
        <f t="shared" si="25"/>
        <v>23</v>
      </c>
      <c r="V344" cm="1">
        <f t="array" ref="V344">_xlfn.SWITCH(T344,"มค",1,"กพ",2,"มี",3,"เมย",4,"พค",5,"มิ",6,"กค",7,"สค",8,"กย",9,"ตค",10,"พย",11,"ธค",12)</f>
        <v>12</v>
      </c>
      <c r="W344" s="55">
        <f t="shared" si="26"/>
        <v>2021</v>
      </c>
      <c r="X344" s="54">
        <f t="shared" si="27"/>
        <v>44553</v>
      </c>
    </row>
    <row r="345" spans="1:24" ht="24" x14ac:dyDescent="0.4">
      <c r="A345" s="19">
        <v>56</v>
      </c>
      <c r="B345" s="20" t="s">
        <v>654</v>
      </c>
      <c r="C345" s="21" t="s">
        <v>1287</v>
      </c>
      <c r="D345" s="22" t="s">
        <v>1288</v>
      </c>
      <c r="E345" s="23" t="s">
        <v>1289</v>
      </c>
      <c r="F345" s="24" t="s">
        <v>1290</v>
      </c>
      <c r="G345" s="25" t="s">
        <v>50</v>
      </c>
      <c r="H345" s="26">
        <v>0</v>
      </c>
      <c r="I345" s="26">
        <v>0</v>
      </c>
      <c r="J345" s="27">
        <v>0</v>
      </c>
      <c r="K345" s="28">
        <v>51</v>
      </c>
      <c r="L345" s="27">
        <v>204</v>
      </c>
      <c r="M345" s="27">
        <v>14.28</v>
      </c>
      <c r="N345" s="29">
        <v>218.28</v>
      </c>
      <c r="O345" s="27">
        <v>14.28</v>
      </c>
      <c r="P345" s="27">
        <v>218.28</v>
      </c>
      <c r="Q345" s="27">
        <v>218.5</v>
      </c>
      <c r="R345" s="30"/>
      <c r="S345">
        <f t="shared" si="24"/>
        <v>6</v>
      </c>
      <c r="T345" t="str">
        <f t="shared" si="23"/>
        <v>ธค</v>
      </c>
      <c r="U345" t="str">
        <f t="shared" si="25"/>
        <v>23</v>
      </c>
      <c r="V345" cm="1">
        <f t="array" ref="V345">_xlfn.SWITCH(T345,"มค",1,"กพ",2,"มี",3,"เมย",4,"พค",5,"มิ",6,"กค",7,"สค",8,"กย",9,"ตค",10,"พย",11,"ธค",12)</f>
        <v>12</v>
      </c>
      <c r="W345" s="55">
        <f t="shared" si="26"/>
        <v>2021</v>
      </c>
      <c r="X345" s="54">
        <f t="shared" si="27"/>
        <v>44553</v>
      </c>
    </row>
    <row r="346" spans="1:24" ht="24" x14ac:dyDescent="0.4">
      <c r="A346" s="19">
        <v>57</v>
      </c>
      <c r="B346" s="20" t="s">
        <v>654</v>
      </c>
      <c r="C346" s="21" t="s">
        <v>1291</v>
      </c>
      <c r="D346" s="22" t="s">
        <v>1292</v>
      </c>
      <c r="E346" s="23" t="s">
        <v>1293</v>
      </c>
      <c r="F346" s="24" t="s">
        <v>1294</v>
      </c>
      <c r="G346" s="25" t="s">
        <v>50</v>
      </c>
      <c r="H346" s="26">
        <v>0</v>
      </c>
      <c r="I346" s="26">
        <v>0</v>
      </c>
      <c r="J346" s="27">
        <v>0</v>
      </c>
      <c r="K346" s="28">
        <v>5</v>
      </c>
      <c r="L346" s="27">
        <v>20</v>
      </c>
      <c r="M346" s="27">
        <v>1.4</v>
      </c>
      <c r="N346" s="29">
        <v>21.4</v>
      </c>
      <c r="O346" s="27">
        <v>1.4</v>
      </c>
      <c r="P346" s="27">
        <v>21.4</v>
      </c>
      <c r="Q346" s="27">
        <v>21.5</v>
      </c>
      <c r="R346" s="30"/>
      <c r="S346">
        <f t="shared" si="24"/>
        <v>6</v>
      </c>
      <c r="T346" t="str">
        <f t="shared" si="23"/>
        <v>ธค</v>
      </c>
      <c r="U346" t="str">
        <f t="shared" si="25"/>
        <v>23</v>
      </c>
      <c r="V346" cm="1">
        <f t="array" ref="V346">_xlfn.SWITCH(T346,"มค",1,"กพ",2,"มี",3,"เมย",4,"พค",5,"มิ",6,"กค",7,"สค",8,"กย",9,"ตค",10,"พย",11,"ธค",12)</f>
        <v>12</v>
      </c>
      <c r="W346" s="55">
        <f t="shared" si="26"/>
        <v>2021</v>
      </c>
      <c r="X346" s="54">
        <f t="shared" si="27"/>
        <v>44553</v>
      </c>
    </row>
    <row r="347" spans="1:24" ht="24" x14ac:dyDescent="0.4">
      <c r="A347" s="19">
        <v>58</v>
      </c>
      <c r="B347" s="20" t="s">
        <v>654</v>
      </c>
      <c r="C347" s="21" t="s">
        <v>1295</v>
      </c>
      <c r="D347" s="22" t="s">
        <v>1296</v>
      </c>
      <c r="E347" s="23" t="s">
        <v>1297</v>
      </c>
      <c r="F347" s="24" t="s">
        <v>1298</v>
      </c>
      <c r="G347" s="25" t="s">
        <v>50</v>
      </c>
      <c r="H347" s="26">
        <v>0</v>
      </c>
      <c r="I347" s="26">
        <v>0</v>
      </c>
      <c r="J347" s="27">
        <v>0</v>
      </c>
      <c r="K347" s="28">
        <v>24</v>
      </c>
      <c r="L347" s="27">
        <v>96</v>
      </c>
      <c r="M347" s="27">
        <v>6.72</v>
      </c>
      <c r="N347" s="29">
        <v>102.72</v>
      </c>
      <c r="O347" s="27">
        <v>6.72</v>
      </c>
      <c r="P347" s="27">
        <v>102.72</v>
      </c>
      <c r="Q347" s="27">
        <v>102.75</v>
      </c>
      <c r="R347" s="30"/>
      <c r="S347">
        <f t="shared" si="24"/>
        <v>6</v>
      </c>
      <c r="T347" t="str">
        <f t="shared" si="23"/>
        <v>ธค</v>
      </c>
      <c r="U347" t="str">
        <f t="shared" si="25"/>
        <v>23</v>
      </c>
      <c r="V347" cm="1">
        <f t="array" ref="V347">_xlfn.SWITCH(T347,"มค",1,"กพ",2,"มี",3,"เมย",4,"พค",5,"มิ",6,"กค",7,"สค",8,"กย",9,"ตค",10,"พย",11,"ธค",12)</f>
        <v>12</v>
      </c>
      <c r="W347" s="55">
        <f t="shared" si="26"/>
        <v>2021</v>
      </c>
      <c r="X347" s="54">
        <f t="shared" si="27"/>
        <v>44553</v>
      </c>
    </row>
    <row r="348" spans="1:24" ht="24" x14ac:dyDescent="0.4">
      <c r="A348" s="19">
        <v>59</v>
      </c>
      <c r="B348" s="20" t="s">
        <v>654</v>
      </c>
      <c r="C348" s="21" t="s">
        <v>1299</v>
      </c>
      <c r="D348" s="22" t="s">
        <v>1300</v>
      </c>
      <c r="E348" s="23" t="s">
        <v>1301</v>
      </c>
      <c r="F348" s="24" t="s">
        <v>1302</v>
      </c>
      <c r="G348" s="25" t="s">
        <v>50</v>
      </c>
      <c r="H348" s="26">
        <v>0</v>
      </c>
      <c r="I348" s="26">
        <v>0</v>
      </c>
      <c r="J348" s="27">
        <v>0</v>
      </c>
      <c r="K348" s="28">
        <v>41</v>
      </c>
      <c r="L348" s="27">
        <v>164</v>
      </c>
      <c r="M348" s="27">
        <v>11.48</v>
      </c>
      <c r="N348" s="29">
        <v>175.48</v>
      </c>
      <c r="O348" s="27">
        <v>11.48</v>
      </c>
      <c r="P348" s="27">
        <v>175.48</v>
      </c>
      <c r="Q348" s="27">
        <v>175.5</v>
      </c>
      <c r="R348" s="30"/>
      <c r="S348">
        <f t="shared" si="24"/>
        <v>6</v>
      </c>
      <c r="T348" t="str">
        <f t="shared" si="23"/>
        <v>ธค</v>
      </c>
      <c r="U348" t="str">
        <f t="shared" si="25"/>
        <v>23</v>
      </c>
      <c r="V348" cm="1">
        <f t="array" ref="V348">_xlfn.SWITCH(T348,"มค",1,"กพ",2,"มี",3,"เมย",4,"พค",5,"มิ",6,"กค",7,"สค",8,"กย",9,"ตค",10,"พย",11,"ธค",12)</f>
        <v>12</v>
      </c>
      <c r="W348" s="55">
        <f t="shared" si="26"/>
        <v>2021</v>
      </c>
      <c r="X348" s="54">
        <f t="shared" si="27"/>
        <v>44553</v>
      </c>
    </row>
    <row r="349" spans="1:24" ht="24" x14ac:dyDescent="0.4">
      <c r="A349" s="19">
        <v>60</v>
      </c>
      <c r="B349" s="20" t="s">
        <v>654</v>
      </c>
      <c r="C349" s="21" t="s">
        <v>1303</v>
      </c>
      <c r="D349" s="22" t="s">
        <v>1304</v>
      </c>
      <c r="E349" s="23" t="s">
        <v>1305</v>
      </c>
      <c r="F349" s="24" t="s">
        <v>1306</v>
      </c>
      <c r="G349" s="25" t="s">
        <v>50</v>
      </c>
      <c r="H349" s="26">
        <v>0</v>
      </c>
      <c r="I349" s="26">
        <v>0</v>
      </c>
      <c r="J349" s="27">
        <v>0</v>
      </c>
      <c r="K349" s="28">
        <v>21</v>
      </c>
      <c r="L349" s="27">
        <v>84</v>
      </c>
      <c r="M349" s="27">
        <v>5.88</v>
      </c>
      <c r="N349" s="29">
        <v>89.88</v>
      </c>
      <c r="O349" s="27">
        <v>5.88</v>
      </c>
      <c r="P349" s="27">
        <v>89.88</v>
      </c>
      <c r="Q349" s="27">
        <v>90</v>
      </c>
      <c r="R349" s="30"/>
      <c r="S349">
        <f t="shared" si="24"/>
        <v>6</v>
      </c>
      <c r="T349" t="str">
        <f t="shared" si="23"/>
        <v>ธค</v>
      </c>
      <c r="U349" t="str">
        <f t="shared" si="25"/>
        <v>23</v>
      </c>
      <c r="V349" cm="1">
        <f t="array" ref="V349">_xlfn.SWITCH(T349,"มค",1,"กพ",2,"มี",3,"เมย",4,"พค",5,"มิ",6,"กค",7,"สค",8,"กย",9,"ตค",10,"พย",11,"ธค",12)</f>
        <v>12</v>
      </c>
      <c r="W349" s="55">
        <f t="shared" si="26"/>
        <v>2021</v>
      </c>
      <c r="X349" s="54">
        <f t="shared" si="27"/>
        <v>44553</v>
      </c>
    </row>
    <row r="350" spans="1:24" ht="24" x14ac:dyDescent="0.4">
      <c r="A350" s="19">
        <v>61</v>
      </c>
      <c r="B350" s="20" t="s">
        <v>654</v>
      </c>
      <c r="C350" s="21" t="s">
        <v>1307</v>
      </c>
      <c r="D350" s="22" t="s">
        <v>1308</v>
      </c>
      <c r="E350" s="23" t="s">
        <v>1309</v>
      </c>
      <c r="F350" s="24" t="s">
        <v>1310</v>
      </c>
      <c r="G350" s="25" t="s">
        <v>50</v>
      </c>
      <c r="H350" s="26">
        <v>0</v>
      </c>
      <c r="I350" s="26">
        <v>0</v>
      </c>
      <c r="J350" s="27">
        <v>0</v>
      </c>
      <c r="K350" s="28">
        <v>25</v>
      </c>
      <c r="L350" s="27">
        <v>100</v>
      </c>
      <c r="M350" s="27">
        <v>7</v>
      </c>
      <c r="N350" s="29">
        <v>107</v>
      </c>
      <c r="O350" s="27">
        <v>7</v>
      </c>
      <c r="P350" s="27">
        <v>107</v>
      </c>
      <c r="Q350" s="27">
        <v>107</v>
      </c>
      <c r="R350" s="30"/>
      <c r="S350">
        <f t="shared" si="24"/>
        <v>6</v>
      </c>
      <c r="T350" t="str">
        <f t="shared" si="23"/>
        <v>ธค</v>
      </c>
      <c r="U350" t="str">
        <f t="shared" si="25"/>
        <v>23</v>
      </c>
      <c r="V350" cm="1">
        <f t="array" ref="V350">_xlfn.SWITCH(T350,"มค",1,"กพ",2,"มี",3,"เมย",4,"พค",5,"มิ",6,"กค",7,"สค",8,"กย",9,"ตค",10,"พย",11,"ธค",12)</f>
        <v>12</v>
      </c>
      <c r="W350" s="55">
        <f t="shared" si="26"/>
        <v>2021</v>
      </c>
      <c r="X350" s="54">
        <f t="shared" si="27"/>
        <v>44553</v>
      </c>
    </row>
    <row r="351" spans="1:24" ht="24" x14ac:dyDescent="0.4">
      <c r="A351" s="19">
        <v>62</v>
      </c>
      <c r="B351" s="20" t="s">
        <v>654</v>
      </c>
      <c r="C351" s="21" t="s">
        <v>1311</v>
      </c>
      <c r="D351" s="22" t="s">
        <v>1312</v>
      </c>
      <c r="E351" s="23" t="s">
        <v>1309</v>
      </c>
      <c r="F351" s="24" t="s">
        <v>1313</v>
      </c>
      <c r="G351" s="25" t="s">
        <v>50</v>
      </c>
      <c r="H351" s="26">
        <v>0</v>
      </c>
      <c r="I351" s="26">
        <v>0</v>
      </c>
      <c r="J351" s="27">
        <v>0</v>
      </c>
      <c r="K351" s="28">
        <v>24</v>
      </c>
      <c r="L351" s="27">
        <v>96</v>
      </c>
      <c r="M351" s="27">
        <v>6.72</v>
      </c>
      <c r="N351" s="29">
        <v>102.72</v>
      </c>
      <c r="O351" s="27">
        <v>6.72</v>
      </c>
      <c r="P351" s="27">
        <v>102.72</v>
      </c>
      <c r="Q351" s="27">
        <v>102.75</v>
      </c>
      <c r="R351" s="30"/>
      <c r="S351">
        <f t="shared" si="24"/>
        <v>6</v>
      </c>
      <c r="T351" t="str">
        <f t="shared" si="23"/>
        <v>ธค</v>
      </c>
      <c r="U351" t="str">
        <f t="shared" si="25"/>
        <v>23</v>
      </c>
      <c r="V351" cm="1">
        <f t="array" ref="V351">_xlfn.SWITCH(T351,"มค",1,"กพ",2,"มี",3,"เมย",4,"พค",5,"มิ",6,"กค",7,"สค",8,"กย",9,"ตค",10,"พย",11,"ธค",12)</f>
        <v>12</v>
      </c>
      <c r="W351" s="55">
        <f t="shared" si="26"/>
        <v>2021</v>
      </c>
      <c r="X351" s="54">
        <f t="shared" si="27"/>
        <v>44553</v>
      </c>
    </row>
    <row r="352" spans="1:24" ht="24" x14ac:dyDescent="0.4">
      <c r="A352" s="19">
        <v>63</v>
      </c>
      <c r="B352" s="20" t="s">
        <v>654</v>
      </c>
      <c r="C352" s="21" t="s">
        <v>1314</v>
      </c>
      <c r="D352" s="22" t="s">
        <v>1315</v>
      </c>
      <c r="E352" s="23" t="s">
        <v>1316</v>
      </c>
      <c r="F352" s="24" t="s">
        <v>1317</v>
      </c>
      <c r="G352" s="25" t="s">
        <v>50</v>
      </c>
      <c r="H352" s="26">
        <v>0</v>
      </c>
      <c r="I352" s="26">
        <v>0</v>
      </c>
      <c r="J352" s="27">
        <v>0</v>
      </c>
      <c r="K352" s="28">
        <v>9</v>
      </c>
      <c r="L352" s="27">
        <v>36</v>
      </c>
      <c r="M352" s="27">
        <v>2.52</v>
      </c>
      <c r="N352" s="29">
        <v>38.520000000000003</v>
      </c>
      <c r="O352" s="27">
        <v>2.52</v>
      </c>
      <c r="P352" s="27">
        <v>38.520000000000003</v>
      </c>
      <c r="Q352" s="27">
        <v>38.75</v>
      </c>
      <c r="R352" s="30"/>
      <c r="S352">
        <f t="shared" si="24"/>
        <v>6</v>
      </c>
      <c r="T352" t="str">
        <f t="shared" si="23"/>
        <v>ธค</v>
      </c>
      <c r="U352" t="str">
        <f t="shared" si="25"/>
        <v>23</v>
      </c>
      <c r="V352" cm="1">
        <f t="array" ref="V352">_xlfn.SWITCH(T352,"มค",1,"กพ",2,"มี",3,"เมย",4,"พค",5,"มิ",6,"กค",7,"สค",8,"กย",9,"ตค",10,"พย",11,"ธค",12)</f>
        <v>12</v>
      </c>
      <c r="W352" s="55">
        <f t="shared" si="26"/>
        <v>2021</v>
      </c>
      <c r="X352" s="54">
        <f t="shared" si="27"/>
        <v>44553</v>
      </c>
    </row>
    <row r="353" spans="1:24" ht="24" x14ac:dyDescent="0.4">
      <c r="A353" s="19">
        <v>64</v>
      </c>
      <c r="B353" s="20" t="s">
        <v>654</v>
      </c>
      <c r="C353" s="21" t="s">
        <v>1318</v>
      </c>
      <c r="D353" s="22" t="s">
        <v>1319</v>
      </c>
      <c r="E353" s="23" t="s">
        <v>1320</v>
      </c>
      <c r="F353" s="24" t="s">
        <v>1321</v>
      </c>
      <c r="G353" s="25" t="s">
        <v>50</v>
      </c>
      <c r="H353" s="26">
        <v>0</v>
      </c>
      <c r="I353" s="26">
        <v>0</v>
      </c>
      <c r="J353" s="27">
        <v>0</v>
      </c>
      <c r="K353" s="28">
        <v>15</v>
      </c>
      <c r="L353" s="27">
        <v>60</v>
      </c>
      <c r="M353" s="27">
        <v>4.2</v>
      </c>
      <c r="N353" s="29">
        <v>64.2</v>
      </c>
      <c r="O353" s="27">
        <v>4.2</v>
      </c>
      <c r="P353" s="27">
        <v>64.2</v>
      </c>
      <c r="Q353" s="27">
        <v>64.25</v>
      </c>
      <c r="R353" s="30"/>
      <c r="S353">
        <f t="shared" si="24"/>
        <v>6</v>
      </c>
      <c r="T353" t="str">
        <f t="shared" si="23"/>
        <v>ธค</v>
      </c>
      <c r="U353" t="str">
        <f t="shared" si="25"/>
        <v>23</v>
      </c>
      <c r="V353" cm="1">
        <f t="array" ref="V353">_xlfn.SWITCH(T353,"มค",1,"กพ",2,"มี",3,"เมย",4,"พค",5,"มิ",6,"กค",7,"สค",8,"กย",9,"ตค",10,"พย",11,"ธค",12)</f>
        <v>12</v>
      </c>
      <c r="W353" s="55">
        <f t="shared" si="26"/>
        <v>2021</v>
      </c>
      <c r="X353" s="54">
        <f t="shared" si="27"/>
        <v>44553</v>
      </c>
    </row>
    <row r="354" spans="1:24" ht="24" x14ac:dyDescent="0.4">
      <c r="A354" s="19">
        <v>65</v>
      </c>
      <c r="B354" s="20" t="s">
        <v>654</v>
      </c>
      <c r="C354" s="21" t="s">
        <v>1322</v>
      </c>
      <c r="D354" s="22" t="s">
        <v>1323</v>
      </c>
      <c r="E354" s="23" t="s">
        <v>1324</v>
      </c>
      <c r="F354" s="24" t="s">
        <v>1325</v>
      </c>
      <c r="G354" s="25" t="s">
        <v>50</v>
      </c>
      <c r="H354" s="26">
        <v>0</v>
      </c>
      <c r="I354" s="26">
        <v>0</v>
      </c>
      <c r="J354" s="27">
        <v>0</v>
      </c>
      <c r="K354" s="28">
        <v>3</v>
      </c>
      <c r="L354" s="27">
        <v>12</v>
      </c>
      <c r="M354" s="27">
        <v>0.84</v>
      </c>
      <c r="N354" s="29">
        <v>12.84</v>
      </c>
      <c r="O354" s="27">
        <v>0.84</v>
      </c>
      <c r="P354" s="27">
        <v>12.84</v>
      </c>
      <c r="Q354" s="27">
        <v>13</v>
      </c>
      <c r="R354" s="30"/>
      <c r="S354">
        <f t="shared" si="24"/>
        <v>6</v>
      </c>
      <c r="T354" t="str">
        <f t="shared" ref="T354:T417" si="28">IF(S354=5,MID(B354,7-S354,2),MID(B354,9-S354,2))</f>
        <v>ธค</v>
      </c>
      <c r="U354" t="str">
        <f t="shared" si="25"/>
        <v>23</v>
      </c>
      <c r="V354" cm="1">
        <f t="array" ref="V354">_xlfn.SWITCH(T354,"มค",1,"กพ",2,"มี",3,"เมย",4,"พค",5,"มิ",6,"กค",7,"สค",8,"กย",9,"ตค",10,"พย",11,"ธค",12)</f>
        <v>12</v>
      </c>
      <c r="W354" s="55">
        <f t="shared" si="26"/>
        <v>2021</v>
      </c>
      <c r="X354" s="54">
        <f t="shared" si="27"/>
        <v>44553</v>
      </c>
    </row>
    <row r="355" spans="1:24" ht="24" x14ac:dyDescent="0.4">
      <c r="A355" s="19">
        <v>66</v>
      </c>
      <c r="B355" s="20" t="s">
        <v>654</v>
      </c>
      <c r="C355" s="21" t="s">
        <v>1326</v>
      </c>
      <c r="D355" s="22" t="s">
        <v>1327</v>
      </c>
      <c r="E355" s="23" t="s">
        <v>1328</v>
      </c>
      <c r="F355" s="24" t="s">
        <v>1329</v>
      </c>
      <c r="G355" s="25" t="s">
        <v>50</v>
      </c>
      <c r="H355" s="26">
        <v>0</v>
      </c>
      <c r="I355" s="26">
        <v>0</v>
      </c>
      <c r="J355" s="27">
        <v>0</v>
      </c>
      <c r="K355" s="28">
        <v>32</v>
      </c>
      <c r="L355" s="27">
        <v>128</v>
      </c>
      <c r="M355" s="27">
        <v>8.9600000000000009</v>
      </c>
      <c r="N355" s="29">
        <v>136.96</v>
      </c>
      <c r="O355" s="27">
        <v>8.9600000000000009</v>
      </c>
      <c r="P355" s="27">
        <v>136.96</v>
      </c>
      <c r="Q355" s="27">
        <v>137</v>
      </c>
      <c r="R355" s="30"/>
      <c r="S355">
        <f t="shared" si="24"/>
        <v>6</v>
      </c>
      <c r="T355" t="str">
        <f t="shared" si="28"/>
        <v>ธค</v>
      </c>
      <c r="U355" t="str">
        <f t="shared" si="25"/>
        <v>23</v>
      </c>
      <c r="V355" cm="1">
        <f t="array" ref="V355">_xlfn.SWITCH(T355,"มค",1,"กพ",2,"มี",3,"เมย",4,"พค",5,"มิ",6,"กค",7,"สค",8,"กย",9,"ตค",10,"พย",11,"ธค",12)</f>
        <v>12</v>
      </c>
      <c r="W355" s="55">
        <f t="shared" si="26"/>
        <v>2021</v>
      </c>
      <c r="X355" s="54">
        <f t="shared" si="27"/>
        <v>44553</v>
      </c>
    </row>
    <row r="356" spans="1:24" ht="24" x14ac:dyDescent="0.4">
      <c r="A356" s="19">
        <v>67</v>
      </c>
      <c r="B356" s="20" t="s">
        <v>827</v>
      </c>
      <c r="C356" s="21" t="s">
        <v>1330</v>
      </c>
      <c r="D356" s="22" t="s">
        <v>1331</v>
      </c>
      <c r="E356" s="23" t="s">
        <v>1332</v>
      </c>
      <c r="F356" s="24" t="s">
        <v>1333</v>
      </c>
      <c r="G356" s="25" t="s">
        <v>50</v>
      </c>
      <c r="H356" s="26"/>
      <c r="I356" s="26"/>
      <c r="J356" s="27">
        <v>0</v>
      </c>
      <c r="K356" s="28">
        <v>9</v>
      </c>
      <c r="L356" s="27">
        <v>36</v>
      </c>
      <c r="M356" s="27">
        <v>2.52</v>
      </c>
      <c r="N356" s="29">
        <v>38.520000000000003</v>
      </c>
      <c r="O356" s="27">
        <v>2.52</v>
      </c>
      <c r="P356" s="27">
        <v>38.520000000000003</v>
      </c>
      <c r="Q356" s="27">
        <v>38.75</v>
      </c>
      <c r="R356" s="30"/>
      <c r="S356">
        <f t="shared" si="24"/>
        <v>6</v>
      </c>
      <c r="T356" t="str">
        <f t="shared" si="28"/>
        <v>ธค</v>
      </c>
      <c r="U356" t="str">
        <f t="shared" si="25"/>
        <v>24</v>
      </c>
      <c r="V356" cm="1">
        <f t="array" ref="V356">_xlfn.SWITCH(T356,"มค",1,"กพ",2,"มี",3,"เมย",4,"พค",5,"มิ",6,"กค",7,"สค",8,"กย",9,"ตค",10,"พย",11,"ธค",12)</f>
        <v>12</v>
      </c>
      <c r="W356" s="55">
        <f t="shared" si="26"/>
        <v>2021</v>
      </c>
      <c r="X356" s="54">
        <f t="shared" si="27"/>
        <v>44554</v>
      </c>
    </row>
    <row r="357" spans="1:24" ht="24" x14ac:dyDescent="0.4">
      <c r="A357" s="19">
        <v>68</v>
      </c>
      <c r="B357" s="20" t="s">
        <v>827</v>
      </c>
      <c r="C357" s="21" t="s">
        <v>1334</v>
      </c>
      <c r="D357" s="22" t="s">
        <v>1335</v>
      </c>
      <c r="E357" s="23" t="s">
        <v>1336</v>
      </c>
      <c r="F357" s="24" t="s">
        <v>1337</v>
      </c>
      <c r="G357" s="25" t="s">
        <v>50</v>
      </c>
      <c r="H357" s="26"/>
      <c r="I357" s="26"/>
      <c r="J357" s="27">
        <v>0</v>
      </c>
      <c r="K357" s="28">
        <v>38</v>
      </c>
      <c r="L357" s="27">
        <v>152</v>
      </c>
      <c r="M357" s="27">
        <v>10.64</v>
      </c>
      <c r="N357" s="29">
        <v>162.63999999999999</v>
      </c>
      <c r="O357" s="27">
        <v>10.64</v>
      </c>
      <c r="P357" s="27">
        <v>162.63999999999999</v>
      </c>
      <c r="Q357" s="27">
        <v>162.75</v>
      </c>
      <c r="R357" s="30"/>
      <c r="S357">
        <f t="shared" si="24"/>
        <v>6</v>
      </c>
      <c r="T357" t="str">
        <f t="shared" si="28"/>
        <v>ธค</v>
      </c>
      <c r="U357" t="str">
        <f t="shared" si="25"/>
        <v>24</v>
      </c>
      <c r="V357" cm="1">
        <f t="array" ref="V357">_xlfn.SWITCH(T357,"มค",1,"กพ",2,"มี",3,"เมย",4,"พค",5,"มิ",6,"กค",7,"สค",8,"กย",9,"ตค",10,"พย",11,"ธค",12)</f>
        <v>12</v>
      </c>
      <c r="W357" s="55">
        <f t="shared" si="26"/>
        <v>2021</v>
      </c>
      <c r="X357" s="54">
        <f t="shared" si="27"/>
        <v>44554</v>
      </c>
    </row>
    <row r="358" spans="1:24" ht="24" x14ac:dyDescent="0.4">
      <c r="A358" s="19">
        <v>69</v>
      </c>
      <c r="B358" s="20" t="s">
        <v>827</v>
      </c>
      <c r="C358" s="21" t="s">
        <v>1338</v>
      </c>
      <c r="D358" s="22" t="s">
        <v>1339</v>
      </c>
      <c r="E358" s="23" t="s">
        <v>1332</v>
      </c>
      <c r="F358" s="24" t="s">
        <v>1340</v>
      </c>
      <c r="G358" s="25" t="s">
        <v>50</v>
      </c>
      <c r="H358" s="26"/>
      <c r="I358" s="26"/>
      <c r="J358" s="27">
        <v>0</v>
      </c>
      <c r="K358" s="28">
        <v>102</v>
      </c>
      <c r="L358" s="27">
        <v>408</v>
      </c>
      <c r="M358" s="27">
        <v>28.56</v>
      </c>
      <c r="N358" s="29">
        <v>436.56</v>
      </c>
      <c r="O358" s="27">
        <v>28.56</v>
      </c>
      <c r="P358" s="27">
        <v>436.56</v>
      </c>
      <c r="Q358" s="27">
        <v>436.75</v>
      </c>
      <c r="R358" s="30"/>
      <c r="S358">
        <f t="shared" si="24"/>
        <v>6</v>
      </c>
      <c r="T358" t="str">
        <f t="shared" si="28"/>
        <v>ธค</v>
      </c>
      <c r="U358" t="str">
        <f t="shared" si="25"/>
        <v>24</v>
      </c>
      <c r="V358" cm="1">
        <f t="array" ref="V358">_xlfn.SWITCH(T358,"มค",1,"กพ",2,"มี",3,"เมย",4,"พค",5,"มิ",6,"กค",7,"สค",8,"กย",9,"ตค",10,"พย",11,"ธค",12)</f>
        <v>12</v>
      </c>
      <c r="W358" s="55">
        <f t="shared" si="26"/>
        <v>2021</v>
      </c>
      <c r="X358" s="54">
        <f t="shared" si="27"/>
        <v>44554</v>
      </c>
    </row>
    <row r="359" spans="1:24" ht="24" x14ac:dyDescent="0.4">
      <c r="A359" s="19">
        <v>70</v>
      </c>
      <c r="B359" s="20" t="s">
        <v>827</v>
      </c>
      <c r="C359" s="21" t="s">
        <v>1341</v>
      </c>
      <c r="D359" s="22" t="s">
        <v>1342</v>
      </c>
      <c r="E359" s="23" t="s">
        <v>1343</v>
      </c>
      <c r="F359" s="24" t="s">
        <v>1344</v>
      </c>
      <c r="G359" s="25" t="s">
        <v>1046</v>
      </c>
      <c r="H359" s="26">
        <v>616</v>
      </c>
      <c r="I359" s="26">
        <v>43.12</v>
      </c>
      <c r="J359" s="27">
        <v>659.12</v>
      </c>
      <c r="K359" s="28">
        <v>19</v>
      </c>
      <c r="L359" s="27">
        <v>76</v>
      </c>
      <c r="M359" s="27">
        <v>5.32</v>
      </c>
      <c r="N359" s="29">
        <v>81.319999999999993</v>
      </c>
      <c r="O359" s="27">
        <v>48.44</v>
      </c>
      <c r="P359" s="27">
        <v>740.44</v>
      </c>
      <c r="Q359" s="27">
        <v>740.5</v>
      </c>
      <c r="R359" s="30"/>
      <c r="S359">
        <f t="shared" si="24"/>
        <v>6</v>
      </c>
      <c r="T359" t="str">
        <f t="shared" si="28"/>
        <v>ธค</v>
      </c>
      <c r="U359" t="str">
        <f t="shared" si="25"/>
        <v>24</v>
      </c>
      <c r="V359" cm="1">
        <f t="array" ref="V359">_xlfn.SWITCH(T359,"มค",1,"กพ",2,"มี",3,"เมย",4,"พค",5,"มิ",6,"กค",7,"สค",8,"กย",9,"ตค",10,"พย",11,"ธค",12)</f>
        <v>12</v>
      </c>
      <c r="W359" s="55">
        <f t="shared" si="26"/>
        <v>2021</v>
      </c>
      <c r="X359" s="54">
        <f t="shared" si="27"/>
        <v>44554</v>
      </c>
    </row>
    <row r="360" spans="1:24" ht="24" x14ac:dyDescent="0.4">
      <c r="A360" s="19">
        <v>71</v>
      </c>
      <c r="B360" s="20" t="s">
        <v>827</v>
      </c>
      <c r="C360" s="21" t="s">
        <v>1345</v>
      </c>
      <c r="D360" s="22" t="s">
        <v>1346</v>
      </c>
      <c r="E360" s="23" t="s">
        <v>1347</v>
      </c>
      <c r="F360" s="24" t="s">
        <v>1348</v>
      </c>
      <c r="G360" s="25" t="s">
        <v>1349</v>
      </c>
      <c r="H360" s="26">
        <v>2924</v>
      </c>
      <c r="I360" s="26">
        <v>204.68</v>
      </c>
      <c r="J360" s="27">
        <v>3128.68</v>
      </c>
      <c r="K360" s="28">
        <v>0</v>
      </c>
      <c r="L360" s="27">
        <v>0</v>
      </c>
      <c r="M360" s="27">
        <v>0</v>
      </c>
      <c r="N360" s="29">
        <v>0</v>
      </c>
      <c r="O360" s="27">
        <v>204.68</v>
      </c>
      <c r="P360" s="27">
        <v>3128.68</v>
      </c>
      <c r="Q360" s="27">
        <v>3128.75</v>
      </c>
      <c r="R360" s="30"/>
      <c r="S360">
        <f t="shared" si="24"/>
        <v>6</v>
      </c>
      <c r="T360" t="str">
        <f t="shared" si="28"/>
        <v>ธค</v>
      </c>
      <c r="U360" t="str">
        <f t="shared" si="25"/>
        <v>24</v>
      </c>
      <c r="V360" cm="1">
        <f t="array" ref="V360">_xlfn.SWITCH(T360,"มค",1,"กพ",2,"มี",3,"เมย",4,"พค",5,"มิ",6,"กค",7,"สค",8,"กย",9,"ตค",10,"พย",11,"ธค",12)</f>
        <v>12</v>
      </c>
      <c r="W360" s="55">
        <f t="shared" si="26"/>
        <v>2021</v>
      </c>
      <c r="X360" s="54">
        <f t="shared" si="27"/>
        <v>44554</v>
      </c>
    </row>
    <row r="361" spans="1:24" ht="24" x14ac:dyDescent="0.4">
      <c r="A361" s="19">
        <v>72</v>
      </c>
      <c r="B361" s="20" t="s">
        <v>827</v>
      </c>
      <c r="C361" s="21" t="s">
        <v>1350</v>
      </c>
      <c r="D361" s="22" t="s">
        <v>1351</v>
      </c>
      <c r="E361" s="23" t="s">
        <v>1352</v>
      </c>
      <c r="F361" s="24" t="s">
        <v>1353</v>
      </c>
      <c r="G361" s="25" t="s">
        <v>50</v>
      </c>
      <c r="H361" s="26"/>
      <c r="I361" s="26"/>
      <c r="J361" s="27">
        <v>0</v>
      </c>
      <c r="K361" s="28">
        <v>63</v>
      </c>
      <c r="L361" s="27">
        <v>252</v>
      </c>
      <c r="M361" s="27">
        <v>17.64</v>
      </c>
      <c r="N361" s="29">
        <v>269.64</v>
      </c>
      <c r="O361" s="27">
        <v>17.64</v>
      </c>
      <c r="P361" s="27">
        <v>269.64</v>
      </c>
      <c r="Q361" s="27">
        <v>269.75</v>
      </c>
      <c r="R361" s="30"/>
      <c r="S361">
        <f t="shared" si="24"/>
        <v>6</v>
      </c>
      <c r="T361" t="str">
        <f t="shared" si="28"/>
        <v>ธค</v>
      </c>
      <c r="U361" t="str">
        <f t="shared" si="25"/>
        <v>24</v>
      </c>
      <c r="V361" cm="1">
        <f t="array" ref="V361">_xlfn.SWITCH(T361,"มค",1,"กพ",2,"มี",3,"เมย",4,"พค",5,"มิ",6,"กค",7,"สค",8,"กย",9,"ตค",10,"พย",11,"ธค",12)</f>
        <v>12</v>
      </c>
      <c r="W361" s="55">
        <f t="shared" si="26"/>
        <v>2021</v>
      </c>
      <c r="X361" s="54">
        <f t="shared" si="27"/>
        <v>44554</v>
      </c>
    </row>
    <row r="362" spans="1:24" ht="24" x14ac:dyDescent="0.4">
      <c r="A362" s="19">
        <v>73</v>
      </c>
      <c r="B362" s="20" t="s">
        <v>827</v>
      </c>
      <c r="C362" s="21" t="s">
        <v>1354</v>
      </c>
      <c r="D362" s="22" t="s">
        <v>1355</v>
      </c>
      <c r="E362" s="23" t="s">
        <v>1356</v>
      </c>
      <c r="F362" s="24" t="s">
        <v>1357</v>
      </c>
      <c r="G362" s="25" t="s">
        <v>997</v>
      </c>
      <c r="H362" s="26">
        <v>404</v>
      </c>
      <c r="I362" s="26">
        <v>28.28</v>
      </c>
      <c r="J362" s="27">
        <v>432.28</v>
      </c>
      <c r="K362" s="28">
        <v>0</v>
      </c>
      <c r="L362" s="27">
        <v>0</v>
      </c>
      <c r="M362" s="27">
        <v>0</v>
      </c>
      <c r="N362" s="29">
        <v>0</v>
      </c>
      <c r="O362" s="27">
        <v>28.28</v>
      </c>
      <c r="P362" s="27">
        <v>432.28</v>
      </c>
      <c r="Q362" s="27">
        <v>432.5</v>
      </c>
      <c r="R362" s="30"/>
      <c r="S362">
        <f t="shared" si="24"/>
        <v>6</v>
      </c>
      <c r="T362" t="str">
        <f t="shared" si="28"/>
        <v>ธค</v>
      </c>
      <c r="U362" t="str">
        <f t="shared" si="25"/>
        <v>24</v>
      </c>
      <c r="V362" cm="1">
        <f t="array" ref="V362">_xlfn.SWITCH(T362,"มค",1,"กพ",2,"มี",3,"เมย",4,"พค",5,"มิ",6,"กค",7,"สค",8,"กย",9,"ตค",10,"พย",11,"ธค",12)</f>
        <v>12</v>
      </c>
      <c r="W362" s="55">
        <f t="shared" si="26"/>
        <v>2021</v>
      </c>
      <c r="X362" s="54">
        <f t="shared" si="27"/>
        <v>44554</v>
      </c>
    </row>
    <row r="363" spans="1:24" ht="24" x14ac:dyDescent="0.4">
      <c r="A363" s="19">
        <v>74</v>
      </c>
      <c r="B363" s="20" t="s">
        <v>827</v>
      </c>
      <c r="C363" s="21" t="s">
        <v>1358</v>
      </c>
      <c r="D363" s="22" t="s">
        <v>1359</v>
      </c>
      <c r="E363" s="23" t="s">
        <v>1360</v>
      </c>
      <c r="F363" s="24" t="s">
        <v>1361</v>
      </c>
      <c r="G363" s="25" t="s">
        <v>50</v>
      </c>
      <c r="H363" s="26"/>
      <c r="I363" s="26"/>
      <c r="J363" s="27">
        <v>0</v>
      </c>
      <c r="K363" s="28">
        <v>28</v>
      </c>
      <c r="L363" s="27">
        <v>112</v>
      </c>
      <c r="M363" s="27">
        <v>7.84</v>
      </c>
      <c r="N363" s="29">
        <v>119.84</v>
      </c>
      <c r="O363" s="27">
        <v>7.84</v>
      </c>
      <c r="P363" s="27">
        <v>119.84</v>
      </c>
      <c r="Q363" s="27">
        <v>120</v>
      </c>
      <c r="R363" s="30"/>
      <c r="S363">
        <f t="shared" si="24"/>
        <v>6</v>
      </c>
      <c r="T363" t="str">
        <f t="shared" si="28"/>
        <v>ธค</v>
      </c>
      <c r="U363" t="str">
        <f t="shared" si="25"/>
        <v>24</v>
      </c>
      <c r="V363" cm="1">
        <f t="array" ref="V363">_xlfn.SWITCH(T363,"มค",1,"กพ",2,"มี",3,"เมย",4,"พค",5,"มิ",6,"กค",7,"สค",8,"กย",9,"ตค",10,"พย",11,"ธค",12)</f>
        <v>12</v>
      </c>
      <c r="W363" s="55">
        <f t="shared" si="26"/>
        <v>2021</v>
      </c>
      <c r="X363" s="54">
        <f t="shared" si="27"/>
        <v>44554</v>
      </c>
    </row>
    <row r="364" spans="1:24" ht="24" x14ac:dyDescent="0.4">
      <c r="A364" s="19">
        <v>75</v>
      </c>
      <c r="B364" s="20" t="s">
        <v>827</v>
      </c>
      <c r="C364" s="21" t="s">
        <v>1362</v>
      </c>
      <c r="D364" s="22" t="s">
        <v>1363</v>
      </c>
      <c r="E364" s="23" t="s">
        <v>1364</v>
      </c>
      <c r="F364" s="24" t="s">
        <v>1365</v>
      </c>
      <c r="G364" s="25" t="s">
        <v>50</v>
      </c>
      <c r="H364" s="26"/>
      <c r="I364" s="26"/>
      <c r="J364" s="27">
        <v>0</v>
      </c>
      <c r="K364" s="28">
        <v>7</v>
      </c>
      <c r="L364" s="27">
        <v>28</v>
      </c>
      <c r="M364" s="27">
        <v>1.96</v>
      </c>
      <c r="N364" s="29">
        <v>29.96</v>
      </c>
      <c r="O364" s="27">
        <v>1.96</v>
      </c>
      <c r="P364" s="27">
        <v>29.96</v>
      </c>
      <c r="Q364" s="27">
        <v>30</v>
      </c>
      <c r="R364" s="30"/>
      <c r="S364">
        <f t="shared" si="24"/>
        <v>6</v>
      </c>
      <c r="T364" t="str">
        <f t="shared" si="28"/>
        <v>ธค</v>
      </c>
      <c r="U364" t="str">
        <f t="shared" si="25"/>
        <v>24</v>
      </c>
      <c r="V364" cm="1">
        <f t="array" ref="V364">_xlfn.SWITCH(T364,"มค",1,"กพ",2,"มี",3,"เมย",4,"พค",5,"มิ",6,"กค",7,"สค",8,"กย",9,"ตค",10,"พย",11,"ธค",12)</f>
        <v>12</v>
      </c>
      <c r="W364" s="55">
        <f t="shared" si="26"/>
        <v>2021</v>
      </c>
      <c r="X364" s="54">
        <f t="shared" si="27"/>
        <v>44554</v>
      </c>
    </row>
    <row r="365" spans="1:24" ht="24" x14ac:dyDescent="0.4">
      <c r="A365" s="19">
        <v>76</v>
      </c>
      <c r="B365" s="20" t="s">
        <v>827</v>
      </c>
      <c r="C365" s="21" t="s">
        <v>1366</v>
      </c>
      <c r="D365" s="22" t="s">
        <v>1367</v>
      </c>
      <c r="E365" s="23" t="s">
        <v>1368</v>
      </c>
      <c r="F365" s="24" t="s">
        <v>1369</v>
      </c>
      <c r="G365" s="25" t="s">
        <v>50</v>
      </c>
      <c r="H365" s="26"/>
      <c r="I365" s="26"/>
      <c r="J365" s="27">
        <v>0</v>
      </c>
      <c r="K365" s="28">
        <v>1</v>
      </c>
      <c r="L365" s="27">
        <v>4</v>
      </c>
      <c r="M365" s="27">
        <v>0.28000000000000003</v>
      </c>
      <c r="N365" s="29">
        <v>4.28</v>
      </c>
      <c r="O365" s="27">
        <v>0.28000000000000003</v>
      </c>
      <c r="P365" s="27">
        <v>4.28</v>
      </c>
      <c r="Q365" s="27">
        <v>4.5</v>
      </c>
      <c r="R365" s="30"/>
      <c r="S365">
        <f t="shared" si="24"/>
        <v>6</v>
      </c>
      <c r="T365" t="str">
        <f t="shared" si="28"/>
        <v>ธค</v>
      </c>
      <c r="U365" t="str">
        <f t="shared" si="25"/>
        <v>24</v>
      </c>
      <c r="V365" cm="1">
        <f t="array" ref="V365">_xlfn.SWITCH(T365,"มค",1,"กพ",2,"มี",3,"เมย",4,"พค",5,"มิ",6,"กค",7,"สค",8,"กย",9,"ตค",10,"พย",11,"ธค",12)</f>
        <v>12</v>
      </c>
      <c r="W365" s="55">
        <f t="shared" si="26"/>
        <v>2021</v>
      </c>
      <c r="X365" s="54">
        <f t="shared" si="27"/>
        <v>44554</v>
      </c>
    </row>
    <row r="366" spans="1:24" ht="24" x14ac:dyDescent="0.4">
      <c r="A366" s="19">
        <v>77</v>
      </c>
      <c r="B366" s="20" t="s">
        <v>919</v>
      </c>
      <c r="C366" s="21" t="s">
        <v>1370</v>
      </c>
      <c r="D366" s="22" t="s">
        <v>1078</v>
      </c>
      <c r="E366" s="23" t="s">
        <v>36</v>
      </c>
      <c r="F366" s="24" t="s">
        <v>1079</v>
      </c>
      <c r="G366" s="25" t="s">
        <v>50</v>
      </c>
      <c r="H366" s="26">
        <v>0</v>
      </c>
      <c r="I366" s="26">
        <v>0</v>
      </c>
      <c r="J366" s="27">
        <v>0</v>
      </c>
      <c r="K366" s="28">
        <v>6</v>
      </c>
      <c r="L366" s="27">
        <v>24</v>
      </c>
      <c r="M366" s="27">
        <v>1.68</v>
      </c>
      <c r="N366" s="29">
        <v>25.68</v>
      </c>
      <c r="O366" s="27">
        <v>1.68</v>
      </c>
      <c r="P366" s="27">
        <v>25.68</v>
      </c>
      <c r="Q366" s="27">
        <v>25.68</v>
      </c>
      <c r="R366" s="30" t="s">
        <v>921</v>
      </c>
      <c r="S366">
        <f t="shared" si="24"/>
        <v>6</v>
      </c>
      <c r="T366" t="str">
        <f t="shared" si="28"/>
        <v>ธค</v>
      </c>
      <c r="U366" t="str">
        <f t="shared" si="25"/>
        <v>28</v>
      </c>
      <c r="V366" cm="1">
        <f t="array" ref="V366">_xlfn.SWITCH(T366,"มค",1,"กพ",2,"มี",3,"เมย",4,"พค",5,"มิ",6,"กค",7,"สค",8,"กย",9,"ตค",10,"พย",11,"ธค",12)</f>
        <v>12</v>
      </c>
      <c r="W366" s="55">
        <f t="shared" si="26"/>
        <v>2021</v>
      </c>
      <c r="X366" s="54">
        <f t="shared" si="27"/>
        <v>44558</v>
      </c>
    </row>
    <row r="367" spans="1:24" ht="24" x14ac:dyDescent="0.4">
      <c r="A367" s="19">
        <v>78</v>
      </c>
      <c r="B367" s="20" t="s">
        <v>919</v>
      </c>
      <c r="C367" s="21" t="s">
        <v>1371</v>
      </c>
      <c r="D367" s="22" t="s">
        <v>1081</v>
      </c>
      <c r="E367" s="23" t="s">
        <v>1082</v>
      </c>
      <c r="F367" s="24" t="s">
        <v>1083</v>
      </c>
      <c r="G367" s="25" t="s">
        <v>50</v>
      </c>
      <c r="H367" s="26">
        <v>0</v>
      </c>
      <c r="I367" s="26">
        <v>0</v>
      </c>
      <c r="J367" s="27">
        <v>0</v>
      </c>
      <c r="K367" s="28">
        <v>258</v>
      </c>
      <c r="L367" s="27">
        <v>1032</v>
      </c>
      <c r="M367" s="27">
        <v>72.239999999999995</v>
      </c>
      <c r="N367" s="29">
        <v>1104.24</v>
      </c>
      <c r="O367" s="27">
        <v>72.239999999999995</v>
      </c>
      <c r="P367" s="27">
        <v>1104.24</v>
      </c>
      <c r="Q367" s="27">
        <v>1104.24</v>
      </c>
      <c r="R367" s="30" t="s">
        <v>921</v>
      </c>
      <c r="S367">
        <f t="shared" si="24"/>
        <v>6</v>
      </c>
      <c r="T367" t="str">
        <f t="shared" si="28"/>
        <v>ธค</v>
      </c>
      <c r="U367" t="str">
        <f t="shared" si="25"/>
        <v>28</v>
      </c>
      <c r="V367" cm="1">
        <f t="array" ref="V367">_xlfn.SWITCH(T367,"มค",1,"กพ",2,"มี",3,"เมย",4,"พค",5,"มิ",6,"กค",7,"สค",8,"กย",9,"ตค",10,"พย",11,"ธค",12)</f>
        <v>12</v>
      </c>
      <c r="W367" s="55">
        <f t="shared" si="26"/>
        <v>2021</v>
      </c>
      <c r="X367" s="54">
        <f t="shared" si="27"/>
        <v>44558</v>
      </c>
    </row>
    <row r="368" spans="1:24" ht="24" x14ac:dyDescent="0.4">
      <c r="A368" s="19">
        <v>79</v>
      </c>
      <c r="B368" s="20" t="s">
        <v>919</v>
      </c>
      <c r="C368" s="21" t="s">
        <v>1372</v>
      </c>
      <c r="D368" s="22" t="s">
        <v>1373</v>
      </c>
      <c r="E368" s="23" t="s">
        <v>1374</v>
      </c>
      <c r="F368" s="24" t="s">
        <v>1375</v>
      </c>
      <c r="G368" s="25" t="s">
        <v>1376</v>
      </c>
      <c r="H368" s="26">
        <v>204</v>
      </c>
      <c r="I368" s="26">
        <v>14.28</v>
      </c>
      <c r="J368" s="27">
        <v>218.28</v>
      </c>
      <c r="K368" s="28">
        <v>0</v>
      </c>
      <c r="L368" s="27">
        <v>0</v>
      </c>
      <c r="M368" s="27">
        <v>0</v>
      </c>
      <c r="N368" s="29">
        <v>0</v>
      </c>
      <c r="O368" s="27">
        <v>14.28</v>
      </c>
      <c r="P368" s="27">
        <v>218.28</v>
      </c>
      <c r="Q368" s="27">
        <v>218.5</v>
      </c>
      <c r="R368" s="30"/>
      <c r="S368">
        <f t="shared" si="24"/>
        <v>6</v>
      </c>
      <c r="T368" t="str">
        <f t="shared" si="28"/>
        <v>ธค</v>
      </c>
      <c r="U368" t="str">
        <f t="shared" si="25"/>
        <v>28</v>
      </c>
      <c r="V368" cm="1">
        <f t="array" ref="V368">_xlfn.SWITCH(T368,"มค",1,"กพ",2,"มี",3,"เมย",4,"พค",5,"มิ",6,"กค",7,"สค",8,"กย",9,"ตค",10,"พย",11,"ธค",12)</f>
        <v>12</v>
      </c>
      <c r="W368" s="55">
        <f t="shared" si="26"/>
        <v>2021</v>
      </c>
      <c r="X368" s="54">
        <f t="shared" si="27"/>
        <v>44558</v>
      </c>
    </row>
    <row r="369" spans="1:24" ht="24" x14ac:dyDescent="0.4">
      <c r="A369" s="19">
        <v>80</v>
      </c>
      <c r="B369" s="20" t="s">
        <v>919</v>
      </c>
      <c r="C369" s="21" t="s">
        <v>1377</v>
      </c>
      <c r="D369" s="22" t="s">
        <v>1378</v>
      </c>
      <c r="E369" s="23" t="s">
        <v>1379</v>
      </c>
      <c r="F369" s="24" t="s">
        <v>1380</v>
      </c>
      <c r="G369" s="25" t="s">
        <v>50</v>
      </c>
      <c r="H369" s="26">
        <v>0</v>
      </c>
      <c r="I369" s="26">
        <v>0</v>
      </c>
      <c r="J369" s="27">
        <v>0</v>
      </c>
      <c r="K369" s="28">
        <v>218</v>
      </c>
      <c r="L369" s="27">
        <v>872</v>
      </c>
      <c r="M369" s="27">
        <v>61.04</v>
      </c>
      <c r="N369" s="29">
        <v>933.04</v>
      </c>
      <c r="O369" s="27">
        <v>61.04</v>
      </c>
      <c r="P369" s="27">
        <v>933.04</v>
      </c>
      <c r="Q369" s="27">
        <v>933.04</v>
      </c>
      <c r="R369" s="30" t="s">
        <v>1381</v>
      </c>
      <c r="S369">
        <f t="shared" si="24"/>
        <v>6</v>
      </c>
      <c r="T369" t="str">
        <f t="shared" si="28"/>
        <v>ธค</v>
      </c>
      <c r="U369" t="str">
        <f t="shared" si="25"/>
        <v>28</v>
      </c>
      <c r="V369" cm="1">
        <f t="array" ref="V369">_xlfn.SWITCH(T369,"มค",1,"กพ",2,"มี",3,"เมย",4,"พค",5,"มิ",6,"กค",7,"สค",8,"กย",9,"ตค",10,"พย",11,"ธค",12)</f>
        <v>12</v>
      </c>
      <c r="W369" s="55">
        <f t="shared" si="26"/>
        <v>2021</v>
      </c>
      <c r="X369" s="54">
        <f t="shared" si="27"/>
        <v>44558</v>
      </c>
    </row>
    <row r="370" spans="1:24" ht="24" x14ac:dyDescent="0.4">
      <c r="A370" s="19">
        <v>81</v>
      </c>
      <c r="B370" s="20" t="s">
        <v>1047</v>
      </c>
      <c r="C370" s="21" t="s">
        <v>1382</v>
      </c>
      <c r="D370" s="22" t="s">
        <v>1383</v>
      </c>
      <c r="E370" s="23" t="s">
        <v>1384</v>
      </c>
      <c r="F370" s="24" t="s">
        <v>1385</v>
      </c>
      <c r="G370" s="25" t="s">
        <v>1386</v>
      </c>
      <c r="H370" s="26">
        <v>1304</v>
      </c>
      <c r="I370" s="26">
        <v>91.28</v>
      </c>
      <c r="J370" s="27">
        <v>1395.28</v>
      </c>
      <c r="K370" s="28">
        <v>18</v>
      </c>
      <c r="L370" s="27">
        <v>72</v>
      </c>
      <c r="M370" s="27">
        <v>5.04</v>
      </c>
      <c r="N370" s="29">
        <v>77.040000000000006</v>
      </c>
      <c r="O370" s="27">
        <v>96.320000000000007</v>
      </c>
      <c r="P370" s="27">
        <v>1472.32</v>
      </c>
      <c r="Q370" s="27">
        <v>1472.5</v>
      </c>
      <c r="R370" s="30"/>
      <c r="S370">
        <f t="shared" si="24"/>
        <v>6</v>
      </c>
      <c r="T370" t="str">
        <f t="shared" si="28"/>
        <v>ธค</v>
      </c>
      <c r="U370" t="str">
        <f t="shared" si="25"/>
        <v>30</v>
      </c>
      <c r="V370" cm="1">
        <f t="array" ref="V370">_xlfn.SWITCH(T370,"มค",1,"กพ",2,"มี",3,"เมย",4,"พค",5,"มิ",6,"กค",7,"สค",8,"กย",9,"ตค",10,"พย",11,"ธค",12)</f>
        <v>12</v>
      </c>
      <c r="W370" s="55">
        <f t="shared" si="26"/>
        <v>2021</v>
      </c>
      <c r="X370" s="54">
        <f t="shared" si="27"/>
        <v>44560</v>
      </c>
    </row>
    <row r="371" spans="1:24" ht="24" x14ac:dyDescent="0.4">
      <c r="A371" s="19">
        <v>1</v>
      </c>
      <c r="B371" s="20" t="s">
        <v>1387</v>
      </c>
      <c r="C371" s="21" t="s">
        <v>1388</v>
      </c>
      <c r="D371" s="22" t="s">
        <v>28</v>
      </c>
      <c r="E371" s="23" t="s">
        <v>29</v>
      </c>
      <c r="F371" s="24" t="s">
        <v>30</v>
      </c>
      <c r="G371" s="25" t="s">
        <v>1389</v>
      </c>
      <c r="H371" s="26">
        <v>196</v>
      </c>
      <c r="I371" s="26">
        <v>13.72</v>
      </c>
      <c r="J371" s="27">
        <v>209.72</v>
      </c>
      <c r="K371" s="28">
        <v>0</v>
      </c>
      <c r="L371" s="27">
        <v>0</v>
      </c>
      <c r="M371" s="27">
        <v>0</v>
      </c>
      <c r="N371" s="29">
        <v>0</v>
      </c>
      <c r="O371" s="27">
        <v>13.72</v>
      </c>
      <c r="P371" s="27">
        <v>209.72</v>
      </c>
      <c r="Q371" s="27">
        <v>209.72</v>
      </c>
      <c r="R371" s="30" t="s">
        <v>1390</v>
      </c>
      <c r="S371">
        <f t="shared" si="24"/>
        <v>6</v>
      </c>
      <c r="T371" t="str">
        <f t="shared" si="28"/>
        <v>มค</v>
      </c>
      <c r="U371" t="str">
        <f t="shared" si="25"/>
        <v>10</v>
      </c>
      <c r="V371" cm="1">
        <f t="array" ref="V371">_xlfn.SWITCH(T371,"มค",1,"กพ",2,"มี",3,"เมย",4,"พค",5,"มิ",6,"กค",7,"สค",8,"กย",9,"ตค",10,"พย",11,"ธค",12)</f>
        <v>1</v>
      </c>
      <c r="W371" s="55">
        <f t="shared" si="26"/>
        <v>2022</v>
      </c>
      <c r="X371" s="54">
        <f t="shared" si="27"/>
        <v>44571</v>
      </c>
    </row>
    <row r="372" spans="1:24" ht="24" x14ac:dyDescent="0.4">
      <c r="A372" s="19">
        <v>2</v>
      </c>
      <c r="B372" s="20" t="s">
        <v>1391</v>
      </c>
      <c r="C372" s="21" t="s">
        <v>1392</v>
      </c>
      <c r="D372" s="22" t="s">
        <v>1393</v>
      </c>
      <c r="E372" s="23" t="s">
        <v>1394</v>
      </c>
      <c r="F372" s="24" t="s">
        <v>1395</v>
      </c>
      <c r="G372" s="25" t="s">
        <v>1389</v>
      </c>
      <c r="H372" s="26">
        <v>77</v>
      </c>
      <c r="I372" s="26">
        <v>5.39</v>
      </c>
      <c r="J372" s="27">
        <v>82.39</v>
      </c>
      <c r="K372" s="28">
        <v>0</v>
      </c>
      <c r="L372" s="27">
        <v>0</v>
      </c>
      <c r="M372" s="27">
        <v>0</v>
      </c>
      <c r="N372" s="29">
        <v>0</v>
      </c>
      <c r="O372" s="27">
        <v>5.39</v>
      </c>
      <c r="P372" s="27">
        <v>82.39</v>
      </c>
      <c r="Q372" s="27">
        <v>82.39</v>
      </c>
      <c r="R372" s="30" t="s">
        <v>1396</v>
      </c>
      <c r="S372">
        <f t="shared" si="24"/>
        <v>6</v>
      </c>
      <c r="T372" t="str">
        <f t="shared" si="28"/>
        <v>มค</v>
      </c>
      <c r="U372" t="str">
        <f t="shared" si="25"/>
        <v>11</v>
      </c>
      <c r="V372" cm="1">
        <f t="array" ref="V372">_xlfn.SWITCH(T372,"มค",1,"กพ",2,"มี",3,"เมย",4,"พค",5,"มิ",6,"กค",7,"สค",8,"กย",9,"ตค",10,"พย",11,"ธค",12)</f>
        <v>1</v>
      </c>
      <c r="W372" s="55">
        <f t="shared" si="26"/>
        <v>2022</v>
      </c>
      <c r="X372" s="54">
        <f t="shared" si="27"/>
        <v>44572</v>
      </c>
    </row>
    <row r="373" spans="1:24" ht="24" x14ac:dyDescent="0.4">
      <c r="A373" s="19">
        <v>3</v>
      </c>
      <c r="B373" s="20" t="s">
        <v>1397</v>
      </c>
      <c r="C373" s="21" t="s">
        <v>1398</v>
      </c>
      <c r="D373" s="22" t="s">
        <v>1399</v>
      </c>
      <c r="E373" s="23" t="s">
        <v>1400</v>
      </c>
      <c r="F373" s="24" t="s">
        <v>1401</v>
      </c>
      <c r="G373" s="25" t="s">
        <v>1389</v>
      </c>
      <c r="H373" s="26">
        <v>24.5</v>
      </c>
      <c r="I373" s="26">
        <v>1.71</v>
      </c>
      <c r="J373" s="27">
        <v>26.21</v>
      </c>
      <c r="K373" s="28">
        <v>0</v>
      </c>
      <c r="L373" s="27">
        <v>0</v>
      </c>
      <c r="M373" s="27">
        <v>0</v>
      </c>
      <c r="N373" s="29">
        <v>0</v>
      </c>
      <c r="O373" s="27">
        <v>1.71</v>
      </c>
      <c r="P373" s="27">
        <v>26.21</v>
      </c>
      <c r="Q373" s="27">
        <v>26.25</v>
      </c>
      <c r="R373" s="30"/>
      <c r="S373">
        <f t="shared" si="24"/>
        <v>6</v>
      </c>
      <c r="T373" t="str">
        <f t="shared" si="28"/>
        <v>มค</v>
      </c>
      <c r="U373" t="str">
        <f t="shared" si="25"/>
        <v>13</v>
      </c>
      <c r="V373" cm="1">
        <f t="array" ref="V373">_xlfn.SWITCH(T373,"มค",1,"กพ",2,"มี",3,"เมย",4,"พค",5,"มิ",6,"กค",7,"สค",8,"กย",9,"ตค",10,"พย",11,"ธค",12)</f>
        <v>1</v>
      </c>
      <c r="W373" s="55">
        <f t="shared" si="26"/>
        <v>2022</v>
      </c>
      <c r="X373" s="54">
        <f t="shared" si="27"/>
        <v>44574</v>
      </c>
    </row>
    <row r="374" spans="1:24" ht="24" x14ac:dyDescent="0.4">
      <c r="A374" s="19">
        <v>4</v>
      </c>
      <c r="B374" s="20" t="s">
        <v>1397</v>
      </c>
      <c r="C374" s="21" t="s">
        <v>1402</v>
      </c>
      <c r="D374" s="22" t="s">
        <v>1403</v>
      </c>
      <c r="E374" s="23" t="s">
        <v>1404</v>
      </c>
      <c r="F374" s="24" t="s">
        <v>1405</v>
      </c>
      <c r="G374" s="25" t="s">
        <v>1389</v>
      </c>
      <c r="H374" s="26">
        <v>66.5</v>
      </c>
      <c r="I374" s="26">
        <v>4.6500000000000004</v>
      </c>
      <c r="J374" s="27">
        <v>71.150000000000006</v>
      </c>
      <c r="K374" s="28">
        <v>0</v>
      </c>
      <c r="L374" s="27">
        <v>0</v>
      </c>
      <c r="M374" s="27">
        <v>0</v>
      </c>
      <c r="N374" s="29">
        <v>0</v>
      </c>
      <c r="O374" s="27">
        <v>4.6500000000000004</v>
      </c>
      <c r="P374" s="27">
        <v>71.150000000000006</v>
      </c>
      <c r="Q374" s="27">
        <v>71.25</v>
      </c>
      <c r="R374" s="30"/>
      <c r="S374">
        <f t="shared" si="24"/>
        <v>6</v>
      </c>
      <c r="T374" t="str">
        <f t="shared" si="28"/>
        <v>มค</v>
      </c>
      <c r="U374" t="str">
        <f t="shared" si="25"/>
        <v>13</v>
      </c>
      <c r="V374" cm="1">
        <f t="array" ref="V374">_xlfn.SWITCH(T374,"มค",1,"กพ",2,"มี",3,"เมย",4,"พค",5,"มิ",6,"กค",7,"สค",8,"กย",9,"ตค",10,"พย",11,"ธค",12)</f>
        <v>1</v>
      </c>
      <c r="W374" s="55">
        <f t="shared" si="26"/>
        <v>2022</v>
      </c>
      <c r="X374" s="54">
        <f t="shared" si="27"/>
        <v>44574</v>
      </c>
    </row>
    <row r="375" spans="1:24" ht="24" x14ac:dyDescent="0.4">
      <c r="A375" s="19">
        <v>5</v>
      </c>
      <c r="B375" s="20" t="s">
        <v>1397</v>
      </c>
      <c r="C375" s="21" t="s">
        <v>1406</v>
      </c>
      <c r="D375" s="22" t="s">
        <v>1407</v>
      </c>
      <c r="E375" s="23" t="s">
        <v>1408</v>
      </c>
      <c r="F375" s="24" t="s">
        <v>1409</v>
      </c>
      <c r="G375" s="25" t="s">
        <v>1389</v>
      </c>
      <c r="H375" s="26">
        <v>178.5</v>
      </c>
      <c r="I375" s="26">
        <v>12.49</v>
      </c>
      <c r="J375" s="27">
        <v>190.99</v>
      </c>
      <c r="K375" s="28">
        <v>0</v>
      </c>
      <c r="L375" s="27">
        <v>0</v>
      </c>
      <c r="M375" s="27">
        <v>0</v>
      </c>
      <c r="N375" s="29">
        <v>0</v>
      </c>
      <c r="O375" s="27">
        <v>12.49</v>
      </c>
      <c r="P375" s="27">
        <v>190.99</v>
      </c>
      <c r="Q375" s="27">
        <v>191</v>
      </c>
      <c r="R375" s="30"/>
      <c r="S375">
        <f t="shared" si="24"/>
        <v>6</v>
      </c>
      <c r="T375" t="str">
        <f t="shared" si="28"/>
        <v>มค</v>
      </c>
      <c r="U375" t="str">
        <f t="shared" si="25"/>
        <v>13</v>
      </c>
      <c r="V375" cm="1">
        <f t="array" ref="V375">_xlfn.SWITCH(T375,"มค",1,"กพ",2,"มี",3,"เมย",4,"พค",5,"มิ",6,"กค",7,"สค",8,"กย",9,"ตค",10,"พย",11,"ธค",12)</f>
        <v>1</v>
      </c>
      <c r="W375" s="55">
        <f t="shared" si="26"/>
        <v>2022</v>
      </c>
      <c r="X375" s="54">
        <f t="shared" si="27"/>
        <v>44574</v>
      </c>
    </row>
    <row r="376" spans="1:24" ht="24" x14ac:dyDescent="0.4">
      <c r="A376" s="19">
        <v>6</v>
      </c>
      <c r="B376" s="20" t="s">
        <v>1397</v>
      </c>
      <c r="C376" s="21" t="s">
        <v>1410</v>
      </c>
      <c r="D376" s="22" t="s">
        <v>1411</v>
      </c>
      <c r="E376" s="23" t="s">
        <v>1412</v>
      </c>
      <c r="F376" s="24" t="s">
        <v>1413</v>
      </c>
      <c r="G376" s="25" t="s">
        <v>1389</v>
      </c>
      <c r="H376" s="26">
        <v>59.5</v>
      </c>
      <c r="I376" s="26">
        <v>4.16</v>
      </c>
      <c r="J376" s="27">
        <v>63.66</v>
      </c>
      <c r="K376" s="28">
        <v>0</v>
      </c>
      <c r="L376" s="27">
        <v>0</v>
      </c>
      <c r="M376" s="27">
        <v>0</v>
      </c>
      <c r="N376" s="29">
        <v>0</v>
      </c>
      <c r="O376" s="27">
        <v>4.16</v>
      </c>
      <c r="P376" s="27">
        <v>63.66</v>
      </c>
      <c r="Q376" s="27">
        <v>63.75</v>
      </c>
      <c r="R376" s="30"/>
      <c r="S376">
        <f t="shared" si="24"/>
        <v>6</v>
      </c>
      <c r="T376" t="str">
        <f t="shared" si="28"/>
        <v>มค</v>
      </c>
      <c r="U376" t="str">
        <f t="shared" si="25"/>
        <v>13</v>
      </c>
      <c r="V376" cm="1">
        <f t="array" ref="V376">_xlfn.SWITCH(T376,"มค",1,"กพ",2,"มี",3,"เมย",4,"พค",5,"มิ",6,"กค",7,"สค",8,"กย",9,"ตค",10,"พย",11,"ธค",12)</f>
        <v>1</v>
      </c>
      <c r="W376" s="55">
        <f t="shared" si="26"/>
        <v>2022</v>
      </c>
      <c r="X376" s="54">
        <f t="shared" si="27"/>
        <v>44574</v>
      </c>
    </row>
    <row r="377" spans="1:24" ht="24" x14ac:dyDescent="0.4">
      <c r="A377" s="19">
        <v>7</v>
      </c>
      <c r="B377" s="20" t="s">
        <v>1397</v>
      </c>
      <c r="C377" s="21" t="s">
        <v>1414</v>
      </c>
      <c r="D377" s="22" t="s">
        <v>47</v>
      </c>
      <c r="E377" s="23" t="s">
        <v>48</v>
      </c>
      <c r="F377" s="24" t="s">
        <v>49</v>
      </c>
      <c r="G377" s="25" t="s">
        <v>50</v>
      </c>
      <c r="H377" s="26">
        <v>0</v>
      </c>
      <c r="I377" s="26">
        <v>0</v>
      </c>
      <c r="J377" s="27">
        <v>0</v>
      </c>
      <c r="K377" s="28">
        <v>49</v>
      </c>
      <c r="L377" s="27">
        <v>171.5</v>
      </c>
      <c r="M377" s="27">
        <v>12</v>
      </c>
      <c r="N377" s="29">
        <v>183.5</v>
      </c>
      <c r="O377" s="27">
        <v>12</v>
      </c>
      <c r="P377" s="27">
        <v>183.5</v>
      </c>
      <c r="Q377" s="27">
        <v>183.5</v>
      </c>
      <c r="R377" s="30"/>
      <c r="S377">
        <f t="shared" si="24"/>
        <v>6</v>
      </c>
      <c r="T377" t="str">
        <f t="shared" si="28"/>
        <v>มค</v>
      </c>
      <c r="U377" t="str">
        <f t="shared" si="25"/>
        <v>13</v>
      </c>
      <c r="V377" cm="1">
        <f t="array" ref="V377">_xlfn.SWITCH(T377,"มค",1,"กพ",2,"มี",3,"เมย",4,"พค",5,"มิ",6,"กค",7,"สค",8,"กย",9,"ตค",10,"พย",11,"ธค",12)</f>
        <v>1</v>
      </c>
      <c r="W377" s="55">
        <f t="shared" si="26"/>
        <v>2022</v>
      </c>
      <c r="X377" s="54">
        <f t="shared" si="27"/>
        <v>44574</v>
      </c>
    </row>
    <row r="378" spans="1:24" ht="24" x14ac:dyDescent="0.4">
      <c r="A378" s="19">
        <v>8</v>
      </c>
      <c r="B378" s="20" t="s">
        <v>1397</v>
      </c>
      <c r="C378" s="21" t="s">
        <v>1415</v>
      </c>
      <c r="D378" s="22" t="s">
        <v>52</v>
      </c>
      <c r="E378" s="23" t="s">
        <v>53</v>
      </c>
      <c r="F378" s="24" t="s">
        <v>54</v>
      </c>
      <c r="G378" s="25" t="s">
        <v>1416</v>
      </c>
      <c r="H378" s="26">
        <v>108.5</v>
      </c>
      <c r="I378" s="26">
        <v>7.59</v>
      </c>
      <c r="J378" s="27">
        <v>116.09</v>
      </c>
      <c r="K378" s="28">
        <v>0</v>
      </c>
      <c r="L378" s="27">
        <v>0</v>
      </c>
      <c r="M378" s="27">
        <v>0</v>
      </c>
      <c r="N378" s="29">
        <v>0</v>
      </c>
      <c r="O378" s="27">
        <v>7.59</v>
      </c>
      <c r="P378" s="27">
        <v>116.09</v>
      </c>
      <c r="Q378" s="27">
        <v>116.25</v>
      </c>
      <c r="R378" s="30"/>
      <c r="S378">
        <f t="shared" si="24"/>
        <v>6</v>
      </c>
      <c r="T378" t="str">
        <f t="shared" si="28"/>
        <v>มค</v>
      </c>
      <c r="U378" t="str">
        <f t="shared" si="25"/>
        <v>13</v>
      </c>
      <c r="V378" cm="1">
        <f t="array" ref="V378">_xlfn.SWITCH(T378,"มค",1,"กพ",2,"มี",3,"เมย",4,"พค",5,"มิ",6,"กค",7,"สค",8,"กย",9,"ตค",10,"พย",11,"ธค",12)</f>
        <v>1</v>
      </c>
      <c r="W378" s="55">
        <f t="shared" si="26"/>
        <v>2022</v>
      </c>
      <c r="X378" s="54">
        <f t="shared" si="27"/>
        <v>44574</v>
      </c>
    </row>
    <row r="379" spans="1:24" ht="24" x14ac:dyDescent="0.4">
      <c r="A379" s="19">
        <v>9</v>
      </c>
      <c r="B379" s="20" t="s">
        <v>1397</v>
      </c>
      <c r="C379" s="21" t="s">
        <v>1417</v>
      </c>
      <c r="D379" s="22" t="s">
        <v>57</v>
      </c>
      <c r="E379" s="23" t="s">
        <v>58</v>
      </c>
      <c r="F379" s="24" t="s">
        <v>59</v>
      </c>
      <c r="G379" s="25" t="s">
        <v>50</v>
      </c>
      <c r="H379" s="26">
        <v>0</v>
      </c>
      <c r="I379" s="26">
        <v>0</v>
      </c>
      <c r="J379" s="27">
        <v>0</v>
      </c>
      <c r="K379" s="28">
        <v>44</v>
      </c>
      <c r="L379" s="27">
        <v>154</v>
      </c>
      <c r="M379" s="27">
        <v>10.78</v>
      </c>
      <c r="N379" s="29">
        <v>164.78</v>
      </c>
      <c r="O379" s="27">
        <v>10.78</v>
      </c>
      <c r="P379" s="27">
        <v>164.78</v>
      </c>
      <c r="Q379" s="27">
        <v>165</v>
      </c>
      <c r="R379" s="30"/>
      <c r="S379">
        <f t="shared" si="24"/>
        <v>6</v>
      </c>
      <c r="T379" t="str">
        <f t="shared" si="28"/>
        <v>มค</v>
      </c>
      <c r="U379" t="str">
        <f t="shared" si="25"/>
        <v>13</v>
      </c>
      <c r="V379" cm="1">
        <f t="array" ref="V379">_xlfn.SWITCH(T379,"มค",1,"กพ",2,"มี",3,"เมย",4,"พค",5,"มิ",6,"กค",7,"สค",8,"กย",9,"ตค",10,"พย",11,"ธค",12)</f>
        <v>1</v>
      </c>
      <c r="W379" s="55">
        <f t="shared" si="26"/>
        <v>2022</v>
      </c>
      <c r="X379" s="54">
        <f t="shared" si="27"/>
        <v>44574</v>
      </c>
    </row>
    <row r="380" spans="1:24" ht="24" x14ac:dyDescent="0.4">
      <c r="A380" s="19">
        <v>10</v>
      </c>
      <c r="B380" s="20" t="s">
        <v>1397</v>
      </c>
      <c r="C380" s="21" t="s">
        <v>1418</v>
      </c>
      <c r="D380" s="22" t="s">
        <v>65</v>
      </c>
      <c r="E380" s="23" t="s">
        <v>66</v>
      </c>
      <c r="F380" s="24" t="s">
        <v>67</v>
      </c>
      <c r="G380" s="25" t="s">
        <v>50</v>
      </c>
      <c r="H380" s="26">
        <v>0</v>
      </c>
      <c r="I380" s="26">
        <v>0</v>
      </c>
      <c r="J380" s="27">
        <v>0</v>
      </c>
      <c r="K380" s="28">
        <v>12</v>
      </c>
      <c r="L380" s="27">
        <v>42</v>
      </c>
      <c r="M380" s="27">
        <v>2.94</v>
      </c>
      <c r="N380" s="29">
        <v>44.94</v>
      </c>
      <c r="O380" s="27">
        <v>2.94</v>
      </c>
      <c r="P380" s="27">
        <v>44.94</v>
      </c>
      <c r="Q380" s="27">
        <v>45</v>
      </c>
      <c r="R380" s="30"/>
      <c r="S380">
        <f t="shared" si="24"/>
        <v>6</v>
      </c>
      <c r="T380" t="str">
        <f t="shared" si="28"/>
        <v>มค</v>
      </c>
      <c r="U380" t="str">
        <f t="shared" si="25"/>
        <v>13</v>
      </c>
      <c r="V380" cm="1">
        <f t="array" ref="V380">_xlfn.SWITCH(T380,"มค",1,"กพ",2,"มี",3,"เมย",4,"พค",5,"มิ",6,"กค",7,"สค",8,"กย",9,"ตค",10,"พย",11,"ธค",12)</f>
        <v>1</v>
      </c>
      <c r="W380" s="55">
        <f t="shared" si="26"/>
        <v>2022</v>
      </c>
      <c r="X380" s="54">
        <f t="shared" si="27"/>
        <v>44574</v>
      </c>
    </row>
    <row r="381" spans="1:24" ht="24" x14ac:dyDescent="0.4">
      <c r="A381" s="19">
        <v>11</v>
      </c>
      <c r="B381" s="20" t="s">
        <v>1397</v>
      </c>
      <c r="C381" s="21" t="s">
        <v>1419</v>
      </c>
      <c r="D381" s="22" t="s">
        <v>69</v>
      </c>
      <c r="E381" s="23" t="s">
        <v>70</v>
      </c>
      <c r="F381" s="24" t="s">
        <v>71</v>
      </c>
      <c r="G381" s="25" t="s">
        <v>50</v>
      </c>
      <c r="H381" s="26">
        <v>0</v>
      </c>
      <c r="I381" s="26">
        <v>0</v>
      </c>
      <c r="J381" s="27">
        <v>0</v>
      </c>
      <c r="K381" s="28">
        <v>15</v>
      </c>
      <c r="L381" s="27">
        <v>52.5</v>
      </c>
      <c r="M381" s="27">
        <v>3.67</v>
      </c>
      <c r="N381" s="29">
        <v>56.17</v>
      </c>
      <c r="O381" s="27">
        <v>3.67</v>
      </c>
      <c r="P381" s="27">
        <v>56.17</v>
      </c>
      <c r="Q381" s="27">
        <v>56.25</v>
      </c>
      <c r="R381" s="30"/>
      <c r="S381">
        <f t="shared" si="24"/>
        <v>6</v>
      </c>
      <c r="T381" t="str">
        <f t="shared" si="28"/>
        <v>มค</v>
      </c>
      <c r="U381" t="str">
        <f t="shared" si="25"/>
        <v>13</v>
      </c>
      <c r="V381" cm="1">
        <f t="array" ref="V381">_xlfn.SWITCH(T381,"มค",1,"กพ",2,"มี",3,"เมย",4,"พค",5,"มิ",6,"กค",7,"สค",8,"กย",9,"ตค",10,"พย",11,"ธค",12)</f>
        <v>1</v>
      </c>
      <c r="W381" s="55">
        <f t="shared" si="26"/>
        <v>2022</v>
      </c>
      <c r="X381" s="54">
        <f t="shared" si="27"/>
        <v>44574</v>
      </c>
    </row>
    <row r="382" spans="1:24" ht="24" x14ac:dyDescent="0.4">
      <c r="A382" s="19">
        <v>12</v>
      </c>
      <c r="B382" s="20" t="s">
        <v>1397</v>
      </c>
      <c r="C382" s="21" t="s">
        <v>1420</v>
      </c>
      <c r="D382" s="22" t="s">
        <v>85</v>
      </c>
      <c r="E382" s="23" t="s">
        <v>86</v>
      </c>
      <c r="F382" s="24" t="s">
        <v>87</v>
      </c>
      <c r="G382" s="25" t="s">
        <v>50</v>
      </c>
      <c r="H382" s="26">
        <v>0</v>
      </c>
      <c r="I382" s="26">
        <v>0</v>
      </c>
      <c r="J382" s="27">
        <v>0</v>
      </c>
      <c r="K382" s="28">
        <v>11</v>
      </c>
      <c r="L382" s="27">
        <v>38.5</v>
      </c>
      <c r="M382" s="27">
        <v>2.69</v>
      </c>
      <c r="N382" s="29">
        <v>41.19</v>
      </c>
      <c r="O382" s="27">
        <v>2.69</v>
      </c>
      <c r="P382" s="27">
        <v>41.19</v>
      </c>
      <c r="Q382" s="27">
        <v>41.25</v>
      </c>
      <c r="R382" s="30"/>
      <c r="S382">
        <f t="shared" si="24"/>
        <v>6</v>
      </c>
      <c r="T382" t="str">
        <f t="shared" si="28"/>
        <v>มค</v>
      </c>
      <c r="U382" t="str">
        <f t="shared" si="25"/>
        <v>13</v>
      </c>
      <c r="V382" cm="1">
        <f t="array" ref="V382">_xlfn.SWITCH(T382,"มค",1,"กพ",2,"มี",3,"เมย",4,"พค",5,"มิ",6,"กค",7,"สค",8,"กย",9,"ตค",10,"พย",11,"ธค",12)</f>
        <v>1</v>
      </c>
      <c r="W382" s="55">
        <f t="shared" si="26"/>
        <v>2022</v>
      </c>
      <c r="X382" s="54">
        <f t="shared" si="27"/>
        <v>44574</v>
      </c>
    </row>
    <row r="383" spans="1:24" ht="24" x14ac:dyDescent="0.4">
      <c r="A383" s="19">
        <v>13</v>
      </c>
      <c r="B383" s="20" t="s">
        <v>1397</v>
      </c>
      <c r="C383" s="21" t="s">
        <v>1421</v>
      </c>
      <c r="D383" s="22" t="s">
        <v>89</v>
      </c>
      <c r="E383" s="23" t="s">
        <v>90</v>
      </c>
      <c r="F383" s="24" t="s">
        <v>91</v>
      </c>
      <c r="G383" s="25" t="s">
        <v>50</v>
      </c>
      <c r="H383" s="26">
        <v>0</v>
      </c>
      <c r="I383" s="26">
        <v>0</v>
      </c>
      <c r="J383" s="27">
        <v>0</v>
      </c>
      <c r="K383" s="28">
        <v>8</v>
      </c>
      <c r="L383" s="27">
        <v>28</v>
      </c>
      <c r="M383" s="27">
        <v>1.96</v>
      </c>
      <c r="N383" s="29">
        <v>29.96</v>
      </c>
      <c r="O383" s="27">
        <v>1.96</v>
      </c>
      <c r="P383" s="27">
        <v>29.96</v>
      </c>
      <c r="Q383" s="27">
        <v>30</v>
      </c>
      <c r="R383" s="30"/>
      <c r="S383">
        <f t="shared" si="24"/>
        <v>6</v>
      </c>
      <c r="T383" t="str">
        <f t="shared" si="28"/>
        <v>มค</v>
      </c>
      <c r="U383" t="str">
        <f t="shared" si="25"/>
        <v>13</v>
      </c>
      <c r="V383" cm="1">
        <f t="array" ref="V383">_xlfn.SWITCH(T383,"มค",1,"กพ",2,"มี",3,"เมย",4,"พค",5,"มิ",6,"กค",7,"สค",8,"กย",9,"ตค",10,"พย",11,"ธค",12)</f>
        <v>1</v>
      </c>
      <c r="W383" s="55">
        <f t="shared" si="26"/>
        <v>2022</v>
      </c>
      <c r="X383" s="54">
        <f t="shared" si="27"/>
        <v>44574</v>
      </c>
    </row>
    <row r="384" spans="1:24" ht="24" x14ac:dyDescent="0.4">
      <c r="A384" s="19">
        <v>14</v>
      </c>
      <c r="B384" s="20" t="s">
        <v>1397</v>
      </c>
      <c r="C384" s="21" t="s">
        <v>1422</v>
      </c>
      <c r="D384" s="22" t="s">
        <v>97</v>
      </c>
      <c r="E384" s="23" t="s">
        <v>98</v>
      </c>
      <c r="F384" s="24" t="s">
        <v>99</v>
      </c>
      <c r="G384" s="25" t="s">
        <v>50</v>
      </c>
      <c r="H384" s="26">
        <v>0</v>
      </c>
      <c r="I384" s="26">
        <v>0</v>
      </c>
      <c r="J384" s="27">
        <v>0</v>
      </c>
      <c r="K384" s="28">
        <v>3</v>
      </c>
      <c r="L384" s="27">
        <v>10.5</v>
      </c>
      <c r="M384" s="27">
        <v>0.73</v>
      </c>
      <c r="N384" s="29">
        <v>11.23</v>
      </c>
      <c r="O384" s="27">
        <v>0.73</v>
      </c>
      <c r="P384" s="27">
        <v>11.23</v>
      </c>
      <c r="Q384" s="27">
        <v>11.25</v>
      </c>
      <c r="R384" s="30"/>
      <c r="S384">
        <f t="shared" si="24"/>
        <v>6</v>
      </c>
      <c r="T384" t="str">
        <f t="shared" si="28"/>
        <v>มค</v>
      </c>
      <c r="U384" t="str">
        <f t="shared" si="25"/>
        <v>13</v>
      </c>
      <c r="V384" cm="1">
        <f t="array" ref="V384">_xlfn.SWITCH(T384,"มค",1,"กพ",2,"มี",3,"เมย",4,"พค",5,"มิ",6,"กค",7,"สค",8,"กย",9,"ตค",10,"พย",11,"ธค",12)</f>
        <v>1</v>
      </c>
      <c r="W384" s="55">
        <f t="shared" si="26"/>
        <v>2022</v>
      </c>
      <c r="X384" s="54">
        <f t="shared" si="27"/>
        <v>44574</v>
      </c>
    </row>
    <row r="385" spans="1:24" ht="24" x14ac:dyDescent="0.4">
      <c r="A385" s="19">
        <v>15</v>
      </c>
      <c r="B385" s="20" t="s">
        <v>1397</v>
      </c>
      <c r="C385" s="21" t="s">
        <v>1423</v>
      </c>
      <c r="D385" s="22" t="s">
        <v>93</v>
      </c>
      <c r="E385" s="23" t="s">
        <v>94</v>
      </c>
      <c r="F385" s="24" t="s">
        <v>95</v>
      </c>
      <c r="G385" s="25" t="s">
        <v>50</v>
      </c>
      <c r="H385" s="26">
        <v>0</v>
      </c>
      <c r="I385" s="26">
        <v>0</v>
      </c>
      <c r="J385" s="27">
        <v>0</v>
      </c>
      <c r="K385" s="28">
        <v>14</v>
      </c>
      <c r="L385" s="27">
        <v>49</v>
      </c>
      <c r="M385" s="27">
        <v>3.43</v>
      </c>
      <c r="N385" s="29">
        <v>52.43</v>
      </c>
      <c r="O385" s="27">
        <v>3.43</v>
      </c>
      <c r="P385" s="27">
        <v>52.43</v>
      </c>
      <c r="Q385" s="27">
        <v>52.5</v>
      </c>
      <c r="R385" s="30"/>
      <c r="S385">
        <f t="shared" si="24"/>
        <v>6</v>
      </c>
      <c r="T385" t="str">
        <f t="shared" si="28"/>
        <v>มค</v>
      </c>
      <c r="U385" t="str">
        <f t="shared" si="25"/>
        <v>13</v>
      </c>
      <c r="V385" cm="1">
        <f t="array" ref="V385">_xlfn.SWITCH(T385,"มค",1,"กพ",2,"มี",3,"เมย",4,"พค",5,"มิ",6,"กค",7,"สค",8,"กย",9,"ตค",10,"พย",11,"ธค",12)</f>
        <v>1</v>
      </c>
      <c r="W385" s="55">
        <f t="shared" si="26"/>
        <v>2022</v>
      </c>
      <c r="X385" s="54">
        <f t="shared" si="27"/>
        <v>44574</v>
      </c>
    </row>
    <row r="386" spans="1:24" ht="24" x14ac:dyDescent="0.4">
      <c r="A386" s="19">
        <v>16</v>
      </c>
      <c r="B386" s="20" t="s">
        <v>1397</v>
      </c>
      <c r="C386" s="21" t="s">
        <v>1424</v>
      </c>
      <c r="D386" s="22" t="s">
        <v>1425</v>
      </c>
      <c r="E386" s="23" t="s">
        <v>1426</v>
      </c>
      <c r="F386" s="24" t="s">
        <v>1427</v>
      </c>
      <c r="G386" s="25" t="s">
        <v>1389</v>
      </c>
      <c r="H386" s="26">
        <v>28</v>
      </c>
      <c r="I386" s="26">
        <v>1.96</v>
      </c>
      <c r="J386" s="27">
        <v>29.96</v>
      </c>
      <c r="K386" s="28">
        <v>12</v>
      </c>
      <c r="L386" s="27">
        <v>42</v>
      </c>
      <c r="M386" s="27">
        <v>2.94</v>
      </c>
      <c r="N386" s="29">
        <v>44.94</v>
      </c>
      <c r="O386" s="27">
        <v>4.9000000000000004</v>
      </c>
      <c r="P386" s="27">
        <v>74.900000000000006</v>
      </c>
      <c r="Q386" s="27">
        <v>75</v>
      </c>
      <c r="R386" s="30"/>
      <c r="S386">
        <f t="shared" si="24"/>
        <v>6</v>
      </c>
      <c r="T386" t="str">
        <f t="shared" si="28"/>
        <v>มค</v>
      </c>
      <c r="U386" t="str">
        <f t="shared" si="25"/>
        <v>13</v>
      </c>
      <c r="V386" cm="1">
        <f t="array" ref="V386">_xlfn.SWITCH(T386,"มค",1,"กพ",2,"มี",3,"เมย",4,"พค",5,"มิ",6,"กค",7,"สค",8,"กย",9,"ตค",10,"พย",11,"ธค",12)</f>
        <v>1</v>
      </c>
      <c r="W386" s="55">
        <f t="shared" si="26"/>
        <v>2022</v>
      </c>
      <c r="X386" s="54">
        <f t="shared" si="27"/>
        <v>44574</v>
      </c>
    </row>
    <row r="387" spans="1:24" ht="24" x14ac:dyDescent="0.4">
      <c r="A387" s="19">
        <v>17</v>
      </c>
      <c r="B387" s="20" t="s">
        <v>1397</v>
      </c>
      <c r="C387" s="21" t="s">
        <v>1428</v>
      </c>
      <c r="D387" s="22" t="s">
        <v>101</v>
      </c>
      <c r="E387" s="23" t="s">
        <v>102</v>
      </c>
      <c r="F387" s="24" t="s">
        <v>103</v>
      </c>
      <c r="G387" s="25" t="s">
        <v>50</v>
      </c>
      <c r="H387" s="26">
        <v>0</v>
      </c>
      <c r="I387" s="26">
        <v>0</v>
      </c>
      <c r="J387" s="27">
        <v>0</v>
      </c>
      <c r="K387" s="28">
        <v>10</v>
      </c>
      <c r="L387" s="27">
        <v>35</v>
      </c>
      <c r="M387" s="27">
        <v>2.4500000000000002</v>
      </c>
      <c r="N387" s="29">
        <v>37.450000000000003</v>
      </c>
      <c r="O387" s="27">
        <v>2.4500000000000002</v>
      </c>
      <c r="P387" s="27">
        <v>37.450000000000003</v>
      </c>
      <c r="Q387" s="27">
        <v>37.5</v>
      </c>
      <c r="R387" s="30"/>
      <c r="S387">
        <f t="shared" si="24"/>
        <v>6</v>
      </c>
      <c r="T387" t="str">
        <f t="shared" si="28"/>
        <v>มค</v>
      </c>
      <c r="U387" t="str">
        <f t="shared" si="25"/>
        <v>13</v>
      </c>
      <c r="V387" cm="1">
        <f t="array" ref="V387">_xlfn.SWITCH(T387,"มค",1,"กพ",2,"มี",3,"เมย",4,"พค",5,"มิ",6,"กค",7,"สค",8,"กย",9,"ตค",10,"พย",11,"ธค",12)</f>
        <v>1</v>
      </c>
      <c r="W387" s="55">
        <f t="shared" si="26"/>
        <v>2022</v>
      </c>
      <c r="X387" s="54">
        <f t="shared" si="27"/>
        <v>44574</v>
      </c>
    </row>
    <row r="388" spans="1:24" ht="24" x14ac:dyDescent="0.4">
      <c r="A388" s="19">
        <v>18</v>
      </c>
      <c r="B388" s="20" t="s">
        <v>1397</v>
      </c>
      <c r="C388" s="21" t="s">
        <v>1429</v>
      </c>
      <c r="D388" s="22" t="s">
        <v>109</v>
      </c>
      <c r="E388" s="23" t="s">
        <v>110</v>
      </c>
      <c r="F388" s="24" t="s">
        <v>111</v>
      </c>
      <c r="G388" s="25" t="s">
        <v>50</v>
      </c>
      <c r="H388" s="26">
        <v>0</v>
      </c>
      <c r="I388" s="26">
        <v>0</v>
      </c>
      <c r="J388" s="27">
        <v>0</v>
      </c>
      <c r="K388" s="28">
        <v>5</v>
      </c>
      <c r="L388" s="27">
        <v>17.5</v>
      </c>
      <c r="M388" s="27">
        <v>1.22</v>
      </c>
      <c r="N388" s="29">
        <v>18.72</v>
      </c>
      <c r="O388" s="27">
        <v>1.22</v>
      </c>
      <c r="P388" s="27">
        <v>18.72</v>
      </c>
      <c r="Q388" s="27">
        <v>18.75</v>
      </c>
      <c r="R388" s="30"/>
      <c r="S388">
        <f t="shared" ref="S388:S451" si="29">LEN(B388)</f>
        <v>6</v>
      </c>
      <c r="T388" t="str">
        <f t="shared" si="28"/>
        <v>มค</v>
      </c>
      <c r="U388" t="str">
        <f t="shared" ref="U388:U451" si="30">IF(S388=5,LEFT(B388,1),LEFT(B388,2))</f>
        <v>13</v>
      </c>
      <c r="V388" cm="1">
        <f t="array" ref="V388">_xlfn.SWITCH(T388,"มค",1,"กพ",2,"มี",3,"เมย",4,"พค",5,"มิ",6,"กค",7,"สค",8,"กย",9,"ตค",10,"พย",11,"ธค",12)</f>
        <v>1</v>
      </c>
      <c r="W388" s="55">
        <f t="shared" ref="W388:W451" si="31">(2500+RIGHT(B388,2))-543</f>
        <v>2022</v>
      </c>
      <c r="X388" s="54">
        <f t="shared" ref="X388:X451" si="32">DATE(W388,V388,U388)</f>
        <v>44574</v>
      </c>
    </row>
    <row r="389" spans="1:24" ht="24" x14ac:dyDescent="0.4">
      <c r="A389" s="19">
        <v>19</v>
      </c>
      <c r="B389" s="20" t="s">
        <v>1397</v>
      </c>
      <c r="C389" s="21" t="s">
        <v>1430</v>
      </c>
      <c r="D389" s="22" t="s">
        <v>105</v>
      </c>
      <c r="E389" s="23" t="s">
        <v>106</v>
      </c>
      <c r="F389" s="24" t="s">
        <v>107</v>
      </c>
      <c r="G389" s="25" t="s">
        <v>50</v>
      </c>
      <c r="H389" s="26">
        <v>0</v>
      </c>
      <c r="I389" s="26">
        <v>0</v>
      </c>
      <c r="J389" s="27">
        <v>0</v>
      </c>
      <c r="K389" s="28">
        <v>13</v>
      </c>
      <c r="L389" s="27">
        <v>45.5</v>
      </c>
      <c r="M389" s="27">
        <v>3.18</v>
      </c>
      <c r="N389" s="29">
        <v>48.68</v>
      </c>
      <c r="O389" s="27">
        <v>3.18</v>
      </c>
      <c r="P389" s="27">
        <v>48.68</v>
      </c>
      <c r="Q389" s="27">
        <v>48.75</v>
      </c>
      <c r="R389" s="30"/>
      <c r="S389">
        <f t="shared" si="29"/>
        <v>6</v>
      </c>
      <c r="T389" t="str">
        <f t="shared" si="28"/>
        <v>มค</v>
      </c>
      <c r="U389" t="str">
        <f t="shared" si="30"/>
        <v>13</v>
      </c>
      <c r="V389" cm="1">
        <f t="array" ref="V389">_xlfn.SWITCH(T389,"มค",1,"กพ",2,"มี",3,"เมย",4,"พค",5,"มิ",6,"กค",7,"สค",8,"กย",9,"ตค",10,"พย",11,"ธค",12)</f>
        <v>1</v>
      </c>
      <c r="W389" s="55">
        <f t="shared" si="31"/>
        <v>2022</v>
      </c>
      <c r="X389" s="54">
        <f t="shared" si="32"/>
        <v>44574</v>
      </c>
    </row>
    <row r="390" spans="1:24" ht="24" x14ac:dyDescent="0.4">
      <c r="A390" s="19">
        <v>20</v>
      </c>
      <c r="B390" s="20" t="s">
        <v>1397</v>
      </c>
      <c r="C390" s="21" t="s">
        <v>1431</v>
      </c>
      <c r="D390" s="22" t="s">
        <v>113</v>
      </c>
      <c r="E390" s="23" t="s">
        <v>114</v>
      </c>
      <c r="F390" s="24" t="s">
        <v>115</v>
      </c>
      <c r="G390" s="25" t="s">
        <v>50</v>
      </c>
      <c r="H390" s="26">
        <v>0</v>
      </c>
      <c r="I390" s="26">
        <v>0</v>
      </c>
      <c r="J390" s="27">
        <v>0</v>
      </c>
      <c r="K390" s="28">
        <v>27</v>
      </c>
      <c r="L390" s="27">
        <v>94.5</v>
      </c>
      <c r="M390" s="27">
        <v>6.61</v>
      </c>
      <c r="N390" s="29">
        <v>101.11</v>
      </c>
      <c r="O390" s="27">
        <v>6.61</v>
      </c>
      <c r="P390" s="27">
        <v>101.11</v>
      </c>
      <c r="Q390" s="27">
        <v>101.25</v>
      </c>
      <c r="R390" s="30"/>
      <c r="S390">
        <f t="shared" si="29"/>
        <v>6</v>
      </c>
      <c r="T390" t="str">
        <f t="shared" si="28"/>
        <v>มค</v>
      </c>
      <c r="U390" t="str">
        <f t="shared" si="30"/>
        <v>13</v>
      </c>
      <c r="V390" cm="1">
        <f t="array" ref="V390">_xlfn.SWITCH(T390,"มค",1,"กพ",2,"มี",3,"เมย",4,"พค",5,"มิ",6,"กค",7,"สค",8,"กย",9,"ตค",10,"พย",11,"ธค",12)</f>
        <v>1</v>
      </c>
      <c r="W390" s="55">
        <f t="shared" si="31"/>
        <v>2022</v>
      </c>
      <c r="X390" s="54">
        <f t="shared" si="32"/>
        <v>44574</v>
      </c>
    </row>
    <row r="391" spans="1:24" ht="24" x14ac:dyDescent="0.4">
      <c r="A391" s="19">
        <v>21</v>
      </c>
      <c r="B391" s="20" t="s">
        <v>1397</v>
      </c>
      <c r="C391" s="21" t="s">
        <v>1432</v>
      </c>
      <c r="D391" s="22" t="s">
        <v>1433</v>
      </c>
      <c r="E391" s="23" t="s">
        <v>102</v>
      </c>
      <c r="F391" s="24" t="s">
        <v>1434</v>
      </c>
      <c r="G391" s="25" t="s">
        <v>80</v>
      </c>
      <c r="H391" s="26">
        <v>28</v>
      </c>
      <c r="I391" s="26">
        <v>1.96</v>
      </c>
      <c r="J391" s="27">
        <v>29.96</v>
      </c>
      <c r="K391" s="28">
        <v>9</v>
      </c>
      <c r="L391" s="27">
        <v>31.5</v>
      </c>
      <c r="M391" s="27">
        <v>2.2000000000000002</v>
      </c>
      <c r="N391" s="29">
        <v>33.700000000000003</v>
      </c>
      <c r="O391" s="27">
        <v>4.16</v>
      </c>
      <c r="P391" s="27">
        <v>63.66</v>
      </c>
      <c r="Q391" s="27">
        <v>63.75</v>
      </c>
      <c r="R391" s="30"/>
      <c r="S391">
        <f t="shared" si="29"/>
        <v>6</v>
      </c>
      <c r="T391" t="str">
        <f t="shared" si="28"/>
        <v>มค</v>
      </c>
      <c r="U391" t="str">
        <f t="shared" si="30"/>
        <v>13</v>
      </c>
      <c r="V391" cm="1">
        <f t="array" ref="V391">_xlfn.SWITCH(T391,"มค",1,"กพ",2,"มี",3,"เมย",4,"พค",5,"มิ",6,"กค",7,"สค",8,"กย",9,"ตค",10,"พย",11,"ธค",12)</f>
        <v>1</v>
      </c>
      <c r="W391" s="55">
        <f t="shared" si="31"/>
        <v>2022</v>
      </c>
      <c r="X391" s="54">
        <f t="shared" si="32"/>
        <v>44574</v>
      </c>
    </row>
    <row r="392" spans="1:24" ht="24" x14ac:dyDescent="0.4">
      <c r="A392" s="19">
        <v>22</v>
      </c>
      <c r="B392" s="20" t="s">
        <v>1397</v>
      </c>
      <c r="C392" s="21" t="s">
        <v>1435</v>
      </c>
      <c r="D392" s="22" t="s">
        <v>117</v>
      </c>
      <c r="E392" s="23" t="s">
        <v>118</v>
      </c>
      <c r="F392" s="24" t="s">
        <v>119</v>
      </c>
      <c r="G392" s="25" t="s">
        <v>50</v>
      </c>
      <c r="H392" s="26">
        <v>0</v>
      </c>
      <c r="I392" s="26">
        <v>0</v>
      </c>
      <c r="J392" s="27">
        <v>0</v>
      </c>
      <c r="K392" s="28">
        <v>20</v>
      </c>
      <c r="L392" s="27">
        <v>70</v>
      </c>
      <c r="M392" s="27">
        <v>4.9000000000000004</v>
      </c>
      <c r="N392" s="29">
        <v>74.900000000000006</v>
      </c>
      <c r="O392" s="27">
        <v>4.9000000000000004</v>
      </c>
      <c r="P392" s="27">
        <v>74.900000000000006</v>
      </c>
      <c r="Q392" s="27">
        <v>75</v>
      </c>
      <c r="R392" s="30"/>
      <c r="S392">
        <f t="shared" si="29"/>
        <v>6</v>
      </c>
      <c r="T392" t="str">
        <f t="shared" si="28"/>
        <v>มค</v>
      </c>
      <c r="U392" t="str">
        <f t="shared" si="30"/>
        <v>13</v>
      </c>
      <c r="V392" cm="1">
        <f t="array" ref="V392">_xlfn.SWITCH(T392,"มค",1,"กพ",2,"มี",3,"เมย",4,"พค",5,"มิ",6,"กค",7,"สค",8,"กย",9,"ตค",10,"พย",11,"ธค",12)</f>
        <v>1</v>
      </c>
      <c r="W392" s="55">
        <f t="shared" si="31"/>
        <v>2022</v>
      </c>
      <c r="X392" s="54">
        <f t="shared" si="32"/>
        <v>44574</v>
      </c>
    </row>
    <row r="393" spans="1:24" ht="24" x14ac:dyDescent="0.4">
      <c r="A393" s="19">
        <v>23</v>
      </c>
      <c r="B393" s="20" t="s">
        <v>1397</v>
      </c>
      <c r="C393" s="21" t="s">
        <v>1436</v>
      </c>
      <c r="D393" s="22" t="s">
        <v>121</v>
      </c>
      <c r="E393" s="23" t="s">
        <v>122</v>
      </c>
      <c r="F393" s="24" t="s">
        <v>123</v>
      </c>
      <c r="G393" s="25" t="s">
        <v>50</v>
      </c>
      <c r="H393" s="26">
        <v>0</v>
      </c>
      <c r="I393" s="26">
        <v>0</v>
      </c>
      <c r="J393" s="27">
        <v>0</v>
      </c>
      <c r="K393" s="28">
        <v>2</v>
      </c>
      <c r="L393" s="27">
        <v>7</v>
      </c>
      <c r="M393" s="27">
        <v>0.49</v>
      </c>
      <c r="N393" s="29">
        <v>7.49</v>
      </c>
      <c r="O393" s="27">
        <v>0.49</v>
      </c>
      <c r="P393" s="27">
        <v>7.49</v>
      </c>
      <c r="Q393" s="27">
        <v>7.5</v>
      </c>
      <c r="R393" s="30"/>
      <c r="S393">
        <f t="shared" si="29"/>
        <v>6</v>
      </c>
      <c r="T393" t="str">
        <f t="shared" si="28"/>
        <v>มค</v>
      </c>
      <c r="U393" t="str">
        <f t="shared" si="30"/>
        <v>13</v>
      </c>
      <c r="V393" cm="1">
        <f t="array" ref="V393">_xlfn.SWITCH(T393,"มค",1,"กพ",2,"มี",3,"เมย",4,"พค",5,"มิ",6,"กค",7,"สค",8,"กย",9,"ตค",10,"พย",11,"ธค",12)</f>
        <v>1</v>
      </c>
      <c r="W393" s="55">
        <f t="shared" si="31"/>
        <v>2022</v>
      </c>
      <c r="X393" s="54">
        <f t="shared" si="32"/>
        <v>44574</v>
      </c>
    </row>
    <row r="394" spans="1:24" ht="24" x14ac:dyDescent="0.4">
      <c r="A394" s="19">
        <v>24</v>
      </c>
      <c r="B394" s="20" t="s">
        <v>1397</v>
      </c>
      <c r="C394" s="21" t="s">
        <v>1437</v>
      </c>
      <c r="D394" s="22" t="s">
        <v>1438</v>
      </c>
      <c r="E394" s="23" t="s">
        <v>1439</v>
      </c>
      <c r="F394" s="24" t="s">
        <v>1440</v>
      </c>
      <c r="G394" s="25" t="s">
        <v>1389</v>
      </c>
      <c r="H394" s="26">
        <v>84</v>
      </c>
      <c r="I394" s="26">
        <v>5.88</v>
      </c>
      <c r="J394" s="27">
        <v>89.88</v>
      </c>
      <c r="K394" s="28">
        <v>21</v>
      </c>
      <c r="L394" s="27">
        <v>73.5</v>
      </c>
      <c r="M394" s="27">
        <v>5.14</v>
      </c>
      <c r="N394" s="29">
        <v>78.64</v>
      </c>
      <c r="O394" s="27">
        <v>11.02</v>
      </c>
      <c r="P394" s="27">
        <v>168.52</v>
      </c>
      <c r="Q394" s="27">
        <v>168.75</v>
      </c>
      <c r="R394" s="30"/>
      <c r="S394">
        <f t="shared" si="29"/>
        <v>6</v>
      </c>
      <c r="T394" t="str">
        <f t="shared" si="28"/>
        <v>มค</v>
      </c>
      <c r="U394" t="str">
        <f t="shared" si="30"/>
        <v>13</v>
      </c>
      <c r="V394" cm="1">
        <f t="array" ref="V394">_xlfn.SWITCH(T394,"มค",1,"กพ",2,"มี",3,"เมย",4,"พค",5,"มิ",6,"กค",7,"สค",8,"กย",9,"ตค",10,"พย",11,"ธค",12)</f>
        <v>1</v>
      </c>
      <c r="W394" s="55">
        <f t="shared" si="31"/>
        <v>2022</v>
      </c>
      <c r="X394" s="54">
        <f t="shared" si="32"/>
        <v>44574</v>
      </c>
    </row>
    <row r="395" spans="1:24" ht="24" x14ac:dyDescent="0.4">
      <c r="A395" s="19">
        <v>25</v>
      </c>
      <c r="B395" s="20" t="s">
        <v>1397</v>
      </c>
      <c r="C395" s="21" t="s">
        <v>1441</v>
      </c>
      <c r="D395" s="22" t="s">
        <v>125</v>
      </c>
      <c r="E395" s="23" t="s">
        <v>126</v>
      </c>
      <c r="F395" s="24" t="s">
        <v>127</v>
      </c>
      <c r="G395" s="25" t="s">
        <v>50</v>
      </c>
      <c r="H395" s="26">
        <v>0</v>
      </c>
      <c r="I395" s="26">
        <v>0</v>
      </c>
      <c r="J395" s="27">
        <v>0</v>
      </c>
      <c r="K395" s="28">
        <v>14</v>
      </c>
      <c r="L395" s="27">
        <v>49</v>
      </c>
      <c r="M395" s="27">
        <v>3.43</v>
      </c>
      <c r="N395" s="29">
        <v>52.43</v>
      </c>
      <c r="O395" s="27">
        <v>3.43</v>
      </c>
      <c r="P395" s="27">
        <v>52.43</v>
      </c>
      <c r="Q395" s="27">
        <v>52.5</v>
      </c>
      <c r="R395" s="30"/>
      <c r="S395">
        <f t="shared" si="29"/>
        <v>6</v>
      </c>
      <c r="T395" t="str">
        <f t="shared" si="28"/>
        <v>มค</v>
      </c>
      <c r="U395" t="str">
        <f t="shared" si="30"/>
        <v>13</v>
      </c>
      <c r="V395" cm="1">
        <f t="array" ref="V395">_xlfn.SWITCH(T395,"มค",1,"กพ",2,"มี",3,"เมย",4,"พค",5,"มิ",6,"กค",7,"สค",8,"กย",9,"ตค",10,"พย",11,"ธค",12)</f>
        <v>1</v>
      </c>
      <c r="W395" s="55">
        <f t="shared" si="31"/>
        <v>2022</v>
      </c>
      <c r="X395" s="54">
        <f t="shared" si="32"/>
        <v>44574</v>
      </c>
    </row>
    <row r="396" spans="1:24" ht="24" x14ac:dyDescent="0.4">
      <c r="A396" s="19">
        <v>26</v>
      </c>
      <c r="B396" s="20" t="s">
        <v>1397</v>
      </c>
      <c r="C396" s="21" t="s">
        <v>1442</v>
      </c>
      <c r="D396" s="22" t="s">
        <v>133</v>
      </c>
      <c r="E396" s="23" t="s">
        <v>134</v>
      </c>
      <c r="F396" s="24" t="s">
        <v>135</v>
      </c>
      <c r="G396" s="25" t="s">
        <v>50</v>
      </c>
      <c r="H396" s="26">
        <v>0</v>
      </c>
      <c r="I396" s="26">
        <v>0</v>
      </c>
      <c r="J396" s="27">
        <v>0</v>
      </c>
      <c r="K396" s="28">
        <v>18</v>
      </c>
      <c r="L396" s="27">
        <v>63</v>
      </c>
      <c r="M396" s="27">
        <v>4.41</v>
      </c>
      <c r="N396" s="29">
        <v>67.41</v>
      </c>
      <c r="O396" s="27">
        <v>4.41</v>
      </c>
      <c r="P396" s="27">
        <v>67.41</v>
      </c>
      <c r="Q396" s="27">
        <v>67.5</v>
      </c>
      <c r="R396" s="30"/>
      <c r="S396">
        <f t="shared" si="29"/>
        <v>6</v>
      </c>
      <c r="T396" t="str">
        <f t="shared" si="28"/>
        <v>มค</v>
      </c>
      <c r="U396" t="str">
        <f t="shared" si="30"/>
        <v>13</v>
      </c>
      <c r="V396" cm="1">
        <f t="array" ref="V396">_xlfn.SWITCH(T396,"มค",1,"กพ",2,"มี",3,"เมย",4,"พค",5,"มิ",6,"กค",7,"สค",8,"กย",9,"ตค",10,"พย",11,"ธค",12)</f>
        <v>1</v>
      </c>
      <c r="W396" s="55">
        <f t="shared" si="31"/>
        <v>2022</v>
      </c>
      <c r="X396" s="54">
        <f t="shared" si="32"/>
        <v>44574</v>
      </c>
    </row>
    <row r="397" spans="1:24" ht="24" x14ac:dyDescent="0.4">
      <c r="A397" s="19">
        <v>27</v>
      </c>
      <c r="B397" s="20" t="s">
        <v>1397</v>
      </c>
      <c r="C397" s="21" t="s">
        <v>1443</v>
      </c>
      <c r="D397" s="22" t="s">
        <v>141</v>
      </c>
      <c r="E397" s="23" t="s">
        <v>142</v>
      </c>
      <c r="F397" s="24" t="s">
        <v>143</v>
      </c>
      <c r="G397" s="25" t="s">
        <v>50</v>
      </c>
      <c r="H397" s="26">
        <v>0</v>
      </c>
      <c r="I397" s="26">
        <v>0</v>
      </c>
      <c r="J397" s="27">
        <v>0</v>
      </c>
      <c r="K397" s="28">
        <v>30</v>
      </c>
      <c r="L397" s="27">
        <v>105</v>
      </c>
      <c r="M397" s="27">
        <v>7.35</v>
      </c>
      <c r="N397" s="29">
        <v>112.35</v>
      </c>
      <c r="O397" s="27">
        <v>7.35</v>
      </c>
      <c r="P397" s="27">
        <v>112.35</v>
      </c>
      <c r="Q397" s="27">
        <v>112.5</v>
      </c>
      <c r="R397" s="30"/>
      <c r="S397">
        <f t="shared" si="29"/>
        <v>6</v>
      </c>
      <c r="T397" t="str">
        <f t="shared" si="28"/>
        <v>มค</v>
      </c>
      <c r="U397" t="str">
        <f t="shared" si="30"/>
        <v>13</v>
      </c>
      <c r="V397" cm="1">
        <f t="array" ref="V397">_xlfn.SWITCH(T397,"มค",1,"กพ",2,"มี",3,"เมย",4,"พค",5,"มิ",6,"กค",7,"สค",8,"กย",9,"ตค",10,"พย",11,"ธค",12)</f>
        <v>1</v>
      </c>
      <c r="W397" s="55">
        <f t="shared" si="31"/>
        <v>2022</v>
      </c>
      <c r="X397" s="54">
        <f t="shared" si="32"/>
        <v>44574</v>
      </c>
    </row>
    <row r="398" spans="1:24" ht="24" x14ac:dyDescent="0.4">
      <c r="A398" s="19">
        <v>28</v>
      </c>
      <c r="B398" s="20" t="s">
        <v>1397</v>
      </c>
      <c r="C398" s="21" t="s">
        <v>1444</v>
      </c>
      <c r="D398" s="22" t="s">
        <v>145</v>
      </c>
      <c r="E398" s="23" t="s">
        <v>142</v>
      </c>
      <c r="F398" s="24" t="s">
        <v>146</v>
      </c>
      <c r="G398" s="25" t="s">
        <v>50</v>
      </c>
      <c r="H398" s="26">
        <v>0</v>
      </c>
      <c r="I398" s="26">
        <v>0</v>
      </c>
      <c r="J398" s="27">
        <v>0</v>
      </c>
      <c r="K398" s="28">
        <v>50</v>
      </c>
      <c r="L398" s="27">
        <v>175</v>
      </c>
      <c r="M398" s="27">
        <v>12.25</v>
      </c>
      <c r="N398" s="29">
        <v>187.25</v>
      </c>
      <c r="O398" s="27">
        <v>12.25</v>
      </c>
      <c r="P398" s="27">
        <v>187.25</v>
      </c>
      <c r="Q398" s="27">
        <v>187.25</v>
      </c>
      <c r="R398" s="30"/>
      <c r="S398">
        <f t="shared" si="29"/>
        <v>6</v>
      </c>
      <c r="T398" t="str">
        <f t="shared" si="28"/>
        <v>มค</v>
      </c>
      <c r="U398" t="str">
        <f t="shared" si="30"/>
        <v>13</v>
      </c>
      <c r="V398" cm="1">
        <f t="array" ref="V398">_xlfn.SWITCH(T398,"มค",1,"กพ",2,"มี",3,"เมย",4,"พค",5,"มิ",6,"กค",7,"สค",8,"กย",9,"ตค",10,"พย",11,"ธค",12)</f>
        <v>1</v>
      </c>
      <c r="W398" s="55">
        <f t="shared" si="31"/>
        <v>2022</v>
      </c>
      <c r="X398" s="54">
        <f t="shared" si="32"/>
        <v>44574</v>
      </c>
    </row>
    <row r="399" spans="1:24" ht="24" x14ac:dyDescent="0.4">
      <c r="A399" s="19">
        <v>29</v>
      </c>
      <c r="B399" s="20" t="s">
        <v>1397</v>
      </c>
      <c r="C399" s="21" t="s">
        <v>1445</v>
      </c>
      <c r="D399" s="22" t="s">
        <v>137</v>
      </c>
      <c r="E399" s="23" t="s">
        <v>138</v>
      </c>
      <c r="F399" s="24" t="s">
        <v>139</v>
      </c>
      <c r="G399" s="25" t="s">
        <v>50</v>
      </c>
      <c r="H399" s="26">
        <v>0</v>
      </c>
      <c r="I399" s="26">
        <v>0</v>
      </c>
      <c r="J399" s="27">
        <v>0</v>
      </c>
      <c r="K399" s="28">
        <v>27</v>
      </c>
      <c r="L399" s="27">
        <v>94.5</v>
      </c>
      <c r="M399" s="27">
        <v>6.61</v>
      </c>
      <c r="N399" s="29">
        <v>101.11</v>
      </c>
      <c r="O399" s="27">
        <v>6.61</v>
      </c>
      <c r="P399" s="27">
        <v>101.11</v>
      </c>
      <c r="Q399" s="27">
        <v>101.25</v>
      </c>
      <c r="R399" s="30"/>
      <c r="S399">
        <f t="shared" si="29"/>
        <v>6</v>
      </c>
      <c r="T399" t="str">
        <f t="shared" si="28"/>
        <v>มค</v>
      </c>
      <c r="U399" t="str">
        <f t="shared" si="30"/>
        <v>13</v>
      </c>
      <c r="V399" cm="1">
        <f t="array" ref="V399">_xlfn.SWITCH(T399,"มค",1,"กพ",2,"มี",3,"เมย",4,"พค",5,"มิ",6,"กค",7,"สค",8,"กย",9,"ตค",10,"พย",11,"ธค",12)</f>
        <v>1</v>
      </c>
      <c r="W399" s="55">
        <f t="shared" si="31"/>
        <v>2022</v>
      </c>
      <c r="X399" s="54">
        <f t="shared" si="32"/>
        <v>44574</v>
      </c>
    </row>
    <row r="400" spans="1:24" ht="24" x14ac:dyDescent="0.4">
      <c r="A400" s="19">
        <v>30</v>
      </c>
      <c r="B400" s="20" t="s">
        <v>1446</v>
      </c>
      <c r="C400" s="21" t="s">
        <v>1447</v>
      </c>
      <c r="D400" s="22" t="s">
        <v>1448</v>
      </c>
      <c r="E400" s="23" t="s">
        <v>1449</v>
      </c>
      <c r="F400" s="24" t="s">
        <v>1450</v>
      </c>
      <c r="G400" s="25" t="s">
        <v>50</v>
      </c>
      <c r="H400" s="26">
        <v>0</v>
      </c>
      <c r="I400" s="26">
        <v>0</v>
      </c>
      <c r="J400" s="27">
        <v>0</v>
      </c>
      <c r="K400" s="28">
        <v>41</v>
      </c>
      <c r="L400" s="27">
        <v>143.5</v>
      </c>
      <c r="M400" s="27">
        <v>10.039999999999999</v>
      </c>
      <c r="N400" s="29">
        <v>153.54</v>
      </c>
      <c r="O400" s="27">
        <v>10.039999999999999</v>
      </c>
      <c r="P400" s="27">
        <v>153.54</v>
      </c>
      <c r="Q400" s="27">
        <v>153.75</v>
      </c>
      <c r="R400" s="30"/>
      <c r="S400">
        <f t="shared" si="29"/>
        <v>6</v>
      </c>
      <c r="T400" t="str">
        <f t="shared" si="28"/>
        <v>มค</v>
      </c>
      <c r="U400" t="str">
        <f t="shared" si="30"/>
        <v>17</v>
      </c>
      <c r="V400" cm="1">
        <f t="array" ref="V400">_xlfn.SWITCH(T400,"มค",1,"กพ",2,"มี",3,"เมย",4,"พค",5,"มิ",6,"กค",7,"สค",8,"กย",9,"ตค",10,"พย",11,"ธค",12)</f>
        <v>1</v>
      </c>
      <c r="W400" s="55">
        <f t="shared" si="31"/>
        <v>2022</v>
      </c>
      <c r="X400" s="54">
        <f t="shared" si="32"/>
        <v>44578</v>
      </c>
    </row>
    <row r="401" spans="1:24" ht="24" x14ac:dyDescent="0.4">
      <c r="A401" s="19">
        <v>31</v>
      </c>
      <c r="B401" s="20" t="s">
        <v>1446</v>
      </c>
      <c r="C401" s="21" t="s">
        <v>1451</v>
      </c>
      <c r="D401" s="22" t="s">
        <v>1448</v>
      </c>
      <c r="E401" s="23" t="s">
        <v>1449</v>
      </c>
      <c r="F401" s="24" t="s">
        <v>1450</v>
      </c>
      <c r="G401" s="25" t="s">
        <v>1389</v>
      </c>
      <c r="H401" s="26">
        <v>178.5</v>
      </c>
      <c r="I401" s="26">
        <v>12.49</v>
      </c>
      <c r="J401" s="27">
        <v>190.99</v>
      </c>
      <c r="K401" s="28">
        <v>0</v>
      </c>
      <c r="L401" s="27">
        <v>0</v>
      </c>
      <c r="M401" s="27">
        <v>0</v>
      </c>
      <c r="N401" s="29">
        <v>0</v>
      </c>
      <c r="O401" s="27">
        <v>12.49</v>
      </c>
      <c r="P401" s="27">
        <v>190.99</v>
      </c>
      <c r="Q401" s="27">
        <v>191</v>
      </c>
      <c r="R401" s="30"/>
      <c r="S401">
        <f t="shared" si="29"/>
        <v>6</v>
      </c>
      <c r="T401" t="str">
        <f t="shared" si="28"/>
        <v>มค</v>
      </c>
      <c r="U401" t="str">
        <f t="shared" si="30"/>
        <v>17</v>
      </c>
      <c r="V401" cm="1">
        <f t="array" ref="V401">_xlfn.SWITCH(T401,"มค",1,"กพ",2,"มี",3,"เมย",4,"พค",5,"มิ",6,"กค",7,"สค",8,"กย",9,"ตค",10,"พย",11,"ธค",12)</f>
        <v>1</v>
      </c>
      <c r="W401" s="55">
        <f t="shared" si="31"/>
        <v>2022</v>
      </c>
      <c r="X401" s="54">
        <f t="shared" si="32"/>
        <v>44578</v>
      </c>
    </row>
    <row r="402" spans="1:24" ht="24" x14ac:dyDescent="0.4">
      <c r="A402" s="19">
        <v>32</v>
      </c>
      <c r="B402" s="20" t="s">
        <v>1446</v>
      </c>
      <c r="C402" s="21" t="s">
        <v>1452</v>
      </c>
      <c r="D402" s="22" t="s">
        <v>1453</v>
      </c>
      <c r="E402" s="23" t="s">
        <v>1454</v>
      </c>
      <c r="F402" s="24" t="s">
        <v>1455</v>
      </c>
      <c r="G402" s="25" t="s">
        <v>1389</v>
      </c>
      <c r="H402" s="26">
        <v>84</v>
      </c>
      <c r="I402" s="26">
        <v>5.88</v>
      </c>
      <c r="J402" s="27">
        <v>89.88</v>
      </c>
      <c r="K402" s="28">
        <v>25</v>
      </c>
      <c r="L402" s="27">
        <v>87.5</v>
      </c>
      <c r="M402" s="27">
        <v>6.12</v>
      </c>
      <c r="N402" s="29">
        <v>93.62</v>
      </c>
      <c r="O402" s="27">
        <v>12</v>
      </c>
      <c r="P402" s="27">
        <v>183.5</v>
      </c>
      <c r="Q402" s="27">
        <v>183.5</v>
      </c>
      <c r="R402" s="30"/>
      <c r="S402">
        <f t="shared" si="29"/>
        <v>6</v>
      </c>
      <c r="T402" t="str">
        <f t="shared" si="28"/>
        <v>มค</v>
      </c>
      <c r="U402" t="str">
        <f t="shared" si="30"/>
        <v>17</v>
      </c>
      <c r="V402" cm="1">
        <f t="array" ref="V402">_xlfn.SWITCH(T402,"มค",1,"กพ",2,"มี",3,"เมย",4,"พค",5,"มิ",6,"กค",7,"สค",8,"กย",9,"ตค",10,"พย",11,"ธค",12)</f>
        <v>1</v>
      </c>
      <c r="W402" s="55">
        <f t="shared" si="31"/>
        <v>2022</v>
      </c>
      <c r="X402" s="54">
        <f t="shared" si="32"/>
        <v>44578</v>
      </c>
    </row>
    <row r="403" spans="1:24" ht="24" x14ac:dyDescent="0.4">
      <c r="A403" s="19">
        <v>33</v>
      </c>
      <c r="B403" s="20" t="s">
        <v>1446</v>
      </c>
      <c r="C403" s="21" t="s">
        <v>1456</v>
      </c>
      <c r="D403" s="22" t="s">
        <v>524</v>
      </c>
      <c r="E403" s="23" t="s">
        <v>525</v>
      </c>
      <c r="F403" s="24" t="s">
        <v>526</v>
      </c>
      <c r="G403" s="25" t="s">
        <v>50</v>
      </c>
      <c r="H403" s="26">
        <v>0</v>
      </c>
      <c r="I403" s="26">
        <v>0</v>
      </c>
      <c r="J403" s="27">
        <v>0</v>
      </c>
      <c r="K403" s="28">
        <v>24</v>
      </c>
      <c r="L403" s="27">
        <v>84</v>
      </c>
      <c r="M403" s="27">
        <v>5.88</v>
      </c>
      <c r="N403" s="29">
        <v>89.88</v>
      </c>
      <c r="O403" s="27">
        <v>5.88</v>
      </c>
      <c r="P403" s="27">
        <v>89.88</v>
      </c>
      <c r="Q403" s="27">
        <v>89.88</v>
      </c>
      <c r="R403" s="30" t="s">
        <v>1457</v>
      </c>
      <c r="S403">
        <f t="shared" si="29"/>
        <v>6</v>
      </c>
      <c r="T403" t="str">
        <f t="shared" si="28"/>
        <v>มค</v>
      </c>
      <c r="U403" t="str">
        <f t="shared" si="30"/>
        <v>17</v>
      </c>
      <c r="V403" cm="1">
        <f t="array" ref="V403">_xlfn.SWITCH(T403,"มค",1,"กพ",2,"มี",3,"เมย",4,"พค",5,"มิ",6,"กค",7,"สค",8,"กย",9,"ตค",10,"พย",11,"ธค",12)</f>
        <v>1</v>
      </c>
      <c r="W403" s="55">
        <f t="shared" si="31"/>
        <v>2022</v>
      </c>
      <c r="X403" s="54">
        <f t="shared" si="32"/>
        <v>44578</v>
      </c>
    </row>
    <row r="404" spans="1:24" ht="24" x14ac:dyDescent="0.4">
      <c r="A404" s="19">
        <v>34</v>
      </c>
      <c r="B404" s="20" t="s">
        <v>1446</v>
      </c>
      <c r="C404" s="21" t="s">
        <v>1458</v>
      </c>
      <c r="D404" s="22" t="s">
        <v>1459</v>
      </c>
      <c r="E404" s="23" t="s">
        <v>1460</v>
      </c>
      <c r="F404" s="24" t="s">
        <v>1461</v>
      </c>
      <c r="G404" s="25" t="s">
        <v>1462</v>
      </c>
      <c r="H404" s="26">
        <v>80.489999999999995</v>
      </c>
      <c r="I404" s="26">
        <v>5.63</v>
      </c>
      <c r="J404" s="27">
        <v>86.11999999999999</v>
      </c>
      <c r="K404" s="28">
        <v>4</v>
      </c>
      <c r="L404" s="27">
        <v>14</v>
      </c>
      <c r="M404" s="27">
        <v>0.98</v>
      </c>
      <c r="N404" s="29">
        <v>14.98</v>
      </c>
      <c r="O404" s="27">
        <v>6.6099999999999994</v>
      </c>
      <c r="P404" s="27">
        <v>101.1</v>
      </c>
      <c r="Q404" s="27">
        <v>101.25</v>
      </c>
      <c r="R404" s="30"/>
      <c r="S404">
        <f t="shared" si="29"/>
        <v>6</v>
      </c>
      <c r="T404" t="str">
        <f t="shared" si="28"/>
        <v>มค</v>
      </c>
      <c r="U404" t="str">
        <f t="shared" si="30"/>
        <v>17</v>
      </c>
      <c r="V404" cm="1">
        <f t="array" ref="V404">_xlfn.SWITCH(T404,"มค",1,"กพ",2,"มี",3,"เมย",4,"พค",5,"มิ",6,"กค",7,"สค",8,"กย",9,"ตค",10,"พย",11,"ธค",12)</f>
        <v>1</v>
      </c>
      <c r="W404" s="55">
        <f t="shared" si="31"/>
        <v>2022</v>
      </c>
      <c r="X404" s="54">
        <f t="shared" si="32"/>
        <v>44578</v>
      </c>
    </row>
    <row r="405" spans="1:24" ht="24" x14ac:dyDescent="0.4">
      <c r="A405" s="19">
        <v>35</v>
      </c>
      <c r="B405" s="20" t="s">
        <v>1446</v>
      </c>
      <c r="C405" s="21" t="s">
        <v>1463</v>
      </c>
      <c r="D405" s="22" t="s">
        <v>1464</v>
      </c>
      <c r="E405" s="23" t="s">
        <v>1465</v>
      </c>
      <c r="F405" s="24" t="s">
        <v>1466</v>
      </c>
      <c r="G405" s="25" t="s">
        <v>1389</v>
      </c>
      <c r="H405" s="26">
        <v>3.5</v>
      </c>
      <c r="I405" s="26">
        <v>0.24</v>
      </c>
      <c r="J405" s="27">
        <v>3.74</v>
      </c>
      <c r="K405" s="28">
        <v>0</v>
      </c>
      <c r="L405" s="27">
        <v>0</v>
      </c>
      <c r="M405" s="27">
        <v>0</v>
      </c>
      <c r="N405" s="29">
        <v>0</v>
      </c>
      <c r="O405" s="27">
        <v>0.24</v>
      </c>
      <c r="P405" s="27">
        <v>3.74</v>
      </c>
      <c r="Q405" s="27">
        <v>3.75</v>
      </c>
      <c r="R405" s="30"/>
      <c r="S405">
        <f t="shared" si="29"/>
        <v>6</v>
      </c>
      <c r="T405" t="str">
        <f t="shared" si="28"/>
        <v>มค</v>
      </c>
      <c r="U405" t="str">
        <f t="shared" si="30"/>
        <v>17</v>
      </c>
      <c r="V405" cm="1">
        <f t="array" ref="V405">_xlfn.SWITCH(T405,"มค",1,"กพ",2,"มี",3,"เมย",4,"พค",5,"มิ",6,"กค",7,"สค",8,"กย",9,"ตค",10,"พย",11,"ธค",12)</f>
        <v>1</v>
      </c>
      <c r="W405" s="55">
        <f t="shared" si="31"/>
        <v>2022</v>
      </c>
      <c r="X405" s="54">
        <f t="shared" si="32"/>
        <v>44578</v>
      </c>
    </row>
    <row r="406" spans="1:24" ht="24" x14ac:dyDescent="0.4">
      <c r="A406" s="19">
        <v>36</v>
      </c>
      <c r="B406" s="20" t="s">
        <v>1446</v>
      </c>
      <c r="C406" s="21" t="s">
        <v>1467</v>
      </c>
      <c r="D406" s="22" t="s">
        <v>1468</v>
      </c>
      <c r="E406" s="23" t="s">
        <v>1469</v>
      </c>
      <c r="F406" s="24" t="s">
        <v>1470</v>
      </c>
      <c r="G406" s="25" t="s">
        <v>1389</v>
      </c>
      <c r="H406" s="26">
        <v>10.5</v>
      </c>
      <c r="I406" s="26">
        <v>0.73</v>
      </c>
      <c r="J406" s="27">
        <v>11.23</v>
      </c>
      <c r="K406" s="28">
        <v>1</v>
      </c>
      <c r="L406" s="27">
        <v>3.5</v>
      </c>
      <c r="M406" s="27">
        <v>0.24</v>
      </c>
      <c r="N406" s="29">
        <v>3.74</v>
      </c>
      <c r="O406" s="27">
        <v>0.97</v>
      </c>
      <c r="P406" s="27">
        <v>14.97</v>
      </c>
      <c r="Q406" s="27">
        <v>15</v>
      </c>
      <c r="R406" s="30"/>
      <c r="S406">
        <f t="shared" si="29"/>
        <v>6</v>
      </c>
      <c r="T406" t="str">
        <f t="shared" si="28"/>
        <v>มค</v>
      </c>
      <c r="U406" t="str">
        <f t="shared" si="30"/>
        <v>17</v>
      </c>
      <c r="V406" cm="1">
        <f t="array" ref="V406">_xlfn.SWITCH(T406,"มค",1,"กพ",2,"มี",3,"เมย",4,"พค",5,"มิ",6,"กค",7,"สค",8,"กย",9,"ตค",10,"พย",11,"ธค",12)</f>
        <v>1</v>
      </c>
      <c r="W406" s="55">
        <f t="shared" si="31"/>
        <v>2022</v>
      </c>
      <c r="X406" s="54">
        <f t="shared" si="32"/>
        <v>44578</v>
      </c>
    </row>
    <row r="407" spans="1:24" ht="24" x14ac:dyDescent="0.4">
      <c r="A407" s="19">
        <v>37</v>
      </c>
      <c r="B407" s="20" t="s">
        <v>1446</v>
      </c>
      <c r="C407" s="21" t="s">
        <v>1471</v>
      </c>
      <c r="D407" s="22" t="s">
        <v>239</v>
      </c>
      <c r="E407" s="23" t="s">
        <v>240</v>
      </c>
      <c r="F407" s="24" t="s">
        <v>241</v>
      </c>
      <c r="G407" s="25" t="s">
        <v>50</v>
      </c>
      <c r="H407" s="26">
        <v>0</v>
      </c>
      <c r="I407" s="26">
        <v>0</v>
      </c>
      <c r="J407" s="27">
        <v>0</v>
      </c>
      <c r="K407" s="28">
        <v>10</v>
      </c>
      <c r="L407" s="27">
        <v>35</v>
      </c>
      <c r="M407" s="27">
        <v>2.4500000000000002</v>
      </c>
      <c r="N407" s="29">
        <v>37.450000000000003</v>
      </c>
      <c r="O407" s="27">
        <v>2.4500000000000002</v>
      </c>
      <c r="P407" s="27">
        <v>37.450000000000003</v>
      </c>
      <c r="Q407" s="27">
        <v>37.5</v>
      </c>
      <c r="R407" s="30"/>
      <c r="S407">
        <f t="shared" si="29"/>
        <v>6</v>
      </c>
      <c r="T407" t="str">
        <f t="shared" si="28"/>
        <v>มค</v>
      </c>
      <c r="U407" t="str">
        <f t="shared" si="30"/>
        <v>17</v>
      </c>
      <c r="V407" cm="1">
        <f t="array" ref="V407">_xlfn.SWITCH(T407,"มค",1,"กพ",2,"มี",3,"เมย",4,"พค",5,"มิ",6,"กค",7,"สค",8,"กย",9,"ตค",10,"พย",11,"ธค",12)</f>
        <v>1</v>
      </c>
      <c r="W407" s="55">
        <f t="shared" si="31"/>
        <v>2022</v>
      </c>
      <c r="X407" s="54">
        <f t="shared" si="32"/>
        <v>44578</v>
      </c>
    </row>
    <row r="408" spans="1:24" ht="24" x14ac:dyDescent="0.4">
      <c r="A408" s="19">
        <v>38</v>
      </c>
      <c r="B408" s="20" t="s">
        <v>1446</v>
      </c>
      <c r="C408" s="21" t="s">
        <v>1472</v>
      </c>
      <c r="D408" s="22" t="s">
        <v>235</v>
      </c>
      <c r="E408" s="23" t="s">
        <v>236</v>
      </c>
      <c r="F408" s="24" t="s">
        <v>237</v>
      </c>
      <c r="G408" s="25" t="s">
        <v>50</v>
      </c>
      <c r="H408" s="26">
        <v>0</v>
      </c>
      <c r="I408" s="26">
        <v>0</v>
      </c>
      <c r="J408" s="27">
        <v>0</v>
      </c>
      <c r="K408" s="28">
        <v>11</v>
      </c>
      <c r="L408" s="27">
        <v>38.5</v>
      </c>
      <c r="M408" s="27">
        <v>2.69</v>
      </c>
      <c r="N408" s="29">
        <v>41.19</v>
      </c>
      <c r="O408" s="27">
        <v>2.69</v>
      </c>
      <c r="P408" s="27">
        <v>41.19</v>
      </c>
      <c r="Q408" s="27">
        <v>41.25</v>
      </c>
      <c r="R408" s="30"/>
      <c r="S408">
        <f t="shared" si="29"/>
        <v>6</v>
      </c>
      <c r="T408" t="str">
        <f t="shared" si="28"/>
        <v>มค</v>
      </c>
      <c r="U408" t="str">
        <f t="shared" si="30"/>
        <v>17</v>
      </c>
      <c r="V408" cm="1">
        <f t="array" ref="V408">_xlfn.SWITCH(T408,"มค",1,"กพ",2,"มี",3,"เมย",4,"พค",5,"มิ",6,"กค",7,"สค",8,"กย",9,"ตค",10,"พย",11,"ธค",12)</f>
        <v>1</v>
      </c>
      <c r="W408" s="55">
        <f t="shared" si="31"/>
        <v>2022</v>
      </c>
      <c r="X408" s="54">
        <f t="shared" si="32"/>
        <v>44578</v>
      </c>
    </row>
    <row r="409" spans="1:24" ht="24" x14ac:dyDescent="0.4">
      <c r="A409" s="19">
        <v>39</v>
      </c>
      <c r="B409" s="20" t="s">
        <v>1446</v>
      </c>
      <c r="C409" s="21" t="s">
        <v>1473</v>
      </c>
      <c r="D409" s="22" t="s">
        <v>1474</v>
      </c>
      <c r="E409" s="23" t="s">
        <v>1475</v>
      </c>
      <c r="F409" s="24" t="s">
        <v>1476</v>
      </c>
      <c r="G409" s="25" t="s">
        <v>1389</v>
      </c>
      <c r="H409" s="26">
        <v>24.5</v>
      </c>
      <c r="I409" s="26">
        <v>1.71</v>
      </c>
      <c r="J409" s="27">
        <v>26.21</v>
      </c>
      <c r="K409" s="28">
        <v>7</v>
      </c>
      <c r="L409" s="27">
        <v>24.5</v>
      </c>
      <c r="M409" s="27">
        <v>1.71</v>
      </c>
      <c r="N409" s="29">
        <v>26.21</v>
      </c>
      <c r="O409" s="27">
        <v>3.42</v>
      </c>
      <c r="P409" s="27">
        <v>52.42</v>
      </c>
      <c r="Q409" s="27">
        <v>52.5</v>
      </c>
      <c r="R409" s="30"/>
      <c r="S409">
        <f t="shared" si="29"/>
        <v>6</v>
      </c>
      <c r="T409" t="str">
        <f t="shared" si="28"/>
        <v>มค</v>
      </c>
      <c r="U409" t="str">
        <f t="shared" si="30"/>
        <v>17</v>
      </c>
      <c r="V409" cm="1">
        <f t="array" ref="V409">_xlfn.SWITCH(T409,"มค",1,"กพ",2,"มี",3,"เมย",4,"พค",5,"มิ",6,"กค",7,"สค",8,"กย",9,"ตค",10,"พย",11,"ธค",12)</f>
        <v>1</v>
      </c>
      <c r="W409" s="55">
        <f t="shared" si="31"/>
        <v>2022</v>
      </c>
      <c r="X409" s="54">
        <f t="shared" si="32"/>
        <v>44578</v>
      </c>
    </row>
    <row r="410" spans="1:24" ht="24" x14ac:dyDescent="0.4">
      <c r="A410" s="19">
        <v>40</v>
      </c>
      <c r="B410" s="20" t="s">
        <v>1446</v>
      </c>
      <c r="C410" s="21" t="s">
        <v>1477</v>
      </c>
      <c r="D410" s="22" t="s">
        <v>923</v>
      </c>
      <c r="E410" s="23" t="s">
        <v>924</v>
      </c>
      <c r="F410" s="24" t="s">
        <v>925</v>
      </c>
      <c r="G410" s="25" t="s">
        <v>50</v>
      </c>
      <c r="H410" s="26">
        <v>0</v>
      </c>
      <c r="I410" s="26">
        <v>0</v>
      </c>
      <c r="J410" s="27">
        <v>0</v>
      </c>
      <c r="K410" s="28">
        <v>89</v>
      </c>
      <c r="L410" s="27">
        <v>311.5</v>
      </c>
      <c r="M410" s="27">
        <v>21.8</v>
      </c>
      <c r="N410" s="29">
        <v>333.3</v>
      </c>
      <c r="O410" s="27">
        <v>21.8</v>
      </c>
      <c r="P410" s="27">
        <v>333.3</v>
      </c>
      <c r="Q410" s="27">
        <v>333.5</v>
      </c>
      <c r="R410" s="30"/>
      <c r="S410">
        <f t="shared" si="29"/>
        <v>6</v>
      </c>
      <c r="T410" t="str">
        <f t="shared" si="28"/>
        <v>มค</v>
      </c>
      <c r="U410" t="str">
        <f t="shared" si="30"/>
        <v>17</v>
      </c>
      <c r="V410" cm="1">
        <f t="array" ref="V410">_xlfn.SWITCH(T410,"มค",1,"กพ",2,"มี",3,"เมย",4,"พค",5,"มิ",6,"กค",7,"สค",8,"กย",9,"ตค",10,"พย",11,"ธค",12)</f>
        <v>1</v>
      </c>
      <c r="W410" s="55">
        <f t="shared" si="31"/>
        <v>2022</v>
      </c>
      <c r="X410" s="54">
        <f t="shared" si="32"/>
        <v>44578</v>
      </c>
    </row>
    <row r="411" spans="1:24" ht="24" x14ac:dyDescent="0.4">
      <c r="A411" s="19">
        <v>41</v>
      </c>
      <c r="B411" s="20" t="s">
        <v>1446</v>
      </c>
      <c r="C411" s="21" t="s">
        <v>1478</v>
      </c>
      <c r="D411" s="22" t="s">
        <v>942</v>
      </c>
      <c r="E411" s="23" t="s">
        <v>943</v>
      </c>
      <c r="F411" s="24" t="s">
        <v>944</v>
      </c>
      <c r="G411" s="25" t="s">
        <v>50</v>
      </c>
      <c r="H411" s="26">
        <v>0</v>
      </c>
      <c r="I411" s="26">
        <v>0</v>
      </c>
      <c r="J411" s="27">
        <v>0</v>
      </c>
      <c r="K411" s="28">
        <v>6</v>
      </c>
      <c r="L411" s="27">
        <v>21</v>
      </c>
      <c r="M411" s="27">
        <v>1.47</v>
      </c>
      <c r="N411" s="29">
        <v>22.47</v>
      </c>
      <c r="O411" s="27">
        <v>1.47</v>
      </c>
      <c r="P411" s="27">
        <v>22.47</v>
      </c>
      <c r="Q411" s="27">
        <v>22.5</v>
      </c>
      <c r="R411" s="30"/>
      <c r="S411">
        <f t="shared" si="29"/>
        <v>6</v>
      </c>
      <c r="T411" t="str">
        <f t="shared" si="28"/>
        <v>มค</v>
      </c>
      <c r="U411" t="str">
        <f t="shared" si="30"/>
        <v>17</v>
      </c>
      <c r="V411" cm="1">
        <f t="array" ref="V411">_xlfn.SWITCH(T411,"มค",1,"กพ",2,"มี",3,"เมย",4,"พค",5,"มิ",6,"กค",7,"สค",8,"กย",9,"ตค",10,"พย",11,"ธค",12)</f>
        <v>1</v>
      </c>
      <c r="W411" s="55">
        <f t="shared" si="31"/>
        <v>2022</v>
      </c>
      <c r="X411" s="54">
        <f t="shared" si="32"/>
        <v>44578</v>
      </c>
    </row>
    <row r="412" spans="1:24" ht="24" x14ac:dyDescent="0.4">
      <c r="A412" s="19">
        <v>42</v>
      </c>
      <c r="B412" s="20" t="s">
        <v>1446</v>
      </c>
      <c r="C412" s="21" t="s">
        <v>1479</v>
      </c>
      <c r="D412" s="22" t="s">
        <v>1480</v>
      </c>
      <c r="E412" s="23" t="s">
        <v>1481</v>
      </c>
      <c r="F412" s="24" t="s">
        <v>1482</v>
      </c>
      <c r="G412" s="25" t="s">
        <v>1389</v>
      </c>
      <c r="H412" s="26">
        <v>101.5</v>
      </c>
      <c r="I412" s="26">
        <v>7.1</v>
      </c>
      <c r="J412" s="27">
        <v>108.6</v>
      </c>
      <c r="K412" s="28">
        <v>21</v>
      </c>
      <c r="L412" s="27">
        <v>73.5</v>
      </c>
      <c r="M412" s="27">
        <v>5.14</v>
      </c>
      <c r="N412" s="29">
        <v>78.64</v>
      </c>
      <c r="O412" s="27">
        <v>12.239999999999998</v>
      </c>
      <c r="P412" s="27">
        <v>187.24</v>
      </c>
      <c r="Q412" s="27">
        <v>187.25</v>
      </c>
      <c r="R412" s="30"/>
      <c r="S412">
        <f t="shared" si="29"/>
        <v>6</v>
      </c>
      <c r="T412" t="str">
        <f t="shared" si="28"/>
        <v>มค</v>
      </c>
      <c r="U412" t="str">
        <f t="shared" si="30"/>
        <v>17</v>
      </c>
      <c r="V412" cm="1">
        <f t="array" ref="V412">_xlfn.SWITCH(T412,"มค",1,"กพ",2,"มี",3,"เมย",4,"พค",5,"มิ",6,"กค",7,"สค",8,"กย",9,"ตค",10,"พย",11,"ธค",12)</f>
        <v>1</v>
      </c>
      <c r="W412" s="55">
        <f t="shared" si="31"/>
        <v>2022</v>
      </c>
      <c r="X412" s="54">
        <f t="shared" si="32"/>
        <v>44578</v>
      </c>
    </row>
    <row r="413" spans="1:24" ht="24" x14ac:dyDescent="0.4">
      <c r="A413" s="19">
        <v>43</v>
      </c>
      <c r="B413" s="20" t="s">
        <v>1446</v>
      </c>
      <c r="C413" s="21" t="s">
        <v>1483</v>
      </c>
      <c r="D413" s="22" t="s">
        <v>231</v>
      </c>
      <c r="E413" s="23" t="s">
        <v>232</v>
      </c>
      <c r="F413" s="24" t="s">
        <v>233</v>
      </c>
      <c r="G413" s="25" t="s">
        <v>50</v>
      </c>
      <c r="H413" s="26">
        <v>0</v>
      </c>
      <c r="I413" s="26">
        <v>0</v>
      </c>
      <c r="J413" s="27">
        <v>0</v>
      </c>
      <c r="K413" s="28">
        <v>8</v>
      </c>
      <c r="L413" s="27">
        <v>28</v>
      </c>
      <c r="M413" s="27">
        <v>1.96</v>
      </c>
      <c r="N413" s="29">
        <v>29.96</v>
      </c>
      <c r="O413" s="27">
        <v>1.96</v>
      </c>
      <c r="P413" s="27">
        <v>29.96</v>
      </c>
      <c r="Q413" s="27">
        <v>30</v>
      </c>
      <c r="R413" s="30"/>
      <c r="S413">
        <f t="shared" si="29"/>
        <v>6</v>
      </c>
      <c r="T413" t="str">
        <f t="shared" si="28"/>
        <v>มค</v>
      </c>
      <c r="U413" t="str">
        <f t="shared" si="30"/>
        <v>17</v>
      </c>
      <c r="V413" cm="1">
        <f t="array" ref="V413">_xlfn.SWITCH(T413,"มค",1,"กพ",2,"มี",3,"เมย",4,"พค",5,"มิ",6,"กค",7,"สค",8,"กย",9,"ตค",10,"พย",11,"ธค",12)</f>
        <v>1</v>
      </c>
      <c r="W413" s="55">
        <f t="shared" si="31"/>
        <v>2022</v>
      </c>
      <c r="X413" s="54">
        <f t="shared" si="32"/>
        <v>44578</v>
      </c>
    </row>
    <row r="414" spans="1:24" ht="24" x14ac:dyDescent="0.4">
      <c r="A414" s="19">
        <v>44</v>
      </c>
      <c r="B414" s="20" t="s">
        <v>1446</v>
      </c>
      <c r="C414" s="21" t="s">
        <v>1484</v>
      </c>
      <c r="D414" s="22" t="s">
        <v>243</v>
      </c>
      <c r="E414" s="23" t="s">
        <v>244</v>
      </c>
      <c r="F414" s="24" t="s">
        <v>245</v>
      </c>
      <c r="G414" s="25" t="s">
        <v>50</v>
      </c>
      <c r="H414" s="26">
        <v>0</v>
      </c>
      <c r="I414" s="26">
        <v>0</v>
      </c>
      <c r="J414" s="27">
        <v>0</v>
      </c>
      <c r="K414" s="28">
        <v>27</v>
      </c>
      <c r="L414" s="27">
        <v>94.5</v>
      </c>
      <c r="M414" s="27">
        <v>6.61</v>
      </c>
      <c r="N414" s="29">
        <v>101.11</v>
      </c>
      <c r="O414" s="27">
        <v>6.61</v>
      </c>
      <c r="P414" s="27">
        <v>101.11</v>
      </c>
      <c r="Q414" s="27">
        <v>101.25</v>
      </c>
      <c r="R414" s="30"/>
      <c r="S414">
        <f t="shared" si="29"/>
        <v>6</v>
      </c>
      <c r="T414" t="str">
        <f t="shared" si="28"/>
        <v>มค</v>
      </c>
      <c r="U414" t="str">
        <f t="shared" si="30"/>
        <v>17</v>
      </c>
      <c r="V414" cm="1">
        <f t="array" ref="V414">_xlfn.SWITCH(T414,"มค",1,"กพ",2,"มี",3,"เมย",4,"พค",5,"มิ",6,"กค",7,"สค",8,"กย",9,"ตค",10,"พย",11,"ธค",12)</f>
        <v>1</v>
      </c>
      <c r="W414" s="55">
        <f t="shared" si="31"/>
        <v>2022</v>
      </c>
      <c r="X414" s="54">
        <f t="shared" si="32"/>
        <v>44578</v>
      </c>
    </row>
    <row r="415" spans="1:24" ht="24" x14ac:dyDescent="0.4">
      <c r="A415" s="19">
        <v>45</v>
      </c>
      <c r="B415" s="20" t="s">
        <v>1446</v>
      </c>
      <c r="C415" s="21" t="s">
        <v>1485</v>
      </c>
      <c r="D415" s="22" t="s">
        <v>247</v>
      </c>
      <c r="E415" s="23" t="s">
        <v>248</v>
      </c>
      <c r="F415" s="24" t="s">
        <v>249</v>
      </c>
      <c r="G415" s="25" t="s">
        <v>50</v>
      </c>
      <c r="H415" s="26">
        <v>0</v>
      </c>
      <c r="I415" s="26">
        <v>0</v>
      </c>
      <c r="J415" s="27">
        <v>0</v>
      </c>
      <c r="K415" s="28">
        <v>2</v>
      </c>
      <c r="L415" s="27">
        <v>7</v>
      </c>
      <c r="M415" s="27">
        <v>0.49</v>
      </c>
      <c r="N415" s="29">
        <v>7.49</v>
      </c>
      <c r="O415" s="27">
        <v>0.49</v>
      </c>
      <c r="P415" s="27">
        <v>7.49</v>
      </c>
      <c r="Q415" s="27">
        <v>7.5</v>
      </c>
      <c r="R415" s="30"/>
      <c r="S415">
        <f t="shared" si="29"/>
        <v>6</v>
      </c>
      <c r="T415" t="str">
        <f t="shared" si="28"/>
        <v>มค</v>
      </c>
      <c r="U415" t="str">
        <f t="shared" si="30"/>
        <v>17</v>
      </c>
      <c r="V415" cm="1">
        <f t="array" ref="V415">_xlfn.SWITCH(T415,"มค",1,"กพ",2,"มี",3,"เมย",4,"พค",5,"มิ",6,"กค",7,"สค",8,"กย",9,"ตค",10,"พย",11,"ธค",12)</f>
        <v>1</v>
      </c>
      <c r="W415" s="55">
        <f t="shared" si="31"/>
        <v>2022</v>
      </c>
      <c r="X415" s="54">
        <f t="shared" si="32"/>
        <v>44578</v>
      </c>
    </row>
    <row r="416" spans="1:24" ht="24" x14ac:dyDescent="0.4">
      <c r="A416" s="19">
        <v>46</v>
      </c>
      <c r="B416" s="20" t="s">
        <v>1446</v>
      </c>
      <c r="C416" s="21" t="s">
        <v>1486</v>
      </c>
      <c r="D416" s="22" t="s">
        <v>1487</v>
      </c>
      <c r="E416" s="23" t="s">
        <v>252</v>
      </c>
      <c r="F416" s="24" t="s">
        <v>1488</v>
      </c>
      <c r="G416" s="25" t="s">
        <v>1389</v>
      </c>
      <c r="H416" s="26">
        <v>80.5</v>
      </c>
      <c r="I416" s="26">
        <v>5.63</v>
      </c>
      <c r="J416" s="27">
        <v>86.13</v>
      </c>
      <c r="K416" s="28">
        <v>19</v>
      </c>
      <c r="L416" s="27">
        <v>66.5</v>
      </c>
      <c r="M416" s="27">
        <v>4.6500000000000004</v>
      </c>
      <c r="N416" s="29">
        <v>71.150000000000006</v>
      </c>
      <c r="O416" s="27">
        <v>10.280000000000001</v>
      </c>
      <c r="P416" s="27">
        <v>157.28</v>
      </c>
      <c r="Q416" s="27">
        <v>157.5</v>
      </c>
      <c r="R416" s="30"/>
      <c r="S416">
        <f t="shared" si="29"/>
        <v>6</v>
      </c>
      <c r="T416" t="str">
        <f t="shared" si="28"/>
        <v>มค</v>
      </c>
      <c r="U416" t="str">
        <f t="shared" si="30"/>
        <v>17</v>
      </c>
      <c r="V416" cm="1">
        <f t="array" ref="V416">_xlfn.SWITCH(T416,"มค",1,"กพ",2,"มี",3,"เมย",4,"พค",5,"มิ",6,"กค",7,"สค",8,"กย",9,"ตค",10,"พย",11,"ธค",12)</f>
        <v>1</v>
      </c>
      <c r="W416" s="55">
        <f t="shared" si="31"/>
        <v>2022</v>
      </c>
      <c r="X416" s="54">
        <f t="shared" si="32"/>
        <v>44578</v>
      </c>
    </row>
    <row r="417" spans="1:24" ht="24" x14ac:dyDescent="0.4">
      <c r="A417" s="19">
        <v>47</v>
      </c>
      <c r="B417" s="20" t="s">
        <v>1446</v>
      </c>
      <c r="C417" s="21" t="s">
        <v>1489</v>
      </c>
      <c r="D417" s="22" t="s">
        <v>259</v>
      </c>
      <c r="E417" s="23" t="s">
        <v>252</v>
      </c>
      <c r="F417" s="24" t="s">
        <v>260</v>
      </c>
      <c r="G417" s="25" t="s">
        <v>50</v>
      </c>
      <c r="H417" s="26">
        <v>0</v>
      </c>
      <c r="I417" s="26">
        <v>0</v>
      </c>
      <c r="J417" s="27">
        <v>0</v>
      </c>
      <c r="K417" s="28">
        <v>5</v>
      </c>
      <c r="L417" s="27">
        <v>17.5</v>
      </c>
      <c r="M417" s="27">
        <v>1.22</v>
      </c>
      <c r="N417" s="29">
        <v>18.72</v>
      </c>
      <c r="O417" s="27">
        <v>1.22</v>
      </c>
      <c r="P417" s="27">
        <v>18.72</v>
      </c>
      <c r="Q417" s="27">
        <v>18.75</v>
      </c>
      <c r="R417" s="30"/>
      <c r="S417">
        <f t="shared" si="29"/>
        <v>6</v>
      </c>
      <c r="T417" t="str">
        <f t="shared" si="28"/>
        <v>มค</v>
      </c>
      <c r="U417" t="str">
        <f t="shared" si="30"/>
        <v>17</v>
      </c>
      <c r="V417" cm="1">
        <f t="array" ref="V417">_xlfn.SWITCH(T417,"มค",1,"กพ",2,"มี",3,"เมย",4,"พค",5,"มิ",6,"กค",7,"สค",8,"กย",9,"ตค",10,"พย",11,"ธค",12)</f>
        <v>1</v>
      </c>
      <c r="W417" s="55">
        <f t="shared" si="31"/>
        <v>2022</v>
      </c>
      <c r="X417" s="54">
        <f t="shared" si="32"/>
        <v>44578</v>
      </c>
    </row>
    <row r="418" spans="1:24" ht="24" x14ac:dyDescent="0.4">
      <c r="A418" s="19">
        <v>48</v>
      </c>
      <c r="B418" s="20" t="s">
        <v>1446</v>
      </c>
      <c r="C418" s="21" t="s">
        <v>1490</v>
      </c>
      <c r="D418" s="22" t="s">
        <v>534</v>
      </c>
      <c r="E418" s="23" t="s">
        <v>535</v>
      </c>
      <c r="F418" s="24" t="s">
        <v>536</v>
      </c>
      <c r="G418" s="25" t="s">
        <v>50</v>
      </c>
      <c r="H418" s="26">
        <v>0</v>
      </c>
      <c r="I418" s="26">
        <v>0</v>
      </c>
      <c r="J418" s="27">
        <v>0</v>
      </c>
      <c r="K418" s="28">
        <v>31</v>
      </c>
      <c r="L418" s="27">
        <v>108.5</v>
      </c>
      <c r="M418" s="27">
        <v>7.59</v>
      </c>
      <c r="N418" s="29">
        <v>116.09</v>
      </c>
      <c r="O418" s="27">
        <v>7.59</v>
      </c>
      <c r="P418" s="27">
        <v>116.09</v>
      </c>
      <c r="Q418" s="27">
        <v>116.25</v>
      </c>
      <c r="R418" s="30"/>
      <c r="S418">
        <f t="shared" si="29"/>
        <v>6</v>
      </c>
      <c r="T418" t="str">
        <f t="shared" ref="T418:T481" si="33">IF(S418=5,MID(B418,7-S418,2),MID(B418,9-S418,2))</f>
        <v>มค</v>
      </c>
      <c r="U418" t="str">
        <f t="shared" si="30"/>
        <v>17</v>
      </c>
      <c r="V418" cm="1">
        <f t="array" ref="V418">_xlfn.SWITCH(T418,"มค",1,"กพ",2,"มี",3,"เมย",4,"พค",5,"มิ",6,"กค",7,"สค",8,"กย",9,"ตค",10,"พย",11,"ธค",12)</f>
        <v>1</v>
      </c>
      <c r="W418" s="55">
        <f t="shared" si="31"/>
        <v>2022</v>
      </c>
      <c r="X418" s="54">
        <f t="shared" si="32"/>
        <v>44578</v>
      </c>
    </row>
    <row r="419" spans="1:24" ht="24" x14ac:dyDescent="0.4">
      <c r="A419" s="19">
        <v>49</v>
      </c>
      <c r="B419" s="20" t="s">
        <v>1446</v>
      </c>
      <c r="C419" s="21" t="s">
        <v>1491</v>
      </c>
      <c r="D419" s="22" t="s">
        <v>251</v>
      </c>
      <c r="E419" s="23" t="s">
        <v>252</v>
      </c>
      <c r="F419" s="24" t="s">
        <v>253</v>
      </c>
      <c r="G419" s="25" t="s">
        <v>50</v>
      </c>
      <c r="H419" s="26">
        <v>0</v>
      </c>
      <c r="I419" s="26">
        <v>0</v>
      </c>
      <c r="J419" s="27">
        <v>0</v>
      </c>
      <c r="K419" s="28">
        <v>14</v>
      </c>
      <c r="L419" s="27">
        <v>49</v>
      </c>
      <c r="M419" s="27">
        <v>3.43</v>
      </c>
      <c r="N419" s="29">
        <v>52.43</v>
      </c>
      <c r="O419" s="27">
        <v>3.43</v>
      </c>
      <c r="P419" s="27">
        <v>52.43</v>
      </c>
      <c r="Q419" s="27">
        <v>52.5</v>
      </c>
      <c r="R419" s="30"/>
      <c r="S419">
        <f t="shared" si="29"/>
        <v>6</v>
      </c>
      <c r="T419" t="str">
        <f t="shared" si="33"/>
        <v>มค</v>
      </c>
      <c r="U419" t="str">
        <f t="shared" si="30"/>
        <v>17</v>
      </c>
      <c r="V419" cm="1">
        <f t="array" ref="V419">_xlfn.SWITCH(T419,"มค",1,"กพ",2,"มี",3,"เมย",4,"พค",5,"มิ",6,"กค",7,"สค",8,"กย",9,"ตค",10,"พย",11,"ธค",12)</f>
        <v>1</v>
      </c>
      <c r="W419" s="55">
        <f t="shared" si="31"/>
        <v>2022</v>
      </c>
      <c r="X419" s="54">
        <f t="shared" si="32"/>
        <v>44578</v>
      </c>
    </row>
    <row r="420" spans="1:24" ht="24" x14ac:dyDescent="0.4">
      <c r="A420" s="19">
        <v>50</v>
      </c>
      <c r="B420" s="20" t="s">
        <v>1446</v>
      </c>
      <c r="C420" s="21" t="s">
        <v>1492</v>
      </c>
      <c r="D420" s="22" t="s">
        <v>255</v>
      </c>
      <c r="E420" s="23" t="s">
        <v>256</v>
      </c>
      <c r="F420" s="24" t="s">
        <v>257</v>
      </c>
      <c r="G420" s="25" t="s">
        <v>50</v>
      </c>
      <c r="H420" s="26">
        <v>0</v>
      </c>
      <c r="I420" s="26">
        <v>0</v>
      </c>
      <c r="J420" s="27">
        <v>0</v>
      </c>
      <c r="K420" s="28">
        <v>250</v>
      </c>
      <c r="L420" s="27">
        <v>875</v>
      </c>
      <c r="M420" s="27">
        <v>61.25</v>
      </c>
      <c r="N420" s="29">
        <v>936.25</v>
      </c>
      <c r="O420" s="27">
        <v>61.25</v>
      </c>
      <c r="P420" s="27">
        <v>936.25</v>
      </c>
      <c r="Q420" s="27">
        <v>936.25</v>
      </c>
      <c r="R420" s="30"/>
      <c r="S420">
        <f t="shared" si="29"/>
        <v>6</v>
      </c>
      <c r="T420" t="str">
        <f t="shared" si="33"/>
        <v>มค</v>
      </c>
      <c r="U420" t="str">
        <f t="shared" si="30"/>
        <v>17</v>
      </c>
      <c r="V420" cm="1">
        <f t="array" ref="V420">_xlfn.SWITCH(T420,"มค",1,"กพ",2,"มี",3,"เมย",4,"พค",5,"มิ",6,"กค",7,"สค",8,"กย",9,"ตค",10,"พย",11,"ธค",12)</f>
        <v>1</v>
      </c>
      <c r="W420" s="55">
        <f t="shared" si="31"/>
        <v>2022</v>
      </c>
      <c r="X420" s="54">
        <f t="shared" si="32"/>
        <v>44578</v>
      </c>
    </row>
    <row r="421" spans="1:24" ht="24" x14ac:dyDescent="0.4">
      <c r="A421" s="19">
        <v>51</v>
      </c>
      <c r="B421" s="20" t="s">
        <v>1446</v>
      </c>
      <c r="C421" s="21" t="s">
        <v>1493</v>
      </c>
      <c r="D421" s="22" t="s">
        <v>1494</v>
      </c>
      <c r="E421" s="23" t="s">
        <v>1495</v>
      </c>
      <c r="F421" s="24" t="s">
        <v>1496</v>
      </c>
      <c r="G421" s="25" t="s">
        <v>1497</v>
      </c>
      <c r="H421" s="26">
        <v>31.5</v>
      </c>
      <c r="I421" s="26">
        <v>2.2000000000000002</v>
      </c>
      <c r="J421" s="27">
        <v>33.700000000000003</v>
      </c>
      <c r="K421" s="28">
        <v>2</v>
      </c>
      <c r="L421" s="27">
        <v>7</v>
      </c>
      <c r="M421" s="27">
        <v>0.49</v>
      </c>
      <c r="N421" s="29">
        <v>7.49</v>
      </c>
      <c r="O421" s="27">
        <v>2.6900000000000004</v>
      </c>
      <c r="P421" s="27">
        <v>41.19</v>
      </c>
      <c r="Q421" s="27">
        <v>41.25</v>
      </c>
      <c r="R421" s="30"/>
      <c r="S421">
        <f t="shared" si="29"/>
        <v>6</v>
      </c>
      <c r="T421" t="str">
        <f t="shared" si="33"/>
        <v>มค</v>
      </c>
      <c r="U421" t="str">
        <f t="shared" si="30"/>
        <v>17</v>
      </c>
      <c r="V421" cm="1">
        <f t="array" ref="V421">_xlfn.SWITCH(T421,"มค",1,"กพ",2,"มี",3,"เมย",4,"พค",5,"มิ",6,"กค",7,"สค",8,"กย",9,"ตค",10,"พย",11,"ธค",12)</f>
        <v>1</v>
      </c>
      <c r="W421" s="55">
        <f t="shared" si="31"/>
        <v>2022</v>
      </c>
      <c r="X421" s="54">
        <f t="shared" si="32"/>
        <v>44578</v>
      </c>
    </row>
    <row r="422" spans="1:24" ht="24" x14ac:dyDescent="0.4">
      <c r="A422" s="19">
        <v>52</v>
      </c>
      <c r="B422" s="20" t="s">
        <v>1446</v>
      </c>
      <c r="C422" s="21" t="s">
        <v>1498</v>
      </c>
      <c r="D422" s="22" t="s">
        <v>262</v>
      </c>
      <c r="E422" s="23" t="s">
        <v>263</v>
      </c>
      <c r="F422" s="24" t="s">
        <v>264</v>
      </c>
      <c r="G422" s="25" t="s">
        <v>50</v>
      </c>
      <c r="H422" s="26">
        <v>0</v>
      </c>
      <c r="I422" s="26">
        <v>0</v>
      </c>
      <c r="J422" s="27">
        <v>0</v>
      </c>
      <c r="K422" s="28">
        <v>5</v>
      </c>
      <c r="L422" s="27">
        <v>17.5</v>
      </c>
      <c r="M422" s="27">
        <v>1.22</v>
      </c>
      <c r="N422" s="29">
        <v>18.72</v>
      </c>
      <c r="O422" s="27">
        <v>1.22</v>
      </c>
      <c r="P422" s="27">
        <v>18.72</v>
      </c>
      <c r="Q422" s="27">
        <v>18.75</v>
      </c>
      <c r="R422" s="30"/>
      <c r="S422">
        <f t="shared" si="29"/>
        <v>6</v>
      </c>
      <c r="T422" t="str">
        <f t="shared" si="33"/>
        <v>มค</v>
      </c>
      <c r="U422" t="str">
        <f t="shared" si="30"/>
        <v>17</v>
      </c>
      <c r="V422" cm="1">
        <f t="array" ref="V422">_xlfn.SWITCH(T422,"มค",1,"กพ",2,"มี",3,"เมย",4,"พค",5,"มิ",6,"กค",7,"สค",8,"กย",9,"ตค",10,"พย",11,"ธค",12)</f>
        <v>1</v>
      </c>
      <c r="W422" s="55">
        <f t="shared" si="31"/>
        <v>2022</v>
      </c>
      <c r="X422" s="54">
        <f t="shared" si="32"/>
        <v>44578</v>
      </c>
    </row>
    <row r="423" spans="1:24" ht="24" x14ac:dyDescent="0.4">
      <c r="A423" s="19">
        <v>53</v>
      </c>
      <c r="B423" s="20" t="s">
        <v>1446</v>
      </c>
      <c r="C423" s="21" t="s">
        <v>1499</v>
      </c>
      <c r="D423" s="22" t="s">
        <v>270</v>
      </c>
      <c r="E423" s="23" t="s">
        <v>271</v>
      </c>
      <c r="F423" s="24" t="s">
        <v>272</v>
      </c>
      <c r="G423" s="25" t="s">
        <v>50</v>
      </c>
      <c r="H423" s="26">
        <v>0</v>
      </c>
      <c r="I423" s="26">
        <v>0</v>
      </c>
      <c r="J423" s="27">
        <v>0</v>
      </c>
      <c r="K423" s="28">
        <v>29</v>
      </c>
      <c r="L423" s="27">
        <v>101.5</v>
      </c>
      <c r="M423" s="27">
        <v>7.1</v>
      </c>
      <c r="N423" s="29">
        <v>108.6</v>
      </c>
      <c r="O423" s="27">
        <v>7.1</v>
      </c>
      <c r="P423" s="27">
        <v>108.6</v>
      </c>
      <c r="Q423" s="27">
        <v>108.75</v>
      </c>
      <c r="R423" s="30"/>
      <c r="S423">
        <f t="shared" si="29"/>
        <v>6</v>
      </c>
      <c r="T423" t="str">
        <f t="shared" si="33"/>
        <v>มค</v>
      </c>
      <c r="U423" t="str">
        <f t="shared" si="30"/>
        <v>17</v>
      </c>
      <c r="V423" cm="1">
        <f t="array" ref="V423">_xlfn.SWITCH(T423,"มค",1,"กพ",2,"มี",3,"เมย",4,"พค",5,"มิ",6,"กค",7,"สค",8,"กย",9,"ตค",10,"พย",11,"ธค",12)</f>
        <v>1</v>
      </c>
      <c r="W423" s="55">
        <f t="shared" si="31"/>
        <v>2022</v>
      </c>
      <c r="X423" s="54">
        <f t="shared" si="32"/>
        <v>44578</v>
      </c>
    </row>
    <row r="424" spans="1:24" ht="24" x14ac:dyDescent="0.4">
      <c r="A424" s="19">
        <v>54</v>
      </c>
      <c r="B424" s="20" t="s">
        <v>1446</v>
      </c>
      <c r="C424" s="21" t="s">
        <v>1500</v>
      </c>
      <c r="D424" s="22" t="s">
        <v>266</v>
      </c>
      <c r="E424" s="23" t="s">
        <v>267</v>
      </c>
      <c r="F424" s="24" t="s">
        <v>268</v>
      </c>
      <c r="G424" s="25" t="s">
        <v>50</v>
      </c>
      <c r="H424" s="26">
        <v>0</v>
      </c>
      <c r="I424" s="26">
        <v>0</v>
      </c>
      <c r="J424" s="27">
        <v>0</v>
      </c>
      <c r="K424" s="28">
        <v>2</v>
      </c>
      <c r="L424" s="27">
        <v>7</v>
      </c>
      <c r="M424" s="27">
        <v>0.49</v>
      </c>
      <c r="N424" s="29">
        <v>7.49</v>
      </c>
      <c r="O424" s="27">
        <v>0.49</v>
      </c>
      <c r="P424" s="27">
        <v>7.49</v>
      </c>
      <c r="Q424" s="27">
        <v>7.5</v>
      </c>
      <c r="R424" s="30"/>
      <c r="S424">
        <f t="shared" si="29"/>
        <v>6</v>
      </c>
      <c r="T424" t="str">
        <f t="shared" si="33"/>
        <v>มค</v>
      </c>
      <c r="U424" t="str">
        <f t="shared" si="30"/>
        <v>17</v>
      </c>
      <c r="V424" cm="1">
        <f t="array" ref="V424">_xlfn.SWITCH(T424,"มค",1,"กพ",2,"มี",3,"เมย",4,"พค",5,"มิ",6,"กค",7,"สค",8,"กย",9,"ตค",10,"พย",11,"ธค",12)</f>
        <v>1</v>
      </c>
      <c r="W424" s="55">
        <f t="shared" si="31"/>
        <v>2022</v>
      </c>
      <c r="X424" s="54">
        <f t="shared" si="32"/>
        <v>44578</v>
      </c>
    </row>
    <row r="425" spans="1:24" ht="24" x14ac:dyDescent="0.4">
      <c r="A425" s="19">
        <v>55</v>
      </c>
      <c r="B425" s="20" t="s">
        <v>1446</v>
      </c>
      <c r="C425" s="21" t="s">
        <v>1501</v>
      </c>
      <c r="D425" s="22" t="s">
        <v>278</v>
      </c>
      <c r="E425" s="23" t="s">
        <v>279</v>
      </c>
      <c r="F425" s="24" t="s">
        <v>280</v>
      </c>
      <c r="G425" s="25" t="s">
        <v>50</v>
      </c>
      <c r="H425" s="26">
        <v>0</v>
      </c>
      <c r="I425" s="26">
        <v>0</v>
      </c>
      <c r="J425" s="27">
        <v>0</v>
      </c>
      <c r="K425" s="28">
        <v>1</v>
      </c>
      <c r="L425" s="27">
        <v>3.5</v>
      </c>
      <c r="M425" s="27">
        <v>0.24</v>
      </c>
      <c r="N425" s="29">
        <v>3.74</v>
      </c>
      <c r="O425" s="27">
        <v>0.24</v>
      </c>
      <c r="P425" s="27">
        <v>3.74</v>
      </c>
      <c r="Q425" s="27">
        <v>3.75</v>
      </c>
      <c r="R425" s="30"/>
      <c r="S425">
        <f t="shared" si="29"/>
        <v>6</v>
      </c>
      <c r="T425" t="str">
        <f t="shared" si="33"/>
        <v>มค</v>
      </c>
      <c r="U425" t="str">
        <f t="shared" si="30"/>
        <v>17</v>
      </c>
      <c r="V425" cm="1">
        <f t="array" ref="V425">_xlfn.SWITCH(T425,"มค",1,"กพ",2,"มี",3,"เมย",4,"พค",5,"มิ",6,"กค",7,"สค",8,"กย",9,"ตค",10,"พย",11,"ธค",12)</f>
        <v>1</v>
      </c>
      <c r="W425" s="55">
        <f t="shared" si="31"/>
        <v>2022</v>
      </c>
      <c r="X425" s="54">
        <f t="shared" si="32"/>
        <v>44578</v>
      </c>
    </row>
    <row r="426" spans="1:24" ht="24" x14ac:dyDescent="0.4">
      <c r="A426" s="19">
        <v>56</v>
      </c>
      <c r="B426" s="20" t="s">
        <v>1446</v>
      </c>
      <c r="C426" s="21" t="s">
        <v>1502</v>
      </c>
      <c r="D426" s="22" t="s">
        <v>282</v>
      </c>
      <c r="E426" s="23" t="s">
        <v>283</v>
      </c>
      <c r="F426" s="24" t="s">
        <v>284</v>
      </c>
      <c r="G426" s="25" t="s">
        <v>50</v>
      </c>
      <c r="H426" s="26">
        <v>0</v>
      </c>
      <c r="I426" s="26">
        <v>0</v>
      </c>
      <c r="J426" s="27">
        <v>0</v>
      </c>
      <c r="K426" s="28">
        <v>1</v>
      </c>
      <c r="L426" s="27">
        <v>3.5</v>
      </c>
      <c r="M426" s="27">
        <v>0.24</v>
      </c>
      <c r="N426" s="29">
        <v>3.74</v>
      </c>
      <c r="O426" s="27">
        <v>0.24</v>
      </c>
      <c r="P426" s="27">
        <v>3.74</v>
      </c>
      <c r="Q426" s="27">
        <v>3.75</v>
      </c>
      <c r="R426" s="30"/>
      <c r="S426">
        <f t="shared" si="29"/>
        <v>6</v>
      </c>
      <c r="T426" t="str">
        <f t="shared" si="33"/>
        <v>มค</v>
      </c>
      <c r="U426" t="str">
        <f t="shared" si="30"/>
        <v>17</v>
      </c>
      <c r="V426" cm="1">
        <f t="array" ref="V426">_xlfn.SWITCH(T426,"มค",1,"กพ",2,"มี",3,"เมย",4,"พค",5,"มิ",6,"กค",7,"สค",8,"กย",9,"ตค",10,"พย",11,"ธค",12)</f>
        <v>1</v>
      </c>
      <c r="W426" s="55">
        <f t="shared" si="31"/>
        <v>2022</v>
      </c>
      <c r="X426" s="54">
        <f t="shared" si="32"/>
        <v>44578</v>
      </c>
    </row>
    <row r="427" spans="1:24" ht="24" x14ac:dyDescent="0.4">
      <c r="A427" s="19">
        <v>57</v>
      </c>
      <c r="B427" s="20" t="s">
        <v>1446</v>
      </c>
      <c r="C427" s="21" t="s">
        <v>1503</v>
      </c>
      <c r="D427" s="22" t="s">
        <v>220</v>
      </c>
      <c r="E427" s="23" t="s">
        <v>221</v>
      </c>
      <c r="F427" s="24" t="s">
        <v>222</v>
      </c>
      <c r="G427" s="25" t="s">
        <v>50</v>
      </c>
      <c r="H427" s="26">
        <v>0</v>
      </c>
      <c r="I427" s="26">
        <v>0</v>
      </c>
      <c r="J427" s="27">
        <v>0</v>
      </c>
      <c r="K427" s="28">
        <v>12</v>
      </c>
      <c r="L427" s="27">
        <v>42</v>
      </c>
      <c r="M427" s="27">
        <v>2.94</v>
      </c>
      <c r="N427" s="29">
        <v>44.94</v>
      </c>
      <c r="O427" s="27">
        <v>2.94</v>
      </c>
      <c r="P427" s="27">
        <v>44.94</v>
      </c>
      <c r="Q427" s="27">
        <v>45</v>
      </c>
      <c r="R427" s="30"/>
      <c r="S427">
        <f t="shared" si="29"/>
        <v>6</v>
      </c>
      <c r="T427" t="str">
        <f t="shared" si="33"/>
        <v>มค</v>
      </c>
      <c r="U427" t="str">
        <f t="shared" si="30"/>
        <v>17</v>
      </c>
      <c r="V427" cm="1">
        <f t="array" ref="V427">_xlfn.SWITCH(T427,"มค",1,"กพ",2,"มี",3,"เมย",4,"พค",5,"มิ",6,"กค",7,"สค",8,"กย",9,"ตค",10,"พย",11,"ธค",12)</f>
        <v>1</v>
      </c>
      <c r="W427" s="55">
        <f t="shared" si="31"/>
        <v>2022</v>
      </c>
      <c r="X427" s="54">
        <f t="shared" si="32"/>
        <v>44578</v>
      </c>
    </row>
    <row r="428" spans="1:24" ht="24" x14ac:dyDescent="0.4">
      <c r="A428" s="19">
        <v>58</v>
      </c>
      <c r="B428" s="20" t="s">
        <v>1446</v>
      </c>
      <c r="C428" s="21" t="s">
        <v>1504</v>
      </c>
      <c r="D428" s="22" t="s">
        <v>224</v>
      </c>
      <c r="E428" s="23" t="s">
        <v>221</v>
      </c>
      <c r="F428" s="24" t="s">
        <v>225</v>
      </c>
      <c r="G428" s="25" t="s">
        <v>50</v>
      </c>
      <c r="H428" s="26">
        <v>0</v>
      </c>
      <c r="I428" s="26">
        <v>0</v>
      </c>
      <c r="J428" s="27">
        <v>0</v>
      </c>
      <c r="K428" s="28">
        <v>9</v>
      </c>
      <c r="L428" s="27">
        <v>31.5</v>
      </c>
      <c r="M428" s="27">
        <v>2.2000000000000002</v>
      </c>
      <c r="N428" s="29">
        <v>33.700000000000003</v>
      </c>
      <c r="O428" s="27">
        <v>2.2000000000000002</v>
      </c>
      <c r="P428" s="27">
        <v>33.700000000000003</v>
      </c>
      <c r="Q428" s="27">
        <v>33.75</v>
      </c>
      <c r="R428" s="30"/>
      <c r="S428">
        <f t="shared" si="29"/>
        <v>6</v>
      </c>
      <c r="T428" t="str">
        <f t="shared" si="33"/>
        <v>มค</v>
      </c>
      <c r="U428" t="str">
        <f t="shared" si="30"/>
        <v>17</v>
      </c>
      <c r="V428" cm="1">
        <f t="array" ref="V428">_xlfn.SWITCH(T428,"มค",1,"กพ",2,"มี",3,"เมย",4,"พค",5,"มิ",6,"กค",7,"สค",8,"กย",9,"ตค",10,"พย",11,"ธค",12)</f>
        <v>1</v>
      </c>
      <c r="W428" s="55">
        <f t="shared" si="31"/>
        <v>2022</v>
      </c>
      <c r="X428" s="54">
        <f t="shared" si="32"/>
        <v>44578</v>
      </c>
    </row>
    <row r="429" spans="1:24" ht="24" x14ac:dyDescent="0.4">
      <c r="A429" s="19">
        <v>59</v>
      </c>
      <c r="B429" s="20" t="s">
        <v>1446</v>
      </c>
      <c r="C429" s="21" t="s">
        <v>1505</v>
      </c>
      <c r="D429" s="22" t="s">
        <v>174</v>
      </c>
      <c r="E429" s="23" t="s">
        <v>175</v>
      </c>
      <c r="F429" s="24" t="s">
        <v>176</v>
      </c>
      <c r="G429" s="25" t="s">
        <v>50</v>
      </c>
      <c r="H429" s="26">
        <v>0</v>
      </c>
      <c r="I429" s="26">
        <v>0</v>
      </c>
      <c r="J429" s="27">
        <v>0</v>
      </c>
      <c r="K429" s="28">
        <v>18</v>
      </c>
      <c r="L429" s="27">
        <v>63</v>
      </c>
      <c r="M429" s="27">
        <v>4.41</v>
      </c>
      <c r="N429" s="29">
        <v>67.41</v>
      </c>
      <c r="O429" s="27">
        <v>4.41</v>
      </c>
      <c r="P429" s="27">
        <v>67.41</v>
      </c>
      <c r="Q429" s="27">
        <v>67.5</v>
      </c>
      <c r="R429" s="30"/>
      <c r="S429">
        <f t="shared" si="29"/>
        <v>6</v>
      </c>
      <c r="T429" t="str">
        <f t="shared" si="33"/>
        <v>มค</v>
      </c>
      <c r="U429" t="str">
        <f t="shared" si="30"/>
        <v>17</v>
      </c>
      <c r="V429" cm="1">
        <f t="array" ref="V429">_xlfn.SWITCH(T429,"มค",1,"กพ",2,"มี",3,"เมย",4,"พค",5,"มิ",6,"กค",7,"สค",8,"กย",9,"ตค",10,"พย",11,"ธค",12)</f>
        <v>1</v>
      </c>
      <c r="W429" s="55">
        <f t="shared" si="31"/>
        <v>2022</v>
      </c>
      <c r="X429" s="54">
        <f t="shared" si="32"/>
        <v>44578</v>
      </c>
    </row>
    <row r="430" spans="1:24" ht="24" x14ac:dyDescent="0.4">
      <c r="A430" s="19">
        <v>60</v>
      </c>
      <c r="B430" s="20" t="s">
        <v>1446</v>
      </c>
      <c r="C430" s="21" t="s">
        <v>1506</v>
      </c>
      <c r="D430" s="22" t="s">
        <v>178</v>
      </c>
      <c r="E430" s="23" t="s">
        <v>179</v>
      </c>
      <c r="F430" s="24" t="s">
        <v>180</v>
      </c>
      <c r="G430" s="25" t="s">
        <v>50</v>
      </c>
      <c r="H430" s="26">
        <v>0</v>
      </c>
      <c r="I430" s="26">
        <v>0</v>
      </c>
      <c r="J430" s="27">
        <v>0</v>
      </c>
      <c r="K430" s="28">
        <v>12</v>
      </c>
      <c r="L430" s="27">
        <v>42</v>
      </c>
      <c r="M430" s="27">
        <v>2.94</v>
      </c>
      <c r="N430" s="29">
        <v>44.94</v>
      </c>
      <c r="O430" s="27">
        <v>2.94</v>
      </c>
      <c r="P430" s="27">
        <v>44.94</v>
      </c>
      <c r="Q430" s="27">
        <v>45</v>
      </c>
      <c r="R430" s="30"/>
      <c r="S430">
        <f t="shared" si="29"/>
        <v>6</v>
      </c>
      <c r="T430" t="str">
        <f t="shared" si="33"/>
        <v>มค</v>
      </c>
      <c r="U430" t="str">
        <f t="shared" si="30"/>
        <v>17</v>
      </c>
      <c r="V430" cm="1">
        <f t="array" ref="V430">_xlfn.SWITCH(T430,"มค",1,"กพ",2,"มี",3,"เมย",4,"พค",5,"มิ",6,"กค",7,"สค",8,"กย",9,"ตค",10,"พย",11,"ธค",12)</f>
        <v>1</v>
      </c>
      <c r="W430" s="55">
        <f t="shared" si="31"/>
        <v>2022</v>
      </c>
      <c r="X430" s="54">
        <f t="shared" si="32"/>
        <v>44578</v>
      </c>
    </row>
    <row r="431" spans="1:24" ht="24" x14ac:dyDescent="0.4">
      <c r="A431" s="19">
        <v>61</v>
      </c>
      <c r="B431" s="20" t="s">
        <v>1446</v>
      </c>
      <c r="C431" s="21" t="s">
        <v>1507</v>
      </c>
      <c r="D431" s="22" t="s">
        <v>182</v>
      </c>
      <c r="E431" s="23" t="s">
        <v>183</v>
      </c>
      <c r="F431" s="24" t="s">
        <v>184</v>
      </c>
      <c r="G431" s="25" t="s">
        <v>50</v>
      </c>
      <c r="H431" s="26">
        <v>0</v>
      </c>
      <c r="I431" s="26">
        <v>0</v>
      </c>
      <c r="J431" s="27">
        <v>0</v>
      </c>
      <c r="K431" s="28">
        <v>9</v>
      </c>
      <c r="L431" s="27">
        <v>31.5</v>
      </c>
      <c r="M431" s="27">
        <v>2.2000000000000002</v>
      </c>
      <c r="N431" s="29">
        <v>33.700000000000003</v>
      </c>
      <c r="O431" s="27">
        <v>2.2000000000000002</v>
      </c>
      <c r="P431" s="27">
        <v>33.700000000000003</v>
      </c>
      <c r="Q431" s="27">
        <v>33.75</v>
      </c>
      <c r="R431" s="30"/>
      <c r="S431">
        <f t="shared" si="29"/>
        <v>6</v>
      </c>
      <c r="T431" t="str">
        <f t="shared" si="33"/>
        <v>มค</v>
      </c>
      <c r="U431" t="str">
        <f t="shared" si="30"/>
        <v>17</v>
      </c>
      <c r="V431" cm="1">
        <f t="array" ref="V431">_xlfn.SWITCH(T431,"มค",1,"กพ",2,"มี",3,"เมย",4,"พค",5,"มิ",6,"กค",7,"สค",8,"กย",9,"ตค",10,"พย",11,"ธค",12)</f>
        <v>1</v>
      </c>
      <c r="W431" s="55">
        <f t="shared" si="31"/>
        <v>2022</v>
      </c>
      <c r="X431" s="54">
        <f t="shared" si="32"/>
        <v>44578</v>
      </c>
    </row>
    <row r="432" spans="1:24" ht="24" x14ac:dyDescent="0.4">
      <c r="A432" s="19">
        <v>62</v>
      </c>
      <c r="B432" s="20" t="s">
        <v>1446</v>
      </c>
      <c r="C432" s="21" t="s">
        <v>1508</v>
      </c>
      <c r="D432" s="22" t="s">
        <v>186</v>
      </c>
      <c r="E432" s="23" t="s">
        <v>187</v>
      </c>
      <c r="F432" s="24" t="s">
        <v>188</v>
      </c>
      <c r="G432" s="25" t="s">
        <v>50</v>
      </c>
      <c r="H432" s="26">
        <v>0</v>
      </c>
      <c r="I432" s="26">
        <v>0</v>
      </c>
      <c r="J432" s="27">
        <v>0</v>
      </c>
      <c r="K432" s="28">
        <v>12</v>
      </c>
      <c r="L432" s="27">
        <v>42</v>
      </c>
      <c r="M432" s="27">
        <v>2.94</v>
      </c>
      <c r="N432" s="29">
        <v>44.94</v>
      </c>
      <c r="O432" s="27">
        <v>2.94</v>
      </c>
      <c r="P432" s="27">
        <v>44.94</v>
      </c>
      <c r="Q432" s="27">
        <v>45</v>
      </c>
      <c r="R432" s="30"/>
      <c r="S432">
        <f t="shared" si="29"/>
        <v>6</v>
      </c>
      <c r="T432" t="str">
        <f t="shared" si="33"/>
        <v>มค</v>
      </c>
      <c r="U432" t="str">
        <f t="shared" si="30"/>
        <v>17</v>
      </c>
      <c r="V432" cm="1">
        <f t="array" ref="V432">_xlfn.SWITCH(T432,"มค",1,"กพ",2,"มี",3,"เมย",4,"พค",5,"มิ",6,"กค",7,"สค",8,"กย",9,"ตค",10,"พย",11,"ธค",12)</f>
        <v>1</v>
      </c>
      <c r="W432" s="55">
        <f t="shared" si="31"/>
        <v>2022</v>
      </c>
      <c r="X432" s="54">
        <f t="shared" si="32"/>
        <v>44578</v>
      </c>
    </row>
    <row r="433" spans="1:24" ht="24" x14ac:dyDescent="0.4">
      <c r="A433" s="19">
        <v>63</v>
      </c>
      <c r="B433" s="20" t="s">
        <v>1446</v>
      </c>
      <c r="C433" s="21" t="s">
        <v>1509</v>
      </c>
      <c r="D433" s="22" t="s">
        <v>190</v>
      </c>
      <c r="E433" s="23" t="s">
        <v>175</v>
      </c>
      <c r="F433" s="24" t="s">
        <v>191</v>
      </c>
      <c r="G433" s="25" t="s">
        <v>50</v>
      </c>
      <c r="H433" s="26">
        <v>0</v>
      </c>
      <c r="I433" s="26">
        <v>0</v>
      </c>
      <c r="J433" s="27">
        <v>0</v>
      </c>
      <c r="K433" s="28">
        <v>8</v>
      </c>
      <c r="L433" s="27">
        <v>28</v>
      </c>
      <c r="M433" s="27">
        <v>1.96</v>
      </c>
      <c r="N433" s="29">
        <v>29.96</v>
      </c>
      <c r="O433" s="27">
        <v>1.96</v>
      </c>
      <c r="P433" s="27">
        <v>29.96</v>
      </c>
      <c r="Q433" s="27">
        <v>30</v>
      </c>
      <c r="R433" s="30"/>
      <c r="S433">
        <f t="shared" si="29"/>
        <v>6</v>
      </c>
      <c r="T433" t="str">
        <f t="shared" si="33"/>
        <v>มค</v>
      </c>
      <c r="U433" t="str">
        <f t="shared" si="30"/>
        <v>17</v>
      </c>
      <c r="V433" cm="1">
        <f t="array" ref="V433">_xlfn.SWITCH(T433,"มค",1,"กพ",2,"มี",3,"เมย",4,"พค",5,"มิ",6,"กค",7,"สค",8,"กย",9,"ตค",10,"พย",11,"ธค",12)</f>
        <v>1</v>
      </c>
      <c r="W433" s="55">
        <f t="shared" si="31"/>
        <v>2022</v>
      </c>
      <c r="X433" s="54">
        <f t="shared" si="32"/>
        <v>44578</v>
      </c>
    </row>
    <row r="434" spans="1:24" ht="24" x14ac:dyDescent="0.4">
      <c r="A434" s="19">
        <v>64</v>
      </c>
      <c r="B434" s="20" t="s">
        <v>1446</v>
      </c>
      <c r="C434" s="21" t="s">
        <v>1510</v>
      </c>
      <c r="D434" s="22" t="s">
        <v>193</v>
      </c>
      <c r="E434" s="23" t="s">
        <v>194</v>
      </c>
      <c r="F434" s="24" t="s">
        <v>195</v>
      </c>
      <c r="G434" s="25" t="s">
        <v>50</v>
      </c>
      <c r="H434" s="26">
        <v>0</v>
      </c>
      <c r="I434" s="26">
        <v>0</v>
      </c>
      <c r="J434" s="27">
        <v>0</v>
      </c>
      <c r="K434" s="28">
        <v>12</v>
      </c>
      <c r="L434" s="27">
        <v>42</v>
      </c>
      <c r="M434" s="27">
        <v>2.94</v>
      </c>
      <c r="N434" s="29">
        <v>44.94</v>
      </c>
      <c r="O434" s="27">
        <v>2.94</v>
      </c>
      <c r="P434" s="27">
        <v>44.94</v>
      </c>
      <c r="Q434" s="27">
        <v>45</v>
      </c>
      <c r="R434" s="30"/>
      <c r="S434">
        <f t="shared" si="29"/>
        <v>6</v>
      </c>
      <c r="T434" t="str">
        <f t="shared" si="33"/>
        <v>มค</v>
      </c>
      <c r="U434" t="str">
        <f t="shared" si="30"/>
        <v>17</v>
      </c>
      <c r="V434" cm="1">
        <f t="array" ref="V434">_xlfn.SWITCH(T434,"มค",1,"กพ",2,"มี",3,"เมย",4,"พค",5,"มิ",6,"กค",7,"สค",8,"กย",9,"ตค",10,"พย",11,"ธค",12)</f>
        <v>1</v>
      </c>
      <c r="W434" s="55">
        <f t="shared" si="31"/>
        <v>2022</v>
      </c>
      <c r="X434" s="54">
        <f t="shared" si="32"/>
        <v>44578</v>
      </c>
    </row>
    <row r="435" spans="1:24" ht="24" x14ac:dyDescent="0.4">
      <c r="A435" s="19">
        <v>65</v>
      </c>
      <c r="B435" s="20" t="s">
        <v>1446</v>
      </c>
      <c r="C435" s="21" t="s">
        <v>1511</v>
      </c>
      <c r="D435" s="22" t="s">
        <v>197</v>
      </c>
      <c r="E435" s="23" t="s">
        <v>198</v>
      </c>
      <c r="F435" s="24" t="s">
        <v>199</v>
      </c>
      <c r="G435" s="25" t="s">
        <v>50</v>
      </c>
      <c r="H435" s="26">
        <v>0</v>
      </c>
      <c r="I435" s="26">
        <v>0</v>
      </c>
      <c r="J435" s="27">
        <v>0</v>
      </c>
      <c r="K435" s="28">
        <v>12</v>
      </c>
      <c r="L435" s="27">
        <v>42</v>
      </c>
      <c r="M435" s="27">
        <v>2.94</v>
      </c>
      <c r="N435" s="29">
        <v>44.94</v>
      </c>
      <c r="O435" s="27">
        <v>2.94</v>
      </c>
      <c r="P435" s="27">
        <v>44.94</v>
      </c>
      <c r="Q435" s="27">
        <v>45</v>
      </c>
      <c r="R435" s="30"/>
      <c r="S435">
        <f t="shared" si="29"/>
        <v>6</v>
      </c>
      <c r="T435" t="str">
        <f t="shared" si="33"/>
        <v>มค</v>
      </c>
      <c r="U435" t="str">
        <f t="shared" si="30"/>
        <v>17</v>
      </c>
      <c r="V435" cm="1">
        <f t="array" ref="V435">_xlfn.SWITCH(T435,"มค",1,"กพ",2,"มี",3,"เมย",4,"พค",5,"มิ",6,"กค",7,"สค",8,"กย",9,"ตค",10,"พย",11,"ธค",12)</f>
        <v>1</v>
      </c>
      <c r="W435" s="55">
        <f t="shared" si="31"/>
        <v>2022</v>
      </c>
      <c r="X435" s="54">
        <f t="shared" si="32"/>
        <v>44578</v>
      </c>
    </row>
    <row r="436" spans="1:24" ht="24" x14ac:dyDescent="0.4">
      <c r="A436" s="19">
        <v>66</v>
      </c>
      <c r="B436" s="20" t="s">
        <v>1446</v>
      </c>
      <c r="C436" s="21" t="s">
        <v>1512</v>
      </c>
      <c r="D436" s="22" t="s">
        <v>201</v>
      </c>
      <c r="E436" s="23" t="s">
        <v>198</v>
      </c>
      <c r="F436" s="24" t="s">
        <v>202</v>
      </c>
      <c r="G436" s="25" t="s">
        <v>50</v>
      </c>
      <c r="H436" s="26">
        <v>0</v>
      </c>
      <c r="I436" s="26">
        <v>0</v>
      </c>
      <c r="J436" s="27">
        <v>0</v>
      </c>
      <c r="K436" s="28">
        <v>36</v>
      </c>
      <c r="L436" s="27">
        <v>126</v>
      </c>
      <c r="M436" s="27">
        <v>8.82</v>
      </c>
      <c r="N436" s="29">
        <v>134.82</v>
      </c>
      <c r="O436" s="27">
        <v>8.82</v>
      </c>
      <c r="P436" s="27">
        <v>134.82</v>
      </c>
      <c r="Q436" s="27">
        <v>135</v>
      </c>
      <c r="R436" s="30"/>
      <c r="S436">
        <f t="shared" si="29"/>
        <v>6</v>
      </c>
      <c r="T436" t="str">
        <f t="shared" si="33"/>
        <v>มค</v>
      </c>
      <c r="U436" t="str">
        <f t="shared" si="30"/>
        <v>17</v>
      </c>
      <c r="V436" cm="1">
        <f t="array" ref="V436">_xlfn.SWITCH(T436,"มค",1,"กพ",2,"มี",3,"เมย",4,"พค",5,"มิ",6,"กค",7,"สค",8,"กย",9,"ตค",10,"พย",11,"ธค",12)</f>
        <v>1</v>
      </c>
      <c r="W436" s="55">
        <f t="shared" si="31"/>
        <v>2022</v>
      </c>
      <c r="X436" s="54">
        <f t="shared" si="32"/>
        <v>44578</v>
      </c>
    </row>
    <row r="437" spans="1:24" ht="24" x14ac:dyDescent="0.4">
      <c r="A437" s="19">
        <v>67</v>
      </c>
      <c r="B437" s="20" t="s">
        <v>1446</v>
      </c>
      <c r="C437" s="21" t="s">
        <v>1513</v>
      </c>
      <c r="D437" s="22" t="s">
        <v>204</v>
      </c>
      <c r="E437" s="23" t="s">
        <v>205</v>
      </c>
      <c r="F437" s="24" t="s">
        <v>206</v>
      </c>
      <c r="G437" s="25" t="s">
        <v>50</v>
      </c>
      <c r="H437" s="26">
        <v>0</v>
      </c>
      <c r="I437" s="26">
        <v>0</v>
      </c>
      <c r="J437" s="27">
        <v>0</v>
      </c>
      <c r="K437" s="28">
        <v>32</v>
      </c>
      <c r="L437" s="27">
        <v>112</v>
      </c>
      <c r="M437" s="27">
        <v>7.84</v>
      </c>
      <c r="N437" s="29">
        <v>119.84</v>
      </c>
      <c r="O437" s="27">
        <v>7.84</v>
      </c>
      <c r="P437" s="27">
        <v>119.84</v>
      </c>
      <c r="Q437" s="27">
        <v>120</v>
      </c>
      <c r="R437" s="30"/>
      <c r="S437">
        <f t="shared" si="29"/>
        <v>6</v>
      </c>
      <c r="T437" t="str">
        <f t="shared" si="33"/>
        <v>มค</v>
      </c>
      <c r="U437" t="str">
        <f t="shared" si="30"/>
        <v>17</v>
      </c>
      <c r="V437" cm="1">
        <f t="array" ref="V437">_xlfn.SWITCH(T437,"มค",1,"กพ",2,"มี",3,"เมย",4,"พค",5,"มิ",6,"กค",7,"สค",8,"กย",9,"ตค",10,"พย",11,"ธค",12)</f>
        <v>1</v>
      </c>
      <c r="W437" s="55">
        <f t="shared" si="31"/>
        <v>2022</v>
      </c>
      <c r="X437" s="54">
        <f t="shared" si="32"/>
        <v>44578</v>
      </c>
    </row>
    <row r="438" spans="1:24" ht="24" x14ac:dyDescent="0.4">
      <c r="A438" s="19">
        <v>68</v>
      </c>
      <c r="B438" s="20" t="s">
        <v>1446</v>
      </c>
      <c r="C438" s="21" t="s">
        <v>1514</v>
      </c>
      <c r="D438" s="22" t="s">
        <v>208</v>
      </c>
      <c r="E438" s="23" t="s">
        <v>209</v>
      </c>
      <c r="F438" s="24" t="s">
        <v>210</v>
      </c>
      <c r="G438" s="25" t="s">
        <v>50</v>
      </c>
      <c r="H438" s="26">
        <v>0</v>
      </c>
      <c r="I438" s="26">
        <v>0</v>
      </c>
      <c r="J438" s="27">
        <v>0</v>
      </c>
      <c r="K438" s="28">
        <v>26</v>
      </c>
      <c r="L438" s="27">
        <v>91</v>
      </c>
      <c r="M438" s="27">
        <v>6.37</v>
      </c>
      <c r="N438" s="29">
        <v>97.37</v>
      </c>
      <c r="O438" s="27">
        <v>6.37</v>
      </c>
      <c r="P438" s="27">
        <v>97.37</v>
      </c>
      <c r="Q438" s="27">
        <v>97.5</v>
      </c>
      <c r="R438" s="30"/>
      <c r="S438">
        <f t="shared" si="29"/>
        <v>6</v>
      </c>
      <c r="T438" t="str">
        <f t="shared" si="33"/>
        <v>มค</v>
      </c>
      <c r="U438" t="str">
        <f t="shared" si="30"/>
        <v>17</v>
      </c>
      <c r="V438" cm="1">
        <f t="array" ref="V438">_xlfn.SWITCH(T438,"มค",1,"กพ",2,"มี",3,"เมย",4,"พค",5,"มิ",6,"กค",7,"สค",8,"กย",9,"ตค",10,"พย",11,"ธค",12)</f>
        <v>1</v>
      </c>
      <c r="W438" s="55">
        <f t="shared" si="31"/>
        <v>2022</v>
      </c>
      <c r="X438" s="54">
        <f t="shared" si="32"/>
        <v>44578</v>
      </c>
    </row>
    <row r="439" spans="1:24" ht="24" x14ac:dyDescent="0.4">
      <c r="A439" s="19">
        <v>69</v>
      </c>
      <c r="B439" s="20" t="s">
        <v>1446</v>
      </c>
      <c r="C439" s="21" t="s">
        <v>1515</v>
      </c>
      <c r="D439" s="22" t="s">
        <v>212</v>
      </c>
      <c r="E439" s="23" t="s">
        <v>213</v>
      </c>
      <c r="F439" s="24" t="s">
        <v>214</v>
      </c>
      <c r="G439" s="25" t="s">
        <v>50</v>
      </c>
      <c r="H439" s="26">
        <v>0</v>
      </c>
      <c r="I439" s="26">
        <v>0</v>
      </c>
      <c r="J439" s="27">
        <v>0</v>
      </c>
      <c r="K439" s="28">
        <v>18</v>
      </c>
      <c r="L439" s="27">
        <v>63</v>
      </c>
      <c r="M439" s="27">
        <v>4.41</v>
      </c>
      <c r="N439" s="29">
        <v>67.41</v>
      </c>
      <c r="O439" s="27">
        <v>4.41</v>
      </c>
      <c r="P439" s="27">
        <v>67.41</v>
      </c>
      <c r="Q439" s="27">
        <v>67.5</v>
      </c>
      <c r="R439" s="30"/>
      <c r="S439">
        <f t="shared" si="29"/>
        <v>6</v>
      </c>
      <c r="T439" t="str">
        <f t="shared" si="33"/>
        <v>มค</v>
      </c>
      <c r="U439" t="str">
        <f t="shared" si="30"/>
        <v>17</v>
      </c>
      <c r="V439" cm="1">
        <f t="array" ref="V439">_xlfn.SWITCH(T439,"มค",1,"กพ",2,"มี",3,"เมย",4,"พค",5,"มิ",6,"กค",7,"สค",8,"กย",9,"ตค",10,"พย",11,"ธค",12)</f>
        <v>1</v>
      </c>
      <c r="W439" s="55">
        <f t="shared" si="31"/>
        <v>2022</v>
      </c>
      <c r="X439" s="54">
        <f t="shared" si="32"/>
        <v>44578</v>
      </c>
    </row>
    <row r="440" spans="1:24" ht="24" x14ac:dyDescent="0.4">
      <c r="A440" s="19">
        <v>70</v>
      </c>
      <c r="B440" s="20" t="s">
        <v>1446</v>
      </c>
      <c r="C440" s="21" t="s">
        <v>1516</v>
      </c>
      <c r="D440" s="22" t="s">
        <v>216</v>
      </c>
      <c r="E440" s="23" t="s">
        <v>217</v>
      </c>
      <c r="F440" s="24" t="s">
        <v>218</v>
      </c>
      <c r="G440" s="25" t="s">
        <v>50</v>
      </c>
      <c r="H440" s="26">
        <v>0</v>
      </c>
      <c r="I440" s="26">
        <v>0</v>
      </c>
      <c r="J440" s="27">
        <v>0</v>
      </c>
      <c r="K440" s="28">
        <v>4</v>
      </c>
      <c r="L440" s="27">
        <v>14</v>
      </c>
      <c r="M440" s="27">
        <v>0.98</v>
      </c>
      <c r="N440" s="29">
        <v>14.98</v>
      </c>
      <c r="O440" s="27">
        <v>0.98</v>
      </c>
      <c r="P440" s="27">
        <v>14.98</v>
      </c>
      <c r="Q440" s="27">
        <v>15</v>
      </c>
      <c r="R440" s="30"/>
      <c r="S440">
        <f t="shared" si="29"/>
        <v>6</v>
      </c>
      <c r="T440" t="str">
        <f t="shared" si="33"/>
        <v>มค</v>
      </c>
      <c r="U440" t="str">
        <f t="shared" si="30"/>
        <v>17</v>
      </c>
      <c r="V440" cm="1">
        <f t="array" ref="V440">_xlfn.SWITCH(T440,"มค",1,"กพ",2,"มี",3,"เมย",4,"พค",5,"มิ",6,"กค",7,"สค",8,"กย",9,"ตค",10,"พย",11,"ธค",12)</f>
        <v>1</v>
      </c>
      <c r="W440" s="55">
        <f t="shared" si="31"/>
        <v>2022</v>
      </c>
      <c r="X440" s="54">
        <f t="shared" si="32"/>
        <v>44578</v>
      </c>
    </row>
    <row r="441" spans="1:24" ht="24" x14ac:dyDescent="0.4">
      <c r="A441" s="19">
        <v>71</v>
      </c>
      <c r="B441" s="20" t="s">
        <v>1446</v>
      </c>
      <c r="C441" s="21" t="s">
        <v>1517</v>
      </c>
      <c r="D441" s="22" t="s">
        <v>295</v>
      </c>
      <c r="E441" s="23" t="s">
        <v>296</v>
      </c>
      <c r="F441" s="24" t="s">
        <v>297</v>
      </c>
      <c r="G441" s="25" t="s">
        <v>50</v>
      </c>
      <c r="H441" s="26">
        <v>0</v>
      </c>
      <c r="I441" s="26">
        <v>0</v>
      </c>
      <c r="J441" s="27">
        <v>0</v>
      </c>
      <c r="K441" s="28">
        <v>35</v>
      </c>
      <c r="L441" s="27">
        <v>122.5</v>
      </c>
      <c r="M441" s="27">
        <v>8.57</v>
      </c>
      <c r="N441" s="29">
        <v>131.07</v>
      </c>
      <c r="O441" s="27">
        <v>8.57</v>
      </c>
      <c r="P441" s="27">
        <v>131.07</v>
      </c>
      <c r="Q441" s="27">
        <v>131.25</v>
      </c>
      <c r="R441" s="30"/>
      <c r="S441">
        <f t="shared" si="29"/>
        <v>6</v>
      </c>
      <c r="T441" t="str">
        <f t="shared" si="33"/>
        <v>มค</v>
      </c>
      <c r="U441" t="str">
        <f t="shared" si="30"/>
        <v>17</v>
      </c>
      <c r="V441" cm="1">
        <f t="array" ref="V441">_xlfn.SWITCH(T441,"มค",1,"กพ",2,"มี",3,"เมย",4,"พค",5,"มิ",6,"กค",7,"สค",8,"กย",9,"ตค",10,"พย",11,"ธค",12)</f>
        <v>1</v>
      </c>
      <c r="W441" s="55">
        <f t="shared" si="31"/>
        <v>2022</v>
      </c>
      <c r="X441" s="54">
        <f t="shared" si="32"/>
        <v>44578</v>
      </c>
    </row>
    <row r="442" spans="1:24" ht="24" x14ac:dyDescent="0.4">
      <c r="A442" s="19">
        <v>72</v>
      </c>
      <c r="B442" s="20" t="s">
        <v>1446</v>
      </c>
      <c r="C442" s="21" t="s">
        <v>1518</v>
      </c>
      <c r="D442" s="22" t="s">
        <v>291</v>
      </c>
      <c r="E442" s="23" t="s">
        <v>292</v>
      </c>
      <c r="F442" s="24" t="s">
        <v>293</v>
      </c>
      <c r="G442" s="25" t="s">
        <v>50</v>
      </c>
      <c r="H442" s="26">
        <v>0</v>
      </c>
      <c r="I442" s="26">
        <v>0</v>
      </c>
      <c r="J442" s="27">
        <v>0</v>
      </c>
      <c r="K442" s="28">
        <v>11</v>
      </c>
      <c r="L442" s="27">
        <v>38.5</v>
      </c>
      <c r="M442" s="27">
        <v>2.69</v>
      </c>
      <c r="N442" s="29">
        <v>41.19</v>
      </c>
      <c r="O442" s="27">
        <v>2.69</v>
      </c>
      <c r="P442" s="27">
        <v>41.19</v>
      </c>
      <c r="Q442" s="27">
        <v>41.25</v>
      </c>
      <c r="R442" s="30"/>
      <c r="S442">
        <f t="shared" si="29"/>
        <v>6</v>
      </c>
      <c r="T442" t="str">
        <f t="shared" si="33"/>
        <v>มค</v>
      </c>
      <c r="U442" t="str">
        <f t="shared" si="30"/>
        <v>17</v>
      </c>
      <c r="V442" cm="1">
        <f t="array" ref="V442">_xlfn.SWITCH(T442,"มค",1,"กพ",2,"มี",3,"เมย",4,"พค",5,"มิ",6,"กค",7,"สค",8,"กย",9,"ตค",10,"พย",11,"ธค",12)</f>
        <v>1</v>
      </c>
      <c r="W442" s="55">
        <f t="shared" si="31"/>
        <v>2022</v>
      </c>
      <c r="X442" s="54">
        <f t="shared" si="32"/>
        <v>44578</v>
      </c>
    </row>
    <row r="443" spans="1:24" ht="24" x14ac:dyDescent="0.4">
      <c r="A443" s="19">
        <v>73</v>
      </c>
      <c r="B443" s="20" t="s">
        <v>1446</v>
      </c>
      <c r="C443" s="21" t="s">
        <v>1519</v>
      </c>
      <c r="D443" s="22" t="s">
        <v>299</v>
      </c>
      <c r="E443" s="23" t="s">
        <v>300</v>
      </c>
      <c r="F443" s="24" t="s">
        <v>301</v>
      </c>
      <c r="G443" s="25" t="s">
        <v>50</v>
      </c>
      <c r="H443" s="26">
        <v>0</v>
      </c>
      <c r="I443" s="26">
        <v>0</v>
      </c>
      <c r="J443" s="27">
        <v>0</v>
      </c>
      <c r="K443" s="28">
        <v>4</v>
      </c>
      <c r="L443" s="27">
        <v>14</v>
      </c>
      <c r="M443" s="27">
        <v>0.98</v>
      </c>
      <c r="N443" s="29">
        <v>14.98</v>
      </c>
      <c r="O443" s="27">
        <v>0.98</v>
      </c>
      <c r="P443" s="27">
        <v>14.98</v>
      </c>
      <c r="Q443" s="27">
        <v>15</v>
      </c>
      <c r="R443" s="30"/>
      <c r="S443">
        <f t="shared" si="29"/>
        <v>6</v>
      </c>
      <c r="T443" t="str">
        <f t="shared" si="33"/>
        <v>มค</v>
      </c>
      <c r="U443" t="str">
        <f t="shared" si="30"/>
        <v>17</v>
      </c>
      <c r="V443" cm="1">
        <f t="array" ref="V443">_xlfn.SWITCH(T443,"มค",1,"กพ",2,"มี",3,"เมย",4,"พค",5,"มิ",6,"กค",7,"สค",8,"กย",9,"ตค",10,"พย",11,"ธค",12)</f>
        <v>1</v>
      </c>
      <c r="W443" s="55">
        <f t="shared" si="31"/>
        <v>2022</v>
      </c>
      <c r="X443" s="54">
        <f t="shared" si="32"/>
        <v>44578</v>
      </c>
    </row>
    <row r="444" spans="1:24" ht="24" x14ac:dyDescent="0.4">
      <c r="A444" s="19">
        <v>74</v>
      </c>
      <c r="B444" s="20" t="s">
        <v>1446</v>
      </c>
      <c r="C444" s="21" t="s">
        <v>1520</v>
      </c>
      <c r="D444" s="22" t="s">
        <v>303</v>
      </c>
      <c r="E444" s="23" t="s">
        <v>304</v>
      </c>
      <c r="F444" s="24" t="s">
        <v>305</v>
      </c>
      <c r="G444" s="25" t="s">
        <v>50</v>
      </c>
      <c r="H444" s="26">
        <v>0</v>
      </c>
      <c r="I444" s="26">
        <v>0</v>
      </c>
      <c r="J444" s="27">
        <v>0</v>
      </c>
      <c r="K444" s="28">
        <v>14</v>
      </c>
      <c r="L444" s="27">
        <v>49</v>
      </c>
      <c r="M444" s="27">
        <v>3.43</v>
      </c>
      <c r="N444" s="29">
        <v>52.43</v>
      </c>
      <c r="O444" s="27">
        <v>3.43</v>
      </c>
      <c r="P444" s="27">
        <v>52.43</v>
      </c>
      <c r="Q444" s="27">
        <v>52.5</v>
      </c>
      <c r="R444" s="30"/>
      <c r="S444">
        <f t="shared" si="29"/>
        <v>6</v>
      </c>
      <c r="T444" t="str">
        <f t="shared" si="33"/>
        <v>มค</v>
      </c>
      <c r="U444" t="str">
        <f t="shared" si="30"/>
        <v>17</v>
      </c>
      <c r="V444" cm="1">
        <f t="array" ref="V444">_xlfn.SWITCH(T444,"มค",1,"กพ",2,"มี",3,"เมย",4,"พค",5,"มิ",6,"กค",7,"สค",8,"กย",9,"ตค",10,"พย",11,"ธค",12)</f>
        <v>1</v>
      </c>
      <c r="W444" s="55">
        <f t="shared" si="31"/>
        <v>2022</v>
      </c>
      <c r="X444" s="54">
        <f t="shared" si="32"/>
        <v>44578</v>
      </c>
    </row>
    <row r="445" spans="1:24" ht="24" x14ac:dyDescent="0.4">
      <c r="A445" s="19">
        <v>75</v>
      </c>
      <c r="B445" s="20" t="s">
        <v>1446</v>
      </c>
      <c r="C445" s="21" t="s">
        <v>1521</v>
      </c>
      <c r="D445" s="22" t="s">
        <v>1522</v>
      </c>
      <c r="E445" s="23" t="s">
        <v>1523</v>
      </c>
      <c r="F445" s="24" t="s">
        <v>1524</v>
      </c>
      <c r="G445" s="25" t="s">
        <v>1525</v>
      </c>
      <c r="H445" s="26">
        <v>91</v>
      </c>
      <c r="I445" s="26">
        <v>6.37</v>
      </c>
      <c r="J445" s="27">
        <v>97.37</v>
      </c>
      <c r="K445" s="28">
        <v>8</v>
      </c>
      <c r="L445" s="27">
        <v>28</v>
      </c>
      <c r="M445" s="27">
        <v>1.96</v>
      </c>
      <c r="N445" s="29">
        <v>29.96</v>
      </c>
      <c r="O445" s="27">
        <v>8.33</v>
      </c>
      <c r="P445" s="27">
        <v>127.33</v>
      </c>
      <c r="Q445" s="27">
        <v>127.5</v>
      </c>
      <c r="R445" s="30"/>
      <c r="S445">
        <f t="shared" si="29"/>
        <v>6</v>
      </c>
      <c r="T445" t="str">
        <f t="shared" si="33"/>
        <v>มค</v>
      </c>
      <c r="U445" t="str">
        <f t="shared" si="30"/>
        <v>17</v>
      </c>
      <c r="V445" cm="1">
        <f t="array" ref="V445">_xlfn.SWITCH(T445,"มค",1,"กพ",2,"มี",3,"เมย",4,"พค",5,"มิ",6,"กค",7,"สค",8,"กย",9,"ตค",10,"พย",11,"ธค",12)</f>
        <v>1</v>
      </c>
      <c r="W445" s="55">
        <f t="shared" si="31"/>
        <v>2022</v>
      </c>
      <c r="X445" s="54">
        <f t="shared" si="32"/>
        <v>44578</v>
      </c>
    </row>
    <row r="446" spans="1:24" ht="24" x14ac:dyDescent="0.4">
      <c r="A446" s="19">
        <v>76</v>
      </c>
      <c r="B446" s="20" t="s">
        <v>1446</v>
      </c>
      <c r="C446" s="21" t="s">
        <v>1526</v>
      </c>
      <c r="D446" s="22" t="s">
        <v>1527</v>
      </c>
      <c r="E446" s="23" t="s">
        <v>1528</v>
      </c>
      <c r="F446" s="24" t="s">
        <v>1529</v>
      </c>
      <c r="G446" s="25" t="s">
        <v>1389</v>
      </c>
      <c r="H446" s="26">
        <v>28</v>
      </c>
      <c r="I446" s="26">
        <v>1.96</v>
      </c>
      <c r="J446" s="27">
        <v>29.96</v>
      </c>
      <c r="K446" s="28">
        <v>7</v>
      </c>
      <c r="L446" s="27">
        <v>24.5</v>
      </c>
      <c r="M446" s="27">
        <v>1.71</v>
      </c>
      <c r="N446" s="29">
        <v>26.21</v>
      </c>
      <c r="O446" s="27">
        <v>3.67</v>
      </c>
      <c r="P446" s="27">
        <v>56.17</v>
      </c>
      <c r="Q446" s="27">
        <v>56.25</v>
      </c>
      <c r="R446" s="30"/>
      <c r="S446">
        <f t="shared" si="29"/>
        <v>6</v>
      </c>
      <c r="T446" t="str">
        <f t="shared" si="33"/>
        <v>มค</v>
      </c>
      <c r="U446" t="str">
        <f t="shared" si="30"/>
        <v>17</v>
      </c>
      <c r="V446" cm="1">
        <f t="array" ref="V446">_xlfn.SWITCH(T446,"มค",1,"กพ",2,"มี",3,"เมย",4,"พค",5,"มิ",6,"กค",7,"สค",8,"กย",9,"ตค",10,"พย",11,"ธค",12)</f>
        <v>1</v>
      </c>
      <c r="W446" s="55">
        <f t="shared" si="31"/>
        <v>2022</v>
      </c>
      <c r="X446" s="54">
        <f t="shared" si="32"/>
        <v>44578</v>
      </c>
    </row>
    <row r="447" spans="1:24" ht="24" x14ac:dyDescent="0.4">
      <c r="A447" s="19">
        <v>77</v>
      </c>
      <c r="B447" s="20" t="s">
        <v>1446</v>
      </c>
      <c r="C447" s="21" t="s">
        <v>1530</v>
      </c>
      <c r="D447" s="22" t="s">
        <v>307</v>
      </c>
      <c r="E447" s="23" t="s">
        <v>308</v>
      </c>
      <c r="F447" s="24" t="s">
        <v>309</v>
      </c>
      <c r="G447" s="25" t="s">
        <v>50</v>
      </c>
      <c r="H447" s="26">
        <v>0</v>
      </c>
      <c r="I447" s="26">
        <v>0</v>
      </c>
      <c r="J447" s="27">
        <v>0</v>
      </c>
      <c r="K447" s="28">
        <v>28</v>
      </c>
      <c r="L447" s="27">
        <v>98</v>
      </c>
      <c r="M447" s="27">
        <v>6.86</v>
      </c>
      <c r="N447" s="29">
        <v>104.86</v>
      </c>
      <c r="O447" s="27">
        <v>6.86</v>
      </c>
      <c r="P447" s="27">
        <v>104.86</v>
      </c>
      <c r="Q447" s="27">
        <v>105</v>
      </c>
      <c r="R447" s="30"/>
      <c r="S447">
        <f t="shared" si="29"/>
        <v>6</v>
      </c>
      <c r="T447" t="str">
        <f t="shared" si="33"/>
        <v>มค</v>
      </c>
      <c r="U447" t="str">
        <f t="shared" si="30"/>
        <v>17</v>
      </c>
      <c r="V447" cm="1">
        <f t="array" ref="V447">_xlfn.SWITCH(T447,"มค",1,"กพ",2,"มี",3,"เมย",4,"พค",5,"มิ",6,"กค",7,"สค",8,"กย",9,"ตค",10,"พย",11,"ธค",12)</f>
        <v>1</v>
      </c>
      <c r="W447" s="55">
        <f t="shared" si="31"/>
        <v>2022</v>
      </c>
      <c r="X447" s="54">
        <f t="shared" si="32"/>
        <v>44578</v>
      </c>
    </row>
    <row r="448" spans="1:24" ht="24" x14ac:dyDescent="0.4">
      <c r="A448" s="19">
        <v>78</v>
      </c>
      <c r="B448" s="20" t="s">
        <v>1446</v>
      </c>
      <c r="C448" s="21" t="s">
        <v>1531</v>
      </c>
      <c r="D448" s="22" t="s">
        <v>1532</v>
      </c>
      <c r="E448" s="23" t="s">
        <v>1533</v>
      </c>
      <c r="F448" s="24" t="s">
        <v>1534</v>
      </c>
      <c r="G448" s="25" t="s">
        <v>1389</v>
      </c>
      <c r="H448" s="26">
        <v>59.5</v>
      </c>
      <c r="I448" s="26">
        <v>4.16</v>
      </c>
      <c r="J448" s="27">
        <v>63.66</v>
      </c>
      <c r="K448" s="28">
        <v>14</v>
      </c>
      <c r="L448" s="27">
        <v>49</v>
      </c>
      <c r="M448" s="27">
        <v>3.43</v>
      </c>
      <c r="N448" s="29">
        <v>52.43</v>
      </c>
      <c r="O448" s="27">
        <v>7.59</v>
      </c>
      <c r="P448" s="27">
        <v>116.09</v>
      </c>
      <c r="Q448" s="27">
        <v>116.25</v>
      </c>
      <c r="R448" s="30"/>
      <c r="S448">
        <f t="shared" si="29"/>
        <v>6</v>
      </c>
      <c r="T448" t="str">
        <f t="shared" si="33"/>
        <v>มค</v>
      </c>
      <c r="U448" t="str">
        <f t="shared" si="30"/>
        <v>17</v>
      </c>
      <c r="V448" cm="1">
        <f t="array" ref="V448">_xlfn.SWITCH(T448,"มค",1,"กพ",2,"มี",3,"เมย",4,"พค",5,"มิ",6,"กค",7,"สค",8,"กย",9,"ตค",10,"พย",11,"ธค",12)</f>
        <v>1</v>
      </c>
      <c r="W448" s="55">
        <f t="shared" si="31"/>
        <v>2022</v>
      </c>
      <c r="X448" s="54">
        <f t="shared" si="32"/>
        <v>44578</v>
      </c>
    </row>
    <row r="449" spans="1:24" ht="24" x14ac:dyDescent="0.4">
      <c r="A449" s="19">
        <v>79</v>
      </c>
      <c r="B449" s="20" t="s">
        <v>1446</v>
      </c>
      <c r="C449" s="21" t="s">
        <v>1535</v>
      </c>
      <c r="D449" s="22" t="s">
        <v>311</v>
      </c>
      <c r="E449" s="23" t="s">
        <v>312</v>
      </c>
      <c r="F449" s="24" t="s">
        <v>313</v>
      </c>
      <c r="G449" s="25" t="s">
        <v>50</v>
      </c>
      <c r="H449" s="26">
        <v>0</v>
      </c>
      <c r="I449" s="26">
        <v>0</v>
      </c>
      <c r="J449" s="27">
        <v>0</v>
      </c>
      <c r="K449" s="28">
        <v>9</v>
      </c>
      <c r="L449" s="27">
        <v>31.5</v>
      </c>
      <c r="M449" s="27">
        <v>2.2000000000000002</v>
      </c>
      <c r="N449" s="29">
        <v>33.700000000000003</v>
      </c>
      <c r="O449" s="27">
        <v>2.2000000000000002</v>
      </c>
      <c r="P449" s="27">
        <v>33.700000000000003</v>
      </c>
      <c r="Q449" s="27">
        <v>33.75</v>
      </c>
      <c r="R449" s="30"/>
      <c r="S449">
        <f t="shared" si="29"/>
        <v>6</v>
      </c>
      <c r="T449" t="str">
        <f t="shared" si="33"/>
        <v>มค</v>
      </c>
      <c r="U449" t="str">
        <f t="shared" si="30"/>
        <v>17</v>
      </c>
      <c r="V449" cm="1">
        <f t="array" ref="V449">_xlfn.SWITCH(T449,"มค",1,"กพ",2,"มี",3,"เมย",4,"พค",5,"มิ",6,"กค",7,"สค",8,"กย",9,"ตค",10,"พย",11,"ธค",12)</f>
        <v>1</v>
      </c>
      <c r="W449" s="55">
        <f t="shared" si="31"/>
        <v>2022</v>
      </c>
      <c r="X449" s="54">
        <f t="shared" si="32"/>
        <v>44578</v>
      </c>
    </row>
    <row r="450" spans="1:24" ht="24" x14ac:dyDescent="0.4">
      <c r="A450" s="19">
        <v>80</v>
      </c>
      <c r="B450" s="20" t="s">
        <v>1446</v>
      </c>
      <c r="C450" s="21" t="s">
        <v>1536</v>
      </c>
      <c r="D450" s="22" t="s">
        <v>1537</v>
      </c>
      <c r="E450" s="23" t="s">
        <v>1538</v>
      </c>
      <c r="F450" s="24" t="s">
        <v>1539</v>
      </c>
      <c r="G450" s="25" t="s">
        <v>1525</v>
      </c>
      <c r="H450" s="26">
        <v>287</v>
      </c>
      <c r="I450" s="26">
        <v>20.09</v>
      </c>
      <c r="J450" s="27">
        <v>307.08999999999997</v>
      </c>
      <c r="K450" s="28">
        <v>40</v>
      </c>
      <c r="L450" s="27">
        <v>140</v>
      </c>
      <c r="M450" s="27">
        <v>9.8000000000000007</v>
      </c>
      <c r="N450" s="29">
        <v>149.80000000000001</v>
      </c>
      <c r="O450" s="27">
        <v>29.89</v>
      </c>
      <c r="P450" s="27">
        <v>456.89</v>
      </c>
      <c r="Q450" s="27">
        <v>457</v>
      </c>
      <c r="R450" s="30"/>
      <c r="S450">
        <f t="shared" si="29"/>
        <v>6</v>
      </c>
      <c r="T450" t="str">
        <f t="shared" si="33"/>
        <v>มค</v>
      </c>
      <c r="U450" t="str">
        <f t="shared" si="30"/>
        <v>17</v>
      </c>
      <c r="V450" cm="1">
        <f t="array" ref="V450">_xlfn.SWITCH(T450,"มค",1,"กพ",2,"มี",3,"เมย",4,"พค",5,"มิ",6,"กค",7,"สค",8,"กย",9,"ตค",10,"พย",11,"ธค",12)</f>
        <v>1</v>
      </c>
      <c r="W450" s="55">
        <f t="shared" si="31"/>
        <v>2022</v>
      </c>
      <c r="X450" s="54">
        <f t="shared" si="32"/>
        <v>44578</v>
      </c>
    </row>
    <row r="451" spans="1:24" ht="24" x14ac:dyDescent="0.4">
      <c r="A451" s="19">
        <v>81</v>
      </c>
      <c r="B451" s="20" t="s">
        <v>1446</v>
      </c>
      <c r="C451" s="21" t="s">
        <v>1540</v>
      </c>
      <c r="D451" s="22" t="s">
        <v>1541</v>
      </c>
      <c r="E451" s="23" t="s">
        <v>1542</v>
      </c>
      <c r="F451" s="24" t="s">
        <v>1543</v>
      </c>
      <c r="G451" s="25" t="s">
        <v>1389</v>
      </c>
      <c r="H451" s="26">
        <v>42</v>
      </c>
      <c r="I451" s="26">
        <v>2.94</v>
      </c>
      <c r="J451" s="27">
        <v>44.94</v>
      </c>
      <c r="K451" s="28">
        <v>8</v>
      </c>
      <c r="L451" s="27">
        <v>28</v>
      </c>
      <c r="M451" s="27">
        <v>1.96</v>
      </c>
      <c r="N451" s="29">
        <v>29.96</v>
      </c>
      <c r="O451" s="27">
        <v>4.9000000000000004</v>
      </c>
      <c r="P451" s="27">
        <v>74.900000000000006</v>
      </c>
      <c r="Q451" s="27">
        <v>75</v>
      </c>
      <c r="R451" s="30"/>
      <c r="S451">
        <f t="shared" si="29"/>
        <v>6</v>
      </c>
      <c r="T451" t="str">
        <f t="shared" si="33"/>
        <v>มค</v>
      </c>
      <c r="U451" t="str">
        <f t="shared" si="30"/>
        <v>17</v>
      </c>
      <c r="V451" cm="1">
        <f t="array" ref="V451">_xlfn.SWITCH(T451,"มค",1,"กพ",2,"มี",3,"เมย",4,"พค",5,"มิ",6,"กค",7,"สค",8,"กย",9,"ตค",10,"พย",11,"ธค",12)</f>
        <v>1</v>
      </c>
      <c r="W451" s="55">
        <f t="shared" si="31"/>
        <v>2022</v>
      </c>
      <c r="X451" s="54">
        <f t="shared" si="32"/>
        <v>44578</v>
      </c>
    </row>
    <row r="452" spans="1:24" ht="24" x14ac:dyDescent="0.4">
      <c r="A452" s="19">
        <v>82</v>
      </c>
      <c r="B452" s="20" t="s">
        <v>1446</v>
      </c>
      <c r="C452" s="21" t="s">
        <v>1544</v>
      </c>
      <c r="D452" s="22" t="s">
        <v>1545</v>
      </c>
      <c r="E452" s="23" t="s">
        <v>1546</v>
      </c>
      <c r="F452" s="24" t="s">
        <v>1547</v>
      </c>
      <c r="G452" s="25" t="s">
        <v>1497</v>
      </c>
      <c r="H452" s="26">
        <v>157.5</v>
      </c>
      <c r="I452" s="26">
        <v>11.02</v>
      </c>
      <c r="J452" s="27">
        <v>168.52</v>
      </c>
      <c r="K452" s="28">
        <v>14</v>
      </c>
      <c r="L452" s="27">
        <v>49</v>
      </c>
      <c r="M452" s="27">
        <v>3.43</v>
      </c>
      <c r="N452" s="29">
        <v>52.43</v>
      </c>
      <c r="O452" s="27">
        <v>14.45</v>
      </c>
      <c r="P452" s="27">
        <v>220.95</v>
      </c>
      <c r="Q452" s="27">
        <v>221</v>
      </c>
      <c r="R452" s="30"/>
      <c r="S452">
        <f t="shared" ref="S452:S515" si="34">LEN(B452)</f>
        <v>6</v>
      </c>
      <c r="T452" t="str">
        <f t="shared" si="33"/>
        <v>มค</v>
      </c>
      <c r="U452" t="str">
        <f t="shared" ref="U452:U515" si="35">IF(S452=5,LEFT(B452,1),LEFT(B452,2))</f>
        <v>17</v>
      </c>
      <c r="V452" cm="1">
        <f t="array" ref="V452">_xlfn.SWITCH(T452,"มค",1,"กพ",2,"มี",3,"เมย",4,"พค",5,"มิ",6,"กค",7,"สค",8,"กย",9,"ตค",10,"พย",11,"ธค",12)</f>
        <v>1</v>
      </c>
      <c r="W452" s="55">
        <f t="shared" ref="W452:W515" si="36">(2500+RIGHT(B452,2))-543</f>
        <v>2022</v>
      </c>
      <c r="X452" s="54">
        <f t="shared" ref="X452:X515" si="37">DATE(W452,V452,U452)</f>
        <v>44578</v>
      </c>
    </row>
    <row r="453" spans="1:24" ht="24" x14ac:dyDescent="0.4">
      <c r="A453" s="19">
        <v>83</v>
      </c>
      <c r="B453" s="20" t="s">
        <v>1446</v>
      </c>
      <c r="C453" s="21" t="s">
        <v>1548</v>
      </c>
      <c r="D453" s="22" t="s">
        <v>1549</v>
      </c>
      <c r="E453" s="23" t="s">
        <v>1550</v>
      </c>
      <c r="F453" s="24" t="s">
        <v>1551</v>
      </c>
      <c r="G453" s="25" t="s">
        <v>1525</v>
      </c>
      <c r="H453" s="26">
        <v>304.5</v>
      </c>
      <c r="I453" s="26">
        <v>21.31</v>
      </c>
      <c r="J453" s="27">
        <v>325.81</v>
      </c>
      <c r="K453" s="28">
        <v>21</v>
      </c>
      <c r="L453" s="27">
        <v>73.5</v>
      </c>
      <c r="M453" s="27">
        <v>5.14</v>
      </c>
      <c r="N453" s="29">
        <v>78.64</v>
      </c>
      <c r="O453" s="27">
        <v>26.45</v>
      </c>
      <c r="P453" s="27">
        <v>404.45</v>
      </c>
      <c r="Q453" s="27">
        <v>404.45</v>
      </c>
      <c r="R453" s="30" t="s">
        <v>1552</v>
      </c>
      <c r="S453">
        <f t="shared" si="34"/>
        <v>6</v>
      </c>
      <c r="T453" t="str">
        <f t="shared" si="33"/>
        <v>มค</v>
      </c>
      <c r="U453" t="str">
        <f t="shared" si="35"/>
        <v>17</v>
      </c>
      <c r="V453" cm="1">
        <f t="array" ref="V453">_xlfn.SWITCH(T453,"มค",1,"กพ",2,"มี",3,"เมย",4,"พค",5,"มิ",6,"กค",7,"สค",8,"กย",9,"ตค",10,"พย",11,"ธค",12)</f>
        <v>1</v>
      </c>
      <c r="W453" s="55">
        <f t="shared" si="36"/>
        <v>2022</v>
      </c>
      <c r="X453" s="54">
        <f t="shared" si="37"/>
        <v>44578</v>
      </c>
    </row>
    <row r="454" spans="1:24" ht="24" x14ac:dyDescent="0.4">
      <c r="A454" s="19">
        <v>84</v>
      </c>
      <c r="B454" s="20" t="s">
        <v>1553</v>
      </c>
      <c r="C454" s="21" t="s">
        <v>1554</v>
      </c>
      <c r="D454" s="22" t="s">
        <v>362</v>
      </c>
      <c r="E454" s="23" t="s">
        <v>359</v>
      </c>
      <c r="F454" s="24" t="s">
        <v>363</v>
      </c>
      <c r="G454" s="25" t="s">
        <v>50</v>
      </c>
      <c r="H454" s="26">
        <v>0</v>
      </c>
      <c r="I454" s="26">
        <v>0</v>
      </c>
      <c r="J454" s="27">
        <v>0</v>
      </c>
      <c r="K454" s="28">
        <v>85</v>
      </c>
      <c r="L454" s="27">
        <v>297.5</v>
      </c>
      <c r="M454" s="27">
        <v>20.82</v>
      </c>
      <c r="N454" s="29">
        <v>318.32</v>
      </c>
      <c r="O454" s="27">
        <v>20.82</v>
      </c>
      <c r="P454" s="27">
        <v>318.32</v>
      </c>
      <c r="Q454" s="27">
        <v>318.5</v>
      </c>
      <c r="R454" s="30"/>
      <c r="S454">
        <f t="shared" si="34"/>
        <v>6</v>
      </c>
      <c r="T454" t="str">
        <f t="shared" si="33"/>
        <v>มค</v>
      </c>
      <c r="U454" t="str">
        <f t="shared" si="35"/>
        <v>18</v>
      </c>
      <c r="V454" cm="1">
        <f t="array" ref="V454">_xlfn.SWITCH(T454,"มค",1,"กพ",2,"มี",3,"เมย",4,"พค",5,"มิ",6,"กค",7,"สค",8,"กย",9,"ตค",10,"พย",11,"ธค",12)</f>
        <v>1</v>
      </c>
      <c r="W454" s="55">
        <f t="shared" si="36"/>
        <v>2022</v>
      </c>
      <c r="X454" s="54">
        <f t="shared" si="37"/>
        <v>44579</v>
      </c>
    </row>
    <row r="455" spans="1:24" ht="24" x14ac:dyDescent="0.4">
      <c r="A455" s="19">
        <v>85</v>
      </c>
      <c r="B455" s="20" t="s">
        <v>1553</v>
      </c>
      <c r="C455" s="21" t="s">
        <v>1555</v>
      </c>
      <c r="D455" s="22" t="s">
        <v>365</v>
      </c>
      <c r="E455" s="23" t="s">
        <v>366</v>
      </c>
      <c r="F455" s="24" t="s">
        <v>367</v>
      </c>
      <c r="G455" s="25" t="s">
        <v>50</v>
      </c>
      <c r="H455" s="26">
        <v>0</v>
      </c>
      <c r="I455" s="26">
        <v>0</v>
      </c>
      <c r="J455" s="27">
        <v>0</v>
      </c>
      <c r="K455" s="28">
        <v>32</v>
      </c>
      <c r="L455" s="27">
        <v>112</v>
      </c>
      <c r="M455" s="27">
        <v>7.84</v>
      </c>
      <c r="N455" s="29">
        <v>119.84</v>
      </c>
      <c r="O455" s="27">
        <v>7.84</v>
      </c>
      <c r="P455" s="27">
        <v>119.84</v>
      </c>
      <c r="Q455" s="27">
        <v>120</v>
      </c>
      <c r="R455" s="30"/>
      <c r="S455">
        <f t="shared" si="34"/>
        <v>6</v>
      </c>
      <c r="T455" t="str">
        <f t="shared" si="33"/>
        <v>มค</v>
      </c>
      <c r="U455" t="str">
        <f t="shared" si="35"/>
        <v>18</v>
      </c>
      <c r="V455" cm="1">
        <f t="array" ref="V455">_xlfn.SWITCH(T455,"มค",1,"กพ",2,"มี",3,"เมย",4,"พค",5,"มิ",6,"กค",7,"สค",8,"กย",9,"ตค",10,"พย",11,"ธค",12)</f>
        <v>1</v>
      </c>
      <c r="W455" s="55">
        <f t="shared" si="36"/>
        <v>2022</v>
      </c>
      <c r="X455" s="54">
        <f t="shared" si="37"/>
        <v>44579</v>
      </c>
    </row>
    <row r="456" spans="1:24" ht="24" x14ac:dyDescent="0.4">
      <c r="A456" s="19">
        <v>86</v>
      </c>
      <c r="B456" s="20" t="s">
        <v>1553</v>
      </c>
      <c r="C456" s="21" t="s">
        <v>1556</v>
      </c>
      <c r="D456" s="22" t="s">
        <v>358</v>
      </c>
      <c r="E456" s="23" t="s">
        <v>359</v>
      </c>
      <c r="F456" s="24" t="s">
        <v>360</v>
      </c>
      <c r="G456" s="25" t="s">
        <v>50</v>
      </c>
      <c r="H456" s="26">
        <v>0</v>
      </c>
      <c r="I456" s="26">
        <v>0</v>
      </c>
      <c r="J456" s="27">
        <v>0</v>
      </c>
      <c r="K456" s="28">
        <v>11</v>
      </c>
      <c r="L456" s="27">
        <v>38.5</v>
      </c>
      <c r="M456" s="27">
        <v>2.69</v>
      </c>
      <c r="N456" s="29">
        <v>41.19</v>
      </c>
      <c r="O456" s="27">
        <v>2.69</v>
      </c>
      <c r="P456" s="27">
        <v>41.19</v>
      </c>
      <c r="Q456" s="27">
        <v>41.25</v>
      </c>
      <c r="R456" s="30"/>
      <c r="S456">
        <f t="shared" si="34"/>
        <v>6</v>
      </c>
      <c r="T456" t="str">
        <f t="shared" si="33"/>
        <v>มค</v>
      </c>
      <c r="U456" t="str">
        <f t="shared" si="35"/>
        <v>18</v>
      </c>
      <c r="V456" cm="1">
        <f t="array" ref="V456">_xlfn.SWITCH(T456,"มค",1,"กพ",2,"มี",3,"เมย",4,"พค",5,"มิ",6,"กค",7,"สค",8,"กย",9,"ตค",10,"พย",11,"ธค",12)</f>
        <v>1</v>
      </c>
      <c r="W456" s="55">
        <f t="shared" si="36"/>
        <v>2022</v>
      </c>
      <c r="X456" s="54">
        <f t="shared" si="37"/>
        <v>44579</v>
      </c>
    </row>
    <row r="457" spans="1:24" ht="24" x14ac:dyDescent="0.4">
      <c r="A457" s="19">
        <v>87</v>
      </c>
      <c r="B457" s="20" t="s">
        <v>1553</v>
      </c>
      <c r="C457" s="21" t="s">
        <v>1557</v>
      </c>
      <c r="D457" s="22" t="s">
        <v>354</v>
      </c>
      <c r="E457" s="23" t="s">
        <v>355</v>
      </c>
      <c r="F457" s="24" t="s">
        <v>356</v>
      </c>
      <c r="G457" s="25" t="s">
        <v>50</v>
      </c>
      <c r="H457" s="26">
        <v>0</v>
      </c>
      <c r="I457" s="26">
        <v>0</v>
      </c>
      <c r="J457" s="27">
        <v>0</v>
      </c>
      <c r="K457" s="28">
        <v>9</v>
      </c>
      <c r="L457" s="27">
        <v>31.5</v>
      </c>
      <c r="M457" s="27">
        <v>2.2000000000000002</v>
      </c>
      <c r="N457" s="29">
        <v>33.700000000000003</v>
      </c>
      <c r="O457" s="27">
        <v>2.2000000000000002</v>
      </c>
      <c r="P457" s="27">
        <v>33.700000000000003</v>
      </c>
      <c r="Q457" s="27">
        <v>33.75</v>
      </c>
      <c r="R457" s="30"/>
      <c r="S457">
        <f t="shared" si="34"/>
        <v>6</v>
      </c>
      <c r="T457" t="str">
        <f t="shared" si="33"/>
        <v>มค</v>
      </c>
      <c r="U457" t="str">
        <f t="shared" si="35"/>
        <v>18</v>
      </c>
      <c r="V457" cm="1">
        <f t="array" ref="V457">_xlfn.SWITCH(T457,"มค",1,"กพ",2,"มี",3,"เมย",4,"พค",5,"มิ",6,"กค",7,"สค",8,"กย",9,"ตค",10,"พย",11,"ธค",12)</f>
        <v>1</v>
      </c>
      <c r="W457" s="55">
        <f t="shared" si="36"/>
        <v>2022</v>
      </c>
      <c r="X457" s="54">
        <f t="shared" si="37"/>
        <v>44579</v>
      </c>
    </row>
    <row r="458" spans="1:24" ht="24" x14ac:dyDescent="0.4">
      <c r="A458" s="19">
        <v>88</v>
      </c>
      <c r="B458" s="20" t="s">
        <v>1553</v>
      </c>
      <c r="C458" s="21" t="s">
        <v>1558</v>
      </c>
      <c r="D458" s="22" t="s">
        <v>350</v>
      </c>
      <c r="E458" s="23" t="s">
        <v>351</v>
      </c>
      <c r="F458" s="24" t="s">
        <v>352</v>
      </c>
      <c r="G458" s="25" t="s">
        <v>50</v>
      </c>
      <c r="H458" s="26">
        <v>0</v>
      </c>
      <c r="I458" s="26">
        <v>0</v>
      </c>
      <c r="J458" s="27">
        <v>0</v>
      </c>
      <c r="K458" s="28">
        <v>19</v>
      </c>
      <c r="L458" s="27">
        <v>66.5</v>
      </c>
      <c r="M458" s="27">
        <v>4.6500000000000004</v>
      </c>
      <c r="N458" s="29">
        <v>71.150000000000006</v>
      </c>
      <c r="O458" s="27">
        <v>4.6500000000000004</v>
      </c>
      <c r="P458" s="27">
        <v>71.150000000000006</v>
      </c>
      <c r="Q458" s="27">
        <v>71.25</v>
      </c>
      <c r="R458" s="30"/>
      <c r="S458">
        <f t="shared" si="34"/>
        <v>6</v>
      </c>
      <c r="T458" t="str">
        <f t="shared" si="33"/>
        <v>มค</v>
      </c>
      <c r="U458" t="str">
        <f t="shared" si="35"/>
        <v>18</v>
      </c>
      <c r="V458" cm="1">
        <f t="array" ref="V458">_xlfn.SWITCH(T458,"มค",1,"กพ",2,"มี",3,"เมย",4,"พค",5,"มิ",6,"กค",7,"สค",8,"กย",9,"ตค",10,"พย",11,"ธค",12)</f>
        <v>1</v>
      </c>
      <c r="W458" s="55">
        <f t="shared" si="36"/>
        <v>2022</v>
      </c>
      <c r="X458" s="54">
        <f t="shared" si="37"/>
        <v>44579</v>
      </c>
    </row>
    <row r="459" spans="1:24" ht="24" x14ac:dyDescent="0.4">
      <c r="A459" s="19">
        <v>89</v>
      </c>
      <c r="B459" s="20" t="s">
        <v>1553</v>
      </c>
      <c r="C459" s="21" t="s">
        <v>1559</v>
      </c>
      <c r="D459" s="22" t="s">
        <v>346</v>
      </c>
      <c r="E459" s="23" t="s">
        <v>347</v>
      </c>
      <c r="F459" s="24" t="s">
        <v>348</v>
      </c>
      <c r="G459" s="25" t="s">
        <v>50</v>
      </c>
      <c r="H459" s="26">
        <v>0</v>
      </c>
      <c r="I459" s="26">
        <v>0</v>
      </c>
      <c r="J459" s="27">
        <v>0</v>
      </c>
      <c r="K459" s="28">
        <v>6</v>
      </c>
      <c r="L459" s="27">
        <v>21</v>
      </c>
      <c r="M459" s="27">
        <v>1.47</v>
      </c>
      <c r="N459" s="29">
        <v>22.47</v>
      </c>
      <c r="O459" s="27">
        <v>1.47</v>
      </c>
      <c r="P459" s="27">
        <v>22.47</v>
      </c>
      <c r="Q459" s="27">
        <v>22.5</v>
      </c>
      <c r="R459" s="30"/>
      <c r="S459">
        <f t="shared" si="34"/>
        <v>6</v>
      </c>
      <c r="T459" t="str">
        <f t="shared" si="33"/>
        <v>มค</v>
      </c>
      <c r="U459" t="str">
        <f t="shared" si="35"/>
        <v>18</v>
      </c>
      <c r="V459" cm="1">
        <f t="array" ref="V459">_xlfn.SWITCH(T459,"มค",1,"กพ",2,"มี",3,"เมย",4,"พค",5,"มิ",6,"กค",7,"สค",8,"กย",9,"ตค",10,"พย",11,"ธค",12)</f>
        <v>1</v>
      </c>
      <c r="W459" s="55">
        <f t="shared" si="36"/>
        <v>2022</v>
      </c>
      <c r="X459" s="54">
        <f t="shared" si="37"/>
        <v>44579</v>
      </c>
    </row>
    <row r="460" spans="1:24" ht="24" x14ac:dyDescent="0.4">
      <c r="A460" s="19">
        <v>90</v>
      </c>
      <c r="B460" s="20" t="s">
        <v>1553</v>
      </c>
      <c r="C460" s="21" t="s">
        <v>1560</v>
      </c>
      <c r="D460" s="22" t="s">
        <v>342</v>
      </c>
      <c r="E460" s="23" t="s">
        <v>343</v>
      </c>
      <c r="F460" s="24" t="s">
        <v>344</v>
      </c>
      <c r="G460" s="25" t="s">
        <v>50</v>
      </c>
      <c r="H460" s="26">
        <v>0</v>
      </c>
      <c r="I460" s="26">
        <v>0</v>
      </c>
      <c r="J460" s="27">
        <v>0</v>
      </c>
      <c r="K460" s="28">
        <v>17</v>
      </c>
      <c r="L460" s="27">
        <v>59.5</v>
      </c>
      <c r="M460" s="27">
        <v>4.16</v>
      </c>
      <c r="N460" s="29">
        <v>63.66</v>
      </c>
      <c r="O460" s="27">
        <v>4.16</v>
      </c>
      <c r="P460" s="27">
        <v>63.66</v>
      </c>
      <c r="Q460" s="27">
        <v>63.75</v>
      </c>
      <c r="R460" s="30"/>
      <c r="S460">
        <f t="shared" si="34"/>
        <v>6</v>
      </c>
      <c r="T460" t="str">
        <f t="shared" si="33"/>
        <v>มค</v>
      </c>
      <c r="U460" t="str">
        <f t="shared" si="35"/>
        <v>18</v>
      </c>
      <c r="V460" cm="1">
        <f t="array" ref="V460">_xlfn.SWITCH(T460,"มค",1,"กพ",2,"มี",3,"เมย",4,"พค",5,"มิ",6,"กค",7,"สค",8,"กย",9,"ตค",10,"พย",11,"ธค",12)</f>
        <v>1</v>
      </c>
      <c r="W460" s="55">
        <f t="shared" si="36"/>
        <v>2022</v>
      </c>
      <c r="X460" s="54">
        <f t="shared" si="37"/>
        <v>44579</v>
      </c>
    </row>
    <row r="461" spans="1:24" ht="24" x14ac:dyDescent="0.4">
      <c r="A461" s="19">
        <v>91</v>
      </c>
      <c r="B461" s="20" t="s">
        <v>1553</v>
      </c>
      <c r="C461" s="21" t="s">
        <v>1561</v>
      </c>
      <c r="D461" s="22" t="s">
        <v>339</v>
      </c>
      <c r="E461" s="23" t="s">
        <v>336</v>
      </c>
      <c r="F461" s="24" t="s">
        <v>340</v>
      </c>
      <c r="G461" s="25" t="s">
        <v>50</v>
      </c>
      <c r="H461" s="26">
        <v>0</v>
      </c>
      <c r="I461" s="26">
        <v>0</v>
      </c>
      <c r="J461" s="27">
        <v>0</v>
      </c>
      <c r="K461" s="28">
        <v>11</v>
      </c>
      <c r="L461" s="27">
        <v>38.5</v>
      </c>
      <c r="M461" s="27">
        <v>2.69</v>
      </c>
      <c r="N461" s="29">
        <v>41.19</v>
      </c>
      <c r="O461" s="27">
        <v>2.69</v>
      </c>
      <c r="P461" s="27">
        <v>41.19</v>
      </c>
      <c r="Q461" s="27">
        <v>41.25</v>
      </c>
      <c r="R461" s="30"/>
      <c r="S461">
        <f t="shared" si="34"/>
        <v>6</v>
      </c>
      <c r="T461" t="str">
        <f t="shared" si="33"/>
        <v>มค</v>
      </c>
      <c r="U461" t="str">
        <f t="shared" si="35"/>
        <v>18</v>
      </c>
      <c r="V461" cm="1">
        <f t="array" ref="V461">_xlfn.SWITCH(T461,"มค",1,"กพ",2,"มี",3,"เมย",4,"พค",5,"มิ",6,"กค",7,"สค",8,"กย",9,"ตค",10,"พย",11,"ธค",12)</f>
        <v>1</v>
      </c>
      <c r="W461" s="55">
        <f t="shared" si="36"/>
        <v>2022</v>
      </c>
      <c r="X461" s="54">
        <f t="shared" si="37"/>
        <v>44579</v>
      </c>
    </row>
    <row r="462" spans="1:24" ht="24" x14ac:dyDescent="0.4">
      <c r="A462" s="19">
        <v>92</v>
      </c>
      <c r="B462" s="20" t="s">
        <v>1553</v>
      </c>
      <c r="C462" s="21" t="s">
        <v>1562</v>
      </c>
      <c r="D462" s="22" t="s">
        <v>335</v>
      </c>
      <c r="E462" s="23" t="s">
        <v>336</v>
      </c>
      <c r="F462" s="24" t="s">
        <v>337</v>
      </c>
      <c r="G462" s="25" t="s">
        <v>50</v>
      </c>
      <c r="H462" s="26">
        <v>0</v>
      </c>
      <c r="I462" s="26">
        <v>0</v>
      </c>
      <c r="J462" s="27">
        <v>0</v>
      </c>
      <c r="K462" s="28">
        <v>8</v>
      </c>
      <c r="L462" s="27">
        <v>28</v>
      </c>
      <c r="M462" s="27">
        <v>1.96</v>
      </c>
      <c r="N462" s="29">
        <v>29.96</v>
      </c>
      <c r="O462" s="27">
        <v>1.96</v>
      </c>
      <c r="P462" s="27">
        <v>29.96</v>
      </c>
      <c r="Q462" s="27">
        <v>30</v>
      </c>
      <c r="R462" s="30"/>
      <c r="S462">
        <f t="shared" si="34"/>
        <v>6</v>
      </c>
      <c r="T462" t="str">
        <f t="shared" si="33"/>
        <v>มค</v>
      </c>
      <c r="U462" t="str">
        <f t="shared" si="35"/>
        <v>18</v>
      </c>
      <c r="V462" cm="1">
        <f t="array" ref="V462">_xlfn.SWITCH(T462,"มค",1,"กพ",2,"มี",3,"เมย",4,"พค",5,"มิ",6,"กค",7,"สค",8,"กย",9,"ตค",10,"พย",11,"ธค",12)</f>
        <v>1</v>
      </c>
      <c r="W462" s="55">
        <f t="shared" si="36"/>
        <v>2022</v>
      </c>
      <c r="X462" s="54">
        <f t="shared" si="37"/>
        <v>44579</v>
      </c>
    </row>
    <row r="463" spans="1:24" ht="24" x14ac:dyDescent="0.4">
      <c r="A463" s="19">
        <v>93</v>
      </c>
      <c r="B463" s="20" t="s">
        <v>1553</v>
      </c>
      <c r="C463" s="21" t="s">
        <v>1563</v>
      </c>
      <c r="D463" s="22" t="s">
        <v>327</v>
      </c>
      <c r="E463" s="23" t="s">
        <v>328</v>
      </c>
      <c r="F463" s="24" t="s">
        <v>329</v>
      </c>
      <c r="G463" s="25" t="s">
        <v>50</v>
      </c>
      <c r="H463" s="26">
        <v>0</v>
      </c>
      <c r="I463" s="26">
        <v>0</v>
      </c>
      <c r="J463" s="27">
        <v>0</v>
      </c>
      <c r="K463" s="28">
        <v>25</v>
      </c>
      <c r="L463" s="27">
        <v>87.5</v>
      </c>
      <c r="M463" s="27">
        <v>6.12</v>
      </c>
      <c r="N463" s="29">
        <v>93.62</v>
      </c>
      <c r="O463" s="27">
        <v>6.12</v>
      </c>
      <c r="P463" s="27">
        <v>93.62</v>
      </c>
      <c r="Q463" s="27">
        <v>93.75</v>
      </c>
      <c r="R463" s="30"/>
      <c r="S463">
        <f t="shared" si="34"/>
        <v>6</v>
      </c>
      <c r="T463" t="str">
        <f t="shared" si="33"/>
        <v>มค</v>
      </c>
      <c r="U463" t="str">
        <f t="shared" si="35"/>
        <v>18</v>
      </c>
      <c r="V463" cm="1">
        <f t="array" ref="V463">_xlfn.SWITCH(T463,"มค",1,"กพ",2,"มี",3,"เมย",4,"พค",5,"มิ",6,"กค",7,"สค",8,"กย",9,"ตค",10,"พย",11,"ธค",12)</f>
        <v>1</v>
      </c>
      <c r="W463" s="55">
        <f t="shared" si="36"/>
        <v>2022</v>
      </c>
      <c r="X463" s="54">
        <f t="shared" si="37"/>
        <v>44579</v>
      </c>
    </row>
    <row r="464" spans="1:24" ht="24" x14ac:dyDescent="0.4">
      <c r="A464" s="19">
        <v>94</v>
      </c>
      <c r="B464" s="20" t="s">
        <v>1553</v>
      </c>
      <c r="C464" s="21" t="s">
        <v>1564</v>
      </c>
      <c r="D464" s="22" t="s">
        <v>1399</v>
      </c>
      <c r="E464" s="23" t="s">
        <v>1400</v>
      </c>
      <c r="F464" s="24" t="s">
        <v>1401</v>
      </c>
      <c r="G464" s="25" t="s">
        <v>50</v>
      </c>
      <c r="H464" s="26">
        <v>0</v>
      </c>
      <c r="I464" s="26">
        <v>0</v>
      </c>
      <c r="J464" s="27">
        <v>0</v>
      </c>
      <c r="K464" s="28">
        <v>7</v>
      </c>
      <c r="L464" s="27">
        <v>24.5</v>
      </c>
      <c r="M464" s="27">
        <v>1.71</v>
      </c>
      <c r="N464" s="29">
        <v>26.21</v>
      </c>
      <c r="O464" s="27">
        <v>1.71</v>
      </c>
      <c r="P464" s="27">
        <v>26.21</v>
      </c>
      <c r="Q464" s="27">
        <v>26.25</v>
      </c>
      <c r="R464" s="30"/>
      <c r="S464">
        <f t="shared" si="34"/>
        <v>6</v>
      </c>
      <c r="T464" t="str">
        <f t="shared" si="33"/>
        <v>มค</v>
      </c>
      <c r="U464" t="str">
        <f t="shared" si="35"/>
        <v>18</v>
      </c>
      <c r="V464" cm="1">
        <f t="array" ref="V464">_xlfn.SWITCH(T464,"มค",1,"กพ",2,"มี",3,"เมย",4,"พค",5,"มิ",6,"กค",7,"สค",8,"กย",9,"ตค",10,"พย",11,"ธค",12)</f>
        <v>1</v>
      </c>
      <c r="W464" s="55">
        <f t="shared" si="36"/>
        <v>2022</v>
      </c>
      <c r="X464" s="54">
        <f t="shared" si="37"/>
        <v>44579</v>
      </c>
    </row>
    <row r="465" spans="1:24" ht="24" x14ac:dyDescent="0.4">
      <c r="A465" s="19">
        <v>95</v>
      </c>
      <c r="B465" s="20" t="s">
        <v>1553</v>
      </c>
      <c r="C465" s="21" t="s">
        <v>1565</v>
      </c>
      <c r="D465" s="22" t="s">
        <v>331</v>
      </c>
      <c r="E465" s="23" t="s">
        <v>332</v>
      </c>
      <c r="F465" s="24" t="s">
        <v>333</v>
      </c>
      <c r="G465" s="25" t="s">
        <v>50</v>
      </c>
      <c r="H465" s="26">
        <v>0</v>
      </c>
      <c r="I465" s="26">
        <v>0</v>
      </c>
      <c r="J465" s="27">
        <v>0</v>
      </c>
      <c r="K465" s="28">
        <v>18</v>
      </c>
      <c r="L465" s="27">
        <v>63</v>
      </c>
      <c r="M465" s="27">
        <v>4.41</v>
      </c>
      <c r="N465" s="29">
        <v>67.41</v>
      </c>
      <c r="O465" s="27">
        <v>4.41</v>
      </c>
      <c r="P465" s="27">
        <v>67.41</v>
      </c>
      <c r="Q465" s="27">
        <v>67.5</v>
      </c>
      <c r="R465" s="30"/>
      <c r="S465">
        <f t="shared" si="34"/>
        <v>6</v>
      </c>
      <c r="T465" t="str">
        <f t="shared" si="33"/>
        <v>มค</v>
      </c>
      <c r="U465" t="str">
        <f t="shared" si="35"/>
        <v>18</v>
      </c>
      <c r="V465" cm="1">
        <f t="array" ref="V465">_xlfn.SWITCH(T465,"มค",1,"กพ",2,"มี",3,"เมย",4,"พค",5,"มิ",6,"กค",7,"สค",8,"กย",9,"ตค",10,"พย",11,"ธค",12)</f>
        <v>1</v>
      </c>
      <c r="W465" s="55">
        <f t="shared" si="36"/>
        <v>2022</v>
      </c>
      <c r="X465" s="54">
        <f t="shared" si="37"/>
        <v>44579</v>
      </c>
    </row>
    <row r="466" spans="1:24" ht="24" x14ac:dyDescent="0.4">
      <c r="A466" s="19">
        <v>96</v>
      </c>
      <c r="B466" s="20" t="s">
        <v>1553</v>
      </c>
      <c r="C466" s="21" t="s">
        <v>1566</v>
      </c>
      <c r="D466" s="22" t="s">
        <v>323</v>
      </c>
      <c r="E466" s="23" t="s">
        <v>324</v>
      </c>
      <c r="F466" s="24" t="s">
        <v>325</v>
      </c>
      <c r="G466" s="25" t="s">
        <v>50</v>
      </c>
      <c r="H466" s="26">
        <v>0</v>
      </c>
      <c r="I466" s="26">
        <v>0</v>
      </c>
      <c r="J466" s="27">
        <v>0</v>
      </c>
      <c r="K466" s="28">
        <v>22</v>
      </c>
      <c r="L466" s="27">
        <v>77</v>
      </c>
      <c r="M466" s="27">
        <v>5.39</v>
      </c>
      <c r="N466" s="29">
        <v>82.39</v>
      </c>
      <c r="O466" s="27">
        <v>5.39</v>
      </c>
      <c r="P466" s="27">
        <v>82.39</v>
      </c>
      <c r="Q466" s="27">
        <v>82.5</v>
      </c>
      <c r="R466" s="30"/>
      <c r="S466">
        <f t="shared" si="34"/>
        <v>6</v>
      </c>
      <c r="T466" t="str">
        <f t="shared" si="33"/>
        <v>มค</v>
      </c>
      <c r="U466" t="str">
        <f t="shared" si="35"/>
        <v>18</v>
      </c>
      <c r="V466" cm="1">
        <f t="array" ref="V466">_xlfn.SWITCH(T466,"มค",1,"กพ",2,"มี",3,"เมย",4,"พค",5,"มิ",6,"กค",7,"สค",8,"กย",9,"ตค",10,"พย",11,"ธค",12)</f>
        <v>1</v>
      </c>
      <c r="W466" s="55">
        <f t="shared" si="36"/>
        <v>2022</v>
      </c>
      <c r="X466" s="54">
        <f t="shared" si="37"/>
        <v>44579</v>
      </c>
    </row>
    <row r="467" spans="1:24" ht="24" x14ac:dyDescent="0.4">
      <c r="A467" s="19">
        <v>97</v>
      </c>
      <c r="B467" s="20" t="s">
        <v>1553</v>
      </c>
      <c r="C467" s="21" t="s">
        <v>1567</v>
      </c>
      <c r="D467" s="22" t="s">
        <v>935</v>
      </c>
      <c r="E467" s="23" t="s">
        <v>936</v>
      </c>
      <c r="F467" s="24" t="s">
        <v>937</v>
      </c>
      <c r="G467" s="25" t="s">
        <v>50</v>
      </c>
      <c r="H467" s="26">
        <v>0</v>
      </c>
      <c r="I467" s="26">
        <v>0</v>
      </c>
      <c r="J467" s="27">
        <v>0</v>
      </c>
      <c r="K467" s="28">
        <v>68</v>
      </c>
      <c r="L467" s="27">
        <v>238</v>
      </c>
      <c r="M467" s="27">
        <v>16.66</v>
      </c>
      <c r="N467" s="29">
        <v>254.66</v>
      </c>
      <c r="O467" s="27">
        <v>16.66</v>
      </c>
      <c r="P467" s="27">
        <v>254.66</v>
      </c>
      <c r="Q467" s="27">
        <v>254.75</v>
      </c>
      <c r="R467" s="30"/>
      <c r="S467">
        <f t="shared" si="34"/>
        <v>6</v>
      </c>
      <c r="T467" t="str">
        <f t="shared" si="33"/>
        <v>มค</v>
      </c>
      <c r="U467" t="str">
        <f t="shared" si="35"/>
        <v>18</v>
      </c>
      <c r="V467" cm="1">
        <f t="array" ref="V467">_xlfn.SWITCH(T467,"มค",1,"กพ",2,"มี",3,"เมย",4,"พค",5,"มิ",6,"กค",7,"สค",8,"กย",9,"ตค",10,"พย",11,"ธค",12)</f>
        <v>1</v>
      </c>
      <c r="W467" s="55">
        <f t="shared" si="36"/>
        <v>2022</v>
      </c>
      <c r="X467" s="54">
        <f t="shared" si="37"/>
        <v>44579</v>
      </c>
    </row>
    <row r="468" spans="1:24" ht="24" x14ac:dyDescent="0.4">
      <c r="A468" s="19">
        <v>98</v>
      </c>
      <c r="B468" s="20" t="s">
        <v>1553</v>
      </c>
      <c r="C468" s="21" t="s">
        <v>1568</v>
      </c>
      <c r="D468" s="22" t="s">
        <v>570</v>
      </c>
      <c r="E468" s="23" t="s">
        <v>571</v>
      </c>
      <c r="F468" s="24" t="s">
        <v>572</v>
      </c>
      <c r="G468" s="25" t="s">
        <v>50</v>
      </c>
      <c r="H468" s="26">
        <v>0</v>
      </c>
      <c r="I468" s="26">
        <v>0</v>
      </c>
      <c r="J468" s="27">
        <v>0</v>
      </c>
      <c r="K468" s="28">
        <v>9</v>
      </c>
      <c r="L468" s="27">
        <v>31.5</v>
      </c>
      <c r="M468" s="27">
        <v>2.2000000000000002</v>
      </c>
      <c r="N468" s="29">
        <v>33.700000000000003</v>
      </c>
      <c r="O468" s="27">
        <v>2.2000000000000002</v>
      </c>
      <c r="P468" s="27">
        <v>33.700000000000003</v>
      </c>
      <c r="Q468" s="27">
        <v>33.75</v>
      </c>
      <c r="R468" s="30"/>
      <c r="S468">
        <f t="shared" si="34"/>
        <v>6</v>
      </c>
      <c r="T468" t="str">
        <f t="shared" si="33"/>
        <v>มค</v>
      </c>
      <c r="U468" t="str">
        <f t="shared" si="35"/>
        <v>18</v>
      </c>
      <c r="V468" cm="1">
        <f t="array" ref="V468">_xlfn.SWITCH(T468,"มค",1,"กพ",2,"มี",3,"เมย",4,"พค",5,"มิ",6,"กค",7,"สค",8,"กย",9,"ตค",10,"พย",11,"ธค",12)</f>
        <v>1</v>
      </c>
      <c r="W468" s="55">
        <f t="shared" si="36"/>
        <v>2022</v>
      </c>
      <c r="X468" s="54">
        <f t="shared" si="37"/>
        <v>44579</v>
      </c>
    </row>
    <row r="469" spans="1:24" ht="24" x14ac:dyDescent="0.4">
      <c r="A469" s="19">
        <v>99</v>
      </c>
      <c r="B469" s="20" t="s">
        <v>1553</v>
      </c>
      <c r="C469" s="21" t="s">
        <v>1569</v>
      </c>
      <c r="D469" s="22" t="s">
        <v>1570</v>
      </c>
      <c r="E469" s="23" t="s">
        <v>1571</v>
      </c>
      <c r="F469" s="24" t="s">
        <v>1572</v>
      </c>
      <c r="G469" s="25" t="s">
        <v>1389</v>
      </c>
      <c r="H469" s="26">
        <v>185.5</v>
      </c>
      <c r="I469" s="26">
        <v>12.98</v>
      </c>
      <c r="J469" s="27">
        <v>198.48</v>
      </c>
      <c r="K469" s="28">
        <v>38</v>
      </c>
      <c r="L469" s="27">
        <v>133</v>
      </c>
      <c r="M469" s="27">
        <v>9.31</v>
      </c>
      <c r="N469" s="29">
        <v>142.31</v>
      </c>
      <c r="O469" s="27">
        <v>22.29</v>
      </c>
      <c r="P469" s="27">
        <v>340.79</v>
      </c>
      <c r="Q469" s="27">
        <v>341</v>
      </c>
      <c r="R469" s="30"/>
      <c r="S469">
        <f t="shared" si="34"/>
        <v>6</v>
      </c>
      <c r="T469" t="str">
        <f t="shared" si="33"/>
        <v>มค</v>
      </c>
      <c r="U469" t="str">
        <f t="shared" si="35"/>
        <v>18</v>
      </c>
      <c r="V469" cm="1">
        <f t="array" ref="V469">_xlfn.SWITCH(T469,"มค",1,"กพ",2,"มี",3,"เมย",4,"พค",5,"มิ",6,"กค",7,"สค",8,"กย",9,"ตค",10,"พย",11,"ธค",12)</f>
        <v>1</v>
      </c>
      <c r="W469" s="55">
        <f t="shared" si="36"/>
        <v>2022</v>
      </c>
      <c r="X469" s="54">
        <f t="shared" si="37"/>
        <v>44579</v>
      </c>
    </row>
    <row r="470" spans="1:24" ht="24" x14ac:dyDescent="0.4">
      <c r="A470" s="19">
        <v>100</v>
      </c>
      <c r="B470" s="20" t="s">
        <v>1553</v>
      </c>
      <c r="C470" s="21" t="s">
        <v>1573</v>
      </c>
      <c r="D470" s="22" t="s">
        <v>566</v>
      </c>
      <c r="E470" s="23" t="s">
        <v>567</v>
      </c>
      <c r="F470" s="24" t="s">
        <v>568</v>
      </c>
      <c r="G470" s="25" t="s">
        <v>50</v>
      </c>
      <c r="H470" s="26">
        <v>0</v>
      </c>
      <c r="I470" s="26">
        <v>0</v>
      </c>
      <c r="J470" s="27">
        <v>0</v>
      </c>
      <c r="K470" s="28">
        <v>4</v>
      </c>
      <c r="L470" s="27">
        <v>14</v>
      </c>
      <c r="M470" s="27">
        <v>0.98</v>
      </c>
      <c r="N470" s="29">
        <v>14.98</v>
      </c>
      <c r="O470" s="27">
        <v>0.98</v>
      </c>
      <c r="P470" s="27">
        <v>14.98</v>
      </c>
      <c r="Q470" s="27">
        <v>15</v>
      </c>
      <c r="R470" s="30"/>
      <c r="S470">
        <f t="shared" si="34"/>
        <v>6</v>
      </c>
      <c r="T470" t="str">
        <f t="shared" si="33"/>
        <v>มค</v>
      </c>
      <c r="U470" t="str">
        <f t="shared" si="35"/>
        <v>18</v>
      </c>
      <c r="V470" cm="1">
        <f t="array" ref="V470">_xlfn.SWITCH(T470,"มค",1,"กพ",2,"มี",3,"เมย",4,"พค",5,"มิ",6,"กค",7,"สค",8,"กย",9,"ตค",10,"พย",11,"ธค",12)</f>
        <v>1</v>
      </c>
      <c r="W470" s="55">
        <f t="shared" si="36"/>
        <v>2022</v>
      </c>
      <c r="X470" s="54">
        <f t="shared" si="37"/>
        <v>44579</v>
      </c>
    </row>
    <row r="471" spans="1:24" ht="24" x14ac:dyDescent="0.4">
      <c r="A471" s="19">
        <v>101</v>
      </c>
      <c r="B471" s="20" t="s">
        <v>1553</v>
      </c>
      <c r="C471" s="21" t="s">
        <v>1574</v>
      </c>
      <c r="D471" s="22" t="s">
        <v>562</v>
      </c>
      <c r="E471" s="23" t="s">
        <v>563</v>
      </c>
      <c r="F471" s="24" t="s">
        <v>564</v>
      </c>
      <c r="G471" s="25" t="s">
        <v>50</v>
      </c>
      <c r="H471" s="26">
        <v>0</v>
      </c>
      <c r="I471" s="26">
        <v>0</v>
      </c>
      <c r="J471" s="27">
        <v>0</v>
      </c>
      <c r="K471" s="28">
        <v>119</v>
      </c>
      <c r="L471" s="27">
        <v>416.5</v>
      </c>
      <c r="M471" s="27">
        <v>29.15</v>
      </c>
      <c r="N471" s="29">
        <v>445.65</v>
      </c>
      <c r="O471" s="27">
        <v>29.15</v>
      </c>
      <c r="P471" s="27">
        <v>445.65</v>
      </c>
      <c r="Q471" s="27">
        <v>445.75</v>
      </c>
      <c r="R471" s="30"/>
      <c r="S471">
        <f t="shared" si="34"/>
        <v>6</v>
      </c>
      <c r="T471" t="str">
        <f t="shared" si="33"/>
        <v>มค</v>
      </c>
      <c r="U471" t="str">
        <f t="shared" si="35"/>
        <v>18</v>
      </c>
      <c r="V471" cm="1">
        <f t="array" ref="V471">_xlfn.SWITCH(T471,"มค",1,"กพ",2,"มี",3,"เมย",4,"พค",5,"มิ",6,"กค",7,"สค",8,"กย",9,"ตค",10,"พย",11,"ธค",12)</f>
        <v>1</v>
      </c>
      <c r="W471" s="55">
        <f t="shared" si="36"/>
        <v>2022</v>
      </c>
      <c r="X471" s="54">
        <f t="shared" si="37"/>
        <v>44579</v>
      </c>
    </row>
    <row r="472" spans="1:24" ht="24" x14ac:dyDescent="0.4">
      <c r="A472" s="19">
        <v>102</v>
      </c>
      <c r="B472" s="20" t="s">
        <v>1553</v>
      </c>
      <c r="C472" s="21" t="s">
        <v>1575</v>
      </c>
      <c r="D472" s="22" t="s">
        <v>550</v>
      </c>
      <c r="E472" s="23" t="s">
        <v>551</v>
      </c>
      <c r="F472" s="24" t="s">
        <v>552</v>
      </c>
      <c r="G472" s="25" t="s">
        <v>50</v>
      </c>
      <c r="H472" s="26">
        <v>0</v>
      </c>
      <c r="I472" s="26">
        <v>0</v>
      </c>
      <c r="J472" s="27">
        <v>0</v>
      </c>
      <c r="K472" s="28">
        <v>67</v>
      </c>
      <c r="L472" s="27">
        <v>234.5</v>
      </c>
      <c r="M472" s="27">
        <v>16.41</v>
      </c>
      <c r="N472" s="29">
        <v>250.91</v>
      </c>
      <c r="O472" s="27">
        <v>16.41</v>
      </c>
      <c r="P472" s="27">
        <v>250.91</v>
      </c>
      <c r="Q472" s="27">
        <v>251</v>
      </c>
      <c r="R472" s="30"/>
      <c r="S472">
        <f t="shared" si="34"/>
        <v>6</v>
      </c>
      <c r="T472" t="str">
        <f t="shared" si="33"/>
        <v>มค</v>
      </c>
      <c r="U472" t="str">
        <f t="shared" si="35"/>
        <v>18</v>
      </c>
      <c r="V472" cm="1">
        <f t="array" ref="V472">_xlfn.SWITCH(T472,"มค",1,"กพ",2,"มี",3,"เมย",4,"พค",5,"มิ",6,"กค",7,"สค",8,"กย",9,"ตค",10,"พย",11,"ธค",12)</f>
        <v>1</v>
      </c>
      <c r="W472" s="55">
        <f t="shared" si="36"/>
        <v>2022</v>
      </c>
      <c r="X472" s="54">
        <f t="shared" si="37"/>
        <v>44579</v>
      </c>
    </row>
    <row r="473" spans="1:24" ht="24" x14ac:dyDescent="0.4">
      <c r="A473" s="19">
        <v>103</v>
      </c>
      <c r="B473" s="20" t="s">
        <v>1553</v>
      </c>
      <c r="C473" s="21" t="s">
        <v>1576</v>
      </c>
      <c r="D473" s="22" t="s">
        <v>554</v>
      </c>
      <c r="E473" s="23" t="s">
        <v>555</v>
      </c>
      <c r="F473" s="24" t="s">
        <v>556</v>
      </c>
      <c r="G473" s="25" t="s">
        <v>50</v>
      </c>
      <c r="H473" s="26">
        <v>0</v>
      </c>
      <c r="I473" s="26">
        <v>0</v>
      </c>
      <c r="J473" s="27">
        <v>0</v>
      </c>
      <c r="K473" s="28">
        <v>43</v>
      </c>
      <c r="L473" s="27">
        <v>150.5</v>
      </c>
      <c r="M473" s="27">
        <v>10.53</v>
      </c>
      <c r="N473" s="29">
        <v>161.03</v>
      </c>
      <c r="O473" s="27">
        <v>10.53</v>
      </c>
      <c r="P473" s="27">
        <v>161.03</v>
      </c>
      <c r="Q473" s="27">
        <v>161.25</v>
      </c>
      <c r="R473" s="30"/>
      <c r="S473">
        <f t="shared" si="34"/>
        <v>6</v>
      </c>
      <c r="T473" t="str">
        <f t="shared" si="33"/>
        <v>มค</v>
      </c>
      <c r="U473" t="str">
        <f t="shared" si="35"/>
        <v>18</v>
      </c>
      <c r="V473" cm="1">
        <f t="array" ref="V473">_xlfn.SWITCH(T473,"มค",1,"กพ",2,"มี",3,"เมย",4,"พค",5,"มิ",6,"กค",7,"สค",8,"กย",9,"ตค",10,"พย",11,"ธค",12)</f>
        <v>1</v>
      </c>
      <c r="W473" s="55">
        <f t="shared" si="36"/>
        <v>2022</v>
      </c>
      <c r="X473" s="54">
        <f t="shared" si="37"/>
        <v>44579</v>
      </c>
    </row>
    <row r="474" spans="1:24" ht="24" x14ac:dyDescent="0.4">
      <c r="A474" s="19">
        <v>104</v>
      </c>
      <c r="B474" s="20" t="s">
        <v>1553</v>
      </c>
      <c r="C474" s="21" t="s">
        <v>1577</v>
      </c>
      <c r="D474" s="22" t="s">
        <v>558</v>
      </c>
      <c r="E474" s="23" t="s">
        <v>559</v>
      </c>
      <c r="F474" s="24" t="s">
        <v>560</v>
      </c>
      <c r="G474" s="25" t="s">
        <v>50</v>
      </c>
      <c r="H474" s="26">
        <v>0</v>
      </c>
      <c r="I474" s="26">
        <v>0</v>
      </c>
      <c r="J474" s="27">
        <v>0</v>
      </c>
      <c r="K474" s="28">
        <v>24</v>
      </c>
      <c r="L474" s="27">
        <v>84</v>
      </c>
      <c r="M474" s="27">
        <v>5.88</v>
      </c>
      <c r="N474" s="29">
        <v>89.88</v>
      </c>
      <c r="O474" s="27">
        <v>5.88</v>
      </c>
      <c r="P474" s="27">
        <v>89.88</v>
      </c>
      <c r="Q474" s="27">
        <v>90</v>
      </c>
      <c r="R474" s="30"/>
      <c r="S474">
        <f t="shared" si="34"/>
        <v>6</v>
      </c>
      <c r="T474" t="str">
        <f t="shared" si="33"/>
        <v>มค</v>
      </c>
      <c r="U474" t="str">
        <f t="shared" si="35"/>
        <v>18</v>
      </c>
      <c r="V474" cm="1">
        <f t="array" ref="V474">_xlfn.SWITCH(T474,"มค",1,"กพ",2,"มี",3,"เมย",4,"พค",5,"มิ",6,"กค",7,"สค",8,"กย",9,"ตค",10,"พย",11,"ธค",12)</f>
        <v>1</v>
      </c>
      <c r="W474" s="55">
        <f t="shared" si="36"/>
        <v>2022</v>
      </c>
      <c r="X474" s="54">
        <f t="shared" si="37"/>
        <v>44579</v>
      </c>
    </row>
    <row r="475" spans="1:24" ht="24" x14ac:dyDescent="0.4">
      <c r="A475" s="19">
        <v>105</v>
      </c>
      <c r="B475" s="20" t="s">
        <v>1553</v>
      </c>
      <c r="C475" s="21" t="s">
        <v>1578</v>
      </c>
      <c r="D475" s="22" t="s">
        <v>165</v>
      </c>
      <c r="E475" s="23" t="s">
        <v>166</v>
      </c>
      <c r="F475" s="24" t="s">
        <v>167</v>
      </c>
      <c r="G475" s="25" t="s">
        <v>50</v>
      </c>
      <c r="H475" s="26">
        <v>0</v>
      </c>
      <c r="I475" s="26">
        <v>0</v>
      </c>
      <c r="J475" s="27">
        <v>0</v>
      </c>
      <c r="K475" s="28">
        <v>12</v>
      </c>
      <c r="L475" s="27">
        <v>42</v>
      </c>
      <c r="M475" s="27">
        <v>2.94</v>
      </c>
      <c r="N475" s="29">
        <v>44.94</v>
      </c>
      <c r="O475" s="27">
        <v>2.94</v>
      </c>
      <c r="P475" s="27">
        <v>44.94</v>
      </c>
      <c r="Q475" s="27">
        <v>45</v>
      </c>
      <c r="R475" s="30"/>
      <c r="S475">
        <f t="shared" si="34"/>
        <v>6</v>
      </c>
      <c r="T475" t="str">
        <f t="shared" si="33"/>
        <v>มค</v>
      </c>
      <c r="U475" t="str">
        <f t="shared" si="35"/>
        <v>18</v>
      </c>
      <c r="V475" cm="1">
        <f t="array" ref="V475">_xlfn.SWITCH(T475,"มค",1,"กพ",2,"มี",3,"เมย",4,"พค",5,"มิ",6,"กค",7,"สค",8,"กย",9,"ตค",10,"พย",11,"ธค",12)</f>
        <v>1</v>
      </c>
      <c r="W475" s="55">
        <f t="shared" si="36"/>
        <v>2022</v>
      </c>
      <c r="X475" s="54">
        <f t="shared" si="37"/>
        <v>44579</v>
      </c>
    </row>
    <row r="476" spans="1:24" ht="24" x14ac:dyDescent="0.4">
      <c r="A476" s="19">
        <v>106</v>
      </c>
      <c r="B476" s="20" t="s">
        <v>1553</v>
      </c>
      <c r="C476" s="21" t="s">
        <v>1579</v>
      </c>
      <c r="D476" s="22" t="s">
        <v>1580</v>
      </c>
      <c r="E476" s="23" t="s">
        <v>1581</v>
      </c>
      <c r="F476" s="24" t="s">
        <v>1582</v>
      </c>
      <c r="G476" s="25" t="s">
        <v>1389</v>
      </c>
      <c r="H476" s="26">
        <v>35</v>
      </c>
      <c r="I476" s="26">
        <v>2.4500000000000002</v>
      </c>
      <c r="J476" s="27">
        <v>37.450000000000003</v>
      </c>
      <c r="K476" s="28">
        <v>0</v>
      </c>
      <c r="L476" s="27">
        <v>0</v>
      </c>
      <c r="M476" s="27">
        <v>0</v>
      </c>
      <c r="N476" s="29">
        <v>0</v>
      </c>
      <c r="O476" s="27">
        <v>2.4500000000000002</v>
      </c>
      <c r="P476" s="27">
        <v>37.450000000000003</v>
      </c>
      <c r="Q476" s="27">
        <v>37.450000000000003</v>
      </c>
      <c r="R476" s="30"/>
      <c r="S476">
        <f t="shared" si="34"/>
        <v>6</v>
      </c>
      <c r="T476" t="str">
        <f t="shared" si="33"/>
        <v>มค</v>
      </c>
      <c r="U476" t="str">
        <f t="shared" si="35"/>
        <v>18</v>
      </c>
      <c r="V476" cm="1">
        <f t="array" ref="V476">_xlfn.SWITCH(T476,"มค",1,"กพ",2,"มี",3,"เมย",4,"พค",5,"มิ",6,"กค",7,"สค",8,"กย",9,"ตค",10,"พย",11,"ธค",12)</f>
        <v>1</v>
      </c>
      <c r="W476" s="55">
        <f t="shared" si="36"/>
        <v>2022</v>
      </c>
      <c r="X476" s="54">
        <f t="shared" si="37"/>
        <v>44579</v>
      </c>
    </row>
    <row r="477" spans="1:24" ht="24" x14ac:dyDescent="0.4">
      <c r="A477" s="19">
        <v>107</v>
      </c>
      <c r="B477" s="20" t="s">
        <v>1553</v>
      </c>
      <c r="C477" s="21" t="s">
        <v>1583</v>
      </c>
      <c r="D477" s="22" t="s">
        <v>1580</v>
      </c>
      <c r="E477" s="23" t="s">
        <v>1581</v>
      </c>
      <c r="F477" s="24" t="s">
        <v>1582</v>
      </c>
      <c r="G477" s="25" t="s">
        <v>50</v>
      </c>
      <c r="H477" s="26">
        <v>0</v>
      </c>
      <c r="I477" s="26">
        <v>0</v>
      </c>
      <c r="J477" s="27">
        <v>0</v>
      </c>
      <c r="K477" s="28">
        <v>2</v>
      </c>
      <c r="L477" s="27">
        <v>7</v>
      </c>
      <c r="M477" s="27">
        <v>0.49</v>
      </c>
      <c r="N477" s="29">
        <v>7.49</v>
      </c>
      <c r="O477" s="27">
        <v>0.49</v>
      </c>
      <c r="P477" s="27">
        <v>7.49</v>
      </c>
      <c r="Q477" s="27">
        <v>7.55</v>
      </c>
      <c r="R477" s="30"/>
      <c r="S477">
        <f t="shared" si="34"/>
        <v>6</v>
      </c>
      <c r="T477" t="str">
        <f t="shared" si="33"/>
        <v>มค</v>
      </c>
      <c r="U477" t="str">
        <f t="shared" si="35"/>
        <v>18</v>
      </c>
      <c r="V477" cm="1">
        <f t="array" ref="V477">_xlfn.SWITCH(T477,"มค",1,"กพ",2,"มี",3,"เมย",4,"พค",5,"มิ",6,"กค",7,"สค",8,"กย",9,"ตค",10,"พย",11,"ธค",12)</f>
        <v>1</v>
      </c>
      <c r="W477" s="55">
        <f t="shared" si="36"/>
        <v>2022</v>
      </c>
      <c r="X477" s="54">
        <f t="shared" si="37"/>
        <v>44579</v>
      </c>
    </row>
    <row r="478" spans="1:24" ht="24" x14ac:dyDescent="0.4">
      <c r="A478" s="19">
        <v>108</v>
      </c>
      <c r="B478" s="20" t="s">
        <v>1553</v>
      </c>
      <c r="C478" s="21" t="s">
        <v>1584</v>
      </c>
      <c r="D478" s="22" t="s">
        <v>1585</v>
      </c>
      <c r="E478" s="23" t="s">
        <v>1586</v>
      </c>
      <c r="F478" s="24" t="s">
        <v>1587</v>
      </c>
      <c r="G478" s="25" t="s">
        <v>1525</v>
      </c>
      <c r="H478" s="26">
        <v>178.5</v>
      </c>
      <c r="I478" s="26">
        <v>12.49</v>
      </c>
      <c r="J478" s="27">
        <v>190.99</v>
      </c>
      <c r="K478" s="28">
        <v>20</v>
      </c>
      <c r="L478" s="27">
        <v>70</v>
      </c>
      <c r="M478" s="27">
        <v>4.9000000000000004</v>
      </c>
      <c r="N478" s="29">
        <v>74.900000000000006</v>
      </c>
      <c r="O478" s="27">
        <v>17.39</v>
      </c>
      <c r="P478" s="27">
        <v>265.89</v>
      </c>
      <c r="Q478" s="27">
        <v>266</v>
      </c>
      <c r="R478" s="30"/>
      <c r="S478">
        <f t="shared" si="34"/>
        <v>6</v>
      </c>
      <c r="T478" t="str">
        <f t="shared" si="33"/>
        <v>มค</v>
      </c>
      <c r="U478" t="str">
        <f t="shared" si="35"/>
        <v>18</v>
      </c>
      <c r="V478" cm="1">
        <f t="array" ref="V478">_xlfn.SWITCH(T478,"มค",1,"กพ",2,"มี",3,"เมย",4,"พค",5,"มิ",6,"กค",7,"สค",8,"กย",9,"ตค",10,"พย",11,"ธค",12)</f>
        <v>1</v>
      </c>
      <c r="W478" s="55">
        <f t="shared" si="36"/>
        <v>2022</v>
      </c>
      <c r="X478" s="54">
        <f t="shared" si="37"/>
        <v>44579</v>
      </c>
    </row>
    <row r="479" spans="1:24" ht="24" x14ac:dyDescent="0.4">
      <c r="A479" s="19">
        <v>109</v>
      </c>
      <c r="B479" s="20" t="s">
        <v>1553</v>
      </c>
      <c r="C479" s="21" t="s">
        <v>1588</v>
      </c>
      <c r="D479" s="22" t="s">
        <v>381</v>
      </c>
      <c r="E479" s="23" t="s">
        <v>382</v>
      </c>
      <c r="F479" s="24" t="s">
        <v>383</v>
      </c>
      <c r="G479" s="25" t="s">
        <v>50</v>
      </c>
      <c r="H479" s="26">
        <v>0</v>
      </c>
      <c r="I479" s="26">
        <v>0</v>
      </c>
      <c r="J479" s="27">
        <v>0</v>
      </c>
      <c r="K479" s="28">
        <v>11</v>
      </c>
      <c r="L479" s="27">
        <v>38.5</v>
      </c>
      <c r="M479" s="27">
        <v>2.69</v>
      </c>
      <c r="N479" s="29">
        <v>41.19</v>
      </c>
      <c r="O479" s="27">
        <v>2.69</v>
      </c>
      <c r="P479" s="27">
        <v>41.19</v>
      </c>
      <c r="Q479" s="27">
        <v>41.25</v>
      </c>
      <c r="R479" s="30"/>
      <c r="S479">
        <f t="shared" si="34"/>
        <v>6</v>
      </c>
      <c r="T479" t="str">
        <f t="shared" si="33"/>
        <v>มค</v>
      </c>
      <c r="U479" t="str">
        <f t="shared" si="35"/>
        <v>18</v>
      </c>
      <c r="V479" cm="1">
        <f t="array" ref="V479">_xlfn.SWITCH(T479,"มค",1,"กพ",2,"มี",3,"เมย",4,"พค",5,"มิ",6,"กค",7,"สค",8,"กย",9,"ตค",10,"พย",11,"ธค",12)</f>
        <v>1</v>
      </c>
      <c r="W479" s="55">
        <f t="shared" si="36"/>
        <v>2022</v>
      </c>
      <c r="X479" s="54">
        <f t="shared" si="37"/>
        <v>44579</v>
      </c>
    </row>
    <row r="480" spans="1:24" ht="24" x14ac:dyDescent="0.4">
      <c r="A480" s="19">
        <v>110</v>
      </c>
      <c r="B480" s="20" t="s">
        <v>1553</v>
      </c>
      <c r="C480" s="21" t="s">
        <v>1589</v>
      </c>
      <c r="D480" s="22" t="s">
        <v>385</v>
      </c>
      <c r="E480" s="23" t="s">
        <v>386</v>
      </c>
      <c r="F480" s="24" t="s">
        <v>387</v>
      </c>
      <c r="G480" s="25" t="s">
        <v>50</v>
      </c>
      <c r="H480" s="26">
        <v>0</v>
      </c>
      <c r="I480" s="26">
        <v>0</v>
      </c>
      <c r="J480" s="27">
        <v>0</v>
      </c>
      <c r="K480" s="28">
        <v>24</v>
      </c>
      <c r="L480" s="27">
        <v>84</v>
      </c>
      <c r="M480" s="27">
        <v>5.88</v>
      </c>
      <c r="N480" s="29">
        <v>89.88</v>
      </c>
      <c r="O480" s="27">
        <v>5.88</v>
      </c>
      <c r="P480" s="27">
        <v>89.88</v>
      </c>
      <c r="Q480" s="27">
        <v>90</v>
      </c>
      <c r="R480" s="30"/>
      <c r="S480">
        <f t="shared" si="34"/>
        <v>6</v>
      </c>
      <c r="T480" t="str">
        <f t="shared" si="33"/>
        <v>มค</v>
      </c>
      <c r="U480" t="str">
        <f t="shared" si="35"/>
        <v>18</v>
      </c>
      <c r="V480" cm="1">
        <f t="array" ref="V480">_xlfn.SWITCH(T480,"มค",1,"กพ",2,"มี",3,"เมย",4,"พค",5,"มิ",6,"กค",7,"สค",8,"กย",9,"ตค",10,"พย",11,"ธค",12)</f>
        <v>1</v>
      </c>
      <c r="W480" s="55">
        <f t="shared" si="36"/>
        <v>2022</v>
      </c>
      <c r="X480" s="54">
        <f t="shared" si="37"/>
        <v>44579</v>
      </c>
    </row>
    <row r="481" spans="1:24" ht="24" x14ac:dyDescent="0.4">
      <c r="A481" s="19">
        <v>111</v>
      </c>
      <c r="B481" s="20" t="s">
        <v>1553</v>
      </c>
      <c r="C481" s="21" t="s">
        <v>1590</v>
      </c>
      <c r="D481" s="22" t="s">
        <v>389</v>
      </c>
      <c r="E481" s="23" t="s">
        <v>390</v>
      </c>
      <c r="F481" s="24" t="s">
        <v>391</v>
      </c>
      <c r="G481" s="25" t="s">
        <v>50</v>
      </c>
      <c r="H481" s="26">
        <v>0</v>
      </c>
      <c r="I481" s="26">
        <v>0</v>
      </c>
      <c r="J481" s="27">
        <v>0</v>
      </c>
      <c r="K481" s="28">
        <v>25</v>
      </c>
      <c r="L481" s="27">
        <v>87.5</v>
      </c>
      <c r="M481" s="27">
        <v>6.12</v>
      </c>
      <c r="N481" s="29">
        <v>93.62</v>
      </c>
      <c r="O481" s="27">
        <v>6.12</v>
      </c>
      <c r="P481" s="27">
        <v>93.62</v>
      </c>
      <c r="Q481" s="27">
        <v>93.75</v>
      </c>
      <c r="R481" s="30"/>
      <c r="S481">
        <f t="shared" si="34"/>
        <v>6</v>
      </c>
      <c r="T481" t="str">
        <f t="shared" si="33"/>
        <v>มค</v>
      </c>
      <c r="U481" t="str">
        <f t="shared" si="35"/>
        <v>18</v>
      </c>
      <c r="V481" cm="1">
        <f t="array" ref="V481">_xlfn.SWITCH(T481,"มค",1,"กพ",2,"มี",3,"เมย",4,"พค",5,"มิ",6,"กค",7,"สค",8,"กย",9,"ตค",10,"พย",11,"ธค",12)</f>
        <v>1</v>
      </c>
      <c r="W481" s="55">
        <f t="shared" si="36"/>
        <v>2022</v>
      </c>
      <c r="X481" s="54">
        <f t="shared" si="37"/>
        <v>44579</v>
      </c>
    </row>
    <row r="482" spans="1:24" ht="24" x14ac:dyDescent="0.4">
      <c r="A482" s="19">
        <v>112</v>
      </c>
      <c r="B482" s="20" t="s">
        <v>1553</v>
      </c>
      <c r="C482" s="21" t="s">
        <v>1591</v>
      </c>
      <c r="D482" s="22" t="s">
        <v>393</v>
      </c>
      <c r="E482" s="23" t="s">
        <v>394</v>
      </c>
      <c r="F482" s="24" t="s">
        <v>395</v>
      </c>
      <c r="G482" s="25" t="s">
        <v>50</v>
      </c>
      <c r="H482" s="26">
        <v>0</v>
      </c>
      <c r="I482" s="26">
        <v>0</v>
      </c>
      <c r="J482" s="27">
        <v>0</v>
      </c>
      <c r="K482" s="28">
        <v>10</v>
      </c>
      <c r="L482" s="27">
        <v>35</v>
      </c>
      <c r="M482" s="27">
        <v>2.4500000000000002</v>
      </c>
      <c r="N482" s="29">
        <v>37.450000000000003</v>
      </c>
      <c r="O482" s="27">
        <v>2.4500000000000002</v>
      </c>
      <c r="P482" s="27">
        <v>37.450000000000003</v>
      </c>
      <c r="Q482" s="27">
        <v>37.5</v>
      </c>
      <c r="R482" s="30"/>
      <c r="S482">
        <f t="shared" si="34"/>
        <v>6</v>
      </c>
      <c r="T482" t="str">
        <f t="shared" ref="T482:T545" si="38">IF(S482=5,MID(B482,7-S482,2),MID(B482,9-S482,2))</f>
        <v>มค</v>
      </c>
      <c r="U482" t="str">
        <f t="shared" si="35"/>
        <v>18</v>
      </c>
      <c r="V482" cm="1">
        <f t="array" ref="V482">_xlfn.SWITCH(T482,"มค",1,"กพ",2,"มี",3,"เมย",4,"พค",5,"มิ",6,"กค",7,"สค",8,"กย",9,"ตค",10,"พย",11,"ธค",12)</f>
        <v>1</v>
      </c>
      <c r="W482" s="55">
        <f t="shared" si="36"/>
        <v>2022</v>
      </c>
      <c r="X482" s="54">
        <f t="shared" si="37"/>
        <v>44579</v>
      </c>
    </row>
    <row r="483" spans="1:24" ht="24" x14ac:dyDescent="0.4">
      <c r="A483" s="19">
        <v>113</v>
      </c>
      <c r="B483" s="20" t="s">
        <v>1553</v>
      </c>
      <c r="C483" s="21" t="s">
        <v>1592</v>
      </c>
      <c r="D483" s="22" t="s">
        <v>397</v>
      </c>
      <c r="E483" s="23" t="s">
        <v>398</v>
      </c>
      <c r="F483" s="24" t="s">
        <v>399</v>
      </c>
      <c r="G483" s="25" t="s">
        <v>50</v>
      </c>
      <c r="H483" s="26">
        <v>0</v>
      </c>
      <c r="I483" s="26">
        <v>0</v>
      </c>
      <c r="J483" s="27">
        <v>0</v>
      </c>
      <c r="K483" s="28">
        <v>26</v>
      </c>
      <c r="L483" s="27">
        <v>91</v>
      </c>
      <c r="M483" s="27">
        <v>6.37</v>
      </c>
      <c r="N483" s="29">
        <v>97.37</v>
      </c>
      <c r="O483" s="27">
        <v>6.37</v>
      </c>
      <c r="P483" s="27">
        <v>97.37</v>
      </c>
      <c r="Q483" s="27">
        <v>97.5</v>
      </c>
      <c r="R483" s="30"/>
      <c r="S483">
        <f t="shared" si="34"/>
        <v>6</v>
      </c>
      <c r="T483" t="str">
        <f t="shared" si="38"/>
        <v>มค</v>
      </c>
      <c r="U483" t="str">
        <f t="shared" si="35"/>
        <v>18</v>
      </c>
      <c r="V483" cm="1">
        <f t="array" ref="V483">_xlfn.SWITCH(T483,"มค",1,"กพ",2,"มี",3,"เมย",4,"พค",5,"มิ",6,"กค",7,"สค",8,"กย",9,"ตค",10,"พย",11,"ธค",12)</f>
        <v>1</v>
      </c>
      <c r="W483" s="55">
        <f t="shared" si="36"/>
        <v>2022</v>
      </c>
      <c r="X483" s="54">
        <f t="shared" si="37"/>
        <v>44579</v>
      </c>
    </row>
    <row r="484" spans="1:24" ht="24" x14ac:dyDescent="0.4">
      <c r="A484" s="19">
        <v>114</v>
      </c>
      <c r="B484" s="20" t="s">
        <v>1553</v>
      </c>
      <c r="C484" s="21" t="s">
        <v>1593</v>
      </c>
      <c r="D484" s="22" t="s">
        <v>401</v>
      </c>
      <c r="E484" s="23" t="s">
        <v>351</v>
      </c>
      <c r="F484" s="24" t="s">
        <v>402</v>
      </c>
      <c r="G484" s="25" t="s">
        <v>50</v>
      </c>
      <c r="H484" s="26">
        <v>0</v>
      </c>
      <c r="I484" s="26">
        <v>0</v>
      </c>
      <c r="J484" s="27">
        <v>0</v>
      </c>
      <c r="K484" s="28">
        <v>3</v>
      </c>
      <c r="L484" s="27">
        <v>10.5</v>
      </c>
      <c r="M484" s="27">
        <v>0.73</v>
      </c>
      <c r="N484" s="29">
        <v>11.23</v>
      </c>
      <c r="O484" s="27">
        <v>0.73</v>
      </c>
      <c r="P484" s="27">
        <v>11.23</v>
      </c>
      <c r="Q484" s="27">
        <v>11.25</v>
      </c>
      <c r="R484" s="30"/>
      <c r="S484">
        <f t="shared" si="34"/>
        <v>6</v>
      </c>
      <c r="T484" t="str">
        <f t="shared" si="38"/>
        <v>มค</v>
      </c>
      <c r="U484" t="str">
        <f t="shared" si="35"/>
        <v>18</v>
      </c>
      <c r="V484" cm="1">
        <f t="array" ref="V484">_xlfn.SWITCH(T484,"มค",1,"กพ",2,"มี",3,"เมย",4,"พค",5,"มิ",6,"กค",7,"สค",8,"กย",9,"ตค",10,"พย",11,"ธค",12)</f>
        <v>1</v>
      </c>
      <c r="W484" s="55">
        <f t="shared" si="36"/>
        <v>2022</v>
      </c>
      <c r="X484" s="54">
        <f t="shared" si="37"/>
        <v>44579</v>
      </c>
    </row>
    <row r="485" spans="1:24" ht="24" x14ac:dyDescent="0.4">
      <c r="A485" s="19">
        <v>115</v>
      </c>
      <c r="B485" s="20" t="s">
        <v>1553</v>
      </c>
      <c r="C485" s="21" t="s">
        <v>1594</v>
      </c>
      <c r="D485" s="22" t="s">
        <v>404</v>
      </c>
      <c r="E485" s="23" t="s">
        <v>405</v>
      </c>
      <c r="F485" s="24" t="s">
        <v>406</v>
      </c>
      <c r="G485" s="25" t="s">
        <v>50</v>
      </c>
      <c r="H485" s="26">
        <v>0</v>
      </c>
      <c r="I485" s="26">
        <v>0</v>
      </c>
      <c r="J485" s="27">
        <v>0</v>
      </c>
      <c r="K485" s="28">
        <v>4</v>
      </c>
      <c r="L485" s="27">
        <v>14</v>
      </c>
      <c r="M485" s="27">
        <v>0.98</v>
      </c>
      <c r="N485" s="29">
        <v>14.98</v>
      </c>
      <c r="O485" s="27">
        <v>0.98</v>
      </c>
      <c r="P485" s="27">
        <v>14.98</v>
      </c>
      <c r="Q485" s="27">
        <v>15</v>
      </c>
      <c r="R485" s="30"/>
      <c r="S485">
        <f t="shared" si="34"/>
        <v>6</v>
      </c>
      <c r="T485" t="str">
        <f t="shared" si="38"/>
        <v>มค</v>
      </c>
      <c r="U485" t="str">
        <f t="shared" si="35"/>
        <v>18</v>
      </c>
      <c r="V485" cm="1">
        <f t="array" ref="V485">_xlfn.SWITCH(T485,"มค",1,"กพ",2,"มี",3,"เมย",4,"พค",5,"มิ",6,"กค",7,"สค",8,"กย",9,"ตค",10,"พย",11,"ธค",12)</f>
        <v>1</v>
      </c>
      <c r="W485" s="55">
        <f t="shared" si="36"/>
        <v>2022</v>
      </c>
      <c r="X485" s="54">
        <f t="shared" si="37"/>
        <v>44579</v>
      </c>
    </row>
    <row r="486" spans="1:24" ht="24" x14ac:dyDescent="0.4">
      <c r="A486" s="19">
        <v>116</v>
      </c>
      <c r="B486" s="20" t="s">
        <v>1553</v>
      </c>
      <c r="C486" s="21" t="s">
        <v>1595</v>
      </c>
      <c r="D486" s="22" t="s">
        <v>408</v>
      </c>
      <c r="E486" s="23" t="s">
        <v>409</v>
      </c>
      <c r="F486" s="24" t="s">
        <v>410</v>
      </c>
      <c r="G486" s="25" t="s">
        <v>50</v>
      </c>
      <c r="H486" s="26">
        <v>0</v>
      </c>
      <c r="I486" s="26">
        <v>0</v>
      </c>
      <c r="J486" s="27">
        <v>0</v>
      </c>
      <c r="K486" s="28">
        <v>1</v>
      </c>
      <c r="L486" s="27">
        <v>3.5</v>
      </c>
      <c r="M486" s="27">
        <v>0.24</v>
      </c>
      <c r="N486" s="29">
        <v>3.74</v>
      </c>
      <c r="O486" s="27">
        <v>0.24</v>
      </c>
      <c r="P486" s="27">
        <v>3.74</v>
      </c>
      <c r="Q486" s="27">
        <v>3.75</v>
      </c>
      <c r="R486" s="30"/>
      <c r="S486">
        <f t="shared" si="34"/>
        <v>6</v>
      </c>
      <c r="T486" t="str">
        <f t="shared" si="38"/>
        <v>มค</v>
      </c>
      <c r="U486" t="str">
        <f t="shared" si="35"/>
        <v>18</v>
      </c>
      <c r="V486" cm="1">
        <f t="array" ref="V486">_xlfn.SWITCH(T486,"มค",1,"กพ",2,"มี",3,"เมย",4,"พค",5,"มิ",6,"กค",7,"สค",8,"กย",9,"ตค",10,"พย",11,"ธค",12)</f>
        <v>1</v>
      </c>
      <c r="W486" s="55">
        <f t="shared" si="36"/>
        <v>2022</v>
      </c>
      <c r="X486" s="54">
        <f t="shared" si="37"/>
        <v>44579</v>
      </c>
    </row>
    <row r="487" spans="1:24" ht="24" x14ac:dyDescent="0.4">
      <c r="A487" s="19">
        <v>117</v>
      </c>
      <c r="B487" s="20" t="s">
        <v>1553</v>
      </c>
      <c r="C487" s="21" t="s">
        <v>1596</v>
      </c>
      <c r="D487" s="22" t="s">
        <v>538</v>
      </c>
      <c r="E487" s="23" t="s">
        <v>539</v>
      </c>
      <c r="F487" s="24" t="s">
        <v>540</v>
      </c>
      <c r="G487" s="25" t="s">
        <v>50</v>
      </c>
      <c r="H487" s="26">
        <v>0</v>
      </c>
      <c r="I487" s="26">
        <v>0</v>
      </c>
      <c r="J487" s="27">
        <v>0</v>
      </c>
      <c r="K487" s="28">
        <v>19</v>
      </c>
      <c r="L487" s="27">
        <v>66.5</v>
      </c>
      <c r="M487" s="27">
        <v>4.6500000000000004</v>
      </c>
      <c r="N487" s="29">
        <v>71.150000000000006</v>
      </c>
      <c r="O487" s="27">
        <v>4.6500000000000004</v>
      </c>
      <c r="P487" s="27">
        <v>71.150000000000006</v>
      </c>
      <c r="Q487" s="27">
        <v>71.25</v>
      </c>
      <c r="R487" s="30"/>
      <c r="S487">
        <f t="shared" si="34"/>
        <v>6</v>
      </c>
      <c r="T487" t="str">
        <f t="shared" si="38"/>
        <v>มค</v>
      </c>
      <c r="U487" t="str">
        <f t="shared" si="35"/>
        <v>18</v>
      </c>
      <c r="V487" cm="1">
        <f t="array" ref="V487">_xlfn.SWITCH(T487,"มค",1,"กพ",2,"มี",3,"เมย",4,"พค",5,"มิ",6,"กค",7,"สค",8,"กย",9,"ตค",10,"พย",11,"ธค",12)</f>
        <v>1</v>
      </c>
      <c r="W487" s="55">
        <f t="shared" si="36"/>
        <v>2022</v>
      </c>
      <c r="X487" s="54">
        <f t="shared" si="37"/>
        <v>44579</v>
      </c>
    </row>
    <row r="488" spans="1:24" ht="24" x14ac:dyDescent="0.4">
      <c r="A488" s="19">
        <v>118</v>
      </c>
      <c r="B488" s="20" t="s">
        <v>1553</v>
      </c>
      <c r="C488" s="21" t="s">
        <v>1597</v>
      </c>
      <c r="D488" s="22" t="s">
        <v>542</v>
      </c>
      <c r="E488" s="23" t="s">
        <v>543</v>
      </c>
      <c r="F488" s="24" t="s">
        <v>544</v>
      </c>
      <c r="G488" s="25" t="s">
        <v>50</v>
      </c>
      <c r="H488" s="26">
        <v>0</v>
      </c>
      <c r="I488" s="26">
        <v>0</v>
      </c>
      <c r="J488" s="27">
        <v>0</v>
      </c>
      <c r="K488" s="28">
        <v>6</v>
      </c>
      <c r="L488" s="27">
        <v>21</v>
      </c>
      <c r="M488" s="27">
        <v>1.47</v>
      </c>
      <c r="N488" s="29">
        <v>22.47</v>
      </c>
      <c r="O488" s="27">
        <v>1.47</v>
      </c>
      <c r="P488" s="27">
        <v>22.47</v>
      </c>
      <c r="Q488" s="27">
        <v>22.5</v>
      </c>
      <c r="R488" s="30"/>
      <c r="S488">
        <f t="shared" si="34"/>
        <v>6</v>
      </c>
      <c r="T488" t="str">
        <f t="shared" si="38"/>
        <v>มค</v>
      </c>
      <c r="U488" t="str">
        <f t="shared" si="35"/>
        <v>18</v>
      </c>
      <c r="V488" cm="1">
        <f t="array" ref="V488">_xlfn.SWITCH(T488,"มค",1,"กพ",2,"มี",3,"เมย",4,"พค",5,"มิ",6,"กค",7,"สค",8,"กย",9,"ตค",10,"พย",11,"ธค",12)</f>
        <v>1</v>
      </c>
      <c r="W488" s="55">
        <f t="shared" si="36"/>
        <v>2022</v>
      </c>
      <c r="X488" s="54">
        <f t="shared" si="37"/>
        <v>44579</v>
      </c>
    </row>
    <row r="489" spans="1:24" ht="24" x14ac:dyDescent="0.4">
      <c r="A489" s="19">
        <v>119</v>
      </c>
      <c r="B489" s="20" t="s">
        <v>1553</v>
      </c>
      <c r="C489" s="21" t="s">
        <v>1598</v>
      </c>
      <c r="D489" s="22" t="s">
        <v>546</v>
      </c>
      <c r="E489" s="23" t="s">
        <v>547</v>
      </c>
      <c r="F489" s="24" t="s">
        <v>548</v>
      </c>
      <c r="G489" s="25" t="s">
        <v>50</v>
      </c>
      <c r="H489" s="26">
        <v>0</v>
      </c>
      <c r="I489" s="26">
        <v>0</v>
      </c>
      <c r="J489" s="27">
        <v>0</v>
      </c>
      <c r="K489" s="28">
        <v>43</v>
      </c>
      <c r="L489" s="27">
        <v>150.5</v>
      </c>
      <c r="M489" s="27">
        <v>10.53</v>
      </c>
      <c r="N489" s="29">
        <v>161.03</v>
      </c>
      <c r="O489" s="27">
        <v>10.53</v>
      </c>
      <c r="P489" s="27">
        <v>161.03</v>
      </c>
      <c r="Q489" s="27">
        <v>161.25</v>
      </c>
      <c r="R489" s="30"/>
      <c r="S489">
        <f t="shared" si="34"/>
        <v>6</v>
      </c>
      <c r="T489" t="str">
        <f t="shared" si="38"/>
        <v>มค</v>
      </c>
      <c r="U489" t="str">
        <f t="shared" si="35"/>
        <v>18</v>
      </c>
      <c r="V489" cm="1">
        <f t="array" ref="V489">_xlfn.SWITCH(T489,"มค",1,"กพ",2,"มี",3,"เมย",4,"พค",5,"มิ",6,"กค",7,"สค",8,"กย",9,"ตค",10,"พย",11,"ธค",12)</f>
        <v>1</v>
      </c>
      <c r="W489" s="55">
        <f t="shared" si="36"/>
        <v>2022</v>
      </c>
      <c r="X489" s="54">
        <f t="shared" si="37"/>
        <v>44579</v>
      </c>
    </row>
    <row r="490" spans="1:24" ht="24" x14ac:dyDescent="0.4">
      <c r="A490" s="19">
        <v>120</v>
      </c>
      <c r="B490" s="20" t="s">
        <v>1553</v>
      </c>
      <c r="C490" s="21" t="s">
        <v>1599</v>
      </c>
      <c r="D490" s="22" t="s">
        <v>369</v>
      </c>
      <c r="E490" s="23" t="s">
        <v>370</v>
      </c>
      <c r="F490" s="24" t="s">
        <v>371</v>
      </c>
      <c r="G490" s="25" t="s">
        <v>50</v>
      </c>
      <c r="H490" s="26">
        <v>0</v>
      </c>
      <c r="I490" s="26">
        <v>0</v>
      </c>
      <c r="J490" s="27">
        <v>0</v>
      </c>
      <c r="K490" s="28">
        <v>14</v>
      </c>
      <c r="L490" s="27">
        <v>49</v>
      </c>
      <c r="M490" s="27">
        <v>3.43</v>
      </c>
      <c r="N490" s="29">
        <v>52.43</v>
      </c>
      <c r="O490" s="27">
        <v>3.43</v>
      </c>
      <c r="P490" s="27">
        <v>52.43</v>
      </c>
      <c r="Q490" s="27">
        <v>52.5</v>
      </c>
      <c r="R490" s="30"/>
      <c r="S490">
        <f t="shared" si="34"/>
        <v>6</v>
      </c>
      <c r="T490" t="str">
        <f t="shared" si="38"/>
        <v>มค</v>
      </c>
      <c r="U490" t="str">
        <f t="shared" si="35"/>
        <v>18</v>
      </c>
      <c r="V490" cm="1">
        <f t="array" ref="V490">_xlfn.SWITCH(T490,"มค",1,"กพ",2,"มี",3,"เมย",4,"พค",5,"มิ",6,"กค",7,"สค",8,"กย",9,"ตค",10,"พย",11,"ธค",12)</f>
        <v>1</v>
      </c>
      <c r="W490" s="55">
        <f t="shared" si="36"/>
        <v>2022</v>
      </c>
      <c r="X490" s="54">
        <f t="shared" si="37"/>
        <v>44579</v>
      </c>
    </row>
    <row r="491" spans="1:24" ht="24" x14ac:dyDescent="0.4">
      <c r="A491" s="19">
        <v>121</v>
      </c>
      <c r="B491" s="20" t="s">
        <v>1553</v>
      </c>
      <c r="C491" s="21" t="s">
        <v>1600</v>
      </c>
      <c r="D491" s="22" t="s">
        <v>377</v>
      </c>
      <c r="E491" s="23" t="s">
        <v>378</v>
      </c>
      <c r="F491" s="24" t="s">
        <v>379</v>
      </c>
      <c r="G491" s="25" t="s">
        <v>50</v>
      </c>
      <c r="H491" s="26">
        <v>0</v>
      </c>
      <c r="I491" s="26">
        <v>0</v>
      </c>
      <c r="J491" s="27">
        <v>0</v>
      </c>
      <c r="K491" s="28">
        <v>125</v>
      </c>
      <c r="L491" s="27">
        <v>437.5</v>
      </c>
      <c r="M491" s="27">
        <v>30.62</v>
      </c>
      <c r="N491" s="29">
        <v>468.12</v>
      </c>
      <c r="O491" s="27">
        <v>30.62</v>
      </c>
      <c r="P491" s="27">
        <v>468.12</v>
      </c>
      <c r="Q491" s="27">
        <v>468.25</v>
      </c>
      <c r="R491" s="30"/>
      <c r="S491">
        <f t="shared" si="34"/>
        <v>6</v>
      </c>
      <c r="T491" t="str">
        <f t="shared" si="38"/>
        <v>มค</v>
      </c>
      <c r="U491" t="str">
        <f t="shared" si="35"/>
        <v>18</v>
      </c>
      <c r="V491" cm="1">
        <f t="array" ref="V491">_xlfn.SWITCH(T491,"มค",1,"กพ",2,"มี",3,"เมย",4,"พค",5,"มิ",6,"กค",7,"สค",8,"กย",9,"ตค",10,"พย",11,"ธค",12)</f>
        <v>1</v>
      </c>
      <c r="W491" s="55">
        <f t="shared" si="36"/>
        <v>2022</v>
      </c>
      <c r="X491" s="54">
        <f t="shared" si="37"/>
        <v>44579</v>
      </c>
    </row>
    <row r="492" spans="1:24" ht="24" x14ac:dyDescent="0.4">
      <c r="A492" s="19">
        <v>122</v>
      </c>
      <c r="B492" s="20" t="s">
        <v>1553</v>
      </c>
      <c r="C492" s="21" t="s">
        <v>1601</v>
      </c>
      <c r="D492" s="22" t="s">
        <v>153</v>
      </c>
      <c r="E492" s="23" t="s">
        <v>154</v>
      </c>
      <c r="F492" s="24" t="s">
        <v>155</v>
      </c>
      <c r="G492" s="25" t="s">
        <v>50</v>
      </c>
      <c r="H492" s="26">
        <v>0</v>
      </c>
      <c r="I492" s="26">
        <v>0</v>
      </c>
      <c r="J492" s="27">
        <v>0</v>
      </c>
      <c r="K492" s="28">
        <v>6</v>
      </c>
      <c r="L492" s="27">
        <v>21</v>
      </c>
      <c r="M492" s="27">
        <v>1.47</v>
      </c>
      <c r="N492" s="29">
        <v>22.47</v>
      </c>
      <c r="O492" s="27">
        <v>1.47</v>
      </c>
      <c r="P492" s="27">
        <v>22.47</v>
      </c>
      <c r="Q492" s="27">
        <v>22.5</v>
      </c>
      <c r="R492" s="30"/>
      <c r="S492">
        <f t="shared" si="34"/>
        <v>6</v>
      </c>
      <c r="T492" t="str">
        <f t="shared" si="38"/>
        <v>มค</v>
      </c>
      <c r="U492" t="str">
        <f t="shared" si="35"/>
        <v>18</v>
      </c>
      <c r="V492" cm="1">
        <f t="array" ref="V492">_xlfn.SWITCH(T492,"มค",1,"กพ",2,"มี",3,"เมย",4,"พค",5,"มิ",6,"กค",7,"สค",8,"กย",9,"ตค",10,"พย",11,"ธค",12)</f>
        <v>1</v>
      </c>
      <c r="W492" s="55">
        <f t="shared" si="36"/>
        <v>2022</v>
      </c>
      <c r="X492" s="54">
        <f t="shared" si="37"/>
        <v>44579</v>
      </c>
    </row>
    <row r="493" spans="1:24" ht="24" x14ac:dyDescent="0.4">
      <c r="A493" s="19">
        <v>123</v>
      </c>
      <c r="B493" s="20" t="s">
        <v>1553</v>
      </c>
      <c r="C493" s="21" t="s">
        <v>1602</v>
      </c>
      <c r="D493" s="22" t="s">
        <v>499</v>
      </c>
      <c r="E493" s="23" t="s">
        <v>500</v>
      </c>
      <c r="F493" s="24" t="s">
        <v>501</v>
      </c>
      <c r="G493" s="25" t="s">
        <v>50</v>
      </c>
      <c r="H493" s="26">
        <v>0</v>
      </c>
      <c r="I493" s="26">
        <v>0</v>
      </c>
      <c r="J493" s="27">
        <v>0</v>
      </c>
      <c r="K493" s="28">
        <v>14</v>
      </c>
      <c r="L493" s="27">
        <v>49</v>
      </c>
      <c r="M493" s="27">
        <v>3.43</v>
      </c>
      <c r="N493" s="29">
        <v>52.43</v>
      </c>
      <c r="O493" s="27">
        <v>3.43</v>
      </c>
      <c r="P493" s="27">
        <v>52.43</v>
      </c>
      <c r="Q493" s="27">
        <v>52.5</v>
      </c>
      <c r="R493" s="30"/>
      <c r="S493">
        <f t="shared" si="34"/>
        <v>6</v>
      </c>
      <c r="T493" t="str">
        <f t="shared" si="38"/>
        <v>มค</v>
      </c>
      <c r="U493" t="str">
        <f t="shared" si="35"/>
        <v>18</v>
      </c>
      <c r="V493" cm="1">
        <f t="array" ref="V493">_xlfn.SWITCH(T493,"มค",1,"กพ",2,"มี",3,"เมย",4,"พค",5,"มิ",6,"กค",7,"สค",8,"กย",9,"ตค",10,"พย",11,"ธค",12)</f>
        <v>1</v>
      </c>
      <c r="W493" s="55">
        <f t="shared" si="36"/>
        <v>2022</v>
      </c>
      <c r="X493" s="54">
        <f t="shared" si="37"/>
        <v>44579</v>
      </c>
    </row>
    <row r="494" spans="1:24" ht="24" x14ac:dyDescent="0.4">
      <c r="A494" s="19">
        <v>124</v>
      </c>
      <c r="B494" s="20" t="s">
        <v>1553</v>
      </c>
      <c r="C494" s="21" t="s">
        <v>1603</v>
      </c>
      <c r="D494" s="22" t="s">
        <v>157</v>
      </c>
      <c r="E494" s="23" t="s">
        <v>158</v>
      </c>
      <c r="F494" s="24" t="s">
        <v>159</v>
      </c>
      <c r="G494" s="25" t="s">
        <v>50</v>
      </c>
      <c r="H494" s="26">
        <v>0</v>
      </c>
      <c r="I494" s="26">
        <v>0</v>
      </c>
      <c r="J494" s="27">
        <v>0</v>
      </c>
      <c r="K494" s="28">
        <v>23</v>
      </c>
      <c r="L494" s="27">
        <v>80.5</v>
      </c>
      <c r="M494" s="27">
        <v>5.63</v>
      </c>
      <c r="N494" s="29">
        <v>86.13</v>
      </c>
      <c r="O494" s="27">
        <v>5.63</v>
      </c>
      <c r="P494" s="27">
        <v>86.13</v>
      </c>
      <c r="Q494" s="27">
        <v>86.25</v>
      </c>
      <c r="R494" s="30"/>
      <c r="S494">
        <f t="shared" si="34"/>
        <v>6</v>
      </c>
      <c r="T494" t="str">
        <f t="shared" si="38"/>
        <v>มค</v>
      </c>
      <c r="U494" t="str">
        <f t="shared" si="35"/>
        <v>18</v>
      </c>
      <c r="V494" cm="1">
        <f t="array" ref="V494">_xlfn.SWITCH(T494,"มค",1,"กพ",2,"มี",3,"เมย",4,"พค",5,"มิ",6,"กค",7,"สค",8,"กย",9,"ตค",10,"พย",11,"ธค",12)</f>
        <v>1</v>
      </c>
      <c r="W494" s="55">
        <f t="shared" si="36"/>
        <v>2022</v>
      </c>
      <c r="X494" s="54">
        <f t="shared" si="37"/>
        <v>44579</v>
      </c>
    </row>
    <row r="495" spans="1:24" ht="24" x14ac:dyDescent="0.4">
      <c r="A495" s="19">
        <v>125</v>
      </c>
      <c r="B495" s="20" t="s">
        <v>1604</v>
      </c>
      <c r="C495" s="21" t="s">
        <v>1605</v>
      </c>
      <c r="D495" s="22" t="s">
        <v>1606</v>
      </c>
      <c r="E495" s="23" t="s">
        <v>1607</v>
      </c>
      <c r="F495" s="24" t="s">
        <v>1608</v>
      </c>
      <c r="G495" s="25" t="s">
        <v>1525</v>
      </c>
      <c r="H495" s="26">
        <v>45.5</v>
      </c>
      <c r="I495" s="26">
        <v>3.18</v>
      </c>
      <c r="J495" s="27">
        <v>48.68</v>
      </c>
      <c r="K495" s="28">
        <v>1</v>
      </c>
      <c r="L495" s="27">
        <v>3.5</v>
      </c>
      <c r="M495" s="27">
        <v>0.24</v>
      </c>
      <c r="N495" s="29">
        <v>3.74</v>
      </c>
      <c r="O495" s="27">
        <v>3.42</v>
      </c>
      <c r="P495" s="27">
        <v>52.42</v>
      </c>
      <c r="Q495" s="27">
        <v>52.5</v>
      </c>
      <c r="R495" s="30"/>
      <c r="S495">
        <f t="shared" si="34"/>
        <v>6</v>
      </c>
      <c r="T495" t="str">
        <f t="shared" si="38"/>
        <v>มค</v>
      </c>
      <c r="U495" t="str">
        <f t="shared" si="35"/>
        <v>19</v>
      </c>
      <c r="V495" cm="1">
        <f t="array" ref="V495">_xlfn.SWITCH(T495,"มค",1,"กพ",2,"มี",3,"เมย",4,"พค",5,"มิ",6,"กค",7,"สค",8,"กย",9,"ตค",10,"พย",11,"ธค",12)</f>
        <v>1</v>
      </c>
      <c r="W495" s="55">
        <f t="shared" si="36"/>
        <v>2022</v>
      </c>
      <c r="X495" s="54">
        <f t="shared" si="37"/>
        <v>44580</v>
      </c>
    </row>
    <row r="496" spans="1:24" ht="24" x14ac:dyDescent="0.4">
      <c r="A496" s="19">
        <v>126</v>
      </c>
      <c r="B496" s="20" t="s">
        <v>1604</v>
      </c>
      <c r="C496" s="21" t="s">
        <v>1609</v>
      </c>
      <c r="D496" s="22" t="s">
        <v>1610</v>
      </c>
      <c r="E496" s="23" t="s">
        <v>1611</v>
      </c>
      <c r="F496" s="24" t="s">
        <v>1612</v>
      </c>
      <c r="G496" s="25" t="s">
        <v>1525</v>
      </c>
      <c r="H496" s="26">
        <v>7055.94</v>
      </c>
      <c r="I496" s="26">
        <v>493.92</v>
      </c>
      <c r="J496" s="27">
        <v>7549.86</v>
      </c>
      <c r="K496" s="28">
        <v>46</v>
      </c>
      <c r="L496" s="27">
        <v>161</v>
      </c>
      <c r="M496" s="27">
        <v>11.27</v>
      </c>
      <c r="N496" s="29">
        <v>172.27</v>
      </c>
      <c r="O496" s="27">
        <v>505.19</v>
      </c>
      <c r="P496" s="27">
        <v>7722.13</v>
      </c>
      <c r="Q496" s="27">
        <v>7722.25</v>
      </c>
      <c r="R496" s="30"/>
      <c r="S496">
        <f t="shared" si="34"/>
        <v>6</v>
      </c>
      <c r="T496" t="str">
        <f t="shared" si="38"/>
        <v>มค</v>
      </c>
      <c r="U496" t="str">
        <f t="shared" si="35"/>
        <v>19</v>
      </c>
      <c r="V496" cm="1">
        <f t="array" ref="V496">_xlfn.SWITCH(T496,"มค",1,"กพ",2,"มี",3,"เมย",4,"พค",5,"มิ",6,"กค",7,"สค",8,"กย",9,"ตค",10,"พย",11,"ธค",12)</f>
        <v>1</v>
      </c>
      <c r="W496" s="55">
        <f t="shared" si="36"/>
        <v>2022</v>
      </c>
      <c r="X496" s="54">
        <f t="shared" si="37"/>
        <v>44580</v>
      </c>
    </row>
    <row r="497" spans="1:24" ht="24" x14ac:dyDescent="0.4">
      <c r="A497" s="19">
        <v>127</v>
      </c>
      <c r="B497" s="20" t="s">
        <v>1604</v>
      </c>
      <c r="C497" s="21" t="s">
        <v>1613</v>
      </c>
      <c r="D497" s="22" t="s">
        <v>1614</v>
      </c>
      <c r="E497" s="23" t="s">
        <v>1615</v>
      </c>
      <c r="F497" s="24" t="s">
        <v>1616</v>
      </c>
      <c r="G497" s="25" t="s">
        <v>1617</v>
      </c>
      <c r="H497" s="26">
        <v>7097.93</v>
      </c>
      <c r="I497" s="26">
        <v>496.86</v>
      </c>
      <c r="J497" s="27">
        <v>7594.79</v>
      </c>
      <c r="K497" s="28">
        <v>44</v>
      </c>
      <c r="L497" s="27">
        <v>154</v>
      </c>
      <c r="M497" s="27">
        <v>10.78</v>
      </c>
      <c r="N497" s="29">
        <v>164.78</v>
      </c>
      <c r="O497" s="27">
        <v>507.64</v>
      </c>
      <c r="P497" s="27">
        <v>7759.57</v>
      </c>
      <c r="Q497" s="27">
        <v>7759.75</v>
      </c>
      <c r="R497" s="30"/>
      <c r="S497">
        <f t="shared" si="34"/>
        <v>6</v>
      </c>
      <c r="T497" t="str">
        <f t="shared" si="38"/>
        <v>มค</v>
      </c>
      <c r="U497" t="str">
        <f t="shared" si="35"/>
        <v>19</v>
      </c>
      <c r="V497" cm="1">
        <f t="array" ref="V497">_xlfn.SWITCH(T497,"มค",1,"กพ",2,"มี",3,"เมย",4,"พค",5,"มิ",6,"กค",7,"สค",8,"กย",9,"ตค",10,"พย",11,"ธค",12)</f>
        <v>1</v>
      </c>
      <c r="W497" s="55">
        <f t="shared" si="36"/>
        <v>2022</v>
      </c>
      <c r="X497" s="54">
        <f t="shared" si="37"/>
        <v>44580</v>
      </c>
    </row>
    <row r="498" spans="1:24" ht="24" x14ac:dyDescent="0.4">
      <c r="A498" s="19">
        <v>128</v>
      </c>
      <c r="B498" s="20" t="s">
        <v>1604</v>
      </c>
      <c r="C498" s="21" t="s">
        <v>1618</v>
      </c>
      <c r="D498" s="22" t="s">
        <v>1619</v>
      </c>
      <c r="E498" s="23" t="s">
        <v>1620</v>
      </c>
      <c r="F498" s="24" t="s">
        <v>1621</v>
      </c>
      <c r="G498" s="25" t="s">
        <v>1622</v>
      </c>
      <c r="H498" s="26">
        <v>2876.94</v>
      </c>
      <c r="I498" s="26">
        <v>201.39</v>
      </c>
      <c r="J498" s="27">
        <v>3078.33</v>
      </c>
      <c r="K498" s="28">
        <v>14</v>
      </c>
      <c r="L498" s="27">
        <v>49</v>
      </c>
      <c r="M498" s="27">
        <v>3.43</v>
      </c>
      <c r="N498" s="29">
        <v>52.43</v>
      </c>
      <c r="O498" s="27">
        <v>204.82</v>
      </c>
      <c r="P498" s="27">
        <v>3130.76</v>
      </c>
      <c r="Q498" s="27">
        <v>3131</v>
      </c>
      <c r="R498" s="30"/>
      <c r="S498">
        <f t="shared" si="34"/>
        <v>6</v>
      </c>
      <c r="T498" t="str">
        <f t="shared" si="38"/>
        <v>มค</v>
      </c>
      <c r="U498" t="str">
        <f t="shared" si="35"/>
        <v>19</v>
      </c>
      <c r="V498" cm="1">
        <f t="array" ref="V498">_xlfn.SWITCH(T498,"มค",1,"กพ",2,"มี",3,"เมย",4,"พค",5,"มิ",6,"กค",7,"สค",8,"กย",9,"ตค",10,"พย",11,"ธค",12)</f>
        <v>1</v>
      </c>
      <c r="W498" s="55">
        <f t="shared" si="36"/>
        <v>2022</v>
      </c>
      <c r="X498" s="54">
        <f t="shared" si="37"/>
        <v>44580</v>
      </c>
    </row>
    <row r="499" spans="1:24" ht="24" x14ac:dyDescent="0.4">
      <c r="A499" s="19">
        <v>129</v>
      </c>
      <c r="B499" s="20" t="s">
        <v>1604</v>
      </c>
      <c r="C499" s="21" t="s">
        <v>1623</v>
      </c>
      <c r="D499" s="22" t="s">
        <v>578</v>
      </c>
      <c r="E499" s="23" t="s">
        <v>579</v>
      </c>
      <c r="F499" s="24" t="s">
        <v>580</v>
      </c>
      <c r="G499" s="25" t="s">
        <v>50</v>
      </c>
      <c r="H499" s="26">
        <v>0</v>
      </c>
      <c r="I499" s="26">
        <v>0</v>
      </c>
      <c r="J499" s="27">
        <v>0</v>
      </c>
      <c r="K499" s="28">
        <v>11</v>
      </c>
      <c r="L499" s="27">
        <v>38.5</v>
      </c>
      <c r="M499" s="27">
        <v>2.69</v>
      </c>
      <c r="N499" s="29">
        <v>41.19</v>
      </c>
      <c r="O499" s="27">
        <v>2.69</v>
      </c>
      <c r="P499" s="27">
        <v>41.19</v>
      </c>
      <c r="Q499" s="27">
        <v>41.25</v>
      </c>
      <c r="R499" s="30"/>
      <c r="S499">
        <f t="shared" si="34"/>
        <v>6</v>
      </c>
      <c r="T499" t="str">
        <f t="shared" si="38"/>
        <v>มค</v>
      </c>
      <c r="U499" t="str">
        <f t="shared" si="35"/>
        <v>19</v>
      </c>
      <c r="V499" cm="1">
        <f t="array" ref="V499">_xlfn.SWITCH(T499,"มค",1,"กพ",2,"มี",3,"เมย",4,"พค",5,"มิ",6,"กค",7,"สค",8,"กย",9,"ตค",10,"พย",11,"ธค",12)</f>
        <v>1</v>
      </c>
      <c r="W499" s="55">
        <f t="shared" si="36"/>
        <v>2022</v>
      </c>
      <c r="X499" s="54">
        <f t="shared" si="37"/>
        <v>44580</v>
      </c>
    </row>
    <row r="500" spans="1:24" ht="24" x14ac:dyDescent="0.4">
      <c r="A500" s="19">
        <v>130</v>
      </c>
      <c r="B500" s="20" t="s">
        <v>1604</v>
      </c>
      <c r="C500" s="21" t="s">
        <v>1624</v>
      </c>
      <c r="D500" s="22" t="s">
        <v>574</v>
      </c>
      <c r="E500" s="23" t="s">
        <v>575</v>
      </c>
      <c r="F500" s="24" t="s">
        <v>576</v>
      </c>
      <c r="G500" s="25" t="s">
        <v>50</v>
      </c>
      <c r="H500" s="26">
        <v>0</v>
      </c>
      <c r="I500" s="26">
        <v>0</v>
      </c>
      <c r="J500" s="27">
        <v>0</v>
      </c>
      <c r="K500" s="28">
        <v>18</v>
      </c>
      <c r="L500" s="27">
        <v>63</v>
      </c>
      <c r="M500" s="27">
        <v>4.41</v>
      </c>
      <c r="N500" s="29">
        <v>67.41</v>
      </c>
      <c r="O500" s="27">
        <v>4.41</v>
      </c>
      <c r="P500" s="27">
        <v>67.41</v>
      </c>
      <c r="Q500" s="27">
        <v>67.5</v>
      </c>
      <c r="R500" s="30"/>
      <c r="S500">
        <f t="shared" si="34"/>
        <v>6</v>
      </c>
      <c r="T500" t="str">
        <f t="shared" si="38"/>
        <v>มค</v>
      </c>
      <c r="U500" t="str">
        <f t="shared" si="35"/>
        <v>19</v>
      </c>
      <c r="V500" cm="1">
        <f t="array" ref="V500">_xlfn.SWITCH(T500,"มค",1,"กพ",2,"มี",3,"เมย",4,"พค",5,"มิ",6,"กค",7,"สค",8,"กย",9,"ตค",10,"พย",11,"ธค",12)</f>
        <v>1</v>
      </c>
      <c r="W500" s="55">
        <f t="shared" si="36"/>
        <v>2022</v>
      </c>
      <c r="X500" s="54">
        <f t="shared" si="37"/>
        <v>44580</v>
      </c>
    </row>
    <row r="501" spans="1:24" ht="24" x14ac:dyDescent="0.4">
      <c r="A501" s="19">
        <v>131</v>
      </c>
      <c r="B501" s="20" t="s">
        <v>1604</v>
      </c>
      <c r="C501" s="21" t="s">
        <v>1625</v>
      </c>
      <c r="D501" s="22" t="s">
        <v>604</v>
      </c>
      <c r="E501" s="23" t="s">
        <v>605</v>
      </c>
      <c r="F501" s="24" t="s">
        <v>606</v>
      </c>
      <c r="G501" s="25" t="s">
        <v>50</v>
      </c>
      <c r="H501" s="26">
        <v>0</v>
      </c>
      <c r="I501" s="26">
        <v>0</v>
      </c>
      <c r="J501" s="27">
        <v>0</v>
      </c>
      <c r="K501" s="28">
        <v>10</v>
      </c>
      <c r="L501" s="27">
        <v>35</v>
      </c>
      <c r="M501" s="27">
        <v>2.4500000000000002</v>
      </c>
      <c r="N501" s="29">
        <v>37.450000000000003</v>
      </c>
      <c r="O501" s="27">
        <v>2.4500000000000002</v>
      </c>
      <c r="P501" s="27">
        <v>37.450000000000003</v>
      </c>
      <c r="Q501" s="27">
        <v>37</v>
      </c>
      <c r="R501" s="30"/>
      <c r="S501">
        <f t="shared" si="34"/>
        <v>6</v>
      </c>
      <c r="T501" t="str">
        <f t="shared" si="38"/>
        <v>มค</v>
      </c>
      <c r="U501" t="str">
        <f t="shared" si="35"/>
        <v>19</v>
      </c>
      <c r="V501" cm="1">
        <f t="array" ref="V501">_xlfn.SWITCH(T501,"มค",1,"กพ",2,"มี",3,"เมย",4,"พค",5,"มิ",6,"กค",7,"สค",8,"กย",9,"ตค",10,"พย",11,"ธค",12)</f>
        <v>1</v>
      </c>
      <c r="W501" s="55">
        <f t="shared" si="36"/>
        <v>2022</v>
      </c>
      <c r="X501" s="54">
        <f t="shared" si="37"/>
        <v>44580</v>
      </c>
    </row>
    <row r="502" spans="1:24" ht="24" x14ac:dyDescent="0.4">
      <c r="A502" s="19">
        <v>132</v>
      </c>
      <c r="B502" s="20" t="s">
        <v>1604</v>
      </c>
      <c r="C502" s="21" t="s">
        <v>1626</v>
      </c>
      <c r="D502" s="22" t="s">
        <v>600</v>
      </c>
      <c r="E502" s="23" t="s">
        <v>601</v>
      </c>
      <c r="F502" s="24" t="s">
        <v>602</v>
      </c>
      <c r="G502" s="25" t="s">
        <v>50</v>
      </c>
      <c r="H502" s="26">
        <v>0</v>
      </c>
      <c r="I502" s="26">
        <v>0</v>
      </c>
      <c r="J502" s="27">
        <v>0</v>
      </c>
      <c r="K502" s="28">
        <v>94</v>
      </c>
      <c r="L502" s="27">
        <v>329</v>
      </c>
      <c r="M502" s="27">
        <v>23.03</v>
      </c>
      <c r="N502" s="29">
        <v>352.03</v>
      </c>
      <c r="O502" s="27">
        <v>23.03</v>
      </c>
      <c r="P502" s="27">
        <v>352.03</v>
      </c>
      <c r="Q502" s="27">
        <v>352.25</v>
      </c>
      <c r="R502" s="30"/>
      <c r="S502">
        <f t="shared" si="34"/>
        <v>6</v>
      </c>
      <c r="T502" t="str">
        <f t="shared" si="38"/>
        <v>มค</v>
      </c>
      <c r="U502" t="str">
        <f t="shared" si="35"/>
        <v>19</v>
      </c>
      <c r="V502" cm="1">
        <f t="array" ref="V502">_xlfn.SWITCH(T502,"มค",1,"กพ",2,"มี",3,"เมย",4,"พค",5,"มิ",6,"กค",7,"สค",8,"กย",9,"ตค",10,"พย",11,"ธค",12)</f>
        <v>1</v>
      </c>
      <c r="W502" s="55">
        <f t="shared" si="36"/>
        <v>2022</v>
      </c>
      <c r="X502" s="54">
        <f t="shared" si="37"/>
        <v>44580</v>
      </c>
    </row>
    <row r="503" spans="1:24" ht="24" x14ac:dyDescent="0.4">
      <c r="A503" s="19">
        <v>133</v>
      </c>
      <c r="B503" s="20" t="s">
        <v>1604</v>
      </c>
      <c r="C503" s="21" t="s">
        <v>1627</v>
      </c>
      <c r="D503" s="22" t="s">
        <v>608</v>
      </c>
      <c r="E503" s="23" t="s">
        <v>609</v>
      </c>
      <c r="F503" s="24" t="s">
        <v>610</v>
      </c>
      <c r="G503" s="25" t="s">
        <v>50</v>
      </c>
      <c r="H503" s="26">
        <v>0</v>
      </c>
      <c r="I503" s="26">
        <v>0</v>
      </c>
      <c r="J503" s="27">
        <v>0</v>
      </c>
      <c r="K503" s="28">
        <v>27</v>
      </c>
      <c r="L503" s="27">
        <v>94.5</v>
      </c>
      <c r="M503" s="27">
        <v>6.61</v>
      </c>
      <c r="N503" s="29">
        <v>101.11</v>
      </c>
      <c r="O503" s="27">
        <v>6.61</v>
      </c>
      <c r="P503" s="27">
        <v>101.11</v>
      </c>
      <c r="Q503" s="27">
        <v>101.25</v>
      </c>
      <c r="R503" s="30"/>
      <c r="S503">
        <f t="shared" si="34"/>
        <v>6</v>
      </c>
      <c r="T503" t="str">
        <f t="shared" si="38"/>
        <v>มค</v>
      </c>
      <c r="U503" t="str">
        <f t="shared" si="35"/>
        <v>19</v>
      </c>
      <c r="V503" cm="1">
        <f t="array" ref="V503">_xlfn.SWITCH(T503,"มค",1,"กพ",2,"มี",3,"เมย",4,"พค",5,"มิ",6,"กค",7,"สค",8,"กย",9,"ตค",10,"พย",11,"ธค",12)</f>
        <v>1</v>
      </c>
      <c r="W503" s="55">
        <f t="shared" si="36"/>
        <v>2022</v>
      </c>
      <c r="X503" s="54">
        <f t="shared" si="37"/>
        <v>44580</v>
      </c>
    </row>
    <row r="504" spans="1:24" ht="24" x14ac:dyDescent="0.4">
      <c r="A504" s="19">
        <v>134</v>
      </c>
      <c r="B504" s="20" t="s">
        <v>1604</v>
      </c>
      <c r="C504" s="21" t="s">
        <v>1628</v>
      </c>
      <c r="D504" s="22" t="s">
        <v>1629</v>
      </c>
      <c r="E504" s="23" t="s">
        <v>1630</v>
      </c>
      <c r="F504" s="24" t="s">
        <v>1631</v>
      </c>
      <c r="G504" s="25" t="s">
        <v>1389</v>
      </c>
      <c r="H504" s="26">
        <v>255.5</v>
      </c>
      <c r="I504" s="26">
        <v>17.88</v>
      </c>
      <c r="J504" s="27">
        <v>273.38</v>
      </c>
      <c r="K504" s="28">
        <v>73</v>
      </c>
      <c r="L504" s="27">
        <v>255.5</v>
      </c>
      <c r="M504" s="27">
        <v>17.88</v>
      </c>
      <c r="N504" s="29">
        <v>273.38</v>
      </c>
      <c r="O504" s="27">
        <v>35.76</v>
      </c>
      <c r="P504" s="27">
        <v>546.76</v>
      </c>
      <c r="Q504" s="27">
        <v>547</v>
      </c>
      <c r="R504" s="30"/>
      <c r="S504">
        <f t="shared" si="34"/>
        <v>6</v>
      </c>
      <c r="T504" t="str">
        <f t="shared" si="38"/>
        <v>มค</v>
      </c>
      <c r="U504" t="str">
        <f t="shared" si="35"/>
        <v>19</v>
      </c>
      <c r="V504" cm="1">
        <f t="array" ref="V504">_xlfn.SWITCH(T504,"มค",1,"กพ",2,"มี",3,"เมย",4,"พค",5,"มิ",6,"กค",7,"สค",8,"กย",9,"ตค",10,"พย",11,"ธค",12)</f>
        <v>1</v>
      </c>
      <c r="W504" s="55">
        <f t="shared" si="36"/>
        <v>2022</v>
      </c>
      <c r="X504" s="54">
        <f t="shared" si="37"/>
        <v>44580</v>
      </c>
    </row>
    <row r="505" spans="1:24" ht="24" x14ac:dyDescent="0.4">
      <c r="A505" s="19">
        <v>135</v>
      </c>
      <c r="B505" s="20" t="s">
        <v>1604</v>
      </c>
      <c r="C505" s="21" t="s">
        <v>1632</v>
      </c>
      <c r="D505" s="22" t="s">
        <v>612</v>
      </c>
      <c r="E505" s="23" t="s">
        <v>613</v>
      </c>
      <c r="F505" s="24" t="s">
        <v>614</v>
      </c>
      <c r="G505" s="25" t="s">
        <v>50</v>
      </c>
      <c r="H505" s="26">
        <v>0</v>
      </c>
      <c r="I505" s="26">
        <v>0</v>
      </c>
      <c r="J505" s="27">
        <v>0</v>
      </c>
      <c r="K505" s="28">
        <v>103</v>
      </c>
      <c r="L505" s="27">
        <v>360.5</v>
      </c>
      <c r="M505" s="27">
        <v>25.23</v>
      </c>
      <c r="N505" s="29">
        <v>385.73</v>
      </c>
      <c r="O505" s="27">
        <v>25.23</v>
      </c>
      <c r="P505" s="27">
        <v>385.73</v>
      </c>
      <c r="Q505" s="27">
        <v>385.75</v>
      </c>
      <c r="R505" s="30"/>
      <c r="S505">
        <f t="shared" si="34"/>
        <v>6</v>
      </c>
      <c r="T505" t="str">
        <f t="shared" si="38"/>
        <v>มค</v>
      </c>
      <c r="U505" t="str">
        <f t="shared" si="35"/>
        <v>19</v>
      </c>
      <c r="V505" cm="1">
        <f t="array" ref="V505">_xlfn.SWITCH(T505,"มค",1,"กพ",2,"มี",3,"เมย",4,"พค",5,"มิ",6,"กค",7,"สค",8,"กย",9,"ตค",10,"พย",11,"ธค",12)</f>
        <v>1</v>
      </c>
      <c r="W505" s="55">
        <f t="shared" si="36"/>
        <v>2022</v>
      </c>
      <c r="X505" s="54">
        <f t="shared" si="37"/>
        <v>44580</v>
      </c>
    </row>
    <row r="506" spans="1:24" ht="24" x14ac:dyDescent="0.4">
      <c r="A506" s="19">
        <v>136</v>
      </c>
      <c r="B506" s="20" t="s">
        <v>1604</v>
      </c>
      <c r="C506" s="21" t="s">
        <v>1633</v>
      </c>
      <c r="D506" s="22" t="s">
        <v>931</v>
      </c>
      <c r="E506" s="23" t="s">
        <v>932</v>
      </c>
      <c r="F506" s="24" t="s">
        <v>933</v>
      </c>
      <c r="G506" s="25" t="s">
        <v>50</v>
      </c>
      <c r="H506" s="26">
        <v>0</v>
      </c>
      <c r="I506" s="26">
        <v>0</v>
      </c>
      <c r="J506" s="27">
        <v>0</v>
      </c>
      <c r="K506" s="28">
        <v>33</v>
      </c>
      <c r="L506" s="27">
        <v>115.5</v>
      </c>
      <c r="M506" s="27">
        <v>8.08</v>
      </c>
      <c r="N506" s="29">
        <v>123.58</v>
      </c>
      <c r="O506" s="27">
        <v>8.08</v>
      </c>
      <c r="P506" s="27">
        <v>123.58</v>
      </c>
      <c r="Q506" s="27">
        <v>123.75</v>
      </c>
      <c r="R506" s="30"/>
      <c r="S506">
        <f t="shared" si="34"/>
        <v>6</v>
      </c>
      <c r="T506" t="str">
        <f t="shared" si="38"/>
        <v>มค</v>
      </c>
      <c r="U506" t="str">
        <f t="shared" si="35"/>
        <v>19</v>
      </c>
      <c r="V506" cm="1">
        <f t="array" ref="V506">_xlfn.SWITCH(T506,"มค",1,"กพ",2,"มี",3,"เมย",4,"พค",5,"มิ",6,"กค",7,"สค",8,"กย",9,"ตค",10,"พย",11,"ธค",12)</f>
        <v>1</v>
      </c>
      <c r="W506" s="55">
        <f t="shared" si="36"/>
        <v>2022</v>
      </c>
      <c r="X506" s="54">
        <f t="shared" si="37"/>
        <v>44580</v>
      </c>
    </row>
    <row r="507" spans="1:24" ht="24" x14ac:dyDescent="0.4">
      <c r="A507" s="19">
        <v>137</v>
      </c>
      <c r="B507" s="20" t="s">
        <v>1604</v>
      </c>
      <c r="C507" s="21" t="s">
        <v>1634</v>
      </c>
      <c r="D507" s="22" t="s">
        <v>939</v>
      </c>
      <c r="E507" s="23" t="s">
        <v>130</v>
      </c>
      <c r="F507" s="24" t="s">
        <v>940</v>
      </c>
      <c r="G507" s="25" t="s">
        <v>50</v>
      </c>
      <c r="H507" s="26">
        <v>0</v>
      </c>
      <c r="I507" s="26">
        <v>0</v>
      </c>
      <c r="J507" s="27">
        <v>0</v>
      </c>
      <c r="K507" s="28">
        <v>54</v>
      </c>
      <c r="L507" s="27">
        <v>189</v>
      </c>
      <c r="M507" s="27">
        <v>13.23</v>
      </c>
      <c r="N507" s="29">
        <v>202.23</v>
      </c>
      <c r="O507" s="27">
        <v>13.23</v>
      </c>
      <c r="P507" s="27">
        <v>202.23</v>
      </c>
      <c r="Q507" s="27">
        <v>202.25</v>
      </c>
      <c r="R507" s="30"/>
      <c r="S507">
        <f t="shared" si="34"/>
        <v>6</v>
      </c>
      <c r="T507" t="str">
        <f t="shared" si="38"/>
        <v>มค</v>
      </c>
      <c r="U507" t="str">
        <f t="shared" si="35"/>
        <v>19</v>
      </c>
      <c r="V507" cm="1">
        <f t="array" ref="V507">_xlfn.SWITCH(T507,"มค",1,"กพ",2,"มี",3,"เมย",4,"พค",5,"มิ",6,"กค",7,"สค",8,"กย",9,"ตค",10,"พย",11,"ธค",12)</f>
        <v>1</v>
      </c>
      <c r="W507" s="55">
        <f t="shared" si="36"/>
        <v>2022</v>
      </c>
      <c r="X507" s="54">
        <f t="shared" si="37"/>
        <v>44580</v>
      </c>
    </row>
    <row r="508" spans="1:24" ht="24" x14ac:dyDescent="0.4">
      <c r="A508" s="19">
        <v>138</v>
      </c>
      <c r="B508" s="20" t="s">
        <v>1604</v>
      </c>
      <c r="C508" s="21" t="s">
        <v>1635</v>
      </c>
      <c r="D508" s="22" t="s">
        <v>616</v>
      </c>
      <c r="E508" s="23" t="s">
        <v>617</v>
      </c>
      <c r="F508" s="24" t="s">
        <v>618</v>
      </c>
      <c r="G508" s="25" t="s">
        <v>50</v>
      </c>
      <c r="H508" s="26">
        <v>0</v>
      </c>
      <c r="I508" s="26">
        <v>0</v>
      </c>
      <c r="J508" s="27">
        <v>0</v>
      </c>
      <c r="K508" s="28">
        <v>6</v>
      </c>
      <c r="L508" s="27">
        <v>21</v>
      </c>
      <c r="M508" s="27">
        <v>1.47</v>
      </c>
      <c r="N508" s="29">
        <v>22.47</v>
      </c>
      <c r="O508" s="27">
        <v>1.47</v>
      </c>
      <c r="P508" s="27">
        <v>22.47</v>
      </c>
      <c r="Q508" s="27">
        <v>22.5</v>
      </c>
      <c r="R508" s="30"/>
      <c r="S508">
        <f t="shared" si="34"/>
        <v>6</v>
      </c>
      <c r="T508" t="str">
        <f t="shared" si="38"/>
        <v>มค</v>
      </c>
      <c r="U508" t="str">
        <f t="shared" si="35"/>
        <v>19</v>
      </c>
      <c r="V508" cm="1">
        <f t="array" ref="V508">_xlfn.SWITCH(T508,"มค",1,"กพ",2,"มี",3,"เมย",4,"พค",5,"มิ",6,"กค",7,"สค",8,"กย",9,"ตค",10,"พย",11,"ธค",12)</f>
        <v>1</v>
      </c>
      <c r="W508" s="55">
        <f t="shared" si="36"/>
        <v>2022</v>
      </c>
      <c r="X508" s="54">
        <f t="shared" si="37"/>
        <v>44580</v>
      </c>
    </row>
    <row r="509" spans="1:24" ht="24" x14ac:dyDescent="0.4">
      <c r="A509" s="19">
        <v>139</v>
      </c>
      <c r="B509" s="20" t="s">
        <v>1604</v>
      </c>
      <c r="C509" s="21" t="s">
        <v>1636</v>
      </c>
      <c r="D509" s="22" t="s">
        <v>620</v>
      </c>
      <c r="E509" s="23" t="s">
        <v>621</v>
      </c>
      <c r="F509" s="24" t="s">
        <v>622</v>
      </c>
      <c r="G509" s="25" t="s">
        <v>50</v>
      </c>
      <c r="H509" s="26">
        <v>0</v>
      </c>
      <c r="I509" s="26">
        <v>0</v>
      </c>
      <c r="J509" s="27">
        <v>0</v>
      </c>
      <c r="K509" s="28">
        <v>22</v>
      </c>
      <c r="L509" s="27">
        <v>77</v>
      </c>
      <c r="M509" s="27">
        <v>5.39</v>
      </c>
      <c r="N509" s="29">
        <v>82.39</v>
      </c>
      <c r="O509" s="27">
        <v>5.39</v>
      </c>
      <c r="P509" s="27">
        <v>82.39</v>
      </c>
      <c r="Q509" s="27">
        <v>82.5</v>
      </c>
      <c r="R509" s="30"/>
      <c r="S509">
        <f t="shared" si="34"/>
        <v>6</v>
      </c>
      <c r="T509" t="str">
        <f t="shared" si="38"/>
        <v>มค</v>
      </c>
      <c r="U509" t="str">
        <f t="shared" si="35"/>
        <v>19</v>
      </c>
      <c r="V509" cm="1">
        <f t="array" ref="V509">_xlfn.SWITCH(T509,"มค",1,"กพ",2,"มี",3,"เมย",4,"พค",5,"มิ",6,"กค",7,"สค",8,"กย",9,"ตค",10,"พย",11,"ธค",12)</f>
        <v>1</v>
      </c>
      <c r="W509" s="55">
        <f t="shared" si="36"/>
        <v>2022</v>
      </c>
      <c r="X509" s="54">
        <f t="shared" si="37"/>
        <v>44580</v>
      </c>
    </row>
    <row r="510" spans="1:24" ht="24" x14ac:dyDescent="0.4">
      <c r="A510" s="19">
        <v>140</v>
      </c>
      <c r="B510" s="20" t="s">
        <v>1604</v>
      </c>
      <c r="C510" s="21" t="s">
        <v>1637</v>
      </c>
      <c r="D510" s="22" t="s">
        <v>636</v>
      </c>
      <c r="E510" s="23" t="s">
        <v>637</v>
      </c>
      <c r="F510" s="24" t="s">
        <v>638</v>
      </c>
      <c r="G510" s="25" t="s">
        <v>50</v>
      </c>
      <c r="H510" s="26">
        <v>0</v>
      </c>
      <c r="I510" s="26">
        <v>0</v>
      </c>
      <c r="J510" s="27">
        <v>0</v>
      </c>
      <c r="K510" s="28">
        <v>10</v>
      </c>
      <c r="L510" s="27">
        <v>35</v>
      </c>
      <c r="M510" s="27">
        <v>2.4500000000000002</v>
      </c>
      <c r="N510" s="29">
        <v>37.450000000000003</v>
      </c>
      <c r="O510" s="27">
        <v>2.4500000000000002</v>
      </c>
      <c r="P510" s="27">
        <v>37.450000000000003</v>
      </c>
      <c r="Q510" s="27">
        <v>37.5</v>
      </c>
      <c r="R510" s="30"/>
      <c r="S510">
        <f t="shared" si="34"/>
        <v>6</v>
      </c>
      <c r="T510" t="str">
        <f t="shared" si="38"/>
        <v>มค</v>
      </c>
      <c r="U510" t="str">
        <f t="shared" si="35"/>
        <v>19</v>
      </c>
      <c r="V510" cm="1">
        <f t="array" ref="V510">_xlfn.SWITCH(T510,"มค",1,"กพ",2,"มี",3,"เมย",4,"พค",5,"มิ",6,"กค",7,"สค",8,"กย",9,"ตค",10,"พย",11,"ธค",12)</f>
        <v>1</v>
      </c>
      <c r="W510" s="55">
        <f t="shared" si="36"/>
        <v>2022</v>
      </c>
      <c r="X510" s="54">
        <f t="shared" si="37"/>
        <v>44580</v>
      </c>
    </row>
    <row r="511" spans="1:24" ht="24" x14ac:dyDescent="0.4">
      <c r="A511" s="19">
        <v>141</v>
      </c>
      <c r="B511" s="20" t="s">
        <v>1604</v>
      </c>
      <c r="C511" s="21" t="s">
        <v>1638</v>
      </c>
      <c r="D511" s="22" t="s">
        <v>628</v>
      </c>
      <c r="E511" s="23" t="s">
        <v>629</v>
      </c>
      <c r="F511" s="24" t="s">
        <v>630</v>
      </c>
      <c r="G511" s="25" t="s">
        <v>50</v>
      </c>
      <c r="H511" s="26">
        <v>0</v>
      </c>
      <c r="I511" s="26">
        <v>0</v>
      </c>
      <c r="J511" s="27">
        <v>0</v>
      </c>
      <c r="K511" s="28">
        <v>73</v>
      </c>
      <c r="L511" s="27">
        <v>255.5</v>
      </c>
      <c r="M511" s="27">
        <v>17.88</v>
      </c>
      <c r="N511" s="29">
        <v>273.38</v>
      </c>
      <c r="O511" s="27">
        <v>17.88</v>
      </c>
      <c r="P511" s="27">
        <v>273.38</v>
      </c>
      <c r="Q511" s="27">
        <v>273.5</v>
      </c>
      <c r="R511" s="30"/>
      <c r="S511">
        <f t="shared" si="34"/>
        <v>6</v>
      </c>
      <c r="T511" t="str">
        <f t="shared" si="38"/>
        <v>มค</v>
      </c>
      <c r="U511" t="str">
        <f t="shared" si="35"/>
        <v>19</v>
      </c>
      <c r="V511" cm="1">
        <f t="array" ref="V511">_xlfn.SWITCH(T511,"มค",1,"กพ",2,"มี",3,"เมย",4,"พค",5,"มิ",6,"กค",7,"สค",8,"กย",9,"ตค",10,"พย",11,"ธค",12)</f>
        <v>1</v>
      </c>
      <c r="W511" s="55">
        <f t="shared" si="36"/>
        <v>2022</v>
      </c>
      <c r="X511" s="54">
        <f t="shared" si="37"/>
        <v>44580</v>
      </c>
    </row>
    <row r="512" spans="1:24" ht="24" x14ac:dyDescent="0.4">
      <c r="A512" s="19">
        <v>142</v>
      </c>
      <c r="B512" s="20" t="s">
        <v>1604</v>
      </c>
      <c r="C512" s="21" t="s">
        <v>1639</v>
      </c>
      <c r="D512" s="22" t="s">
        <v>632</v>
      </c>
      <c r="E512" s="23" t="s">
        <v>633</v>
      </c>
      <c r="F512" s="24" t="s">
        <v>634</v>
      </c>
      <c r="G512" s="25" t="s">
        <v>50</v>
      </c>
      <c r="H512" s="26">
        <v>0</v>
      </c>
      <c r="I512" s="26">
        <v>0</v>
      </c>
      <c r="J512" s="27">
        <v>0</v>
      </c>
      <c r="K512" s="28">
        <v>9</v>
      </c>
      <c r="L512" s="27">
        <v>31.5</v>
      </c>
      <c r="M512" s="27">
        <v>2.2000000000000002</v>
      </c>
      <c r="N512" s="29">
        <v>33.700000000000003</v>
      </c>
      <c r="O512" s="27">
        <v>2.2000000000000002</v>
      </c>
      <c r="P512" s="27">
        <v>33.700000000000003</v>
      </c>
      <c r="Q512" s="27">
        <v>33.75</v>
      </c>
      <c r="R512" s="30"/>
      <c r="S512">
        <f t="shared" si="34"/>
        <v>6</v>
      </c>
      <c r="T512" t="str">
        <f t="shared" si="38"/>
        <v>มค</v>
      </c>
      <c r="U512" t="str">
        <f t="shared" si="35"/>
        <v>19</v>
      </c>
      <c r="V512" cm="1">
        <f t="array" ref="V512">_xlfn.SWITCH(T512,"มค",1,"กพ",2,"มี",3,"เมย",4,"พค",5,"มิ",6,"กค",7,"สค",8,"กย",9,"ตค",10,"พย",11,"ธค",12)</f>
        <v>1</v>
      </c>
      <c r="W512" s="55">
        <f t="shared" si="36"/>
        <v>2022</v>
      </c>
      <c r="X512" s="54">
        <f t="shared" si="37"/>
        <v>44580</v>
      </c>
    </row>
    <row r="513" spans="1:24" ht="24" x14ac:dyDescent="0.4">
      <c r="A513" s="19">
        <v>143</v>
      </c>
      <c r="B513" s="20" t="s">
        <v>1604</v>
      </c>
      <c r="C513" s="21" t="s">
        <v>1640</v>
      </c>
      <c r="D513" s="22" t="s">
        <v>640</v>
      </c>
      <c r="E513" s="23" t="s">
        <v>641</v>
      </c>
      <c r="F513" s="24" t="s">
        <v>587</v>
      </c>
      <c r="G513" s="25" t="s">
        <v>50</v>
      </c>
      <c r="H513" s="26">
        <v>0</v>
      </c>
      <c r="I513" s="26">
        <v>0</v>
      </c>
      <c r="J513" s="27">
        <v>0</v>
      </c>
      <c r="K513" s="28">
        <v>12</v>
      </c>
      <c r="L513" s="27">
        <v>42</v>
      </c>
      <c r="M513" s="27">
        <v>2.94</v>
      </c>
      <c r="N513" s="29">
        <v>44.94</v>
      </c>
      <c r="O513" s="27">
        <v>2.94</v>
      </c>
      <c r="P513" s="27">
        <v>44.94</v>
      </c>
      <c r="Q513" s="27">
        <v>45</v>
      </c>
      <c r="R513" s="30"/>
      <c r="S513">
        <f t="shared" si="34"/>
        <v>6</v>
      </c>
      <c r="T513" t="str">
        <f t="shared" si="38"/>
        <v>มค</v>
      </c>
      <c r="U513" t="str">
        <f t="shared" si="35"/>
        <v>19</v>
      </c>
      <c r="V513" cm="1">
        <f t="array" ref="V513">_xlfn.SWITCH(T513,"มค",1,"กพ",2,"มี",3,"เมย",4,"พค",5,"มิ",6,"กค",7,"สค",8,"กย",9,"ตค",10,"พย",11,"ธค",12)</f>
        <v>1</v>
      </c>
      <c r="W513" s="55">
        <f t="shared" si="36"/>
        <v>2022</v>
      </c>
      <c r="X513" s="54">
        <f t="shared" si="37"/>
        <v>44580</v>
      </c>
    </row>
    <row r="514" spans="1:24" ht="24" x14ac:dyDescent="0.4">
      <c r="A514" s="19">
        <v>144</v>
      </c>
      <c r="B514" s="20" t="s">
        <v>1641</v>
      </c>
      <c r="C514" s="21" t="s">
        <v>1642</v>
      </c>
      <c r="D514" s="22" t="s">
        <v>668</v>
      </c>
      <c r="E514" s="23" t="s">
        <v>669</v>
      </c>
      <c r="F514" s="24" t="s">
        <v>670</v>
      </c>
      <c r="G514" s="25" t="s">
        <v>50</v>
      </c>
      <c r="H514" s="26">
        <v>0</v>
      </c>
      <c r="I514" s="26">
        <v>0</v>
      </c>
      <c r="J514" s="27">
        <v>0</v>
      </c>
      <c r="K514" s="28">
        <v>33</v>
      </c>
      <c r="L514" s="27">
        <v>115.5</v>
      </c>
      <c r="M514" s="27">
        <v>8.08</v>
      </c>
      <c r="N514" s="29">
        <v>123.58</v>
      </c>
      <c r="O514" s="27">
        <v>8.08</v>
      </c>
      <c r="P514" s="27">
        <v>123.58</v>
      </c>
      <c r="Q514" s="27">
        <v>123.75</v>
      </c>
      <c r="R514" s="30"/>
      <c r="S514">
        <f t="shared" si="34"/>
        <v>6</v>
      </c>
      <c r="T514" t="str">
        <f t="shared" si="38"/>
        <v>มค</v>
      </c>
      <c r="U514" t="str">
        <f t="shared" si="35"/>
        <v>20</v>
      </c>
      <c r="V514" cm="1">
        <f t="array" ref="V514">_xlfn.SWITCH(T514,"มค",1,"กพ",2,"มี",3,"เมย",4,"พค",5,"มิ",6,"กค",7,"สค",8,"กย",9,"ตค",10,"พย",11,"ธค",12)</f>
        <v>1</v>
      </c>
      <c r="W514" s="55">
        <f t="shared" si="36"/>
        <v>2022</v>
      </c>
      <c r="X514" s="54">
        <f t="shared" si="37"/>
        <v>44581</v>
      </c>
    </row>
    <row r="515" spans="1:24" ht="24" x14ac:dyDescent="0.4">
      <c r="A515" s="19">
        <v>145</v>
      </c>
      <c r="B515" s="20" t="s">
        <v>1641</v>
      </c>
      <c r="C515" s="21" t="s">
        <v>1643</v>
      </c>
      <c r="D515" s="22" t="s">
        <v>664</v>
      </c>
      <c r="E515" s="23" t="s">
        <v>665</v>
      </c>
      <c r="F515" s="24" t="s">
        <v>666</v>
      </c>
      <c r="G515" s="25" t="s">
        <v>50</v>
      </c>
      <c r="H515" s="26">
        <v>0</v>
      </c>
      <c r="I515" s="26">
        <v>0</v>
      </c>
      <c r="J515" s="27">
        <v>0</v>
      </c>
      <c r="K515" s="28">
        <v>3</v>
      </c>
      <c r="L515" s="27">
        <v>10.5</v>
      </c>
      <c r="M515" s="27">
        <v>0.73</v>
      </c>
      <c r="N515" s="29">
        <v>11.23</v>
      </c>
      <c r="O515" s="27">
        <v>0.73</v>
      </c>
      <c r="P515" s="27">
        <v>11.23</v>
      </c>
      <c r="Q515" s="27">
        <v>11.25</v>
      </c>
      <c r="R515" s="30"/>
      <c r="S515">
        <f t="shared" si="34"/>
        <v>6</v>
      </c>
      <c r="T515" t="str">
        <f t="shared" si="38"/>
        <v>มค</v>
      </c>
      <c r="U515" t="str">
        <f t="shared" si="35"/>
        <v>20</v>
      </c>
      <c r="V515" cm="1">
        <f t="array" ref="V515">_xlfn.SWITCH(T515,"มค",1,"กพ",2,"มี",3,"เมย",4,"พค",5,"มิ",6,"กค",7,"สค",8,"กย",9,"ตค",10,"พย",11,"ธค",12)</f>
        <v>1</v>
      </c>
      <c r="W515" s="55">
        <f t="shared" si="36"/>
        <v>2022</v>
      </c>
      <c r="X515" s="54">
        <f t="shared" si="37"/>
        <v>44581</v>
      </c>
    </row>
    <row r="516" spans="1:24" ht="24" x14ac:dyDescent="0.4">
      <c r="A516" s="19">
        <v>146</v>
      </c>
      <c r="B516" s="20" t="s">
        <v>1641</v>
      </c>
      <c r="C516" s="21" t="s">
        <v>1644</v>
      </c>
      <c r="D516" s="22" t="s">
        <v>1393</v>
      </c>
      <c r="E516" s="23" t="s">
        <v>1394</v>
      </c>
      <c r="F516" s="24" t="s">
        <v>1395</v>
      </c>
      <c r="G516" s="25" t="s">
        <v>50</v>
      </c>
      <c r="H516" s="26">
        <v>0</v>
      </c>
      <c r="I516" s="26">
        <v>0</v>
      </c>
      <c r="J516" s="27">
        <v>0</v>
      </c>
      <c r="K516" s="28">
        <v>24</v>
      </c>
      <c r="L516" s="27">
        <v>84</v>
      </c>
      <c r="M516" s="27">
        <v>5.88</v>
      </c>
      <c r="N516" s="29">
        <v>89.88</v>
      </c>
      <c r="O516" s="27">
        <v>5.88</v>
      </c>
      <c r="P516" s="27">
        <v>89.88</v>
      </c>
      <c r="Q516" s="27">
        <v>89.88</v>
      </c>
      <c r="R516" s="30" t="s">
        <v>1645</v>
      </c>
      <c r="S516">
        <f t="shared" ref="S516:S579" si="39">LEN(B516)</f>
        <v>6</v>
      </c>
      <c r="T516" t="str">
        <f t="shared" si="38"/>
        <v>มค</v>
      </c>
      <c r="U516" t="str">
        <f t="shared" ref="U516:U579" si="40">IF(S516=5,LEFT(B516,1),LEFT(B516,2))</f>
        <v>20</v>
      </c>
      <c r="V516" cm="1">
        <f t="array" ref="V516">_xlfn.SWITCH(T516,"มค",1,"กพ",2,"มี",3,"เมย",4,"พค",5,"มิ",6,"กค",7,"สค",8,"กย",9,"ตค",10,"พย",11,"ธค",12)</f>
        <v>1</v>
      </c>
      <c r="W516" s="55">
        <f t="shared" ref="W516:W579" si="41">(2500+RIGHT(B516,2))-543</f>
        <v>2022</v>
      </c>
      <c r="X516" s="54">
        <f t="shared" ref="X516:X579" si="42">DATE(W516,V516,U516)</f>
        <v>44581</v>
      </c>
    </row>
    <row r="517" spans="1:24" ht="24" x14ac:dyDescent="0.4">
      <c r="A517" s="19">
        <v>147</v>
      </c>
      <c r="B517" s="20" t="s">
        <v>1641</v>
      </c>
      <c r="C517" s="21" t="s">
        <v>1646</v>
      </c>
      <c r="D517" s="22" t="s">
        <v>672</v>
      </c>
      <c r="E517" s="23" t="s">
        <v>673</v>
      </c>
      <c r="F517" s="24" t="s">
        <v>674</v>
      </c>
      <c r="G517" s="25" t="s">
        <v>50</v>
      </c>
      <c r="H517" s="26">
        <v>0</v>
      </c>
      <c r="I517" s="26">
        <v>0</v>
      </c>
      <c r="J517" s="27">
        <v>0</v>
      </c>
      <c r="K517" s="28">
        <v>5</v>
      </c>
      <c r="L517" s="27">
        <v>17.5</v>
      </c>
      <c r="M517" s="27">
        <v>1.22</v>
      </c>
      <c r="N517" s="29">
        <v>18.72</v>
      </c>
      <c r="O517" s="27">
        <v>1.22</v>
      </c>
      <c r="P517" s="27">
        <v>18.72</v>
      </c>
      <c r="Q517" s="27">
        <v>18.75</v>
      </c>
      <c r="R517" s="30"/>
      <c r="S517">
        <f t="shared" si="39"/>
        <v>6</v>
      </c>
      <c r="T517" t="str">
        <f t="shared" si="38"/>
        <v>มค</v>
      </c>
      <c r="U517" t="str">
        <f t="shared" si="40"/>
        <v>20</v>
      </c>
      <c r="V517" cm="1">
        <f t="array" ref="V517">_xlfn.SWITCH(T517,"มค",1,"กพ",2,"มี",3,"เมย",4,"พค",5,"มิ",6,"กค",7,"สค",8,"กย",9,"ตค",10,"พย",11,"ธค",12)</f>
        <v>1</v>
      </c>
      <c r="W517" s="55">
        <f t="shared" si="41"/>
        <v>2022</v>
      </c>
      <c r="X517" s="54">
        <f t="shared" si="42"/>
        <v>44581</v>
      </c>
    </row>
    <row r="518" spans="1:24" ht="24" x14ac:dyDescent="0.4">
      <c r="A518" s="19">
        <v>148</v>
      </c>
      <c r="B518" s="20" t="s">
        <v>1641</v>
      </c>
      <c r="C518" s="21" t="s">
        <v>1647</v>
      </c>
      <c r="D518" s="22" t="s">
        <v>676</v>
      </c>
      <c r="E518" s="23" t="s">
        <v>677</v>
      </c>
      <c r="F518" s="24" t="s">
        <v>678</v>
      </c>
      <c r="G518" s="25" t="s">
        <v>50</v>
      </c>
      <c r="H518" s="26">
        <v>0</v>
      </c>
      <c r="I518" s="26">
        <v>0</v>
      </c>
      <c r="J518" s="27">
        <v>0</v>
      </c>
      <c r="K518" s="28">
        <v>94</v>
      </c>
      <c r="L518" s="27">
        <v>329</v>
      </c>
      <c r="M518" s="27">
        <v>23.03</v>
      </c>
      <c r="N518" s="29">
        <v>352.03</v>
      </c>
      <c r="O518" s="27">
        <v>23.03</v>
      </c>
      <c r="P518" s="27">
        <v>352.03</v>
      </c>
      <c r="Q518" s="27">
        <v>352.25</v>
      </c>
      <c r="R518" s="30"/>
      <c r="S518">
        <f t="shared" si="39"/>
        <v>6</v>
      </c>
      <c r="T518" t="str">
        <f t="shared" si="38"/>
        <v>มค</v>
      </c>
      <c r="U518" t="str">
        <f t="shared" si="40"/>
        <v>20</v>
      </c>
      <c r="V518" cm="1">
        <f t="array" ref="V518">_xlfn.SWITCH(T518,"มค",1,"กพ",2,"มี",3,"เมย",4,"พค",5,"มิ",6,"กค",7,"สค",8,"กย",9,"ตค",10,"พย",11,"ธค",12)</f>
        <v>1</v>
      </c>
      <c r="W518" s="55">
        <f t="shared" si="41"/>
        <v>2022</v>
      </c>
      <c r="X518" s="54">
        <f t="shared" si="42"/>
        <v>44581</v>
      </c>
    </row>
    <row r="519" spans="1:24" ht="24" x14ac:dyDescent="0.4">
      <c r="A519" s="19">
        <v>149</v>
      </c>
      <c r="B519" s="20" t="s">
        <v>1641</v>
      </c>
      <c r="C519" s="21" t="s">
        <v>1648</v>
      </c>
      <c r="D519" s="22" t="s">
        <v>680</v>
      </c>
      <c r="E519" s="23" t="s">
        <v>681</v>
      </c>
      <c r="F519" s="24" t="s">
        <v>682</v>
      </c>
      <c r="G519" s="25" t="s">
        <v>50</v>
      </c>
      <c r="H519" s="26">
        <v>0</v>
      </c>
      <c r="I519" s="26">
        <v>0</v>
      </c>
      <c r="J519" s="27">
        <v>0</v>
      </c>
      <c r="K519" s="28">
        <v>14</v>
      </c>
      <c r="L519" s="27">
        <v>49</v>
      </c>
      <c r="M519" s="27">
        <v>3.43</v>
      </c>
      <c r="N519" s="29">
        <v>52.43</v>
      </c>
      <c r="O519" s="27">
        <v>3.43</v>
      </c>
      <c r="P519" s="27">
        <v>52.43</v>
      </c>
      <c r="Q519" s="27">
        <v>52.5</v>
      </c>
      <c r="R519" s="30"/>
      <c r="S519">
        <f t="shared" si="39"/>
        <v>6</v>
      </c>
      <c r="T519" t="str">
        <f t="shared" si="38"/>
        <v>มค</v>
      </c>
      <c r="U519" t="str">
        <f t="shared" si="40"/>
        <v>20</v>
      </c>
      <c r="V519" cm="1">
        <f t="array" ref="V519">_xlfn.SWITCH(T519,"มค",1,"กพ",2,"มี",3,"เมย",4,"พค",5,"มิ",6,"กค",7,"สค",8,"กย",9,"ตค",10,"พย",11,"ธค",12)</f>
        <v>1</v>
      </c>
      <c r="W519" s="55">
        <f t="shared" si="41"/>
        <v>2022</v>
      </c>
      <c r="X519" s="54">
        <f t="shared" si="42"/>
        <v>44581</v>
      </c>
    </row>
    <row r="520" spans="1:24" ht="24" x14ac:dyDescent="0.4">
      <c r="A520" s="19">
        <v>150</v>
      </c>
      <c r="B520" s="20" t="s">
        <v>1641</v>
      </c>
      <c r="C520" s="21" t="s">
        <v>1649</v>
      </c>
      <c r="D520" s="22" t="s">
        <v>1650</v>
      </c>
      <c r="E520" s="23" t="s">
        <v>1651</v>
      </c>
      <c r="F520" s="24" t="s">
        <v>1652</v>
      </c>
      <c r="G520" s="25" t="s">
        <v>1525</v>
      </c>
      <c r="H520" s="26">
        <v>91</v>
      </c>
      <c r="I520" s="26">
        <v>6.37</v>
      </c>
      <c r="J520" s="27">
        <v>97.37</v>
      </c>
      <c r="K520" s="28">
        <v>10</v>
      </c>
      <c r="L520" s="27">
        <v>35</v>
      </c>
      <c r="M520" s="27">
        <v>2.4500000000000002</v>
      </c>
      <c r="N520" s="29">
        <v>37.450000000000003</v>
      </c>
      <c r="O520" s="27">
        <v>8.82</v>
      </c>
      <c r="P520" s="27">
        <v>134.82</v>
      </c>
      <c r="Q520" s="27">
        <v>135</v>
      </c>
      <c r="R520" s="30"/>
      <c r="S520">
        <f t="shared" si="39"/>
        <v>6</v>
      </c>
      <c r="T520" t="str">
        <f t="shared" si="38"/>
        <v>มค</v>
      </c>
      <c r="U520" t="str">
        <f t="shared" si="40"/>
        <v>20</v>
      </c>
      <c r="V520" cm="1">
        <f t="array" ref="V520">_xlfn.SWITCH(T520,"มค",1,"กพ",2,"มี",3,"เมย",4,"พค",5,"มิ",6,"กค",7,"สค",8,"กย",9,"ตค",10,"พย",11,"ธค",12)</f>
        <v>1</v>
      </c>
      <c r="W520" s="55">
        <f t="shared" si="41"/>
        <v>2022</v>
      </c>
      <c r="X520" s="54">
        <f t="shared" si="42"/>
        <v>44581</v>
      </c>
    </row>
    <row r="521" spans="1:24" ht="24" x14ac:dyDescent="0.4">
      <c r="A521" s="19">
        <v>151</v>
      </c>
      <c r="B521" s="20" t="s">
        <v>1641</v>
      </c>
      <c r="C521" s="21" t="s">
        <v>1653</v>
      </c>
      <c r="D521" s="22" t="s">
        <v>699</v>
      </c>
      <c r="E521" s="23" t="s">
        <v>700</v>
      </c>
      <c r="F521" s="24" t="s">
        <v>701</v>
      </c>
      <c r="G521" s="25" t="s">
        <v>50</v>
      </c>
      <c r="H521" s="26">
        <v>0</v>
      </c>
      <c r="I521" s="26">
        <v>0</v>
      </c>
      <c r="J521" s="27">
        <v>0</v>
      </c>
      <c r="K521" s="28">
        <v>16</v>
      </c>
      <c r="L521" s="27">
        <v>56</v>
      </c>
      <c r="M521" s="27">
        <v>3.92</v>
      </c>
      <c r="N521" s="29">
        <v>59.92</v>
      </c>
      <c r="O521" s="27">
        <v>3.92</v>
      </c>
      <c r="P521" s="27">
        <v>59.92</v>
      </c>
      <c r="Q521" s="27">
        <v>60</v>
      </c>
      <c r="R521" s="30"/>
      <c r="S521">
        <f t="shared" si="39"/>
        <v>6</v>
      </c>
      <c r="T521" t="str">
        <f t="shared" si="38"/>
        <v>มค</v>
      </c>
      <c r="U521" t="str">
        <f t="shared" si="40"/>
        <v>20</v>
      </c>
      <c r="V521" cm="1">
        <f t="array" ref="V521">_xlfn.SWITCH(T521,"มค",1,"กพ",2,"มี",3,"เมย",4,"พค",5,"มิ",6,"กค",7,"สค",8,"กย",9,"ตค",10,"พย",11,"ธค",12)</f>
        <v>1</v>
      </c>
      <c r="W521" s="55">
        <f t="shared" si="41"/>
        <v>2022</v>
      </c>
      <c r="X521" s="54">
        <f t="shared" si="42"/>
        <v>44581</v>
      </c>
    </row>
    <row r="522" spans="1:24" ht="24" x14ac:dyDescent="0.4">
      <c r="A522" s="19">
        <v>152</v>
      </c>
      <c r="B522" s="20" t="s">
        <v>1641</v>
      </c>
      <c r="C522" s="21" t="s">
        <v>1654</v>
      </c>
      <c r="D522" s="22" t="s">
        <v>834</v>
      </c>
      <c r="E522" s="23" t="s">
        <v>835</v>
      </c>
      <c r="F522" s="24" t="s">
        <v>836</v>
      </c>
      <c r="G522" s="25" t="s">
        <v>50</v>
      </c>
      <c r="H522" s="26">
        <v>0</v>
      </c>
      <c r="I522" s="26">
        <v>0</v>
      </c>
      <c r="J522" s="27">
        <v>0</v>
      </c>
      <c r="K522" s="28">
        <v>17</v>
      </c>
      <c r="L522" s="27">
        <v>59.5</v>
      </c>
      <c r="M522" s="27">
        <v>4.16</v>
      </c>
      <c r="N522" s="29">
        <v>63.66</v>
      </c>
      <c r="O522" s="27">
        <v>4.16</v>
      </c>
      <c r="P522" s="27">
        <v>63.66</v>
      </c>
      <c r="Q522" s="27">
        <v>63.75</v>
      </c>
      <c r="R522" s="30"/>
      <c r="S522">
        <f t="shared" si="39"/>
        <v>6</v>
      </c>
      <c r="T522" t="str">
        <f t="shared" si="38"/>
        <v>มค</v>
      </c>
      <c r="U522" t="str">
        <f t="shared" si="40"/>
        <v>20</v>
      </c>
      <c r="V522" cm="1">
        <f t="array" ref="V522">_xlfn.SWITCH(T522,"มค",1,"กพ",2,"มี",3,"เมย",4,"พค",5,"มิ",6,"กค",7,"สค",8,"กย",9,"ตค",10,"พย",11,"ธค",12)</f>
        <v>1</v>
      </c>
      <c r="W522" s="55">
        <f t="shared" si="41"/>
        <v>2022</v>
      </c>
      <c r="X522" s="54">
        <f t="shared" si="42"/>
        <v>44581</v>
      </c>
    </row>
    <row r="523" spans="1:24" ht="24" x14ac:dyDescent="0.4">
      <c r="A523" s="19">
        <v>153</v>
      </c>
      <c r="B523" s="20" t="s">
        <v>1641</v>
      </c>
      <c r="C523" s="21" t="s">
        <v>1655</v>
      </c>
      <c r="D523" s="22" t="s">
        <v>688</v>
      </c>
      <c r="E523" s="23" t="s">
        <v>689</v>
      </c>
      <c r="F523" s="24" t="s">
        <v>690</v>
      </c>
      <c r="G523" s="25" t="s">
        <v>50</v>
      </c>
      <c r="H523" s="26">
        <v>0</v>
      </c>
      <c r="I523" s="26">
        <v>0</v>
      </c>
      <c r="J523" s="27">
        <v>0</v>
      </c>
      <c r="K523" s="28">
        <v>20</v>
      </c>
      <c r="L523" s="27">
        <v>70</v>
      </c>
      <c r="M523" s="27">
        <v>4.9000000000000004</v>
      </c>
      <c r="N523" s="29">
        <v>74.900000000000006</v>
      </c>
      <c r="O523" s="27">
        <v>4.9000000000000004</v>
      </c>
      <c r="P523" s="27">
        <v>74.900000000000006</v>
      </c>
      <c r="Q523" s="27">
        <v>75</v>
      </c>
      <c r="R523" s="30"/>
      <c r="S523">
        <f t="shared" si="39"/>
        <v>6</v>
      </c>
      <c r="T523" t="str">
        <f t="shared" si="38"/>
        <v>มค</v>
      </c>
      <c r="U523" t="str">
        <f t="shared" si="40"/>
        <v>20</v>
      </c>
      <c r="V523" cm="1">
        <f t="array" ref="V523">_xlfn.SWITCH(T523,"มค",1,"กพ",2,"มี",3,"เมย",4,"พค",5,"มิ",6,"กค",7,"สค",8,"กย",9,"ตค",10,"พย",11,"ธค",12)</f>
        <v>1</v>
      </c>
      <c r="W523" s="55">
        <f t="shared" si="41"/>
        <v>2022</v>
      </c>
      <c r="X523" s="54">
        <f t="shared" si="42"/>
        <v>44581</v>
      </c>
    </row>
    <row r="524" spans="1:24" ht="24" x14ac:dyDescent="0.4">
      <c r="A524" s="19">
        <v>154</v>
      </c>
      <c r="B524" s="20" t="s">
        <v>1641</v>
      </c>
      <c r="C524" s="21" t="s">
        <v>1656</v>
      </c>
      <c r="D524" s="22" t="s">
        <v>684</v>
      </c>
      <c r="E524" s="23" t="s">
        <v>685</v>
      </c>
      <c r="F524" s="24" t="s">
        <v>686</v>
      </c>
      <c r="G524" s="25" t="s">
        <v>50</v>
      </c>
      <c r="H524" s="26">
        <v>0</v>
      </c>
      <c r="I524" s="26">
        <v>0</v>
      </c>
      <c r="J524" s="27">
        <v>0</v>
      </c>
      <c r="K524" s="28">
        <v>14</v>
      </c>
      <c r="L524" s="27">
        <v>49</v>
      </c>
      <c r="M524" s="27">
        <v>3.43</v>
      </c>
      <c r="N524" s="29">
        <v>52.43</v>
      </c>
      <c r="O524" s="27">
        <v>3.43</v>
      </c>
      <c r="P524" s="27">
        <v>52.43</v>
      </c>
      <c r="Q524" s="27">
        <v>52.5</v>
      </c>
      <c r="R524" s="30"/>
      <c r="S524">
        <f t="shared" si="39"/>
        <v>6</v>
      </c>
      <c r="T524" t="str">
        <f t="shared" si="38"/>
        <v>มค</v>
      </c>
      <c r="U524" t="str">
        <f t="shared" si="40"/>
        <v>20</v>
      </c>
      <c r="V524" cm="1">
        <f t="array" ref="V524">_xlfn.SWITCH(T524,"มค",1,"กพ",2,"มี",3,"เมย",4,"พค",5,"มิ",6,"กค",7,"สค",8,"กย",9,"ตค",10,"พย",11,"ธค",12)</f>
        <v>1</v>
      </c>
      <c r="W524" s="55">
        <f t="shared" si="41"/>
        <v>2022</v>
      </c>
      <c r="X524" s="54">
        <f t="shared" si="42"/>
        <v>44581</v>
      </c>
    </row>
    <row r="525" spans="1:24" ht="24" x14ac:dyDescent="0.4">
      <c r="A525" s="19">
        <v>155</v>
      </c>
      <c r="B525" s="20" t="s">
        <v>1641</v>
      </c>
      <c r="C525" s="21" t="s">
        <v>1657</v>
      </c>
      <c r="D525" s="22" t="s">
        <v>692</v>
      </c>
      <c r="E525" s="23" t="s">
        <v>689</v>
      </c>
      <c r="F525" s="24" t="s">
        <v>693</v>
      </c>
      <c r="G525" s="25" t="s">
        <v>50</v>
      </c>
      <c r="H525" s="26">
        <v>0</v>
      </c>
      <c r="I525" s="26">
        <v>0</v>
      </c>
      <c r="J525" s="27">
        <v>0</v>
      </c>
      <c r="K525" s="28">
        <v>22</v>
      </c>
      <c r="L525" s="27">
        <v>77</v>
      </c>
      <c r="M525" s="27">
        <v>5.39</v>
      </c>
      <c r="N525" s="29">
        <v>82.39</v>
      </c>
      <c r="O525" s="27">
        <v>5.39</v>
      </c>
      <c r="P525" s="27">
        <v>82.39</v>
      </c>
      <c r="Q525" s="27">
        <v>82.5</v>
      </c>
      <c r="R525" s="30"/>
      <c r="S525">
        <f t="shared" si="39"/>
        <v>6</v>
      </c>
      <c r="T525" t="str">
        <f t="shared" si="38"/>
        <v>มค</v>
      </c>
      <c r="U525" t="str">
        <f t="shared" si="40"/>
        <v>20</v>
      </c>
      <c r="V525" cm="1">
        <f t="array" ref="V525">_xlfn.SWITCH(T525,"มค",1,"กพ",2,"มี",3,"เมย",4,"พค",5,"มิ",6,"กค",7,"สค",8,"กย",9,"ตค",10,"พย",11,"ธค",12)</f>
        <v>1</v>
      </c>
      <c r="W525" s="55">
        <f t="shared" si="41"/>
        <v>2022</v>
      </c>
      <c r="X525" s="54">
        <f t="shared" si="42"/>
        <v>44581</v>
      </c>
    </row>
    <row r="526" spans="1:24" ht="24" x14ac:dyDescent="0.4">
      <c r="A526" s="19">
        <v>156</v>
      </c>
      <c r="B526" s="20" t="s">
        <v>1641</v>
      </c>
      <c r="C526" s="21" t="s">
        <v>1658</v>
      </c>
      <c r="D526" s="22" t="s">
        <v>703</v>
      </c>
      <c r="E526" s="23" t="s">
        <v>704</v>
      </c>
      <c r="F526" s="24" t="s">
        <v>705</v>
      </c>
      <c r="G526" s="25" t="s">
        <v>50</v>
      </c>
      <c r="H526" s="26">
        <v>0</v>
      </c>
      <c r="I526" s="26">
        <v>0</v>
      </c>
      <c r="J526" s="27">
        <v>0</v>
      </c>
      <c r="K526" s="28">
        <v>42</v>
      </c>
      <c r="L526" s="27">
        <v>147</v>
      </c>
      <c r="M526" s="27">
        <v>10.29</v>
      </c>
      <c r="N526" s="29">
        <v>157.29</v>
      </c>
      <c r="O526" s="27">
        <v>10.29</v>
      </c>
      <c r="P526" s="27">
        <v>157.29</v>
      </c>
      <c r="Q526" s="27">
        <v>157.5</v>
      </c>
      <c r="R526" s="30"/>
      <c r="S526">
        <f t="shared" si="39"/>
        <v>6</v>
      </c>
      <c r="T526" t="str">
        <f t="shared" si="38"/>
        <v>มค</v>
      </c>
      <c r="U526" t="str">
        <f t="shared" si="40"/>
        <v>20</v>
      </c>
      <c r="V526" cm="1">
        <f t="array" ref="V526">_xlfn.SWITCH(T526,"มค",1,"กพ",2,"มี",3,"เมย",4,"พค",5,"มิ",6,"กค",7,"สค",8,"กย",9,"ตค",10,"พย",11,"ธค",12)</f>
        <v>1</v>
      </c>
      <c r="W526" s="55">
        <f t="shared" si="41"/>
        <v>2022</v>
      </c>
      <c r="X526" s="54">
        <f t="shared" si="42"/>
        <v>44581</v>
      </c>
    </row>
    <row r="527" spans="1:24" ht="24" x14ac:dyDescent="0.4">
      <c r="A527" s="19">
        <v>157</v>
      </c>
      <c r="B527" s="20" t="s">
        <v>1641</v>
      </c>
      <c r="C527" s="21" t="s">
        <v>1659</v>
      </c>
      <c r="D527" s="22" t="s">
        <v>707</v>
      </c>
      <c r="E527" s="23" t="s">
        <v>708</v>
      </c>
      <c r="F527" s="24" t="s">
        <v>709</v>
      </c>
      <c r="G527" s="25" t="s">
        <v>50</v>
      </c>
      <c r="H527" s="26">
        <v>0</v>
      </c>
      <c r="I527" s="26">
        <v>0</v>
      </c>
      <c r="J527" s="27">
        <v>0</v>
      </c>
      <c r="K527" s="28">
        <v>8</v>
      </c>
      <c r="L527" s="27">
        <v>28</v>
      </c>
      <c r="M527" s="27">
        <v>1.96</v>
      </c>
      <c r="N527" s="29">
        <v>29.96</v>
      </c>
      <c r="O527" s="27">
        <v>1.96</v>
      </c>
      <c r="P527" s="27">
        <v>29.96</v>
      </c>
      <c r="Q527" s="27">
        <v>30</v>
      </c>
      <c r="R527" s="30"/>
      <c r="S527">
        <f t="shared" si="39"/>
        <v>6</v>
      </c>
      <c r="T527" t="str">
        <f t="shared" si="38"/>
        <v>มค</v>
      </c>
      <c r="U527" t="str">
        <f t="shared" si="40"/>
        <v>20</v>
      </c>
      <c r="V527" cm="1">
        <f t="array" ref="V527">_xlfn.SWITCH(T527,"มค",1,"กพ",2,"มี",3,"เมย",4,"พค",5,"มิ",6,"กค",7,"สค",8,"กย",9,"ตค",10,"พย",11,"ธค",12)</f>
        <v>1</v>
      </c>
      <c r="W527" s="55">
        <f t="shared" si="41"/>
        <v>2022</v>
      </c>
      <c r="X527" s="54">
        <f t="shared" si="42"/>
        <v>44581</v>
      </c>
    </row>
    <row r="528" spans="1:24" ht="24" x14ac:dyDescent="0.4">
      <c r="A528" s="19">
        <v>158</v>
      </c>
      <c r="B528" s="20" t="s">
        <v>1641</v>
      </c>
      <c r="C528" s="21" t="s">
        <v>1660</v>
      </c>
      <c r="D528" s="22" t="s">
        <v>1661</v>
      </c>
      <c r="E528" s="23" t="s">
        <v>1662</v>
      </c>
      <c r="F528" s="24" t="s">
        <v>1663</v>
      </c>
      <c r="G528" s="25" t="s">
        <v>1664</v>
      </c>
      <c r="H528" s="26">
        <v>241.46</v>
      </c>
      <c r="I528" s="26">
        <v>16.899999999999999</v>
      </c>
      <c r="J528" s="27">
        <v>258.36</v>
      </c>
      <c r="K528" s="28">
        <v>17</v>
      </c>
      <c r="L528" s="27">
        <v>59.5</v>
      </c>
      <c r="M528" s="27">
        <v>4.16</v>
      </c>
      <c r="N528" s="29">
        <v>63.66</v>
      </c>
      <c r="O528" s="27">
        <v>21.06</v>
      </c>
      <c r="P528" s="27">
        <v>322.02</v>
      </c>
      <c r="Q528" s="27">
        <v>322.25</v>
      </c>
      <c r="R528" s="30"/>
      <c r="S528">
        <f t="shared" si="39"/>
        <v>6</v>
      </c>
      <c r="T528" t="str">
        <f t="shared" si="38"/>
        <v>มค</v>
      </c>
      <c r="U528" t="str">
        <f t="shared" si="40"/>
        <v>20</v>
      </c>
      <c r="V528" cm="1">
        <f t="array" ref="V528">_xlfn.SWITCH(T528,"มค",1,"กพ",2,"มี",3,"เมย",4,"พค",5,"มิ",6,"กค",7,"สค",8,"กย",9,"ตค",10,"พย",11,"ธค",12)</f>
        <v>1</v>
      </c>
      <c r="W528" s="55">
        <f t="shared" si="41"/>
        <v>2022</v>
      </c>
      <c r="X528" s="54">
        <f t="shared" si="42"/>
        <v>44581</v>
      </c>
    </row>
    <row r="529" spans="1:24" ht="24" x14ac:dyDescent="0.4">
      <c r="A529" s="19">
        <v>159</v>
      </c>
      <c r="B529" s="20" t="s">
        <v>1641</v>
      </c>
      <c r="C529" s="21" t="s">
        <v>1665</v>
      </c>
      <c r="D529" s="22" t="s">
        <v>711</v>
      </c>
      <c r="E529" s="23" t="s">
        <v>712</v>
      </c>
      <c r="F529" s="24" t="s">
        <v>713</v>
      </c>
      <c r="G529" s="25" t="s">
        <v>50</v>
      </c>
      <c r="H529" s="26">
        <v>0</v>
      </c>
      <c r="I529" s="26">
        <v>0</v>
      </c>
      <c r="J529" s="27">
        <v>0</v>
      </c>
      <c r="K529" s="28">
        <v>30</v>
      </c>
      <c r="L529" s="27">
        <v>105</v>
      </c>
      <c r="M529" s="27">
        <v>7.35</v>
      </c>
      <c r="N529" s="29">
        <v>112.35</v>
      </c>
      <c r="O529" s="27">
        <v>7.35</v>
      </c>
      <c r="P529" s="27">
        <v>112.35</v>
      </c>
      <c r="Q529" s="27">
        <v>112.5</v>
      </c>
      <c r="R529" s="30"/>
      <c r="S529">
        <f t="shared" si="39"/>
        <v>6</v>
      </c>
      <c r="T529" t="str">
        <f t="shared" si="38"/>
        <v>มค</v>
      </c>
      <c r="U529" t="str">
        <f t="shared" si="40"/>
        <v>20</v>
      </c>
      <c r="V529" cm="1">
        <f t="array" ref="V529">_xlfn.SWITCH(T529,"มค",1,"กพ",2,"มี",3,"เมย",4,"พค",5,"มิ",6,"กค",7,"สค",8,"กย",9,"ตค",10,"พย",11,"ธค",12)</f>
        <v>1</v>
      </c>
      <c r="W529" s="55">
        <f t="shared" si="41"/>
        <v>2022</v>
      </c>
      <c r="X529" s="54">
        <f t="shared" si="42"/>
        <v>44581</v>
      </c>
    </row>
    <row r="530" spans="1:24" ht="24" x14ac:dyDescent="0.4">
      <c r="A530" s="19">
        <v>160</v>
      </c>
      <c r="B530" s="20" t="s">
        <v>1641</v>
      </c>
      <c r="C530" s="21" t="s">
        <v>1666</v>
      </c>
      <c r="D530" s="22" t="s">
        <v>715</v>
      </c>
      <c r="E530" s="23" t="s">
        <v>716</v>
      </c>
      <c r="F530" s="24" t="s">
        <v>717</v>
      </c>
      <c r="G530" s="25" t="s">
        <v>50</v>
      </c>
      <c r="H530" s="26">
        <v>0</v>
      </c>
      <c r="I530" s="26">
        <v>0</v>
      </c>
      <c r="J530" s="27">
        <v>0</v>
      </c>
      <c r="K530" s="28">
        <v>28</v>
      </c>
      <c r="L530" s="27">
        <v>98</v>
      </c>
      <c r="M530" s="27">
        <v>6.86</v>
      </c>
      <c r="N530" s="29">
        <v>104.86</v>
      </c>
      <c r="O530" s="27">
        <v>6.86</v>
      </c>
      <c r="P530" s="27">
        <v>104.86</v>
      </c>
      <c r="Q530" s="27">
        <v>105</v>
      </c>
      <c r="R530" s="30"/>
      <c r="S530">
        <f t="shared" si="39"/>
        <v>6</v>
      </c>
      <c r="T530" t="str">
        <f t="shared" si="38"/>
        <v>มค</v>
      </c>
      <c r="U530" t="str">
        <f t="shared" si="40"/>
        <v>20</v>
      </c>
      <c r="V530" cm="1">
        <f t="array" ref="V530">_xlfn.SWITCH(T530,"มค",1,"กพ",2,"มี",3,"เมย",4,"พค",5,"มิ",6,"กค",7,"สค",8,"กย",9,"ตค",10,"พย",11,"ธค",12)</f>
        <v>1</v>
      </c>
      <c r="W530" s="55">
        <f t="shared" si="41"/>
        <v>2022</v>
      </c>
      <c r="X530" s="54">
        <f t="shared" si="42"/>
        <v>44581</v>
      </c>
    </row>
    <row r="531" spans="1:24" ht="24" x14ac:dyDescent="0.4">
      <c r="A531" s="19">
        <v>161</v>
      </c>
      <c r="B531" s="20" t="s">
        <v>1641</v>
      </c>
      <c r="C531" s="21" t="s">
        <v>1667</v>
      </c>
      <c r="D531" s="22" t="s">
        <v>731</v>
      </c>
      <c r="E531" s="23" t="s">
        <v>732</v>
      </c>
      <c r="F531" s="24" t="s">
        <v>733</v>
      </c>
      <c r="G531" s="25" t="s">
        <v>50</v>
      </c>
      <c r="H531" s="26">
        <v>0</v>
      </c>
      <c r="I531" s="26">
        <v>0</v>
      </c>
      <c r="J531" s="27">
        <v>0</v>
      </c>
      <c r="K531" s="28">
        <v>25</v>
      </c>
      <c r="L531" s="27">
        <v>87.5</v>
      </c>
      <c r="M531" s="27">
        <v>6.12</v>
      </c>
      <c r="N531" s="29">
        <v>93.62</v>
      </c>
      <c r="O531" s="27">
        <v>6.12</v>
      </c>
      <c r="P531" s="27">
        <v>93.62</v>
      </c>
      <c r="Q531" s="27">
        <v>93.75</v>
      </c>
      <c r="R531" s="30"/>
      <c r="S531">
        <f t="shared" si="39"/>
        <v>6</v>
      </c>
      <c r="T531" t="str">
        <f t="shared" si="38"/>
        <v>มค</v>
      </c>
      <c r="U531" t="str">
        <f t="shared" si="40"/>
        <v>20</v>
      </c>
      <c r="V531" cm="1">
        <f t="array" ref="V531">_xlfn.SWITCH(T531,"มค",1,"กพ",2,"มี",3,"เมย",4,"พค",5,"มิ",6,"กค",7,"สค",8,"กย",9,"ตค",10,"พย",11,"ธค",12)</f>
        <v>1</v>
      </c>
      <c r="W531" s="55">
        <f t="shared" si="41"/>
        <v>2022</v>
      </c>
      <c r="X531" s="54">
        <f t="shared" si="42"/>
        <v>44581</v>
      </c>
    </row>
    <row r="532" spans="1:24" ht="24" x14ac:dyDescent="0.4">
      <c r="A532" s="19">
        <v>162</v>
      </c>
      <c r="B532" s="20" t="s">
        <v>1641</v>
      </c>
      <c r="C532" s="21" t="s">
        <v>1668</v>
      </c>
      <c r="D532" s="22" t="s">
        <v>727</v>
      </c>
      <c r="E532" s="23" t="s">
        <v>728</v>
      </c>
      <c r="F532" s="24" t="s">
        <v>729</v>
      </c>
      <c r="G532" s="25" t="s">
        <v>50</v>
      </c>
      <c r="H532" s="26">
        <v>0</v>
      </c>
      <c r="I532" s="26">
        <v>0</v>
      </c>
      <c r="J532" s="27">
        <v>0</v>
      </c>
      <c r="K532" s="28">
        <v>11</v>
      </c>
      <c r="L532" s="27">
        <v>38.5</v>
      </c>
      <c r="M532" s="27">
        <v>2.69</v>
      </c>
      <c r="N532" s="29">
        <v>41.19</v>
      </c>
      <c r="O532" s="27">
        <v>2.69</v>
      </c>
      <c r="P532" s="27">
        <v>41.19</v>
      </c>
      <c r="Q532" s="27">
        <v>41.25</v>
      </c>
      <c r="R532" s="30"/>
      <c r="S532">
        <f t="shared" si="39"/>
        <v>6</v>
      </c>
      <c r="T532" t="str">
        <f t="shared" si="38"/>
        <v>มค</v>
      </c>
      <c r="U532" t="str">
        <f t="shared" si="40"/>
        <v>20</v>
      </c>
      <c r="V532" cm="1">
        <f t="array" ref="V532">_xlfn.SWITCH(T532,"มค",1,"กพ",2,"มี",3,"เมย",4,"พค",5,"มิ",6,"กค",7,"สค",8,"กย",9,"ตค",10,"พย",11,"ธค",12)</f>
        <v>1</v>
      </c>
      <c r="W532" s="55">
        <f t="shared" si="41"/>
        <v>2022</v>
      </c>
      <c r="X532" s="54">
        <f t="shared" si="42"/>
        <v>44581</v>
      </c>
    </row>
    <row r="533" spans="1:24" ht="24" x14ac:dyDescent="0.4">
      <c r="A533" s="19">
        <v>163</v>
      </c>
      <c r="B533" s="20" t="s">
        <v>1641</v>
      </c>
      <c r="C533" s="21" t="s">
        <v>1669</v>
      </c>
      <c r="D533" s="22" t="s">
        <v>723</v>
      </c>
      <c r="E533" s="23" t="s">
        <v>724</v>
      </c>
      <c r="F533" s="24" t="s">
        <v>725</v>
      </c>
      <c r="G533" s="25" t="s">
        <v>50</v>
      </c>
      <c r="H533" s="26">
        <v>0</v>
      </c>
      <c r="I533" s="26">
        <v>0</v>
      </c>
      <c r="J533" s="27">
        <v>0</v>
      </c>
      <c r="K533" s="28">
        <v>38</v>
      </c>
      <c r="L533" s="27">
        <v>133</v>
      </c>
      <c r="M533" s="27">
        <v>9.31</v>
      </c>
      <c r="N533" s="29">
        <v>142.31</v>
      </c>
      <c r="O533" s="27">
        <v>9.31</v>
      </c>
      <c r="P533" s="27">
        <v>142.31</v>
      </c>
      <c r="Q533" s="27">
        <v>142.5</v>
      </c>
      <c r="R533" s="30"/>
      <c r="S533">
        <f t="shared" si="39"/>
        <v>6</v>
      </c>
      <c r="T533" t="str">
        <f t="shared" si="38"/>
        <v>มค</v>
      </c>
      <c r="U533" t="str">
        <f t="shared" si="40"/>
        <v>20</v>
      </c>
      <c r="V533" cm="1">
        <f t="array" ref="V533">_xlfn.SWITCH(T533,"มค",1,"กพ",2,"มี",3,"เมย",4,"พค",5,"มิ",6,"กค",7,"สค",8,"กย",9,"ตค",10,"พย",11,"ธค",12)</f>
        <v>1</v>
      </c>
      <c r="W533" s="55">
        <f t="shared" si="41"/>
        <v>2022</v>
      </c>
      <c r="X533" s="54">
        <f t="shared" si="42"/>
        <v>44581</v>
      </c>
    </row>
    <row r="534" spans="1:24" ht="24" x14ac:dyDescent="0.4">
      <c r="A534" s="19">
        <v>164</v>
      </c>
      <c r="B534" s="20" t="s">
        <v>1641</v>
      </c>
      <c r="C534" s="21" t="s">
        <v>1670</v>
      </c>
      <c r="D534" s="22" t="s">
        <v>719</v>
      </c>
      <c r="E534" s="23" t="s">
        <v>720</v>
      </c>
      <c r="F534" s="24" t="s">
        <v>721</v>
      </c>
      <c r="G534" s="25" t="s">
        <v>50</v>
      </c>
      <c r="H534" s="26">
        <v>0</v>
      </c>
      <c r="I534" s="26">
        <v>0</v>
      </c>
      <c r="J534" s="27">
        <v>0</v>
      </c>
      <c r="K534" s="28">
        <v>51</v>
      </c>
      <c r="L534" s="27">
        <v>178.5</v>
      </c>
      <c r="M534" s="27">
        <v>12.49</v>
      </c>
      <c r="N534" s="29">
        <v>190.99</v>
      </c>
      <c r="O534" s="27">
        <v>12.49</v>
      </c>
      <c r="P534" s="27">
        <v>190.99</v>
      </c>
      <c r="Q534" s="27">
        <v>191</v>
      </c>
      <c r="R534" s="30"/>
      <c r="S534">
        <f t="shared" si="39"/>
        <v>6</v>
      </c>
      <c r="T534" t="str">
        <f t="shared" si="38"/>
        <v>มค</v>
      </c>
      <c r="U534" t="str">
        <f t="shared" si="40"/>
        <v>20</v>
      </c>
      <c r="V534" cm="1">
        <f t="array" ref="V534">_xlfn.SWITCH(T534,"มค",1,"กพ",2,"มี",3,"เมย",4,"พค",5,"มิ",6,"กค",7,"สค",8,"กย",9,"ตค",10,"พย",11,"ธค",12)</f>
        <v>1</v>
      </c>
      <c r="W534" s="55">
        <f t="shared" si="41"/>
        <v>2022</v>
      </c>
      <c r="X534" s="54">
        <f t="shared" si="42"/>
        <v>44581</v>
      </c>
    </row>
    <row r="535" spans="1:24" ht="24" x14ac:dyDescent="0.4">
      <c r="A535" s="19">
        <v>165</v>
      </c>
      <c r="B535" s="20" t="s">
        <v>1641</v>
      </c>
      <c r="C535" s="21" t="s">
        <v>1671</v>
      </c>
      <c r="D535" s="22" t="s">
        <v>1672</v>
      </c>
      <c r="E535" s="23" t="s">
        <v>1673</v>
      </c>
      <c r="F535" s="24" t="s">
        <v>1674</v>
      </c>
      <c r="G535" s="25" t="s">
        <v>1389</v>
      </c>
      <c r="H535" s="26">
        <v>80.5</v>
      </c>
      <c r="I535" s="26">
        <v>5.63</v>
      </c>
      <c r="J535" s="27">
        <v>86.13</v>
      </c>
      <c r="K535" s="28">
        <v>12</v>
      </c>
      <c r="L535" s="27">
        <v>42</v>
      </c>
      <c r="M535" s="27">
        <v>2.94</v>
      </c>
      <c r="N535" s="29">
        <v>44.94</v>
      </c>
      <c r="O535" s="27">
        <v>8.57</v>
      </c>
      <c r="P535" s="27">
        <v>131.07</v>
      </c>
      <c r="Q535" s="27">
        <v>131.25</v>
      </c>
      <c r="R535" s="30"/>
      <c r="S535">
        <f t="shared" si="39"/>
        <v>6</v>
      </c>
      <c r="T535" t="str">
        <f t="shared" si="38"/>
        <v>มค</v>
      </c>
      <c r="U535" t="str">
        <f t="shared" si="40"/>
        <v>20</v>
      </c>
      <c r="V535" cm="1">
        <f t="array" ref="V535">_xlfn.SWITCH(T535,"มค",1,"กพ",2,"มี",3,"เมย",4,"พค",5,"มิ",6,"กค",7,"สค",8,"กย",9,"ตค",10,"พย",11,"ธค",12)</f>
        <v>1</v>
      </c>
      <c r="W535" s="55">
        <f t="shared" si="41"/>
        <v>2022</v>
      </c>
      <c r="X535" s="54">
        <f t="shared" si="42"/>
        <v>44581</v>
      </c>
    </row>
    <row r="536" spans="1:24" ht="24" x14ac:dyDescent="0.4">
      <c r="A536" s="19">
        <v>166</v>
      </c>
      <c r="B536" s="20" t="s">
        <v>1641</v>
      </c>
      <c r="C536" s="21" t="s">
        <v>1675</v>
      </c>
      <c r="D536" s="22" t="s">
        <v>735</v>
      </c>
      <c r="E536" s="23" t="s">
        <v>736</v>
      </c>
      <c r="F536" s="24" t="s">
        <v>737</v>
      </c>
      <c r="G536" s="25" t="s">
        <v>50</v>
      </c>
      <c r="H536" s="26">
        <v>0</v>
      </c>
      <c r="I536" s="26">
        <v>0</v>
      </c>
      <c r="J536" s="27">
        <v>0</v>
      </c>
      <c r="K536" s="28">
        <v>47</v>
      </c>
      <c r="L536" s="27">
        <v>164.5</v>
      </c>
      <c r="M536" s="27">
        <v>11.51</v>
      </c>
      <c r="N536" s="29">
        <v>176.01</v>
      </c>
      <c r="O536" s="27">
        <v>11.51</v>
      </c>
      <c r="P536" s="27">
        <v>176.01</v>
      </c>
      <c r="Q536" s="27">
        <v>176.25</v>
      </c>
      <c r="R536" s="30"/>
      <c r="S536">
        <f t="shared" si="39"/>
        <v>6</v>
      </c>
      <c r="T536" t="str">
        <f t="shared" si="38"/>
        <v>มค</v>
      </c>
      <c r="U536" t="str">
        <f t="shared" si="40"/>
        <v>20</v>
      </c>
      <c r="V536" cm="1">
        <f t="array" ref="V536">_xlfn.SWITCH(T536,"มค",1,"กพ",2,"มี",3,"เมย",4,"พค",5,"มิ",6,"กค",7,"สค",8,"กย",9,"ตค",10,"พย",11,"ธค",12)</f>
        <v>1</v>
      </c>
      <c r="W536" s="55">
        <f t="shared" si="41"/>
        <v>2022</v>
      </c>
      <c r="X536" s="54">
        <f t="shared" si="42"/>
        <v>44581</v>
      </c>
    </row>
    <row r="537" spans="1:24" ht="24" x14ac:dyDescent="0.4">
      <c r="A537" s="19">
        <v>167</v>
      </c>
      <c r="B537" s="20" t="s">
        <v>1641</v>
      </c>
      <c r="C537" s="21" t="s">
        <v>1676</v>
      </c>
      <c r="D537" s="22" t="s">
        <v>885</v>
      </c>
      <c r="E537" s="23" t="s">
        <v>886</v>
      </c>
      <c r="F537" s="24" t="s">
        <v>887</v>
      </c>
      <c r="G537" s="25" t="s">
        <v>50</v>
      </c>
      <c r="H537" s="26">
        <v>0</v>
      </c>
      <c r="I537" s="26">
        <v>0</v>
      </c>
      <c r="J537" s="27">
        <v>0</v>
      </c>
      <c r="K537" s="28">
        <v>26</v>
      </c>
      <c r="L537" s="27">
        <v>91</v>
      </c>
      <c r="M537" s="27">
        <v>6.37</v>
      </c>
      <c r="N537" s="29">
        <v>97.37</v>
      </c>
      <c r="O537" s="27">
        <v>6.37</v>
      </c>
      <c r="P537" s="27">
        <v>97.37</v>
      </c>
      <c r="Q537" s="27">
        <v>97.5</v>
      </c>
      <c r="R537" s="30"/>
      <c r="S537">
        <f t="shared" si="39"/>
        <v>6</v>
      </c>
      <c r="T537" t="str">
        <f t="shared" si="38"/>
        <v>มค</v>
      </c>
      <c r="U537" t="str">
        <f t="shared" si="40"/>
        <v>20</v>
      </c>
      <c r="V537" cm="1">
        <f t="array" ref="V537">_xlfn.SWITCH(T537,"มค",1,"กพ",2,"มี",3,"เมย",4,"พค",5,"มิ",6,"กค",7,"สค",8,"กย",9,"ตค",10,"พย",11,"ธค",12)</f>
        <v>1</v>
      </c>
      <c r="W537" s="55">
        <f t="shared" si="41"/>
        <v>2022</v>
      </c>
      <c r="X537" s="54">
        <f t="shared" si="42"/>
        <v>44581</v>
      </c>
    </row>
    <row r="538" spans="1:24" ht="24" x14ac:dyDescent="0.4">
      <c r="A538" s="19">
        <v>168</v>
      </c>
      <c r="B538" s="20" t="s">
        <v>1641</v>
      </c>
      <c r="C538" s="21" t="s">
        <v>1677</v>
      </c>
      <c r="D538" s="22" t="s">
        <v>889</v>
      </c>
      <c r="E538" s="23" t="s">
        <v>890</v>
      </c>
      <c r="F538" s="24" t="s">
        <v>891</v>
      </c>
      <c r="G538" s="25" t="s">
        <v>50</v>
      </c>
      <c r="H538" s="26">
        <v>0</v>
      </c>
      <c r="I538" s="26">
        <v>0</v>
      </c>
      <c r="J538" s="27">
        <v>0</v>
      </c>
      <c r="K538" s="28">
        <v>45</v>
      </c>
      <c r="L538" s="27">
        <v>157.5</v>
      </c>
      <c r="M538" s="27">
        <v>11.02</v>
      </c>
      <c r="N538" s="29">
        <v>168.52</v>
      </c>
      <c r="O538" s="27">
        <v>11.02</v>
      </c>
      <c r="P538" s="27">
        <v>168.52</v>
      </c>
      <c r="Q538" s="27">
        <v>168.75</v>
      </c>
      <c r="R538" s="30"/>
      <c r="S538">
        <f t="shared" si="39"/>
        <v>6</v>
      </c>
      <c r="T538" t="str">
        <f t="shared" si="38"/>
        <v>มค</v>
      </c>
      <c r="U538" t="str">
        <f t="shared" si="40"/>
        <v>20</v>
      </c>
      <c r="V538" cm="1">
        <f t="array" ref="V538">_xlfn.SWITCH(T538,"มค",1,"กพ",2,"มี",3,"เมย",4,"พค",5,"มิ",6,"กค",7,"สค",8,"กย",9,"ตค",10,"พย",11,"ธค",12)</f>
        <v>1</v>
      </c>
      <c r="W538" s="55">
        <f t="shared" si="41"/>
        <v>2022</v>
      </c>
      <c r="X538" s="54">
        <f t="shared" si="42"/>
        <v>44581</v>
      </c>
    </row>
    <row r="539" spans="1:24" ht="24" x14ac:dyDescent="0.4">
      <c r="A539" s="19">
        <v>169</v>
      </c>
      <c r="B539" s="20" t="s">
        <v>1641</v>
      </c>
      <c r="C539" s="21" t="s">
        <v>1678</v>
      </c>
      <c r="D539" s="22" t="s">
        <v>751</v>
      </c>
      <c r="E539" s="23" t="s">
        <v>744</v>
      </c>
      <c r="F539" s="24" t="s">
        <v>752</v>
      </c>
      <c r="G539" s="25" t="s">
        <v>50</v>
      </c>
      <c r="H539" s="26">
        <v>0</v>
      </c>
      <c r="I539" s="26">
        <v>0</v>
      </c>
      <c r="J539" s="27">
        <v>0</v>
      </c>
      <c r="K539" s="28">
        <v>17</v>
      </c>
      <c r="L539" s="27">
        <v>59.5</v>
      </c>
      <c r="M539" s="27">
        <v>4.16</v>
      </c>
      <c r="N539" s="29">
        <v>63.66</v>
      </c>
      <c r="O539" s="27">
        <v>4.16</v>
      </c>
      <c r="P539" s="27">
        <v>63.66</v>
      </c>
      <c r="Q539" s="27">
        <v>63.75</v>
      </c>
      <c r="R539" s="30"/>
      <c r="S539">
        <f t="shared" si="39"/>
        <v>6</v>
      </c>
      <c r="T539" t="str">
        <f t="shared" si="38"/>
        <v>มค</v>
      </c>
      <c r="U539" t="str">
        <f t="shared" si="40"/>
        <v>20</v>
      </c>
      <c r="V539" cm="1">
        <f t="array" ref="V539">_xlfn.SWITCH(T539,"มค",1,"กพ",2,"มี",3,"เมย",4,"พค",5,"มิ",6,"กค",7,"สค",8,"กย",9,"ตค",10,"พย",11,"ธค",12)</f>
        <v>1</v>
      </c>
      <c r="W539" s="55">
        <f t="shared" si="41"/>
        <v>2022</v>
      </c>
      <c r="X539" s="54">
        <f t="shared" si="42"/>
        <v>44581</v>
      </c>
    </row>
    <row r="540" spans="1:24" ht="24" x14ac:dyDescent="0.4">
      <c r="A540" s="19">
        <v>170</v>
      </c>
      <c r="B540" s="20" t="s">
        <v>1641</v>
      </c>
      <c r="C540" s="21" t="s">
        <v>1679</v>
      </c>
      <c r="D540" s="22" t="s">
        <v>747</v>
      </c>
      <c r="E540" s="23" t="s">
        <v>748</v>
      </c>
      <c r="F540" s="24" t="s">
        <v>749</v>
      </c>
      <c r="G540" s="25" t="s">
        <v>50</v>
      </c>
      <c r="H540" s="26">
        <v>0</v>
      </c>
      <c r="I540" s="26">
        <v>0</v>
      </c>
      <c r="J540" s="27">
        <v>0</v>
      </c>
      <c r="K540" s="28">
        <v>26</v>
      </c>
      <c r="L540" s="27">
        <v>91</v>
      </c>
      <c r="M540" s="27">
        <v>6.37</v>
      </c>
      <c r="N540" s="29">
        <v>97.37</v>
      </c>
      <c r="O540" s="27">
        <v>6.37</v>
      </c>
      <c r="P540" s="27">
        <v>97.37</v>
      </c>
      <c r="Q540" s="27">
        <v>97.5</v>
      </c>
      <c r="R540" s="30"/>
      <c r="S540">
        <f t="shared" si="39"/>
        <v>6</v>
      </c>
      <c r="T540" t="str">
        <f t="shared" si="38"/>
        <v>มค</v>
      </c>
      <c r="U540" t="str">
        <f t="shared" si="40"/>
        <v>20</v>
      </c>
      <c r="V540" cm="1">
        <f t="array" ref="V540">_xlfn.SWITCH(T540,"มค",1,"กพ",2,"มี",3,"เมย",4,"พค",5,"มิ",6,"กค",7,"สค",8,"กย",9,"ตค",10,"พย",11,"ธค",12)</f>
        <v>1</v>
      </c>
      <c r="W540" s="55">
        <f t="shared" si="41"/>
        <v>2022</v>
      </c>
      <c r="X540" s="54">
        <f t="shared" si="42"/>
        <v>44581</v>
      </c>
    </row>
    <row r="541" spans="1:24" ht="24" x14ac:dyDescent="0.4">
      <c r="A541" s="19">
        <v>171</v>
      </c>
      <c r="B541" s="20" t="s">
        <v>1641</v>
      </c>
      <c r="C541" s="21" t="s">
        <v>1680</v>
      </c>
      <c r="D541" s="22" t="s">
        <v>743</v>
      </c>
      <c r="E541" s="23" t="s">
        <v>744</v>
      </c>
      <c r="F541" s="24" t="s">
        <v>745</v>
      </c>
      <c r="G541" s="25" t="s">
        <v>50</v>
      </c>
      <c r="H541" s="26">
        <v>0</v>
      </c>
      <c r="I541" s="26">
        <v>0</v>
      </c>
      <c r="J541" s="27">
        <v>0</v>
      </c>
      <c r="K541" s="28">
        <v>65</v>
      </c>
      <c r="L541" s="27">
        <v>227.5</v>
      </c>
      <c r="M541" s="27">
        <v>15.92</v>
      </c>
      <c r="N541" s="29">
        <v>243.42</v>
      </c>
      <c r="O541" s="27">
        <v>15.92</v>
      </c>
      <c r="P541" s="27">
        <v>243.42</v>
      </c>
      <c r="Q541" s="27">
        <v>243.5</v>
      </c>
      <c r="R541" s="30"/>
      <c r="S541">
        <f t="shared" si="39"/>
        <v>6</v>
      </c>
      <c r="T541" t="str">
        <f t="shared" si="38"/>
        <v>มค</v>
      </c>
      <c r="U541" t="str">
        <f t="shared" si="40"/>
        <v>20</v>
      </c>
      <c r="V541" cm="1">
        <f t="array" ref="V541">_xlfn.SWITCH(T541,"มค",1,"กพ",2,"มี",3,"เมย",4,"พค",5,"มิ",6,"กค",7,"สค",8,"กย",9,"ตค",10,"พย",11,"ธค",12)</f>
        <v>1</v>
      </c>
      <c r="W541" s="55">
        <f t="shared" si="41"/>
        <v>2022</v>
      </c>
      <c r="X541" s="54">
        <f t="shared" si="42"/>
        <v>44581</v>
      </c>
    </row>
    <row r="542" spans="1:24" ht="24" x14ac:dyDescent="0.4">
      <c r="A542" s="19">
        <v>172</v>
      </c>
      <c r="B542" s="20" t="s">
        <v>1641</v>
      </c>
      <c r="C542" s="21" t="s">
        <v>1681</v>
      </c>
      <c r="D542" s="22" t="s">
        <v>739</v>
      </c>
      <c r="E542" s="23" t="s">
        <v>740</v>
      </c>
      <c r="F542" s="24" t="s">
        <v>741</v>
      </c>
      <c r="G542" s="25" t="s">
        <v>50</v>
      </c>
      <c r="H542" s="26">
        <v>0</v>
      </c>
      <c r="I542" s="26">
        <v>0</v>
      </c>
      <c r="J542" s="27">
        <v>0</v>
      </c>
      <c r="K542" s="28">
        <v>18</v>
      </c>
      <c r="L542" s="27">
        <v>63</v>
      </c>
      <c r="M542" s="27">
        <v>4.41</v>
      </c>
      <c r="N542" s="29">
        <v>67.41</v>
      </c>
      <c r="O542" s="27">
        <v>4.41</v>
      </c>
      <c r="P542" s="27">
        <v>67.41</v>
      </c>
      <c r="Q542" s="27">
        <v>67.5</v>
      </c>
      <c r="R542" s="30"/>
      <c r="S542">
        <f t="shared" si="39"/>
        <v>6</v>
      </c>
      <c r="T542" t="str">
        <f t="shared" si="38"/>
        <v>มค</v>
      </c>
      <c r="U542" t="str">
        <f t="shared" si="40"/>
        <v>20</v>
      </c>
      <c r="V542" cm="1">
        <f t="array" ref="V542">_xlfn.SWITCH(T542,"มค",1,"กพ",2,"มี",3,"เมย",4,"พค",5,"มิ",6,"กค",7,"สค",8,"กย",9,"ตค",10,"พย",11,"ธค",12)</f>
        <v>1</v>
      </c>
      <c r="W542" s="55">
        <f t="shared" si="41"/>
        <v>2022</v>
      </c>
      <c r="X542" s="54">
        <f t="shared" si="42"/>
        <v>44581</v>
      </c>
    </row>
    <row r="543" spans="1:24" ht="24" x14ac:dyDescent="0.4">
      <c r="A543" s="19">
        <v>173</v>
      </c>
      <c r="B543" s="20" t="s">
        <v>1641</v>
      </c>
      <c r="C543" s="21" t="s">
        <v>1682</v>
      </c>
      <c r="D543" s="22" t="s">
        <v>893</v>
      </c>
      <c r="E543" s="23" t="s">
        <v>894</v>
      </c>
      <c r="F543" s="24" t="s">
        <v>895</v>
      </c>
      <c r="G543" s="25" t="s">
        <v>50</v>
      </c>
      <c r="H543" s="26">
        <v>0</v>
      </c>
      <c r="I543" s="26">
        <v>0</v>
      </c>
      <c r="J543" s="27">
        <v>0</v>
      </c>
      <c r="K543" s="28">
        <v>22</v>
      </c>
      <c r="L543" s="27">
        <v>77</v>
      </c>
      <c r="M543" s="27">
        <v>5.39</v>
      </c>
      <c r="N543" s="29">
        <v>82.39</v>
      </c>
      <c r="O543" s="27">
        <v>5.39</v>
      </c>
      <c r="P543" s="27">
        <v>82.39</v>
      </c>
      <c r="Q543" s="27">
        <v>82.5</v>
      </c>
      <c r="R543" s="30"/>
      <c r="S543">
        <f t="shared" si="39"/>
        <v>6</v>
      </c>
      <c r="T543" t="str">
        <f t="shared" si="38"/>
        <v>มค</v>
      </c>
      <c r="U543" t="str">
        <f t="shared" si="40"/>
        <v>20</v>
      </c>
      <c r="V543" cm="1">
        <f t="array" ref="V543">_xlfn.SWITCH(T543,"มค",1,"กพ",2,"มี",3,"เมย",4,"พค",5,"มิ",6,"กค",7,"สค",8,"กย",9,"ตค",10,"พย",11,"ธค",12)</f>
        <v>1</v>
      </c>
      <c r="W543" s="55">
        <f t="shared" si="41"/>
        <v>2022</v>
      </c>
      <c r="X543" s="54">
        <f t="shared" si="42"/>
        <v>44581</v>
      </c>
    </row>
    <row r="544" spans="1:24" ht="24" x14ac:dyDescent="0.4">
      <c r="A544" s="19">
        <v>174</v>
      </c>
      <c r="B544" s="20" t="s">
        <v>1641</v>
      </c>
      <c r="C544" s="21" t="s">
        <v>1683</v>
      </c>
      <c r="D544" s="22" t="s">
        <v>1684</v>
      </c>
      <c r="E544" s="23" t="s">
        <v>1685</v>
      </c>
      <c r="F544" s="24" t="s">
        <v>1686</v>
      </c>
      <c r="G544" s="25" t="s">
        <v>415</v>
      </c>
      <c r="H544" s="26">
        <v>192.49</v>
      </c>
      <c r="I544" s="26">
        <v>13.47</v>
      </c>
      <c r="J544" s="27">
        <v>205.96</v>
      </c>
      <c r="K544" s="28">
        <v>0</v>
      </c>
      <c r="L544" s="27">
        <v>0</v>
      </c>
      <c r="M544" s="27">
        <v>0</v>
      </c>
      <c r="N544" s="29">
        <v>0</v>
      </c>
      <c r="O544" s="27">
        <v>13.47</v>
      </c>
      <c r="P544" s="27">
        <v>205.96</v>
      </c>
      <c r="Q544" s="27">
        <v>206</v>
      </c>
      <c r="R544" s="30"/>
      <c r="S544">
        <f t="shared" si="39"/>
        <v>6</v>
      </c>
      <c r="T544" t="str">
        <f t="shared" si="38"/>
        <v>มค</v>
      </c>
      <c r="U544" t="str">
        <f t="shared" si="40"/>
        <v>20</v>
      </c>
      <c r="V544" cm="1">
        <f t="array" ref="V544">_xlfn.SWITCH(T544,"มค",1,"กพ",2,"มี",3,"เมย",4,"พค",5,"มิ",6,"กค",7,"สค",8,"กย",9,"ตค",10,"พย",11,"ธค",12)</f>
        <v>1</v>
      </c>
      <c r="W544" s="55">
        <f t="shared" si="41"/>
        <v>2022</v>
      </c>
      <c r="X544" s="54">
        <f t="shared" si="42"/>
        <v>44581</v>
      </c>
    </row>
    <row r="545" spans="1:24" ht="24" x14ac:dyDescent="0.4">
      <c r="A545" s="19">
        <v>175</v>
      </c>
      <c r="B545" s="20" t="s">
        <v>1641</v>
      </c>
      <c r="C545" s="21" t="s">
        <v>1687</v>
      </c>
      <c r="D545" s="22" t="s">
        <v>881</v>
      </c>
      <c r="E545" s="23" t="s">
        <v>882</v>
      </c>
      <c r="F545" s="24" t="s">
        <v>883</v>
      </c>
      <c r="G545" s="25" t="s">
        <v>50</v>
      </c>
      <c r="H545" s="26">
        <v>0</v>
      </c>
      <c r="I545" s="26">
        <v>0</v>
      </c>
      <c r="J545" s="27">
        <v>0</v>
      </c>
      <c r="K545" s="28">
        <v>1</v>
      </c>
      <c r="L545" s="27">
        <v>3.5</v>
      </c>
      <c r="M545" s="27">
        <v>0.24</v>
      </c>
      <c r="N545" s="29">
        <v>3.74</v>
      </c>
      <c r="O545" s="27">
        <v>0.24</v>
      </c>
      <c r="P545" s="27">
        <v>3.74</v>
      </c>
      <c r="Q545" s="27">
        <v>3.75</v>
      </c>
      <c r="R545" s="30"/>
      <c r="S545">
        <f t="shared" si="39"/>
        <v>6</v>
      </c>
      <c r="T545" t="str">
        <f t="shared" si="38"/>
        <v>มค</v>
      </c>
      <c r="U545" t="str">
        <f t="shared" si="40"/>
        <v>20</v>
      </c>
      <c r="V545" cm="1">
        <f t="array" ref="V545">_xlfn.SWITCH(T545,"มค",1,"กพ",2,"มี",3,"เมย",4,"พค",5,"มิ",6,"กค",7,"สค",8,"กย",9,"ตค",10,"พย",11,"ธค",12)</f>
        <v>1</v>
      </c>
      <c r="W545" s="55">
        <f t="shared" si="41"/>
        <v>2022</v>
      </c>
      <c r="X545" s="54">
        <f t="shared" si="42"/>
        <v>44581</v>
      </c>
    </row>
    <row r="546" spans="1:24" ht="24" x14ac:dyDescent="0.4">
      <c r="A546" s="19">
        <v>176</v>
      </c>
      <c r="B546" s="20" t="s">
        <v>1641</v>
      </c>
      <c r="C546" s="21" t="s">
        <v>1688</v>
      </c>
      <c r="D546" s="22" t="s">
        <v>764</v>
      </c>
      <c r="E546" s="23" t="s">
        <v>765</v>
      </c>
      <c r="F546" s="24" t="s">
        <v>766</v>
      </c>
      <c r="G546" s="25" t="s">
        <v>50</v>
      </c>
      <c r="H546" s="26">
        <v>0</v>
      </c>
      <c r="I546" s="26">
        <v>0</v>
      </c>
      <c r="J546" s="27">
        <v>0</v>
      </c>
      <c r="K546" s="28">
        <v>13</v>
      </c>
      <c r="L546" s="27">
        <v>45.5</v>
      </c>
      <c r="M546" s="27">
        <v>3.18</v>
      </c>
      <c r="N546" s="29">
        <v>48.68</v>
      </c>
      <c r="O546" s="27">
        <v>3.18</v>
      </c>
      <c r="P546" s="27">
        <v>48.68</v>
      </c>
      <c r="Q546" s="27">
        <v>48.75</v>
      </c>
      <c r="R546" s="30"/>
      <c r="S546">
        <f t="shared" si="39"/>
        <v>6</v>
      </c>
      <c r="T546" t="str">
        <f t="shared" ref="T546:T609" si="43">IF(S546=5,MID(B546,7-S546,2),MID(B546,9-S546,2))</f>
        <v>มค</v>
      </c>
      <c r="U546" t="str">
        <f t="shared" si="40"/>
        <v>20</v>
      </c>
      <c r="V546" cm="1">
        <f t="array" ref="V546">_xlfn.SWITCH(T546,"มค",1,"กพ",2,"มี",3,"เมย",4,"พค",5,"มิ",6,"กค",7,"สค",8,"กย",9,"ตค",10,"พย",11,"ธค",12)</f>
        <v>1</v>
      </c>
      <c r="W546" s="55">
        <f t="shared" si="41"/>
        <v>2022</v>
      </c>
      <c r="X546" s="54">
        <f t="shared" si="42"/>
        <v>44581</v>
      </c>
    </row>
    <row r="547" spans="1:24" ht="24" x14ac:dyDescent="0.4">
      <c r="A547" s="19">
        <v>177</v>
      </c>
      <c r="B547" s="20" t="s">
        <v>1641</v>
      </c>
      <c r="C547" s="21" t="s">
        <v>1689</v>
      </c>
      <c r="D547" s="22" t="s">
        <v>772</v>
      </c>
      <c r="E547" s="23" t="s">
        <v>773</v>
      </c>
      <c r="F547" s="24" t="s">
        <v>774</v>
      </c>
      <c r="G547" s="25" t="s">
        <v>50</v>
      </c>
      <c r="H547" s="26">
        <v>0</v>
      </c>
      <c r="I547" s="26">
        <v>0</v>
      </c>
      <c r="J547" s="27">
        <v>0</v>
      </c>
      <c r="K547" s="28">
        <v>18</v>
      </c>
      <c r="L547" s="27">
        <v>63</v>
      </c>
      <c r="M547" s="27">
        <v>4.41</v>
      </c>
      <c r="N547" s="29">
        <v>67.41</v>
      </c>
      <c r="O547" s="27">
        <v>4.41</v>
      </c>
      <c r="P547" s="27">
        <v>67.41</v>
      </c>
      <c r="Q547" s="27">
        <v>67.5</v>
      </c>
      <c r="R547" s="30"/>
      <c r="S547">
        <f t="shared" si="39"/>
        <v>6</v>
      </c>
      <c r="T547" t="str">
        <f t="shared" si="43"/>
        <v>มค</v>
      </c>
      <c r="U547" t="str">
        <f t="shared" si="40"/>
        <v>20</v>
      </c>
      <c r="V547" cm="1">
        <f t="array" ref="V547">_xlfn.SWITCH(T547,"มค",1,"กพ",2,"มี",3,"เมย",4,"พค",5,"มิ",6,"กค",7,"สค",8,"กย",9,"ตค",10,"พย",11,"ธค",12)</f>
        <v>1</v>
      </c>
      <c r="W547" s="55">
        <f t="shared" si="41"/>
        <v>2022</v>
      </c>
      <c r="X547" s="54">
        <f t="shared" si="42"/>
        <v>44581</v>
      </c>
    </row>
    <row r="548" spans="1:24" ht="24" x14ac:dyDescent="0.4">
      <c r="A548" s="19">
        <v>178</v>
      </c>
      <c r="B548" s="20" t="s">
        <v>1641</v>
      </c>
      <c r="C548" s="21" t="s">
        <v>1690</v>
      </c>
      <c r="D548" s="22" t="s">
        <v>768</v>
      </c>
      <c r="E548" s="23" t="s">
        <v>769</v>
      </c>
      <c r="F548" s="24" t="s">
        <v>770</v>
      </c>
      <c r="G548" s="25" t="s">
        <v>50</v>
      </c>
      <c r="H548" s="26">
        <v>0</v>
      </c>
      <c r="I548" s="26">
        <v>0</v>
      </c>
      <c r="J548" s="27">
        <v>0</v>
      </c>
      <c r="K548" s="28">
        <v>2</v>
      </c>
      <c r="L548" s="27">
        <v>7</v>
      </c>
      <c r="M548" s="27">
        <v>0.49</v>
      </c>
      <c r="N548" s="29">
        <v>7.49</v>
      </c>
      <c r="O548" s="27">
        <v>0.49</v>
      </c>
      <c r="P548" s="27">
        <v>7.49</v>
      </c>
      <c r="Q548" s="27">
        <v>7.5</v>
      </c>
      <c r="R548" s="30"/>
      <c r="S548">
        <f t="shared" si="39"/>
        <v>6</v>
      </c>
      <c r="T548" t="str">
        <f t="shared" si="43"/>
        <v>มค</v>
      </c>
      <c r="U548" t="str">
        <f t="shared" si="40"/>
        <v>20</v>
      </c>
      <c r="V548" cm="1">
        <f t="array" ref="V548">_xlfn.SWITCH(T548,"มค",1,"กพ",2,"มี",3,"เมย",4,"พค",5,"มิ",6,"กค",7,"สค",8,"กย",9,"ตค",10,"พย",11,"ธค",12)</f>
        <v>1</v>
      </c>
      <c r="W548" s="55">
        <f t="shared" si="41"/>
        <v>2022</v>
      </c>
      <c r="X548" s="54">
        <f t="shared" si="42"/>
        <v>44581</v>
      </c>
    </row>
    <row r="549" spans="1:24" ht="24" x14ac:dyDescent="0.4">
      <c r="A549" s="19">
        <v>179</v>
      </c>
      <c r="B549" s="20" t="s">
        <v>1641</v>
      </c>
      <c r="C549" s="21" t="s">
        <v>1691</v>
      </c>
      <c r="D549" s="22" t="s">
        <v>760</v>
      </c>
      <c r="E549" s="23" t="s">
        <v>761</v>
      </c>
      <c r="F549" s="24" t="s">
        <v>762</v>
      </c>
      <c r="G549" s="25" t="s">
        <v>50</v>
      </c>
      <c r="H549" s="26">
        <v>0</v>
      </c>
      <c r="I549" s="26">
        <v>0</v>
      </c>
      <c r="J549" s="27">
        <v>0</v>
      </c>
      <c r="K549" s="28">
        <v>6</v>
      </c>
      <c r="L549" s="27">
        <v>21</v>
      </c>
      <c r="M549" s="27">
        <v>1.47</v>
      </c>
      <c r="N549" s="29">
        <v>22.47</v>
      </c>
      <c r="O549" s="27">
        <v>1.47</v>
      </c>
      <c r="P549" s="27">
        <v>22.47</v>
      </c>
      <c r="Q549" s="27">
        <v>22.5</v>
      </c>
      <c r="R549" s="30"/>
      <c r="S549">
        <f t="shared" si="39"/>
        <v>6</v>
      </c>
      <c r="T549" t="str">
        <f t="shared" si="43"/>
        <v>มค</v>
      </c>
      <c r="U549" t="str">
        <f t="shared" si="40"/>
        <v>20</v>
      </c>
      <c r="V549" cm="1">
        <f t="array" ref="V549">_xlfn.SWITCH(T549,"มค",1,"กพ",2,"มี",3,"เมย",4,"พค",5,"มิ",6,"กค",7,"สค",8,"กย",9,"ตค",10,"พย",11,"ธค",12)</f>
        <v>1</v>
      </c>
      <c r="W549" s="55">
        <f t="shared" si="41"/>
        <v>2022</v>
      </c>
      <c r="X549" s="54">
        <f t="shared" si="42"/>
        <v>44581</v>
      </c>
    </row>
    <row r="550" spans="1:24" ht="24" x14ac:dyDescent="0.4">
      <c r="A550" s="19">
        <v>180</v>
      </c>
      <c r="B550" s="20" t="s">
        <v>1641</v>
      </c>
      <c r="C550" s="21" t="s">
        <v>1692</v>
      </c>
      <c r="D550" s="22" t="s">
        <v>754</v>
      </c>
      <c r="E550" s="23" t="s">
        <v>755</v>
      </c>
      <c r="F550" s="24" t="s">
        <v>756</v>
      </c>
      <c r="G550" s="25" t="s">
        <v>50</v>
      </c>
      <c r="H550" s="26">
        <v>0</v>
      </c>
      <c r="I550" s="26">
        <v>0</v>
      </c>
      <c r="J550" s="27">
        <v>0</v>
      </c>
      <c r="K550" s="28">
        <v>11</v>
      </c>
      <c r="L550" s="27">
        <v>38.5</v>
      </c>
      <c r="M550" s="27">
        <v>2.69</v>
      </c>
      <c r="N550" s="29">
        <v>41.19</v>
      </c>
      <c r="O550" s="27">
        <v>2.69</v>
      </c>
      <c r="P550" s="27">
        <v>41.19</v>
      </c>
      <c r="Q550" s="27">
        <v>41.25</v>
      </c>
      <c r="R550" s="30"/>
      <c r="S550">
        <f t="shared" si="39"/>
        <v>6</v>
      </c>
      <c r="T550" t="str">
        <f t="shared" si="43"/>
        <v>มค</v>
      </c>
      <c r="U550" t="str">
        <f t="shared" si="40"/>
        <v>20</v>
      </c>
      <c r="V550" cm="1">
        <f t="array" ref="V550">_xlfn.SWITCH(T550,"มค",1,"กพ",2,"มี",3,"เมย",4,"พค",5,"มิ",6,"กค",7,"สค",8,"กย",9,"ตค",10,"พย",11,"ธค",12)</f>
        <v>1</v>
      </c>
      <c r="W550" s="55">
        <f t="shared" si="41"/>
        <v>2022</v>
      </c>
      <c r="X550" s="54">
        <f t="shared" si="42"/>
        <v>44581</v>
      </c>
    </row>
    <row r="551" spans="1:24" ht="24" x14ac:dyDescent="0.4">
      <c r="A551" s="19">
        <v>181</v>
      </c>
      <c r="B551" s="20" t="s">
        <v>1641</v>
      </c>
      <c r="C551" s="21" t="s">
        <v>1693</v>
      </c>
      <c r="D551" s="22" t="s">
        <v>758</v>
      </c>
      <c r="E551" s="23" t="s">
        <v>755</v>
      </c>
      <c r="F551" s="24" t="s">
        <v>756</v>
      </c>
      <c r="G551" s="25" t="s">
        <v>50</v>
      </c>
      <c r="H551" s="26">
        <v>0</v>
      </c>
      <c r="I551" s="26">
        <v>0</v>
      </c>
      <c r="J551" s="27">
        <v>0</v>
      </c>
      <c r="K551" s="28">
        <v>1</v>
      </c>
      <c r="L551" s="27">
        <v>3.5</v>
      </c>
      <c r="M551" s="27">
        <v>0.24</v>
      </c>
      <c r="N551" s="29">
        <v>3.74</v>
      </c>
      <c r="O551" s="27">
        <v>0.24</v>
      </c>
      <c r="P551" s="27">
        <v>3.74</v>
      </c>
      <c r="Q551" s="27">
        <v>3.75</v>
      </c>
      <c r="R551" s="30"/>
      <c r="S551">
        <f t="shared" si="39"/>
        <v>6</v>
      </c>
      <c r="T551" t="str">
        <f t="shared" si="43"/>
        <v>มค</v>
      </c>
      <c r="U551" t="str">
        <f t="shared" si="40"/>
        <v>20</v>
      </c>
      <c r="V551" cm="1">
        <f t="array" ref="V551">_xlfn.SWITCH(T551,"มค",1,"กพ",2,"มี",3,"เมย",4,"พค",5,"มิ",6,"กค",7,"สค",8,"กย",9,"ตค",10,"พย",11,"ธค",12)</f>
        <v>1</v>
      </c>
      <c r="W551" s="55">
        <f t="shared" si="41"/>
        <v>2022</v>
      </c>
      <c r="X551" s="54">
        <f t="shared" si="42"/>
        <v>44581</v>
      </c>
    </row>
    <row r="552" spans="1:24" ht="24" x14ac:dyDescent="0.4">
      <c r="A552" s="19">
        <v>182</v>
      </c>
      <c r="B552" s="20" t="s">
        <v>1641</v>
      </c>
      <c r="C552" s="21" t="s">
        <v>1694</v>
      </c>
      <c r="D552" s="22" t="s">
        <v>780</v>
      </c>
      <c r="E552" s="23" t="s">
        <v>781</v>
      </c>
      <c r="F552" s="24" t="s">
        <v>782</v>
      </c>
      <c r="G552" s="25" t="s">
        <v>50</v>
      </c>
      <c r="H552" s="26">
        <v>0</v>
      </c>
      <c r="I552" s="26">
        <v>0</v>
      </c>
      <c r="J552" s="27">
        <v>0</v>
      </c>
      <c r="K552" s="28">
        <v>3</v>
      </c>
      <c r="L552" s="27">
        <v>10.5</v>
      </c>
      <c r="M552" s="27">
        <v>0.73</v>
      </c>
      <c r="N552" s="29">
        <v>11.23</v>
      </c>
      <c r="O552" s="27">
        <v>0.73</v>
      </c>
      <c r="P552" s="27">
        <v>11.23</v>
      </c>
      <c r="Q552" s="27">
        <v>11.25</v>
      </c>
      <c r="R552" s="30"/>
      <c r="S552">
        <f t="shared" si="39"/>
        <v>6</v>
      </c>
      <c r="T552" t="str">
        <f t="shared" si="43"/>
        <v>มค</v>
      </c>
      <c r="U552" t="str">
        <f t="shared" si="40"/>
        <v>20</v>
      </c>
      <c r="V552" cm="1">
        <f t="array" ref="V552">_xlfn.SWITCH(T552,"มค",1,"กพ",2,"มี",3,"เมย",4,"พค",5,"มิ",6,"กค",7,"สค",8,"กย",9,"ตค",10,"พย",11,"ธค",12)</f>
        <v>1</v>
      </c>
      <c r="W552" s="55">
        <f t="shared" si="41"/>
        <v>2022</v>
      </c>
      <c r="X552" s="54">
        <f t="shared" si="42"/>
        <v>44581</v>
      </c>
    </row>
    <row r="553" spans="1:24" ht="24" x14ac:dyDescent="0.4">
      <c r="A553" s="19">
        <v>183</v>
      </c>
      <c r="B553" s="20" t="s">
        <v>1641</v>
      </c>
      <c r="C553" s="21" t="s">
        <v>1695</v>
      </c>
      <c r="D553" s="22" t="s">
        <v>776</v>
      </c>
      <c r="E553" s="23" t="s">
        <v>777</v>
      </c>
      <c r="F553" s="24" t="s">
        <v>778</v>
      </c>
      <c r="G553" s="25" t="s">
        <v>50</v>
      </c>
      <c r="H553" s="26">
        <v>0</v>
      </c>
      <c r="I553" s="26">
        <v>0</v>
      </c>
      <c r="J553" s="27">
        <v>0</v>
      </c>
      <c r="K553" s="28">
        <v>34</v>
      </c>
      <c r="L553" s="27">
        <v>119</v>
      </c>
      <c r="M553" s="27">
        <v>8.33</v>
      </c>
      <c r="N553" s="29">
        <v>127.33</v>
      </c>
      <c r="O553" s="27">
        <v>8.33</v>
      </c>
      <c r="P553" s="27">
        <v>127.33</v>
      </c>
      <c r="Q553" s="27">
        <v>127.5</v>
      </c>
      <c r="R553" s="30"/>
      <c r="S553">
        <f t="shared" si="39"/>
        <v>6</v>
      </c>
      <c r="T553" t="str">
        <f t="shared" si="43"/>
        <v>มค</v>
      </c>
      <c r="U553" t="str">
        <f t="shared" si="40"/>
        <v>20</v>
      </c>
      <c r="V553" cm="1">
        <f t="array" ref="V553">_xlfn.SWITCH(T553,"มค",1,"กพ",2,"มี",3,"เมย",4,"พค",5,"มิ",6,"กค",7,"สค",8,"กย",9,"ตค",10,"พย",11,"ธค",12)</f>
        <v>1</v>
      </c>
      <c r="W553" s="55">
        <f t="shared" si="41"/>
        <v>2022</v>
      </c>
      <c r="X553" s="54">
        <f t="shared" si="42"/>
        <v>44581</v>
      </c>
    </row>
    <row r="554" spans="1:24" ht="24" x14ac:dyDescent="0.4">
      <c r="A554" s="19">
        <v>184</v>
      </c>
      <c r="B554" s="20" t="s">
        <v>1641</v>
      </c>
      <c r="C554" s="21" t="s">
        <v>1696</v>
      </c>
      <c r="D554" s="22" t="s">
        <v>784</v>
      </c>
      <c r="E554" s="23" t="s">
        <v>785</v>
      </c>
      <c r="F554" s="24" t="s">
        <v>786</v>
      </c>
      <c r="G554" s="25" t="s">
        <v>50</v>
      </c>
      <c r="H554" s="26">
        <v>0</v>
      </c>
      <c r="I554" s="26">
        <v>0</v>
      </c>
      <c r="J554" s="27">
        <v>0</v>
      </c>
      <c r="K554" s="28">
        <v>29</v>
      </c>
      <c r="L554" s="27">
        <v>101.5</v>
      </c>
      <c r="M554" s="27">
        <v>7.1</v>
      </c>
      <c r="N554" s="29">
        <v>108.6</v>
      </c>
      <c r="O554" s="27">
        <v>7.1</v>
      </c>
      <c r="P554" s="27">
        <v>108.6</v>
      </c>
      <c r="Q554" s="27">
        <v>108.75</v>
      </c>
      <c r="R554" s="30"/>
      <c r="S554">
        <f t="shared" si="39"/>
        <v>6</v>
      </c>
      <c r="T554" t="str">
        <f t="shared" si="43"/>
        <v>มค</v>
      </c>
      <c r="U554" t="str">
        <f t="shared" si="40"/>
        <v>20</v>
      </c>
      <c r="V554" cm="1">
        <f t="array" ref="V554">_xlfn.SWITCH(T554,"มค",1,"กพ",2,"มี",3,"เมย",4,"พค",5,"มิ",6,"กค",7,"สค",8,"กย",9,"ตค",10,"พย",11,"ธค",12)</f>
        <v>1</v>
      </c>
      <c r="W554" s="55">
        <f t="shared" si="41"/>
        <v>2022</v>
      </c>
      <c r="X554" s="54">
        <f t="shared" si="42"/>
        <v>44581</v>
      </c>
    </row>
    <row r="555" spans="1:24" ht="24" x14ac:dyDescent="0.4">
      <c r="A555" s="19">
        <v>185</v>
      </c>
      <c r="B555" s="20" t="s">
        <v>1641</v>
      </c>
      <c r="C555" s="21" t="s">
        <v>1697</v>
      </c>
      <c r="D555" s="22" t="s">
        <v>1403</v>
      </c>
      <c r="E555" s="23" t="s">
        <v>1404</v>
      </c>
      <c r="F555" s="24" t="s">
        <v>1405</v>
      </c>
      <c r="G555" s="25" t="s">
        <v>50</v>
      </c>
      <c r="H555" s="26">
        <v>0</v>
      </c>
      <c r="I555" s="26">
        <v>0</v>
      </c>
      <c r="J555" s="27">
        <v>0</v>
      </c>
      <c r="K555" s="28">
        <v>31</v>
      </c>
      <c r="L555" s="27">
        <v>108.5</v>
      </c>
      <c r="M555" s="27">
        <v>7.59</v>
      </c>
      <c r="N555" s="29">
        <v>116.09</v>
      </c>
      <c r="O555" s="27">
        <v>7.59</v>
      </c>
      <c r="P555" s="27">
        <v>116.09</v>
      </c>
      <c r="Q555" s="27">
        <v>116.25</v>
      </c>
      <c r="R555" s="30"/>
      <c r="S555">
        <f t="shared" si="39"/>
        <v>6</v>
      </c>
      <c r="T555" t="str">
        <f t="shared" si="43"/>
        <v>มค</v>
      </c>
      <c r="U555" t="str">
        <f t="shared" si="40"/>
        <v>20</v>
      </c>
      <c r="V555" cm="1">
        <f t="array" ref="V555">_xlfn.SWITCH(T555,"มค",1,"กพ",2,"มี",3,"เมย",4,"พค",5,"มิ",6,"กค",7,"สค",8,"กย",9,"ตค",10,"พย",11,"ธค",12)</f>
        <v>1</v>
      </c>
      <c r="W555" s="55">
        <f t="shared" si="41"/>
        <v>2022</v>
      </c>
      <c r="X555" s="54">
        <f t="shared" si="42"/>
        <v>44581</v>
      </c>
    </row>
    <row r="556" spans="1:24" ht="24" x14ac:dyDescent="0.4">
      <c r="A556" s="19">
        <v>186</v>
      </c>
      <c r="B556" s="20" t="s">
        <v>1641</v>
      </c>
      <c r="C556" s="21" t="s">
        <v>1698</v>
      </c>
      <c r="D556" s="22" t="s">
        <v>1411</v>
      </c>
      <c r="E556" s="23" t="s">
        <v>1412</v>
      </c>
      <c r="F556" s="24" t="s">
        <v>1413</v>
      </c>
      <c r="G556" s="25" t="s">
        <v>50</v>
      </c>
      <c r="H556" s="26">
        <v>0</v>
      </c>
      <c r="I556" s="26">
        <v>0</v>
      </c>
      <c r="J556" s="27">
        <v>0</v>
      </c>
      <c r="K556" s="28">
        <v>17</v>
      </c>
      <c r="L556" s="27">
        <v>59.5</v>
      </c>
      <c r="M556" s="27">
        <v>4.16</v>
      </c>
      <c r="N556" s="29">
        <v>63.66</v>
      </c>
      <c r="O556" s="27">
        <v>4.16</v>
      </c>
      <c r="P556" s="27">
        <v>63.66</v>
      </c>
      <c r="Q556" s="27">
        <v>63.75</v>
      </c>
      <c r="R556" s="30"/>
      <c r="S556">
        <f t="shared" si="39"/>
        <v>6</v>
      </c>
      <c r="T556" t="str">
        <f t="shared" si="43"/>
        <v>มค</v>
      </c>
      <c r="U556" t="str">
        <f t="shared" si="40"/>
        <v>20</v>
      </c>
      <c r="V556" cm="1">
        <f t="array" ref="V556">_xlfn.SWITCH(T556,"มค",1,"กพ",2,"มี",3,"เมย",4,"พค",5,"มิ",6,"กค",7,"สค",8,"กย",9,"ตค",10,"พย",11,"ธค",12)</f>
        <v>1</v>
      </c>
      <c r="W556" s="55">
        <f t="shared" si="41"/>
        <v>2022</v>
      </c>
      <c r="X556" s="54">
        <f t="shared" si="42"/>
        <v>44581</v>
      </c>
    </row>
    <row r="557" spans="1:24" ht="24" x14ac:dyDescent="0.4">
      <c r="A557" s="19">
        <v>187</v>
      </c>
      <c r="B557" s="20" t="s">
        <v>1641</v>
      </c>
      <c r="C557" s="21" t="s">
        <v>1699</v>
      </c>
      <c r="D557" s="22" t="s">
        <v>1407</v>
      </c>
      <c r="E557" s="23" t="s">
        <v>1408</v>
      </c>
      <c r="F557" s="24" t="s">
        <v>1409</v>
      </c>
      <c r="G557" s="25" t="s">
        <v>50</v>
      </c>
      <c r="H557" s="26">
        <v>0</v>
      </c>
      <c r="I557" s="26">
        <v>0</v>
      </c>
      <c r="J557" s="27">
        <v>0</v>
      </c>
      <c r="K557" s="28">
        <v>45</v>
      </c>
      <c r="L557" s="27">
        <v>157.5</v>
      </c>
      <c r="M557" s="27">
        <v>11.02</v>
      </c>
      <c r="N557" s="29">
        <v>168.52</v>
      </c>
      <c r="O557" s="27">
        <v>11.02</v>
      </c>
      <c r="P557" s="27">
        <v>168.52</v>
      </c>
      <c r="Q557" s="27">
        <v>168.75</v>
      </c>
      <c r="R557" s="30"/>
      <c r="S557">
        <f t="shared" si="39"/>
        <v>6</v>
      </c>
      <c r="T557" t="str">
        <f t="shared" si="43"/>
        <v>มค</v>
      </c>
      <c r="U557" t="str">
        <f t="shared" si="40"/>
        <v>20</v>
      </c>
      <c r="V557" cm="1">
        <f t="array" ref="V557">_xlfn.SWITCH(T557,"มค",1,"กพ",2,"มี",3,"เมย",4,"พค",5,"มิ",6,"กค",7,"สค",8,"กย",9,"ตค",10,"พย",11,"ธค",12)</f>
        <v>1</v>
      </c>
      <c r="W557" s="55">
        <f t="shared" si="41"/>
        <v>2022</v>
      </c>
      <c r="X557" s="54">
        <f t="shared" si="42"/>
        <v>44581</v>
      </c>
    </row>
    <row r="558" spans="1:24" ht="24" x14ac:dyDescent="0.4">
      <c r="A558" s="19">
        <v>188</v>
      </c>
      <c r="B558" s="20" t="s">
        <v>1641</v>
      </c>
      <c r="C558" s="21" t="s">
        <v>1700</v>
      </c>
      <c r="D558" s="22" t="s">
        <v>1068</v>
      </c>
      <c r="E558" s="23" t="s">
        <v>1069</v>
      </c>
      <c r="F558" s="24" t="s">
        <v>1070</v>
      </c>
      <c r="G558" s="25" t="s">
        <v>50</v>
      </c>
      <c r="H558" s="26">
        <v>0</v>
      </c>
      <c r="I558" s="26">
        <v>0</v>
      </c>
      <c r="J558" s="27">
        <v>0</v>
      </c>
      <c r="K558" s="28">
        <v>54</v>
      </c>
      <c r="L558" s="27">
        <v>189</v>
      </c>
      <c r="M558" s="27">
        <v>13.23</v>
      </c>
      <c r="N558" s="29">
        <v>202.23</v>
      </c>
      <c r="O558" s="27">
        <v>13.23</v>
      </c>
      <c r="P558" s="27">
        <v>202.23</v>
      </c>
      <c r="Q558" s="27">
        <v>202.25</v>
      </c>
      <c r="R558" s="30"/>
      <c r="S558">
        <f t="shared" si="39"/>
        <v>6</v>
      </c>
      <c r="T558" t="str">
        <f t="shared" si="43"/>
        <v>มค</v>
      </c>
      <c r="U558" t="str">
        <f t="shared" si="40"/>
        <v>20</v>
      </c>
      <c r="V558" cm="1">
        <f t="array" ref="V558">_xlfn.SWITCH(T558,"มค",1,"กพ",2,"มี",3,"เมย",4,"พค",5,"มิ",6,"กค",7,"สค",8,"กย",9,"ตค",10,"พย",11,"ธค",12)</f>
        <v>1</v>
      </c>
      <c r="W558" s="55">
        <f t="shared" si="41"/>
        <v>2022</v>
      </c>
      <c r="X558" s="54">
        <f t="shared" si="42"/>
        <v>44581</v>
      </c>
    </row>
    <row r="559" spans="1:24" ht="24" x14ac:dyDescent="0.4">
      <c r="A559" s="19">
        <v>189</v>
      </c>
      <c r="B559" s="20" t="s">
        <v>1641</v>
      </c>
      <c r="C559" s="21" t="s">
        <v>1701</v>
      </c>
      <c r="D559" s="22" t="s">
        <v>475</v>
      </c>
      <c r="E559" s="23" t="s">
        <v>476</v>
      </c>
      <c r="F559" s="24" t="s">
        <v>477</v>
      </c>
      <c r="G559" s="25" t="s">
        <v>50</v>
      </c>
      <c r="H559" s="26">
        <v>0</v>
      </c>
      <c r="I559" s="26">
        <v>0</v>
      </c>
      <c r="J559" s="27">
        <v>0</v>
      </c>
      <c r="K559" s="28">
        <v>37</v>
      </c>
      <c r="L559" s="27">
        <v>129.5</v>
      </c>
      <c r="M559" s="27">
        <v>9.06</v>
      </c>
      <c r="N559" s="29">
        <v>138.56</v>
      </c>
      <c r="O559" s="27">
        <v>9.06</v>
      </c>
      <c r="P559" s="27">
        <v>138.56</v>
      </c>
      <c r="Q559" s="27">
        <v>138.75</v>
      </c>
      <c r="R559" s="30"/>
      <c r="S559">
        <f t="shared" si="39"/>
        <v>6</v>
      </c>
      <c r="T559" t="str">
        <f t="shared" si="43"/>
        <v>มค</v>
      </c>
      <c r="U559" t="str">
        <f t="shared" si="40"/>
        <v>20</v>
      </c>
      <c r="V559" cm="1">
        <f t="array" ref="V559">_xlfn.SWITCH(T559,"มค",1,"กพ",2,"มี",3,"เมย",4,"พค",5,"มิ",6,"กค",7,"สค",8,"กย",9,"ตค",10,"พย",11,"ธค",12)</f>
        <v>1</v>
      </c>
      <c r="W559" s="55">
        <f t="shared" si="41"/>
        <v>2022</v>
      </c>
      <c r="X559" s="54">
        <f t="shared" si="42"/>
        <v>44581</v>
      </c>
    </row>
    <row r="560" spans="1:24" ht="24" x14ac:dyDescent="0.4">
      <c r="A560" s="19">
        <v>190</v>
      </c>
      <c r="B560" s="20" t="s">
        <v>1641</v>
      </c>
      <c r="C560" s="21" t="s">
        <v>1702</v>
      </c>
      <c r="D560" s="22" t="s">
        <v>824</v>
      </c>
      <c r="E560" s="23" t="s">
        <v>825</v>
      </c>
      <c r="F560" s="24" t="s">
        <v>826</v>
      </c>
      <c r="G560" s="25" t="s">
        <v>50</v>
      </c>
      <c r="H560" s="26">
        <v>0</v>
      </c>
      <c r="I560" s="26">
        <v>0</v>
      </c>
      <c r="J560" s="27">
        <v>0</v>
      </c>
      <c r="K560" s="28">
        <v>16</v>
      </c>
      <c r="L560" s="27">
        <v>56</v>
      </c>
      <c r="M560" s="27">
        <v>3.92</v>
      </c>
      <c r="N560" s="29">
        <v>59.92</v>
      </c>
      <c r="O560" s="27">
        <v>3.92</v>
      </c>
      <c r="P560" s="27">
        <v>59.92</v>
      </c>
      <c r="Q560" s="27">
        <v>60</v>
      </c>
      <c r="R560" s="30"/>
      <c r="S560">
        <f t="shared" si="39"/>
        <v>6</v>
      </c>
      <c r="T560" t="str">
        <f t="shared" si="43"/>
        <v>มค</v>
      </c>
      <c r="U560" t="str">
        <f t="shared" si="40"/>
        <v>20</v>
      </c>
      <c r="V560" cm="1">
        <f t="array" ref="V560">_xlfn.SWITCH(T560,"มค",1,"กพ",2,"มี",3,"เมย",4,"พค",5,"มิ",6,"กค",7,"สค",8,"กย",9,"ตค",10,"พย",11,"ธค",12)</f>
        <v>1</v>
      </c>
      <c r="W560" s="55">
        <f t="shared" si="41"/>
        <v>2022</v>
      </c>
      <c r="X560" s="54">
        <f t="shared" si="42"/>
        <v>44581</v>
      </c>
    </row>
    <row r="561" spans="1:24" ht="24" x14ac:dyDescent="0.4">
      <c r="A561" s="19">
        <v>191</v>
      </c>
      <c r="B561" s="20" t="s">
        <v>1641</v>
      </c>
      <c r="C561" s="21" t="s">
        <v>1703</v>
      </c>
      <c r="D561" s="22" t="s">
        <v>820</v>
      </c>
      <c r="E561" s="23" t="s">
        <v>821</v>
      </c>
      <c r="F561" s="24" t="s">
        <v>822</v>
      </c>
      <c r="G561" s="25" t="s">
        <v>50</v>
      </c>
      <c r="H561" s="26">
        <v>0</v>
      </c>
      <c r="I561" s="26">
        <v>0</v>
      </c>
      <c r="J561" s="27">
        <v>0</v>
      </c>
      <c r="K561" s="28">
        <v>41</v>
      </c>
      <c r="L561" s="27">
        <v>143.5</v>
      </c>
      <c r="M561" s="27">
        <v>10.039999999999999</v>
      </c>
      <c r="N561" s="29">
        <v>153.54</v>
      </c>
      <c r="O561" s="27">
        <v>10.039999999999999</v>
      </c>
      <c r="P561" s="27">
        <v>153.54</v>
      </c>
      <c r="Q561" s="27">
        <v>153.75</v>
      </c>
      <c r="R561" s="30"/>
      <c r="S561">
        <f t="shared" si="39"/>
        <v>6</v>
      </c>
      <c r="T561" t="str">
        <f t="shared" si="43"/>
        <v>มค</v>
      </c>
      <c r="U561" t="str">
        <f t="shared" si="40"/>
        <v>20</v>
      </c>
      <c r="V561" cm="1">
        <f t="array" ref="V561">_xlfn.SWITCH(T561,"มค",1,"กพ",2,"มี",3,"เมย",4,"พค",5,"มิ",6,"กค",7,"สค",8,"กย",9,"ตค",10,"พย",11,"ธค",12)</f>
        <v>1</v>
      </c>
      <c r="W561" s="55">
        <f t="shared" si="41"/>
        <v>2022</v>
      </c>
      <c r="X561" s="54">
        <f t="shared" si="42"/>
        <v>44581</v>
      </c>
    </row>
    <row r="562" spans="1:24" ht="24" x14ac:dyDescent="0.4">
      <c r="A562" s="19">
        <v>192</v>
      </c>
      <c r="B562" s="20" t="s">
        <v>1641</v>
      </c>
      <c r="C562" s="21" t="s">
        <v>1704</v>
      </c>
      <c r="D562" s="22" t="s">
        <v>479</v>
      </c>
      <c r="E562" s="23" t="s">
        <v>480</v>
      </c>
      <c r="F562" s="24" t="s">
        <v>481</v>
      </c>
      <c r="G562" s="25" t="s">
        <v>50</v>
      </c>
      <c r="H562" s="26">
        <v>0</v>
      </c>
      <c r="I562" s="26">
        <v>0</v>
      </c>
      <c r="J562" s="27">
        <v>0</v>
      </c>
      <c r="K562" s="28">
        <v>16</v>
      </c>
      <c r="L562" s="27">
        <v>56</v>
      </c>
      <c r="M562" s="27">
        <v>3.92</v>
      </c>
      <c r="N562" s="29">
        <v>59.92</v>
      </c>
      <c r="O562" s="27">
        <v>3.92</v>
      </c>
      <c r="P562" s="27">
        <v>59.92</v>
      </c>
      <c r="Q562" s="27">
        <v>60</v>
      </c>
      <c r="R562" s="30"/>
      <c r="S562">
        <f t="shared" si="39"/>
        <v>6</v>
      </c>
      <c r="T562" t="str">
        <f t="shared" si="43"/>
        <v>มค</v>
      </c>
      <c r="U562" t="str">
        <f t="shared" si="40"/>
        <v>20</v>
      </c>
      <c r="V562" cm="1">
        <f t="array" ref="V562">_xlfn.SWITCH(T562,"มค",1,"กพ",2,"มี",3,"เมย",4,"พค",5,"มิ",6,"กค",7,"สค",8,"กย",9,"ตค",10,"พย",11,"ธค",12)</f>
        <v>1</v>
      </c>
      <c r="W562" s="55">
        <f t="shared" si="41"/>
        <v>2022</v>
      </c>
      <c r="X562" s="54">
        <f t="shared" si="42"/>
        <v>44581</v>
      </c>
    </row>
    <row r="563" spans="1:24" ht="24" x14ac:dyDescent="0.4">
      <c r="A563" s="19">
        <v>193</v>
      </c>
      <c r="B563" s="20" t="s">
        <v>1641</v>
      </c>
      <c r="C563" s="21" t="s">
        <v>1705</v>
      </c>
      <c r="D563" s="22" t="s">
        <v>816</v>
      </c>
      <c r="E563" s="23" t="s">
        <v>817</v>
      </c>
      <c r="F563" s="24" t="s">
        <v>818</v>
      </c>
      <c r="G563" s="25" t="s">
        <v>50</v>
      </c>
      <c r="H563" s="26">
        <v>0</v>
      </c>
      <c r="I563" s="26">
        <v>0</v>
      </c>
      <c r="J563" s="27">
        <v>0</v>
      </c>
      <c r="K563" s="28">
        <v>33</v>
      </c>
      <c r="L563" s="27">
        <v>115.5</v>
      </c>
      <c r="M563" s="27">
        <v>8.08</v>
      </c>
      <c r="N563" s="29">
        <v>123.58</v>
      </c>
      <c r="O563" s="27">
        <v>8.08</v>
      </c>
      <c r="P563" s="27">
        <v>123.58</v>
      </c>
      <c r="Q563" s="27">
        <v>123.75</v>
      </c>
      <c r="R563" s="30"/>
      <c r="S563">
        <f t="shared" si="39"/>
        <v>6</v>
      </c>
      <c r="T563" t="str">
        <f t="shared" si="43"/>
        <v>มค</v>
      </c>
      <c r="U563" t="str">
        <f t="shared" si="40"/>
        <v>20</v>
      </c>
      <c r="V563" cm="1">
        <f t="array" ref="V563">_xlfn.SWITCH(T563,"มค",1,"กพ",2,"มี",3,"เมย",4,"พค",5,"มิ",6,"กค",7,"สค",8,"กย",9,"ตค",10,"พย",11,"ธค",12)</f>
        <v>1</v>
      </c>
      <c r="W563" s="55">
        <f t="shared" si="41"/>
        <v>2022</v>
      </c>
      <c r="X563" s="54">
        <f t="shared" si="42"/>
        <v>44581</v>
      </c>
    </row>
    <row r="564" spans="1:24" ht="24" x14ac:dyDescent="0.4">
      <c r="A564" s="19">
        <v>194</v>
      </c>
      <c r="B564" s="20" t="s">
        <v>1641</v>
      </c>
      <c r="C564" s="21" t="s">
        <v>1706</v>
      </c>
      <c r="D564" s="22" t="s">
        <v>808</v>
      </c>
      <c r="E564" s="23" t="s">
        <v>809</v>
      </c>
      <c r="F564" s="24" t="s">
        <v>810</v>
      </c>
      <c r="G564" s="25" t="s">
        <v>50</v>
      </c>
      <c r="H564" s="26">
        <v>0</v>
      </c>
      <c r="I564" s="26">
        <v>0</v>
      </c>
      <c r="J564" s="27">
        <v>0</v>
      </c>
      <c r="K564" s="28">
        <v>12</v>
      </c>
      <c r="L564" s="27">
        <v>42</v>
      </c>
      <c r="M564" s="27">
        <v>2.94</v>
      </c>
      <c r="N564" s="29">
        <v>44.94</v>
      </c>
      <c r="O564" s="27">
        <v>2.94</v>
      </c>
      <c r="P564" s="27">
        <v>44.94</v>
      </c>
      <c r="Q564" s="27">
        <v>45</v>
      </c>
      <c r="R564" s="30"/>
      <c r="S564">
        <f t="shared" si="39"/>
        <v>6</v>
      </c>
      <c r="T564" t="str">
        <f t="shared" si="43"/>
        <v>มค</v>
      </c>
      <c r="U564" t="str">
        <f t="shared" si="40"/>
        <v>20</v>
      </c>
      <c r="V564" cm="1">
        <f t="array" ref="V564">_xlfn.SWITCH(T564,"มค",1,"กพ",2,"มี",3,"เมย",4,"พค",5,"มิ",6,"กค",7,"สค",8,"กย",9,"ตค",10,"พย",11,"ธค",12)</f>
        <v>1</v>
      </c>
      <c r="W564" s="55">
        <f t="shared" si="41"/>
        <v>2022</v>
      </c>
      <c r="X564" s="54">
        <f t="shared" si="42"/>
        <v>44581</v>
      </c>
    </row>
    <row r="565" spans="1:24" ht="24" x14ac:dyDescent="0.4">
      <c r="A565" s="19">
        <v>195</v>
      </c>
      <c r="B565" s="20" t="s">
        <v>1641</v>
      </c>
      <c r="C565" s="21" t="s">
        <v>1707</v>
      </c>
      <c r="D565" s="22" t="s">
        <v>804</v>
      </c>
      <c r="E565" s="23" t="s">
        <v>805</v>
      </c>
      <c r="F565" s="24" t="s">
        <v>806</v>
      </c>
      <c r="G565" s="25" t="s">
        <v>50</v>
      </c>
      <c r="H565" s="26">
        <v>0</v>
      </c>
      <c r="I565" s="26">
        <v>0</v>
      </c>
      <c r="J565" s="27">
        <v>0</v>
      </c>
      <c r="K565" s="28">
        <v>40</v>
      </c>
      <c r="L565" s="27">
        <v>140</v>
      </c>
      <c r="M565" s="27">
        <v>9.8000000000000007</v>
      </c>
      <c r="N565" s="29">
        <v>149.80000000000001</v>
      </c>
      <c r="O565" s="27">
        <v>9.8000000000000007</v>
      </c>
      <c r="P565" s="27">
        <v>149.80000000000001</v>
      </c>
      <c r="Q565" s="27">
        <v>150</v>
      </c>
      <c r="R565" s="30"/>
      <c r="S565">
        <f t="shared" si="39"/>
        <v>6</v>
      </c>
      <c r="T565" t="str">
        <f t="shared" si="43"/>
        <v>มค</v>
      </c>
      <c r="U565" t="str">
        <f t="shared" si="40"/>
        <v>20</v>
      </c>
      <c r="V565" cm="1">
        <f t="array" ref="V565">_xlfn.SWITCH(T565,"มค",1,"กพ",2,"มี",3,"เมย",4,"พค",5,"มิ",6,"กค",7,"สค",8,"กย",9,"ตค",10,"พย",11,"ธค",12)</f>
        <v>1</v>
      </c>
      <c r="W565" s="55">
        <f t="shared" si="41"/>
        <v>2022</v>
      </c>
      <c r="X565" s="54">
        <f t="shared" si="42"/>
        <v>44581</v>
      </c>
    </row>
    <row r="566" spans="1:24" ht="24" x14ac:dyDescent="0.4">
      <c r="A566" s="19">
        <v>196</v>
      </c>
      <c r="B566" s="20" t="s">
        <v>1641</v>
      </c>
      <c r="C566" s="21" t="s">
        <v>1708</v>
      </c>
      <c r="D566" s="22" t="s">
        <v>800</v>
      </c>
      <c r="E566" s="23" t="s">
        <v>801</v>
      </c>
      <c r="F566" s="24" t="s">
        <v>802</v>
      </c>
      <c r="G566" s="25" t="s">
        <v>50</v>
      </c>
      <c r="H566" s="26">
        <v>0</v>
      </c>
      <c r="I566" s="26">
        <v>0</v>
      </c>
      <c r="J566" s="27">
        <v>0</v>
      </c>
      <c r="K566" s="28">
        <v>3</v>
      </c>
      <c r="L566" s="27">
        <v>10.5</v>
      </c>
      <c r="M566" s="27">
        <v>0.73</v>
      </c>
      <c r="N566" s="29">
        <v>11.23</v>
      </c>
      <c r="O566" s="27">
        <v>0.73</v>
      </c>
      <c r="P566" s="27">
        <v>11.23</v>
      </c>
      <c r="Q566" s="27">
        <v>11.25</v>
      </c>
      <c r="R566" s="30"/>
      <c r="S566">
        <f t="shared" si="39"/>
        <v>6</v>
      </c>
      <c r="T566" t="str">
        <f t="shared" si="43"/>
        <v>มค</v>
      </c>
      <c r="U566" t="str">
        <f t="shared" si="40"/>
        <v>20</v>
      </c>
      <c r="V566" cm="1">
        <f t="array" ref="V566">_xlfn.SWITCH(T566,"มค",1,"กพ",2,"มี",3,"เมย",4,"พค",5,"มิ",6,"กค",7,"สค",8,"กย",9,"ตค",10,"พย",11,"ธค",12)</f>
        <v>1</v>
      </c>
      <c r="W566" s="55">
        <f t="shared" si="41"/>
        <v>2022</v>
      </c>
      <c r="X566" s="54">
        <f t="shared" si="42"/>
        <v>44581</v>
      </c>
    </row>
    <row r="567" spans="1:24" ht="24" x14ac:dyDescent="0.4">
      <c r="A567" s="19">
        <v>197</v>
      </c>
      <c r="B567" s="20" t="s">
        <v>1641</v>
      </c>
      <c r="C567" s="21" t="s">
        <v>1709</v>
      </c>
      <c r="D567" s="22" t="s">
        <v>792</v>
      </c>
      <c r="E567" s="23" t="s">
        <v>793</v>
      </c>
      <c r="F567" s="24" t="s">
        <v>794</v>
      </c>
      <c r="G567" s="25" t="s">
        <v>50</v>
      </c>
      <c r="H567" s="26">
        <v>0</v>
      </c>
      <c r="I567" s="26">
        <v>0</v>
      </c>
      <c r="J567" s="27">
        <v>0</v>
      </c>
      <c r="K567" s="28">
        <v>68</v>
      </c>
      <c r="L567" s="27">
        <v>238</v>
      </c>
      <c r="M567" s="27">
        <v>16.66</v>
      </c>
      <c r="N567" s="29">
        <v>254.66</v>
      </c>
      <c r="O567" s="27">
        <v>16.66</v>
      </c>
      <c r="P567" s="27">
        <v>254.66</v>
      </c>
      <c r="Q567" s="27">
        <v>254.75</v>
      </c>
      <c r="R567" s="30"/>
      <c r="S567">
        <f t="shared" si="39"/>
        <v>6</v>
      </c>
      <c r="T567" t="str">
        <f t="shared" si="43"/>
        <v>มค</v>
      </c>
      <c r="U567" t="str">
        <f t="shared" si="40"/>
        <v>20</v>
      </c>
      <c r="V567" cm="1">
        <f t="array" ref="V567">_xlfn.SWITCH(T567,"มค",1,"กพ",2,"มี",3,"เมย",4,"พค",5,"มิ",6,"กค",7,"สค",8,"กย",9,"ตค",10,"พย",11,"ธค",12)</f>
        <v>1</v>
      </c>
      <c r="W567" s="55">
        <f t="shared" si="41"/>
        <v>2022</v>
      </c>
      <c r="X567" s="54">
        <f t="shared" si="42"/>
        <v>44581</v>
      </c>
    </row>
    <row r="568" spans="1:24" ht="24" x14ac:dyDescent="0.4">
      <c r="A568" s="19">
        <v>198</v>
      </c>
      <c r="B568" s="20" t="s">
        <v>1641</v>
      </c>
      <c r="C568" s="21" t="s">
        <v>1710</v>
      </c>
      <c r="D568" s="22" t="s">
        <v>796</v>
      </c>
      <c r="E568" s="23" t="s">
        <v>797</v>
      </c>
      <c r="F568" s="24" t="s">
        <v>798</v>
      </c>
      <c r="G568" s="25" t="s">
        <v>50</v>
      </c>
      <c r="H568" s="26">
        <v>0</v>
      </c>
      <c r="I568" s="26">
        <v>0</v>
      </c>
      <c r="J568" s="27">
        <v>0</v>
      </c>
      <c r="K568" s="28">
        <v>15</v>
      </c>
      <c r="L568" s="27">
        <v>52.5</v>
      </c>
      <c r="M568" s="27">
        <v>3.67</v>
      </c>
      <c r="N568" s="29">
        <v>56.17</v>
      </c>
      <c r="O568" s="27">
        <v>3.67</v>
      </c>
      <c r="P568" s="27">
        <v>56.17</v>
      </c>
      <c r="Q568" s="27">
        <v>56.25</v>
      </c>
      <c r="R568" s="30"/>
      <c r="S568">
        <f t="shared" si="39"/>
        <v>6</v>
      </c>
      <c r="T568" t="str">
        <f t="shared" si="43"/>
        <v>มค</v>
      </c>
      <c r="U568" t="str">
        <f t="shared" si="40"/>
        <v>20</v>
      </c>
      <c r="V568" cm="1">
        <f t="array" ref="V568">_xlfn.SWITCH(T568,"มค",1,"กพ",2,"มี",3,"เมย",4,"พค",5,"มิ",6,"กค",7,"สค",8,"กย",9,"ตค",10,"พย",11,"ธค",12)</f>
        <v>1</v>
      </c>
      <c r="W568" s="55">
        <f t="shared" si="41"/>
        <v>2022</v>
      </c>
      <c r="X568" s="54">
        <f t="shared" si="42"/>
        <v>44581</v>
      </c>
    </row>
    <row r="569" spans="1:24" ht="24" x14ac:dyDescent="0.4">
      <c r="A569" s="19">
        <v>199</v>
      </c>
      <c r="B569" s="20" t="s">
        <v>1641</v>
      </c>
      <c r="C569" s="21" t="s">
        <v>1711</v>
      </c>
      <c r="D569" s="22" t="s">
        <v>593</v>
      </c>
      <c r="E569" s="23" t="s">
        <v>590</v>
      </c>
      <c r="F569" s="24" t="s">
        <v>594</v>
      </c>
      <c r="G569" s="25" t="s">
        <v>50</v>
      </c>
      <c r="H569" s="26">
        <v>0</v>
      </c>
      <c r="I569" s="26">
        <v>0</v>
      </c>
      <c r="J569" s="27">
        <v>0</v>
      </c>
      <c r="K569" s="28">
        <v>3</v>
      </c>
      <c r="L569" s="27">
        <v>10.5</v>
      </c>
      <c r="M569" s="27">
        <v>0.73</v>
      </c>
      <c r="N569" s="29">
        <v>11.23</v>
      </c>
      <c r="O569" s="27">
        <v>0.73</v>
      </c>
      <c r="P569" s="27">
        <v>11.23</v>
      </c>
      <c r="Q569" s="27">
        <v>11.25</v>
      </c>
      <c r="R569" s="30"/>
      <c r="S569">
        <f t="shared" si="39"/>
        <v>6</v>
      </c>
      <c r="T569" t="str">
        <f t="shared" si="43"/>
        <v>มค</v>
      </c>
      <c r="U569" t="str">
        <f t="shared" si="40"/>
        <v>20</v>
      </c>
      <c r="V569" cm="1">
        <f t="array" ref="V569">_xlfn.SWITCH(T569,"มค",1,"กพ",2,"มี",3,"เมย",4,"พค",5,"มิ",6,"กค",7,"สค",8,"กย",9,"ตค",10,"พย",11,"ธค",12)</f>
        <v>1</v>
      </c>
      <c r="W569" s="55">
        <f t="shared" si="41"/>
        <v>2022</v>
      </c>
      <c r="X569" s="54">
        <f t="shared" si="42"/>
        <v>44581</v>
      </c>
    </row>
    <row r="570" spans="1:24" ht="24" x14ac:dyDescent="0.4">
      <c r="A570" s="19">
        <v>200</v>
      </c>
      <c r="B570" s="20" t="s">
        <v>1641</v>
      </c>
      <c r="C570" s="21" t="s">
        <v>1712</v>
      </c>
      <c r="D570" s="22" t="s">
        <v>643</v>
      </c>
      <c r="E570" s="23" t="s">
        <v>644</v>
      </c>
      <c r="F570" s="24" t="s">
        <v>645</v>
      </c>
      <c r="G570" s="25" t="s">
        <v>50</v>
      </c>
      <c r="H570" s="26">
        <v>0</v>
      </c>
      <c r="I570" s="26">
        <v>0</v>
      </c>
      <c r="J570" s="27">
        <v>0</v>
      </c>
      <c r="K570" s="28">
        <v>207</v>
      </c>
      <c r="L570" s="27">
        <v>724.5</v>
      </c>
      <c r="M570" s="27">
        <v>50.71</v>
      </c>
      <c r="N570" s="29">
        <v>775.21</v>
      </c>
      <c r="O570" s="27">
        <v>50.71</v>
      </c>
      <c r="P570" s="27">
        <v>775.21</v>
      </c>
      <c r="Q570" s="27">
        <v>775.21</v>
      </c>
      <c r="R570" s="30" t="s">
        <v>1713</v>
      </c>
      <c r="S570">
        <f t="shared" si="39"/>
        <v>6</v>
      </c>
      <c r="T570" t="str">
        <f t="shared" si="43"/>
        <v>มค</v>
      </c>
      <c r="U570" t="str">
        <f t="shared" si="40"/>
        <v>20</v>
      </c>
      <c r="V570" cm="1">
        <f t="array" ref="V570">_xlfn.SWITCH(T570,"มค",1,"กพ",2,"มี",3,"เมย",4,"พค",5,"มิ",6,"กค",7,"สค",8,"กย",9,"ตค",10,"พย",11,"ธค",12)</f>
        <v>1</v>
      </c>
      <c r="W570" s="55">
        <f t="shared" si="41"/>
        <v>2022</v>
      </c>
      <c r="X570" s="54">
        <f t="shared" si="42"/>
        <v>44581</v>
      </c>
    </row>
    <row r="571" spans="1:24" ht="24" x14ac:dyDescent="0.4">
      <c r="A571" s="19">
        <v>201</v>
      </c>
      <c r="B571" s="20" t="s">
        <v>1714</v>
      </c>
      <c r="C571" s="21" t="s">
        <v>1715</v>
      </c>
      <c r="D571" s="22" t="s">
        <v>916</v>
      </c>
      <c r="E571" s="23" t="s">
        <v>106</v>
      </c>
      <c r="F571" s="24" t="s">
        <v>917</v>
      </c>
      <c r="G571" s="25" t="s">
        <v>50</v>
      </c>
      <c r="H571" s="26">
        <v>0</v>
      </c>
      <c r="I571" s="26">
        <v>0</v>
      </c>
      <c r="J571" s="27">
        <v>0</v>
      </c>
      <c r="K571" s="28">
        <v>51</v>
      </c>
      <c r="L571" s="27">
        <v>178.5</v>
      </c>
      <c r="M571" s="27">
        <v>12.49</v>
      </c>
      <c r="N571" s="29">
        <v>190.99</v>
      </c>
      <c r="O571" s="27">
        <v>12.49</v>
      </c>
      <c r="P571" s="27">
        <v>190.99</v>
      </c>
      <c r="Q571" s="27">
        <v>190.99</v>
      </c>
      <c r="R571" s="30" t="s">
        <v>1716</v>
      </c>
      <c r="S571">
        <f t="shared" si="39"/>
        <v>6</v>
      </c>
      <c r="T571" t="str">
        <f t="shared" si="43"/>
        <v>มค</v>
      </c>
      <c r="U571" t="str">
        <f t="shared" si="40"/>
        <v>21</v>
      </c>
      <c r="V571" cm="1">
        <f t="array" ref="V571">_xlfn.SWITCH(T571,"มค",1,"กพ",2,"มี",3,"เมย",4,"พค",5,"มิ",6,"กค",7,"สค",8,"กย",9,"ตค",10,"พย",11,"ธค",12)</f>
        <v>1</v>
      </c>
      <c r="W571" s="55">
        <f t="shared" si="41"/>
        <v>2022</v>
      </c>
      <c r="X571" s="54">
        <f t="shared" si="42"/>
        <v>44582</v>
      </c>
    </row>
    <row r="572" spans="1:24" ht="24" x14ac:dyDescent="0.4">
      <c r="A572" s="19">
        <v>202</v>
      </c>
      <c r="B572" s="20" t="s">
        <v>1714</v>
      </c>
      <c r="C572" s="21" t="s">
        <v>1717</v>
      </c>
      <c r="D572" s="22" t="s">
        <v>496</v>
      </c>
      <c r="E572" s="23" t="s">
        <v>252</v>
      </c>
      <c r="F572" s="24" t="s">
        <v>497</v>
      </c>
      <c r="G572" s="25" t="s">
        <v>50</v>
      </c>
      <c r="H572" s="26">
        <v>0</v>
      </c>
      <c r="I572" s="26">
        <v>0</v>
      </c>
      <c r="J572" s="27">
        <v>0</v>
      </c>
      <c r="K572" s="28">
        <v>0</v>
      </c>
      <c r="L572" s="27">
        <v>125</v>
      </c>
      <c r="M572" s="27">
        <v>8.75</v>
      </c>
      <c r="N572" s="29">
        <v>133.75</v>
      </c>
      <c r="O572" s="27">
        <v>8.75</v>
      </c>
      <c r="P572" s="27">
        <v>133.75</v>
      </c>
      <c r="Q572" s="27">
        <v>133.75</v>
      </c>
      <c r="R572" s="30"/>
      <c r="S572">
        <f t="shared" si="39"/>
        <v>6</v>
      </c>
      <c r="T572" t="str">
        <f t="shared" si="43"/>
        <v>มค</v>
      </c>
      <c r="U572" t="str">
        <f t="shared" si="40"/>
        <v>21</v>
      </c>
      <c r="V572" cm="1">
        <f t="array" ref="V572">_xlfn.SWITCH(T572,"มค",1,"กพ",2,"มี",3,"เมย",4,"พค",5,"มิ",6,"กค",7,"สค",8,"กย",9,"ตค",10,"พย",11,"ธค",12)</f>
        <v>1</v>
      </c>
      <c r="W572" s="55">
        <f t="shared" si="41"/>
        <v>2022</v>
      </c>
      <c r="X572" s="54">
        <f t="shared" si="42"/>
        <v>44582</v>
      </c>
    </row>
    <row r="573" spans="1:24" ht="24" x14ac:dyDescent="0.4">
      <c r="A573" s="19">
        <v>203</v>
      </c>
      <c r="B573" s="20" t="s">
        <v>1714</v>
      </c>
      <c r="C573" s="21" t="s">
        <v>1718</v>
      </c>
      <c r="D573" s="22" t="s">
        <v>870</v>
      </c>
      <c r="E573" s="23" t="s">
        <v>867</v>
      </c>
      <c r="F573" s="24" t="s">
        <v>871</v>
      </c>
      <c r="G573" s="25" t="s">
        <v>50</v>
      </c>
      <c r="H573" s="26">
        <v>0</v>
      </c>
      <c r="I573" s="26">
        <v>0</v>
      </c>
      <c r="J573" s="27">
        <v>0</v>
      </c>
      <c r="K573" s="28">
        <v>7</v>
      </c>
      <c r="L573" s="27">
        <v>24.5</v>
      </c>
      <c r="M573" s="27">
        <v>1.71</v>
      </c>
      <c r="N573" s="29">
        <v>26.21</v>
      </c>
      <c r="O573" s="27">
        <v>1.71</v>
      </c>
      <c r="P573" s="27">
        <v>26.21</v>
      </c>
      <c r="Q573" s="27">
        <v>26.25</v>
      </c>
      <c r="R573" s="30"/>
      <c r="S573">
        <f t="shared" si="39"/>
        <v>6</v>
      </c>
      <c r="T573" t="str">
        <f t="shared" si="43"/>
        <v>มค</v>
      </c>
      <c r="U573" t="str">
        <f t="shared" si="40"/>
        <v>21</v>
      </c>
      <c r="V573" cm="1">
        <f t="array" ref="V573">_xlfn.SWITCH(T573,"มค",1,"กพ",2,"มี",3,"เมย",4,"พค",5,"มิ",6,"กค",7,"สค",8,"กย",9,"ตค",10,"พย",11,"ธค",12)</f>
        <v>1</v>
      </c>
      <c r="W573" s="55">
        <f t="shared" si="41"/>
        <v>2022</v>
      </c>
      <c r="X573" s="54">
        <f t="shared" si="42"/>
        <v>44582</v>
      </c>
    </row>
    <row r="574" spans="1:24" ht="24" x14ac:dyDescent="0.4">
      <c r="A574" s="19">
        <v>204</v>
      </c>
      <c r="B574" s="20" t="s">
        <v>1714</v>
      </c>
      <c r="C574" s="21" t="s">
        <v>1719</v>
      </c>
      <c r="D574" s="22" t="s">
        <v>866</v>
      </c>
      <c r="E574" s="23" t="s">
        <v>867</v>
      </c>
      <c r="F574" s="24" t="s">
        <v>868</v>
      </c>
      <c r="G574" s="25" t="s">
        <v>50</v>
      </c>
      <c r="H574" s="26">
        <v>0</v>
      </c>
      <c r="I574" s="26">
        <v>0</v>
      </c>
      <c r="J574" s="27">
        <v>0</v>
      </c>
      <c r="K574" s="28">
        <v>3</v>
      </c>
      <c r="L574" s="27">
        <v>10.5</v>
      </c>
      <c r="M574" s="27">
        <v>0.73</v>
      </c>
      <c r="N574" s="29">
        <v>11.23</v>
      </c>
      <c r="O574" s="27">
        <v>0.73</v>
      </c>
      <c r="P574" s="27">
        <v>11.23</v>
      </c>
      <c r="Q574" s="27">
        <v>11.25</v>
      </c>
      <c r="R574" s="30"/>
      <c r="S574">
        <f t="shared" si="39"/>
        <v>6</v>
      </c>
      <c r="T574" t="str">
        <f t="shared" si="43"/>
        <v>มค</v>
      </c>
      <c r="U574" t="str">
        <f t="shared" si="40"/>
        <v>21</v>
      </c>
      <c r="V574" cm="1">
        <f t="array" ref="V574">_xlfn.SWITCH(T574,"มค",1,"กพ",2,"มี",3,"เมย",4,"พค",5,"มิ",6,"กค",7,"สค",8,"กย",9,"ตค",10,"พย",11,"ธค",12)</f>
        <v>1</v>
      </c>
      <c r="W574" s="55">
        <f t="shared" si="41"/>
        <v>2022</v>
      </c>
      <c r="X574" s="54">
        <f t="shared" si="42"/>
        <v>44582</v>
      </c>
    </row>
    <row r="575" spans="1:24" ht="24" x14ac:dyDescent="0.4">
      <c r="A575" s="19">
        <v>205</v>
      </c>
      <c r="B575" s="20" t="s">
        <v>1714</v>
      </c>
      <c r="C575" s="21" t="s">
        <v>1720</v>
      </c>
      <c r="D575" s="22" t="s">
        <v>862</v>
      </c>
      <c r="E575" s="23" t="s">
        <v>863</v>
      </c>
      <c r="F575" s="24" t="s">
        <v>864</v>
      </c>
      <c r="G575" s="25" t="s">
        <v>50</v>
      </c>
      <c r="H575" s="26">
        <v>0</v>
      </c>
      <c r="I575" s="26">
        <v>0</v>
      </c>
      <c r="J575" s="27">
        <v>0</v>
      </c>
      <c r="K575" s="28">
        <v>13</v>
      </c>
      <c r="L575" s="27">
        <v>45.5</v>
      </c>
      <c r="M575" s="27">
        <v>3.18</v>
      </c>
      <c r="N575" s="29">
        <v>48.68</v>
      </c>
      <c r="O575" s="27">
        <v>3.18</v>
      </c>
      <c r="P575" s="27">
        <v>48.68</v>
      </c>
      <c r="Q575" s="27">
        <v>48.75</v>
      </c>
      <c r="R575" s="30"/>
      <c r="S575">
        <f t="shared" si="39"/>
        <v>6</v>
      </c>
      <c r="T575" t="str">
        <f t="shared" si="43"/>
        <v>มค</v>
      </c>
      <c r="U575" t="str">
        <f t="shared" si="40"/>
        <v>21</v>
      </c>
      <c r="V575" cm="1">
        <f t="array" ref="V575">_xlfn.SWITCH(T575,"มค",1,"กพ",2,"มี",3,"เมย",4,"พค",5,"มิ",6,"กค",7,"สค",8,"กย",9,"ตค",10,"พย",11,"ธค",12)</f>
        <v>1</v>
      </c>
      <c r="W575" s="55">
        <f t="shared" si="41"/>
        <v>2022</v>
      </c>
      <c r="X575" s="54">
        <f t="shared" si="42"/>
        <v>44582</v>
      </c>
    </row>
    <row r="576" spans="1:24" ht="24" x14ac:dyDescent="0.4">
      <c r="A576" s="19">
        <v>206</v>
      </c>
      <c r="B576" s="20" t="s">
        <v>1714</v>
      </c>
      <c r="C576" s="21" t="s">
        <v>1721</v>
      </c>
      <c r="D576" s="22" t="s">
        <v>858</v>
      </c>
      <c r="E576" s="23" t="s">
        <v>859</v>
      </c>
      <c r="F576" s="24" t="s">
        <v>860</v>
      </c>
      <c r="G576" s="25" t="s">
        <v>50</v>
      </c>
      <c r="H576" s="26">
        <v>0</v>
      </c>
      <c r="I576" s="26">
        <v>0</v>
      </c>
      <c r="J576" s="27">
        <v>0</v>
      </c>
      <c r="K576" s="28">
        <v>11</v>
      </c>
      <c r="L576" s="27">
        <v>38.5</v>
      </c>
      <c r="M576" s="27">
        <v>2.69</v>
      </c>
      <c r="N576" s="29">
        <v>41.19</v>
      </c>
      <c r="O576" s="27">
        <v>2.69</v>
      </c>
      <c r="P576" s="27">
        <v>41.19</v>
      </c>
      <c r="Q576" s="27">
        <v>41.25</v>
      </c>
      <c r="R576" s="30"/>
      <c r="S576">
        <f t="shared" si="39"/>
        <v>6</v>
      </c>
      <c r="T576" t="str">
        <f t="shared" si="43"/>
        <v>มค</v>
      </c>
      <c r="U576" t="str">
        <f t="shared" si="40"/>
        <v>21</v>
      </c>
      <c r="V576" cm="1">
        <f t="array" ref="V576">_xlfn.SWITCH(T576,"มค",1,"กพ",2,"มี",3,"เมย",4,"พค",5,"มิ",6,"กค",7,"สค",8,"กย",9,"ตค",10,"พย",11,"ธค",12)</f>
        <v>1</v>
      </c>
      <c r="W576" s="55">
        <f t="shared" si="41"/>
        <v>2022</v>
      </c>
      <c r="X576" s="54">
        <f t="shared" si="42"/>
        <v>44582</v>
      </c>
    </row>
    <row r="577" spans="1:24" ht="24" x14ac:dyDescent="0.4">
      <c r="A577" s="19">
        <v>207</v>
      </c>
      <c r="B577" s="20" t="s">
        <v>1714</v>
      </c>
      <c r="C577" s="21" t="s">
        <v>1722</v>
      </c>
      <c r="D577" s="22" t="s">
        <v>854</v>
      </c>
      <c r="E577" s="23" t="s">
        <v>855</v>
      </c>
      <c r="F577" s="24" t="s">
        <v>856</v>
      </c>
      <c r="G577" s="25" t="s">
        <v>50</v>
      </c>
      <c r="H577" s="26">
        <v>0</v>
      </c>
      <c r="I577" s="26">
        <v>0</v>
      </c>
      <c r="J577" s="27">
        <v>0</v>
      </c>
      <c r="K577" s="28">
        <v>9</v>
      </c>
      <c r="L577" s="27">
        <v>31.5</v>
      </c>
      <c r="M577" s="27">
        <v>2.2000000000000002</v>
      </c>
      <c r="N577" s="29">
        <v>33.700000000000003</v>
      </c>
      <c r="O577" s="27">
        <v>2.2000000000000002</v>
      </c>
      <c r="P577" s="27">
        <v>33.700000000000003</v>
      </c>
      <c r="Q577" s="27">
        <v>33.75</v>
      </c>
      <c r="R577" s="30"/>
      <c r="S577">
        <f t="shared" si="39"/>
        <v>6</v>
      </c>
      <c r="T577" t="str">
        <f t="shared" si="43"/>
        <v>มค</v>
      </c>
      <c r="U577" t="str">
        <f t="shared" si="40"/>
        <v>21</v>
      </c>
      <c r="V577" cm="1">
        <f t="array" ref="V577">_xlfn.SWITCH(T577,"มค",1,"กพ",2,"มี",3,"เมย",4,"พค",5,"มิ",6,"กค",7,"สค",8,"กย",9,"ตค",10,"พย",11,"ธค",12)</f>
        <v>1</v>
      </c>
      <c r="W577" s="55">
        <f t="shared" si="41"/>
        <v>2022</v>
      </c>
      <c r="X577" s="54">
        <f t="shared" si="42"/>
        <v>44582</v>
      </c>
    </row>
    <row r="578" spans="1:24" ht="24" x14ac:dyDescent="0.4">
      <c r="A578" s="19">
        <v>208</v>
      </c>
      <c r="B578" s="20" t="s">
        <v>1714</v>
      </c>
      <c r="C578" s="21" t="s">
        <v>1723</v>
      </c>
      <c r="D578" s="22" t="s">
        <v>846</v>
      </c>
      <c r="E578" s="23" t="s">
        <v>847</v>
      </c>
      <c r="F578" s="24" t="s">
        <v>848</v>
      </c>
      <c r="G578" s="25" t="s">
        <v>50</v>
      </c>
      <c r="H578" s="26">
        <v>0</v>
      </c>
      <c r="I578" s="26">
        <v>0</v>
      </c>
      <c r="J578" s="27">
        <v>0</v>
      </c>
      <c r="K578" s="28">
        <v>10</v>
      </c>
      <c r="L578" s="27">
        <v>35</v>
      </c>
      <c r="M578" s="27">
        <v>2.4500000000000002</v>
      </c>
      <c r="N578" s="29">
        <v>37.450000000000003</v>
      </c>
      <c r="O578" s="27">
        <v>2.4500000000000002</v>
      </c>
      <c r="P578" s="27">
        <v>37.450000000000003</v>
      </c>
      <c r="Q578" s="27">
        <v>37.5</v>
      </c>
      <c r="R578" s="30"/>
      <c r="S578">
        <f t="shared" si="39"/>
        <v>6</v>
      </c>
      <c r="T578" t="str">
        <f t="shared" si="43"/>
        <v>มค</v>
      </c>
      <c r="U578" t="str">
        <f t="shared" si="40"/>
        <v>21</v>
      </c>
      <c r="V578" cm="1">
        <f t="array" ref="V578">_xlfn.SWITCH(T578,"มค",1,"กพ",2,"มี",3,"เมย",4,"พค",5,"มิ",6,"กค",7,"สค",8,"กย",9,"ตค",10,"พย",11,"ธค",12)</f>
        <v>1</v>
      </c>
      <c r="W578" s="55">
        <f t="shared" si="41"/>
        <v>2022</v>
      </c>
      <c r="X578" s="54">
        <f t="shared" si="42"/>
        <v>44582</v>
      </c>
    </row>
    <row r="579" spans="1:24" ht="24" x14ac:dyDescent="0.4">
      <c r="A579" s="19">
        <v>209</v>
      </c>
      <c r="B579" s="20" t="s">
        <v>1714</v>
      </c>
      <c r="C579" s="21" t="s">
        <v>1724</v>
      </c>
      <c r="D579" s="22" t="s">
        <v>842</v>
      </c>
      <c r="E579" s="23" t="s">
        <v>843</v>
      </c>
      <c r="F579" s="24" t="s">
        <v>844</v>
      </c>
      <c r="G579" s="25" t="s">
        <v>50</v>
      </c>
      <c r="H579" s="26">
        <v>0</v>
      </c>
      <c r="I579" s="26">
        <v>0</v>
      </c>
      <c r="J579" s="27">
        <v>0</v>
      </c>
      <c r="K579" s="28">
        <v>8</v>
      </c>
      <c r="L579" s="27">
        <v>28</v>
      </c>
      <c r="M579" s="27">
        <v>1.96</v>
      </c>
      <c r="N579" s="29">
        <v>29.96</v>
      </c>
      <c r="O579" s="27">
        <v>1.96</v>
      </c>
      <c r="P579" s="27">
        <v>29.96</v>
      </c>
      <c r="Q579" s="27">
        <v>30</v>
      </c>
      <c r="R579" s="30"/>
      <c r="S579">
        <f t="shared" si="39"/>
        <v>6</v>
      </c>
      <c r="T579" t="str">
        <f t="shared" si="43"/>
        <v>มค</v>
      </c>
      <c r="U579" t="str">
        <f t="shared" si="40"/>
        <v>21</v>
      </c>
      <c r="V579" cm="1">
        <f t="array" ref="V579">_xlfn.SWITCH(T579,"มค",1,"กพ",2,"มี",3,"เมย",4,"พค",5,"มิ",6,"กค",7,"สค",8,"กย",9,"ตค",10,"พย",11,"ธค",12)</f>
        <v>1</v>
      </c>
      <c r="W579" s="55">
        <f t="shared" si="41"/>
        <v>2022</v>
      </c>
      <c r="X579" s="54">
        <f t="shared" si="42"/>
        <v>44582</v>
      </c>
    </row>
    <row r="580" spans="1:24" ht="24" x14ac:dyDescent="0.4">
      <c r="A580" s="19">
        <v>210</v>
      </c>
      <c r="B580" s="20" t="s">
        <v>1714</v>
      </c>
      <c r="C580" s="21" t="s">
        <v>1725</v>
      </c>
      <c r="D580" s="22" t="s">
        <v>596</v>
      </c>
      <c r="E580" s="23" t="s">
        <v>597</v>
      </c>
      <c r="F580" s="24" t="s">
        <v>598</v>
      </c>
      <c r="G580" s="25" t="s">
        <v>50</v>
      </c>
      <c r="H580" s="26">
        <v>0</v>
      </c>
      <c r="I580" s="26">
        <v>0</v>
      </c>
      <c r="J580" s="27">
        <v>0</v>
      </c>
      <c r="K580" s="28">
        <v>21</v>
      </c>
      <c r="L580" s="27">
        <v>73.5</v>
      </c>
      <c r="M580" s="27">
        <v>5.14</v>
      </c>
      <c r="N580" s="29">
        <v>78.64</v>
      </c>
      <c r="O580" s="27">
        <v>5.14</v>
      </c>
      <c r="P580" s="27">
        <v>78.64</v>
      </c>
      <c r="Q580" s="27">
        <v>78.75</v>
      </c>
      <c r="R580" s="30"/>
      <c r="S580">
        <f t="shared" ref="S580:S643" si="44">LEN(B580)</f>
        <v>6</v>
      </c>
      <c r="T580" t="str">
        <f t="shared" si="43"/>
        <v>มค</v>
      </c>
      <c r="U580" t="str">
        <f t="shared" ref="U580:U643" si="45">IF(S580=5,LEFT(B580,1),LEFT(B580,2))</f>
        <v>21</v>
      </c>
      <c r="V580" cm="1">
        <f t="array" ref="V580">_xlfn.SWITCH(T580,"มค",1,"กพ",2,"มี",3,"เมย",4,"พค",5,"มิ",6,"กค",7,"สค",8,"กย",9,"ตค",10,"พย",11,"ธค",12)</f>
        <v>1</v>
      </c>
      <c r="W580" s="55">
        <f t="shared" ref="W580:W643" si="46">(2500+RIGHT(B580,2))-543</f>
        <v>2022</v>
      </c>
      <c r="X580" s="54">
        <f t="shared" ref="X580:X643" si="47">DATE(W580,V580,U580)</f>
        <v>44582</v>
      </c>
    </row>
    <row r="581" spans="1:24" ht="24" x14ac:dyDescent="0.4">
      <c r="A581" s="19">
        <v>211</v>
      </c>
      <c r="B581" s="20" t="s">
        <v>1714</v>
      </c>
      <c r="C581" s="21" t="s">
        <v>1726</v>
      </c>
      <c r="D581" s="22" t="s">
        <v>877</v>
      </c>
      <c r="E581" s="23" t="s">
        <v>878</v>
      </c>
      <c r="F581" s="24" t="s">
        <v>879</v>
      </c>
      <c r="G581" s="25" t="s">
        <v>50</v>
      </c>
      <c r="H581" s="26">
        <v>0</v>
      </c>
      <c r="I581" s="26">
        <v>0</v>
      </c>
      <c r="J581" s="27">
        <v>0</v>
      </c>
      <c r="K581" s="28">
        <v>12</v>
      </c>
      <c r="L581" s="27">
        <v>42</v>
      </c>
      <c r="M581" s="27">
        <v>2.94</v>
      </c>
      <c r="N581" s="29">
        <v>44.94</v>
      </c>
      <c r="O581" s="27">
        <v>2.94</v>
      </c>
      <c r="P581" s="27">
        <v>44.94</v>
      </c>
      <c r="Q581" s="27">
        <v>45</v>
      </c>
      <c r="R581" s="30"/>
      <c r="S581">
        <f t="shared" si="44"/>
        <v>6</v>
      </c>
      <c r="T581" t="str">
        <f t="shared" si="43"/>
        <v>มค</v>
      </c>
      <c r="U581" t="str">
        <f t="shared" si="45"/>
        <v>21</v>
      </c>
      <c r="V581" cm="1">
        <f t="array" ref="V581">_xlfn.SWITCH(T581,"มค",1,"กพ",2,"มี",3,"เมย",4,"พค",5,"มิ",6,"กค",7,"สค",8,"กย",9,"ตค",10,"พย",11,"ธค",12)</f>
        <v>1</v>
      </c>
      <c r="W581" s="55">
        <f t="shared" si="46"/>
        <v>2022</v>
      </c>
      <c r="X581" s="54">
        <f t="shared" si="47"/>
        <v>44582</v>
      </c>
    </row>
    <row r="582" spans="1:24" ht="24" x14ac:dyDescent="0.4">
      <c r="A582" s="19">
        <v>212</v>
      </c>
      <c r="B582" s="20" t="s">
        <v>1714</v>
      </c>
      <c r="C582" s="21" t="s">
        <v>1727</v>
      </c>
      <c r="D582" s="22" t="s">
        <v>582</v>
      </c>
      <c r="E582" s="23" t="s">
        <v>175</v>
      </c>
      <c r="F582" s="24" t="s">
        <v>583</v>
      </c>
      <c r="G582" s="25" t="s">
        <v>50</v>
      </c>
      <c r="H582" s="26">
        <v>0</v>
      </c>
      <c r="I582" s="26">
        <v>0</v>
      </c>
      <c r="J582" s="27">
        <v>0</v>
      </c>
      <c r="K582" s="28">
        <v>8</v>
      </c>
      <c r="L582" s="27">
        <v>28</v>
      </c>
      <c r="M582" s="27">
        <v>1.96</v>
      </c>
      <c r="N582" s="29">
        <v>29.96</v>
      </c>
      <c r="O582" s="27">
        <v>1.96</v>
      </c>
      <c r="P582" s="27">
        <v>29.96</v>
      </c>
      <c r="Q582" s="27">
        <v>30</v>
      </c>
      <c r="R582" s="30"/>
      <c r="S582">
        <f t="shared" si="44"/>
        <v>6</v>
      </c>
      <c r="T582" t="str">
        <f t="shared" si="43"/>
        <v>มค</v>
      </c>
      <c r="U582" t="str">
        <f t="shared" si="45"/>
        <v>21</v>
      </c>
      <c r="V582" cm="1">
        <f t="array" ref="V582">_xlfn.SWITCH(T582,"มค",1,"กพ",2,"มี",3,"เมย",4,"พค",5,"มิ",6,"กค",7,"สค",8,"กย",9,"ตค",10,"พย",11,"ธค",12)</f>
        <v>1</v>
      </c>
      <c r="W582" s="55">
        <f t="shared" si="46"/>
        <v>2022</v>
      </c>
      <c r="X582" s="54">
        <f t="shared" si="47"/>
        <v>44582</v>
      </c>
    </row>
    <row r="583" spans="1:24" ht="24" x14ac:dyDescent="0.4">
      <c r="A583" s="19">
        <v>213</v>
      </c>
      <c r="B583" s="20" t="s">
        <v>1714</v>
      </c>
      <c r="C583" s="21" t="s">
        <v>1728</v>
      </c>
      <c r="D583" s="22" t="s">
        <v>425</v>
      </c>
      <c r="E583" s="23" t="s">
        <v>426</v>
      </c>
      <c r="F583" s="24" t="s">
        <v>427</v>
      </c>
      <c r="G583" s="25" t="s">
        <v>50</v>
      </c>
      <c r="H583" s="26">
        <v>0</v>
      </c>
      <c r="I583" s="26">
        <v>0</v>
      </c>
      <c r="J583" s="27">
        <v>0</v>
      </c>
      <c r="K583" s="28">
        <v>10</v>
      </c>
      <c r="L583" s="27">
        <v>35</v>
      </c>
      <c r="M583" s="27">
        <v>2.4500000000000002</v>
      </c>
      <c r="N583" s="29">
        <v>37.450000000000003</v>
      </c>
      <c r="O583" s="27">
        <v>2.4500000000000002</v>
      </c>
      <c r="P583" s="27">
        <v>37.450000000000003</v>
      </c>
      <c r="Q583" s="27">
        <v>37.5</v>
      </c>
      <c r="R583" s="30"/>
      <c r="S583">
        <f t="shared" si="44"/>
        <v>6</v>
      </c>
      <c r="T583" t="str">
        <f t="shared" si="43"/>
        <v>มค</v>
      </c>
      <c r="U583" t="str">
        <f t="shared" si="45"/>
        <v>21</v>
      </c>
      <c r="V583" cm="1">
        <f t="array" ref="V583">_xlfn.SWITCH(T583,"มค",1,"กพ",2,"มี",3,"เมย",4,"พค",5,"มิ",6,"กค",7,"สค",8,"กย",9,"ตค",10,"พย",11,"ธค",12)</f>
        <v>1</v>
      </c>
      <c r="W583" s="55">
        <f t="shared" si="46"/>
        <v>2022</v>
      </c>
      <c r="X583" s="54">
        <f t="shared" si="47"/>
        <v>44582</v>
      </c>
    </row>
    <row r="584" spans="1:24" ht="24" x14ac:dyDescent="0.4">
      <c r="A584" s="19">
        <v>214</v>
      </c>
      <c r="B584" s="20" t="s">
        <v>1714</v>
      </c>
      <c r="C584" s="21" t="s">
        <v>1729</v>
      </c>
      <c r="D584" s="22" t="s">
        <v>441</v>
      </c>
      <c r="E584" s="23" t="s">
        <v>426</v>
      </c>
      <c r="F584" s="24" t="s">
        <v>442</v>
      </c>
      <c r="G584" s="25" t="s">
        <v>50</v>
      </c>
      <c r="H584" s="26">
        <v>0</v>
      </c>
      <c r="I584" s="26">
        <v>0</v>
      </c>
      <c r="J584" s="27">
        <v>0</v>
      </c>
      <c r="K584" s="28">
        <v>8</v>
      </c>
      <c r="L584" s="27">
        <v>28</v>
      </c>
      <c r="M584" s="27">
        <v>1.96</v>
      </c>
      <c r="N584" s="29">
        <v>29.96</v>
      </c>
      <c r="O584" s="27">
        <v>1.96</v>
      </c>
      <c r="P584" s="27">
        <v>29.96</v>
      </c>
      <c r="Q584" s="27">
        <v>30</v>
      </c>
      <c r="R584" s="30"/>
      <c r="S584">
        <f t="shared" si="44"/>
        <v>6</v>
      </c>
      <c r="T584" t="str">
        <f t="shared" si="43"/>
        <v>มค</v>
      </c>
      <c r="U584" t="str">
        <f t="shared" si="45"/>
        <v>21</v>
      </c>
      <c r="V584" cm="1">
        <f t="array" ref="V584">_xlfn.SWITCH(T584,"มค",1,"กพ",2,"มี",3,"เมย",4,"พค",5,"มิ",6,"กค",7,"สค",8,"กย",9,"ตค",10,"พย",11,"ธค",12)</f>
        <v>1</v>
      </c>
      <c r="W584" s="55">
        <f t="shared" si="46"/>
        <v>2022</v>
      </c>
      <c r="X584" s="54">
        <f t="shared" si="47"/>
        <v>44582</v>
      </c>
    </row>
    <row r="585" spans="1:24" ht="24" x14ac:dyDescent="0.4">
      <c r="A585" s="19">
        <v>215</v>
      </c>
      <c r="B585" s="20" t="s">
        <v>1714</v>
      </c>
      <c r="C585" s="21" t="s">
        <v>1730</v>
      </c>
      <c r="D585" s="22" t="s">
        <v>444</v>
      </c>
      <c r="E585" s="23" t="s">
        <v>445</v>
      </c>
      <c r="F585" s="24" t="s">
        <v>446</v>
      </c>
      <c r="G585" s="25" t="s">
        <v>50</v>
      </c>
      <c r="H585" s="26">
        <v>0</v>
      </c>
      <c r="I585" s="26">
        <v>0</v>
      </c>
      <c r="J585" s="27">
        <v>0</v>
      </c>
      <c r="K585" s="28">
        <v>120</v>
      </c>
      <c r="L585" s="27">
        <v>420</v>
      </c>
      <c r="M585" s="27">
        <v>29.4</v>
      </c>
      <c r="N585" s="29">
        <v>449.4</v>
      </c>
      <c r="O585" s="27">
        <v>29.4</v>
      </c>
      <c r="P585" s="27">
        <v>449.4</v>
      </c>
      <c r="Q585" s="27">
        <v>449.5</v>
      </c>
      <c r="R585" s="30"/>
      <c r="S585">
        <f t="shared" si="44"/>
        <v>6</v>
      </c>
      <c r="T585" t="str">
        <f t="shared" si="43"/>
        <v>มค</v>
      </c>
      <c r="U585" t="str">
        <f t="shared" si="45"/>
        <v>21</v>
      </c>
      <c r="V585" cm="1">
        <f t="array" ref="V585">_xlfn.SWITCH(T585,"มค",1,"กพ",2,"มี",3,"เมย",4,"พค",5,"มิ",6,"กค",7,"สค",8,"กย",9,"ตค",10,"พย",11,"ธค",12)</f>
        <v>1</v>
      </c>
      <c r="W585" s="55">
        <f t="shared" si="46"/>
        <v>2022</v>
      </c>
      <c r="X585" s="54">
        <f t="shared" si="47"/>
        <v>44582</v>
      </c>
    </row>
    <row r="586" spans="1:24" ht="24" x14ac:dyDescent="0.4">
      <c r="A586" s="19">
        <v>216</v>
      </c>
      <c r="B586" s="20" t="s">
        <v>1714</v>
      </c>
      <c r="C586" s="21" t="s">
        <v>1731</v>
      </c>
      <c r="D586" s="22" t="s">
        <v>448</v>
      </c>
      <c r="E586" s="23" t="s">
        <v>445</v>
      </c>
      <c r="F586" s="24" t="s">
        <v>449</v>
      </c>
      <c r="G586" s="25" t="s">
        <v>50</v>
      </c>
      <c r="H586" s="26">
        <v>0</v>
      </c>
      <c r="I586" s="26">
        <v>0</v>
      </c>
      <c r="J586" s="27">
        <v>0</v>
      </c>
      <c r="K586" s="28">
        <v>21</v>
      </c>
      <c r="L586" s="27">
        <v>73.5</v>
      </c>
      <c r="M586" s="27">
        <v>5.14</v>
      </c>
      <c r="N586" s="29">
        <v>78.64</v>
      </c>
      <c r="O586" s="27">
        <v>5.14</v>
      </c>
      <c r="P586" s="27">
        <v>78.64</v>
      </c>
      <c r="Q586" s="27">
        <v>78.75</v>
      </c>
      <c r="R586" s="30"/>
      <c r="S586">
        <f t="shared" si="44"/>
        <v>6</v>
      </c>
      <c r="T586" t="str">
        <f t="shared" si="43"/>
        <v>มค</v>
      </c>
      <c r="U586" t="str">
        <f t="shared" si="45"/>
        <v>21</v>
      </c>
      <c r="V586" cm="1">
        <f t="array" ref="V586">_xlfn.SWITCH(T586,"มค",1,"กพ",2,"มี",3,"เมย",4,"พค",5,"มิ",6,"กค",7,"สค",8,"กย",9,"ตค",10,"พย",11,"ธค",12)</f>
        <v>1</v>
      </c>
      <c r="W586" s="55">
        <f t="shared" si="46"/>
        <v>2022</v>
      </c>
      <c r="X586" s="54">
        <f t="shared" si="47"/>
        <v>44582</v>
      </c>
    </row>
    <row r="587" spans="1:24" ht="24" x14ac:dyDescent="0.4">
      <c r="A587" s="19">
        <v>217</v>
      </c>
      <c r="B587" s="20" t="s">
        <v>1714</v>
      </c>
      <c r="C587" s="21" t="s">
        <v>1732</v>
      </c>
      <c r="D587" s="22" t="s">
        <v>451</v>
      </c>
      <c r="E587" s="23" t="s">
        <v>445</v>
      </c>
      <c r="F587" s="24" t="s">
        <v>452</v>
      </c>
      <c r="G587" s="25" t="s">
        <v>50</v>
      </c>
      <c r="H587" s="26">
        <v>0</v>
      </c>
      <c r="I587" s="26">
        <v>0</v>
      </c>
      <c r="J587" s="27">
        <v>0</v>
      </c>
      <c r="K587" s="28">
        <v>48</v>
      </c>
      <c r="L587" s="27">
        <v>168</v>
      </c>
      <c r="M587" s="27">
        <v>11.76</v>
      </c>
      <c r="N587" s="29">
        <v>179.76</v>
      </c>
      <c r="O587" s="27">
        <v>11.76</v>
      </c>
      <c r="P587" s="27">
        <v>179.76</v>
      </c>
      <c r="Q587" s="27">
        <v>180</v>
      </c>
      <c r="R587" s="30"/>
      <c r="S587">
        <f t="shared" si="44"/>
        <v>6</v>
      </c>
      <c r="T587" t="str">
        <f t="shared" si="43"/>
        <v>มค</v>
      </c>
      <c r="U587" t="str">
        <f t="shared" si="45"/>
        <v>21</v>
      </c>
      <c r="V587" cm="1">
        <f t="array" ref="V587">_xlfn.SWITCH(T587,"มค",1,"กพ",2,"มี",3,"เมย",4,"พค",5,"มิ",6,"กค",7,"สค",8,"กย",9,"ตค",10,"พย",11,"ธค",12)</f>
        <v>1</v>
      </c>
      <c r="W587" s="55">
        <f t="shared" si="46"/>
        <v>2022</v>
      </c>
      <c r="X587" s="54">
        <f t="shared" si="47"/>
        <v>44582</v>
      </c>
    </row>
    <row r="588" spans="1:24" ht="24" x14ac:dyDescent="0.4">
      <c r="A588" s="19">
        <v>218</v>
      </c>
      <c r="B588" s="20" t="s">
        <v>1714</v>
      </c>
      <c r="C588" s="21" t="s">
        <v>1733</v>
      </c>
      <c r="D588" s="22" t="s">
        <v>454</v>
      </c>
      <c r="E588" s="23" t="s">
        <v>426</v>
      </c>
      <c r="F588" s="24" t="s">
        <v>455</v>
      </c>
      <c r="G588" s="25" t="s">
        <v>50</v>
      </c>
      <c r="H588" s="26">
        <v>0</v>
      </c>
      <c r="I588" s="26">
        <v>0</v>
      </c>
      <c r="J588" s="27">
        <v>0</v>
      </c>
      <c r="K588" s="28">
        <v>55</v>
      </c>
      <c r="L588" s="27">
        <v>192.5</v>
      </c>
      <c r="M588" s="27">
        <v>13.47</v>
      </c>
      <c r="N588" s="29">
        <v>205.97</v>
      </c>
      <c r="O588" s="27">
        <v>13.47</v>
      </c>
      <c r="P588" s="27">
        <v>205.97</v>
      </c>
      <c r="Q588" s="27">
        <v>206</v>
      </c>
      <c r="R588" s="30"/>
      <c r="S588">
        <f t="shared" si="44"/>
        <v>6</v>
      </c>
      <c r="T588" t="str">
        <f t="shared" si="43"/>
        <v>มค</v>
      </c>
      <c r="U588" t="str">
        <f t="shared" si="45"/>
        <v>21</v>
      </c>
      <c r="V588" cm="1">
        <f t="array" ref="V588">_xlfn.SWITCH(T588,"มค",1,"กพ",2,"มี",3,"เมย",4,"พค",5,"มิ",6,"กค",7,"สค",8,"กย",9,"ตค",10,"พย",11,"ธค",12)</f>
        <v>1</v>
      </c>
      <c r="W588" s="55">
        <f t="shared" si="46"/>
        <v>2022</v>
      </c>
      <c r="X588" s="54">
        <f t="shared" si="47"/>
        <v>44582</v>
      </c>
    </row>
    <row r="589" spans="1:24" ht="24" x14ac:dyDescent="0.4">
      <c r="A589" s="19">
        <v>219</v>
      </c>
      <c r="B589" s="20" t="s">
        <v>1714</v>
      </c>
      <c r="C589" s="21" t="s">
        <v>1734</v>
      </c>
      <c r="D589" s="22" t="s">
        <v>457</v>
      </c>
      <c r="E589" s="23" t="s">
        <v>426</v>
      </c>
      <c r="F589" s="24" t="s">
        <v>458</v>
      </c>
      <c r="G589" s="25" t="s">
        <v>50</v>
      </c>
      <c r="H589" s="26">
        <v>0</v>
      </c>
      <c r="I589" s="26">
        <v>0</v>
      </c>
      <c r="J589" s="27">
        <v>0</v>
      </c>
      <c r="K589" s="28">
        <v>74</v>
      </c>
      <c r="L589" s="27">
        <v>259</v>
      </c>
      <c r="M589" s="27">
        <v>18.13</v>
      </c>
      <c r="N589" s="29">
        <v>277.13</v>
      </c>
      <c r="O589" s="27">
        <v>18.13</v>
      </c>
      <c r="P589" s="27">
        <v>277.13</v>
      </c>
      <c r="Q589" s="27">
        <v>277.25</v>
      </c>
      <c r="R589" s="30"/>
      <c r="S589">
        <f t="shared" si="44"/>
        <v>6</v>
      </c>
      <c r="T589" t="str">
        <f t="shared" si="43"/>
        <v>มค</v>
      </c>
      <c r="U589" t="str">
        <f t="shared" si="45"/>
        <v>21</v>
      </c>
      <c r="V589" cm="1">
        <f t="array" ref="V589">_xlfn.SWITCH(T589,"มค",1,"กพ",2,"มี",3,"เมย",4,"พค",5,"มิ",6,"กค",7,"สค",8,"กย",9,"ตค",10,"พย",11,"ธค",12)</f>
        <v>1</v>
      </c>
      <c r="W589" s="55">
        <f t="shared" si="46"/>
        <v>2022</v>
      </c>
      <c r="X589" s="54">
        <f t="shared" si="47"/>
        <v>44582</v>
      </c>
    </row>
    <row r="590" spans="1:24" ht="24" x14ac:dyDescent="0.4">
      <c r="A590" s="19">
        <v>220</v>
      </c>
      <c r="B590" s="20" t="s">
        <v>1714</v>
      </c>
      <c r="C590" s="21" t="s">
        <v>1735</v>
      </c>
      <c r="D590" s="22" t="s">
        <v>460</v>
      </c>
      <c r="E590" s="23" t="s">
        <v>461</v>
      </c>
      <c r="F590" s="24" t="s">
        <v>462</v>
      </c>
      <c r="G590" s="25" t="s">
        <v>50</v>
      </c>
      <c r="H590" s="26">
        <v>0</v>
      </c>
      <c r="I590" s="26">
        <v>0</v>
      </c>
      <c r="J590" s="27">
        <v>0</v>
      </c>
      <c r="K590" s="28">
        <v>7</v>
      </c>
      <c r="L590" s="27">
        <v>24.5</v>
      </c>
      <c r="M590" s="27">
        <v>1.71</v>
      </c>
      <c r="N590" s="29">
        <v>26.21</v>
      </c>
      <c r="O590" s="27">
        <v>1.71</v>
      </c>
      <c r="P590" s="27">
        <v>26.21</v>
      </c>
      <c r="Q590" s="27">
        <v>26.25</v>
      </c>
      <c r="R590" s="30"/>
      <c r="S590">
        <f t="shared" si="44"/>
        <v>6</v>
      </c>
      <c r="T590" t="str">
        <f t="shared" si="43"/>
        <v>มค</v>
      </c>
      <c r="U590" t="str">
        <f t="shared" si="45"/>
        <v>21</v>
      </c>
      <c r="V590" cm="1">
        <f t="array" ref="V590">_xlfn.SWITCH(T590,"มค",1,"กพ",2,"มี",3,"เมย",4,"พค",5,"มิ",6,"กค",7,"สค",8,"กย",9,"ตค",10,"พย",11,"ธค",12)</f>
        <v>1</v>
      </c>
      <c r="W590" s="55">
        <f t="shared" si="46"/>
        <v>2022</v>
      </c>
      <c r="X590" s="54">
        <f t="shared" si="47"/>
        <v>44582</v>
      </c>
    </row>
    <row r="591" spans="1:24" ht="24" x14ac:dyDescent="0.4">
      <c r="A591" s="19">
        <v>221</v>
      </c>
      <c r="B591" s="20" t="s">
        <v>1714</v>
      </c>
      <c r="C591" s="21" t="s">
        <v>1736</v>
      </c>
      <c r="D591" s="22" t="s">
        <v>464</v>
      </c>
      <c r="E591" s="23" t="s">
        <v>426</v>
      </c>
      <c r="F591" s="24" t="s">
        <v>465</v>
      </c>
      <c r="G591" s="25" t="s">
        <v>50</v>
      </c>
      <c r="H591" s="26">
        <v>0</v>
      </c>
      <c r="I591" s="26">
        <v>0</v>
      </c>
      <c r="J591" s="27">
        <v>0</v>
      </c>
      <c r="K591" s="28">
        <v>1</v>
      </c>
      <c r="L591" s="27">
        <v>3.5</v>
      </c>
      <c r="M591" s="27">
        <v>0.24</v>
      </c>
      <c r="N591" s="29">
        <v>3.74</v>
      </c>
      <c r="O591" s="27">
        <v>0.24</v>
      </c>
      <c r="P591" s="27">
        <v>3.74</v>
      </c>
      <c r="Q591" s="27">
        <v>3.75</v>
      </c>
      <c r="R591" s="30"/>
      <c r="S591">
        <f t="shared" si="44"/>
        <v>6</v>
      </c>
      <c r="T591" t="str">
        <f t="shared" si="43"/>
        <v>มค</v>
      </c>
      <c r="U591" t="str">
        <f t="shared" si="45"/>
        <v>21</v>
      </c>
      <c r="V591" cm="1">
        <f t="array" ref="V591">_xlfn.SWITCH(T591,"มค",1,"กพ",2,"มี",3,"เมย",4,"พค",5,"มิ",6,"กค",7,"สค",8,"กย",9,"ตค",10,"พย",11,"ธค",12)</f>
        <v>1</v>
      </c>
      <c r="W591" s="55">
        <f t="shared" si="46"/>
        <v>2022</v>
      </c>
      <c r="X591" s="54">
        <f t="shared" si="47"/>
        <v>44582</v>
      </c>
    </row>
    <row r="592" spans="1:24" ht="24" x14ac:dyDescent="0.4">
      <c r="A592" s="19">
        <v>222</v>
      </c>
      <c r="B592" s="20" t="s">
        <v>1714</v>
      </c>
      <c r="C592" s="21" t="s">
        <v>1737</v>
      </c>
      <c r="D592" s="22" t="s">
        <v>467</v>
      </c>
      <c r="E592" s="23" t="s">
        <v>468</v>
      </c>
      <c r="F592" s="24" t="s">
        <v>469</v>
      </c>
      <c r="G592" s="25" t="s">
        <v>50</v>
      </c>
      <c r="H592" s="26">
        <v>0</v>
      </c>
      <c r="I592" s="26">
        <v>0</v>
      </c>
      <c r="J592" s="27">
        <v>0</v>
      </c>
      <c r="K592" s="28">
        <v>6</v>
      </c>
      <c r="L592" s="27">
        <v>21</v>
      </c>
      <c r="M592" s="27">
        <v>1.47</v>
      </c>
      <c r="N592" s="29">
        <v>22.47</v>
      </c>
      <c r="O592" s="27">
        <v>1.47</v>
      </c>
      <c r="P592" s="27">
        <v>22.47</v>
      </c>
      <c r="Q592" s="27">
        <v>22.5</v>
      </c>
      <c r="R592" s="30"/>
      <c r="S592">
        <f t="shared" si="44"/>
        <v>6</v>
      </c>
      <c r="T592" t="str">
        <f t="shared" si="43"/>
        <v>มค</v>
      </c>
      <c r="U592" t="str">
        <f t="shared" si="45"/>
        <v>21</v>
      </c>
      <c r="V592" cm="1">
        <f t="array" ref="V592">_xlfn.SWITCH(T592,"มค",1,"กพ",2,"มี",3,"เมย",4,"พค",5,"มิ",6,"กค",7,"สค",8,"กย",9,"ตค",10,"พย",11,"ธค",12)</f>
        <v>1</v>
      </c>
      <c r="W592" s="55">
        <f t="shared" si="46"/>
        <v>2022</v>
      </c>
      <c r="X592" s="54">
        <f t="shared" si="47"/>
        <v>44582</v>
      </c>
    </row>
    <row r="593" spans="1:24" ht="24" x14ac:dyDescent="0.4">
      <c r="A593" s="19">
        <v>223</v>
      </c>
      <c r="B593" s="20" t="s">
        <v>1714</v>
      </c>
      <c r="C593" s="21" t="s">
        <v>1738</v>
      </c>
      <c r="D593" s="22" t="s">
        <v>471</v>
      </c>
      <c r="E593" s="23" t="s">
        <v>472</v>
      </c>
      <c r="F593" s="24" t="s">
        <v>473</v>
      </c>
      <c r="G593" s="25" t="s">
        <v>50</v>
      </c>
      <c r="H593" s="26">
        <v>0</v>
      </c>
      <c r="I593" s="26">
        <v>0</v>
      </c>
      <c r="J593" s="27">
        <v>0</v>
      </c>
      <c r="K593" s="28">
        <v>90</v>
      </c>
      <c r="L593" s="27">
        <v>315</v>
      </c>
      <c r="M593" s="27">
        <v>22.05</v>
      </c>
      <c r="N593" s="29">
        <v>337.05</v>
      </c>
      <c r="O593" s="27">
        <v>22.05</v>
      </c>
      <c r="P593" s="27">
        <v>337.05</v>
      </c>
      <c r="Q593" s="27">
        <v>337.25</v>
      </c>
      <c r="R593" s="30"/>
      <c r="S593">
        <f t="shared" si="44"/>
        <v>6</v>
      </c>
      <c r="T593" t="str">
        <f t="shared" si="43"/>
        <v>มค</v>
      </c>
      <c r="U593" t="str">
        <f t="shared" si="45"/>
        <v>21</v>
      </c>
      <c r="V593" cm="1">
        <f t="array" ref="V593">_xlfn.SWITCH(T593,"มค",1,"กพ",2,"มี",3,"เมย",4,"พค",5,"มิ",6,"กค",7,"สค",8,"กย",9,"ตค",10,"พย",11,"ธค",12)</f>
        <v>1</v>
      </c>
      <c r="W593" s="55">
        <f t="shared" si="46"/>
        <v>2022</v>
      </c>
      <c r="X593" s="54">
        <f t="shared" si="47"/>
        <v>44582</v>
      </c>
    </row>
    <row r="594" spans="1:24" ht="24" x14ac:dyDescent="0.4">
      <c r="A594" s="19">
        <v>224</v>
      </c>
      <c r="B594" s="20" t="s">
        <v>1714</v>
      </c>
      <c r="C594" s="21" t="s">
        <v>1739</v>
      </c>
      <c r="D594" s="22" t="s">
        <v>429</v>
      </c>
      <c r="E594" s="23" t="s">
        <v>426</v>
      </c>
      <c r="F594" s="24" t="s">
        <v>430</v>
      </c>
      <c r="G594" s="25" t="s">
        <v>50</v>
      </c>
      <c r="H594" s="26">
        <v>0</v>
      </c>
      <c r="I594" s="26">
        <v>0</v>
      </c>
      <c r="J594" s="27">
        <v>0</v>
      </c>
      <c r="K594" s="28">
        <v>73</v>
      </c>
      <c r="L594" s="27">
        <v>255.5</v>
      </c>
      <c r="M594" s="27">
        <v>17.88</v>
      </c>
      <c r="N594" s="29">
        <v>273.38</v>
      </c>
      <c r="O594" s="27">
        <v>17.88</v>
      </c>
      <c r="P594" s="27">
        <v>273.38</v>
      </c>
      <c r="Q594" s="27">
        <v>273.5</v>
      </c>
      <c r="R594" s="30"/>
      <c r="S594">
        <f t="shared" si="44"/>
        <v>6</v>
      </c>
      <c r="T594" t="str">
        <f t="shared" si="43"/>
        <v>มค</v>
      </c>
      <c r="U594" t="str">
        <f t="shared" si="45"/>
        <v>21</v>
      </c>
      <c r="V594" cm="1">
        <f t="array" ref="V594">_xlfn.SWITCH(T594,"มค",1,"กพ",2,"มี",3,"เมย",4,"พค",5,"มิ",6,"กค",7,"สค",8,"กย",9,"ตค",10,"พย",11,"ธค",12)</f>
        <v>1</v>
      </c>
      <c r="W594" s="55">
        <f t="shared" si="46"/>
        <v>2022</v>
      </c>
      <c r="X594" s="54">
        <f t="shared" si="47"/>
        <v>44582</v>
      </c>
    </row>
    <row r="595" spans="1:24" ht="24" x14ac:dyDescent="0.4">
      <c r="A595" s="19">
        <v>225</v>
      </c>
      <c r="B595" s="20" t="s">
        <v>1714</v>
      </c>
      <c r="C595" s="21" t="s">
        <v>1740</v>
      </c>
      <c r="D595" s="22" t="s">
        <v>432</v>
      </c>
      <c r="E595" s="23" t="s">
        <v>433</v>
      </c>
      <c r="F595" s="24" t="s">
        <v>241</v>
      </c>
      <c r="G595" s="25" t="s">
        <v>50</v>
      </c>
      <c r="H595" s="26">
        <v>0</v>
      </c>
      <c r="I595" s="26">
        <v>0</v>
      </c>
      <c r="J595" s="27">
        <v>0</v>
      </c>
      <c r="K595" s="28">
        <v>93</v>
      </c>
      <c r="L595" s="27">
        <v>325.5</v>
      </c>
      <c r="M595" s="27">
        <v>22.78</v>
      </c>
      <c r="N595" s="29">
        <v>348.28</v>
      </c>
      <c r="O595" s="27">
        <v>22.78</v>
      </c>
      <c r="P595" s="27">
        <v>348.28</v>
      </c>
      <c r="Q595" s="27">
        <v>348.5</v>
      </c>
      <c r="R595" s="30"/>
      <c r="S595">
        <f t="shared" si="44"/>
        <v>6</v>
      </c>
      <c r="T595" t="str">
        <f t="shared" si="43"/>
        <v>มค</v>
      </c>
      <c r="U595" t="str">
        <f t="shared" si="45"/>
        <v>21</v>
      </c>
      <c r="V595" cm="1">
        <f t="array" ref="V595">_xlfn.SWITCH(T595,"มค",1,"กพ",2,"มี",3,"เมย",4,"พค",5,"มิ",6,"กค",7,"สค",8,"กย",9,"ตค",10,"พย",11,"ธค",12)</f>
        <v>1</v>
      </c>
      <c r="W595" s="55">
        <f t="shared" si="46"/>
        <v>2022</v>
      </c>
      <c r="X595" s="54">
        <f t="shared" si="47"/>
        <v>44582</v>
      </c>
    </row>
    <row r="596" spans="1:24" ht="24" x14ac:dyDescent="0.4">
      <c r="A596" s="19">
        <v>226</v>
      </c>
      <c r="B596" s="20" t="s">
        <v>1714</v>
      </c>
      <c r="C596" s="21" t="s">
        <v>1741</v>
      </c>
      <c r="D596" s="22" t="s">
        <v>435</v>
      </c>
      <c r="E596" s="23" t="s">
        <v>436</v>
      </c>
      <c r="F596" s="24" t="s">
        <v>241</v>
      </c>
      <c r="G596" s="25" t="s">
        <v>50</v>
      </c>
      <c r="H596" s="26">
        <v>0</v>
      </c>
      <c r="I596" s="26">
        <v>0</v>
      </c>
      <c r="J596" s="27">
        <v>0</v>
      </c>
      <c r="K596" s="28">
        <v>26</v>
      </c>
      <c r="L596" s="27">
        <v>91</v>
      </c>
      <c r="M596" s="27">
        <v>6.37</v>
      </c>
      <c r="N596" s="29">
        <v>97.37</v>
      </c>
      <c r="O596" s="27">
        <v>6.37</v>
      </c>
      <c r="P596" s="27">
        <v>97.37</v>
      </c>
      <c r="Q596" s="27">
        <v>97.5</v>
      </c>
      <c r="R596" s="30"/>
      <c r="S596">
        <f t="shared" si="44"/>
        <v>6</v>
      </c>
      <c r="T596" t="str">
        <f t="shared" si="43"/>
        <v>มค</v>
      </c>
      <c r="U596" t="str">
        <f t="shared" si="45"/>
        <v>21</v>
      </c>
      <c r="V596" cm="1">
        <f t="array" ref="V596">_xlfn.SWITCH(T596,"มค",1,"กพ",2,"มี",3,"เมย",4,"พค",5,"มิ",6,"กค",7,"สค",8,"กย",9,"ตค",10,"พย",11,"ธค",12)</f>
        <v>1</v>
      </c>
      <c r="W596" s="55">
        <f t="shared" si="46"/>
        <v>2022</v>
      </c>
      <c r="X596" s="54">
        <f t="shared" si="47"/>
        <v>44582</v>
      </c>
    </row>
    <row r="597" spans="1:24" ht="24" x14ac:dyDescent="0.4">
      <c r="A597" s="19">
        <v>227</v>
      </c>
      <c r="B597" s="20" t="s">
        <v>1714</v>
      </c>
      <c r="C597" s="21" t="s">
        <v>1742</v>
      </c>
      <c r="D597" s="22" t="s">
        <v>438</v>
      </c>
      <c r="E597" s="23" t="s">
        <v>439</v>
      </c>
      <c r="F597" s="24" t="s">
        <v>241</v>
      </c>
      <c r="G597" s="25" t="s">
        <v>50</v>
      </c>
      <c r="H597" s="26">
        <v>0</v>
      </c>
      <c r="I597" s="26">
        <v>0</v>
      </c>
      <c r="J597" s="27">
        <v>0</v>
      </c>
      <c r="K597" s="28">
        <v>2</v>
      </c>
      <c r="L597" s="27">
        <v>7</v>
      </c>
      <c r="M597" s="27">
        <v>0.49</v>
      </c>
      <c r="N597" s="29">
        <v>7.49</v>
      </c>
      <c r="O597" s="27">
        <v>0.49</v>
      </c>
      <c r="P597" s="27">
        <v>7.49</v>
      </c>
      <c r="Q597" s="27">
        <v>7.5</v>
      </c>
      <c r="R597" s="30"/>
      <c r="S597">
        <f t="shared" si="44"/>
        <v>6</v>
      </c>
      <c r="T597" t="str">
        <f t="shared" si="43"/>
        <v>มค</v>
      </c>
      <c r="U597" t="str">
        <f t="shared" si="45"/>
        <v>21</v>
      </c>
      <c r="V597" cm="1">
        <f t="array" ref="V597">_xlfn.SWITCH(T597,"มค",1,"กพ",2,"มี",3,"เมย",4,"พค",5,"มิ",6,"กค",7,"สค",8,"กย",9,"ตค",10,"พย",11,"ธค",12)</f>
        <v>1</v>
      </c>
      <c r="W597" s="55">
        <f t="shared" si="46"/>
        <v>2022</v>
      </c>
      <c r="X597" s="54">
        <f t="shared" si="47"/>
        <v>44582</v>
      </c>
    </row>
    <row r="598" spans="1:24" ht="24" x14ac:dyDescent="0.4">
      <c r="A598" s="19">
        <v>228</v>
      </c>
      <c r="B598" s="20" t="s">
        <v>1714</v>
      </c>
      <c r="C598" s="21" t="s">
        <v>1743</v>
      </c>
      <c r="D598" s="22" t="s">
        <v>812</v>
      </c>
      <c r="E598" s="23" t="s">
        <v>813</v>
      </c>
      <c r="F598" s="24" t="s">
        <v>814</v>
      </c>
      <c r="G598" s="25" t="s">
        <v>50</v>
      </c>
      <c r="H598" s="26">
        <v>0</v>
      </c>
      <c r="I598" s="26">
        <v>0</v>
      </c>
      <c r="J598" s="27">
        <v>0</v>
      </c>
      <c r="K598" s="28">
        <v>5</v>
      </c>
      <c r="L598" s="27">
        <v>17.5</v>
      </c>
      <c r="M598" s="27">
        <v>1.22</v>
      </c>
      <c r="N598" s="29">
        <v>18.72</v>
      </c>
      <c r="O598" s="27">
        <v>1.22</v>
      </c>
      <c r="P598" s="27">
        <v>18.72</v>
      </c>
      <c r="Q598" s="27">
        <v>18.75</v>
      </c>
      <c r="R598" s="30"/>
      <c r="S598">
        <f t="shared" si="44"/>
        <v>6</v>
      </c>
      <c r="T598" t="str">
        <f t="shared" si="43"/>
        <v>มค</v>
      </c>
      <c r="U598" t="str">
        <f t="shared" si="45"/>
        <v>21</v>
      </c>
      <c r="V598" cm="1">
        <f t="array" ref="V598">_xlfn.SWITCH(T598,"มค",1,"กพ",2,"มี",3,"เมย",4,"พค",5,"มิ",6,"กค",7,"สค",8,"กย",9,"ตค",10,"พย",11,"ธค",12)</f>
        <v>1</v>
      </c>
      <c r="W598" s="55">
        <f t="shared" si="46"/>
        <v>2022</v>
      </c>
      <c r="X598" s="54">
        <f t="shared" si="47"/>
        <v>44582</v>
      </c>
    </row>
    <row r="599" spans="1:24" ht="24" x14ac:dyDescent="0.4">
      <c r="A599" s="19">
        <v>229</v>
      </c>
      <c r="B599" s="20" t="s">
        <v>1714</v>
      </c>
      <c r="C599" s="21" t="s">
        <v>1744</v>
      </c>
      <c r="D599" s="22" t="s">
        <v>1745</v>
      </c>
      <c r="E599" s="23" t="s">
        <v>1746</v>
      </c>
      <c r="F599" s="24" t="s">
        <v>1747</v>
      </c>
      <c r="G599" s="25" t="s">
        <v>1748</v>
      </c>
      <c r="H599" s="26">
        <v>164.47</v>
      </c>
      <c r="I599" s="26">
        <v>11.51</v>
      </c>
      <c r="J599" s="27">
        <v>175.98</v>
      </c>
      <c r="K599" s="28">
        <v>2</v>
      </c>
      <c r="L599" s="27">
        <v>7</v>
      </c>
      <c r="M599" s="27">
        <v>0.49</v>
      </c>
      <c r="N599" s="29">
        <v>7.49</v>
      </c>
      <c r="O599" s="27">
        <v>12</v>
      </c>
      <c r="P599" s="27">
        <v>183.47</v>
      </c>
      <c r="Q599" s="27">
        <v>183.47</v>
      </c>
      <c r="R599" s="30" t="s">
        <v>1749</v>
      </c>
      <c r="S599">
        <f t="shared" si="44"/>
        <v>6</v>
      </c>
      <c r="T599" t="str">
        <f t="shared" si="43"/>
        <v>มค</v>
      </c>
      <c r="U599" t="str">
        <f t="shared" si="45"/>
        <v>21</v>
      </c>
      <c r="V599" cm="1">
        <f t="array" ref="V599">_xlfn.SWITCH(T599,"มค",1,"กพ",2,"มี",3,"เมย",4,"พค",5,"มิ",6,"กค",7,"สค",8,"กย",9,"ตค",10,"พย",11,"ธค",12)</f>
        <v>1</v>
      </c>
      <c r="W599" s="55">
        <f t="shared" si="46"/>
        <v>2022</v>
      </c>
      <c r="X599" s="54">
        <f t="shared" si="47"/>
        <v>44582</v>
      </c>
    </row>
    <row r="600" spans="1:24" ht="24" x14ac:dyDescent="0.4">
      <c r="A600" s="19">
        <v>230</v>
      </c>
      <c r="B600" s="20" t="s">
        <v>1750</v>
      </c>
      <c r="C600" s="21" t="s">
        <v>1751</v>
      </c>
      <c r="D600" s="22" t="s">
        <v>28</v>
      </c>
      <c r="E600" s="23" t="s">
        <v>29</v>
      </c>
      <c r="F600" s="24" t="s">
        <v>30</v>
      </c>
      <c r="G600" s="25" t="s">
        <v>50</v>
      </c>
      <c r="H600" s="26">
        <v>0</v>
      </c>
      <c r="I600" s="26">
        <v>0</v>
      </c>
      <c r="J600" s="27">
        <v>0</v>
      </c>
      <c r="K600" s="28">
        <v>34</v>
      </c>
      <c r="L600" s="27">
        <v>119</v>
      </c>
      <c r="M600" s="27">
        <v>8.33</v>
      </c>
      <c r="N600" s="29">
        <v>127.33</v>
      </c>
      <c r="O600" s="27">
        <v>8.33</v>
      </c>
      <c r="P600" s="27">
        <v>127.33</v>
      </c>
      <c r="Q600" s="27">
        <v>127.33</v>
      </c>
      <c r="R600" s="30" t="s">
        <v>1752</v>
      </c>
      <c r="S600">
        <f t="shared" si="44"/>
        <v>6</v>
      </c>
      <c r="T600" t="str">
        <f t="shared" si="43"/>
        <v>มค</v>
      </c>
      <c r="U600" t="str">
        <f t="shared" si="45"/>
        <v>24</v>
      </c>
      <c r="V600" cm="1">
        <f t="array" ref="V600">_xlfn.SWITCH(T600,"มค",1,"กพ",2,"มี",3,"เมย",4,"พค",5,"มิ",6,"กค",7,"สค",8,"กย",9,"ตค",10,"พย",11,"ธค",12)</f>
        <v>1</v>
      </c>
      <c r="W600" s="55">
        <f t="shared" si="46"/>
        <v>2022</v>
      </c>
      <c r="X600" s="54">
        <f t="shared" si="47"/>
        <v>44585</v>
      </c>
    </row>
    <row r="601" spans="1:24" ht="24" x14ac:dyDescent="0.4">
      <c r="A601" s="19">
        <v>231</v>
      </c>
      <c r="B601" s="20" t="s">
        <v>1750</v>
      </c>
      <c r="C601" s="21" t="s">
        <v>1753</v>
      </c>
      <c r="D601" s="22" t="s">
        <v>1754</v>
      </c>
      <c r="E601" s="23" t="s">
        <v>1755</v>
      </c>
      <c r="F601" s="24" t="s">
        <v>1756</v>
      </c>
      <c r="G601" s="25" t="s">
        <v>1622</v>
      </c>
      <c r="H601" s="26">
        <v>2911.92</v>
      </c>
      <c r="I601" s="26">
        <v>203.83</v>
      </c>
      <c r="J601" s="27">
        <v>3115.75</v>
      </c>
      <c r="K601" s="28">
        <v>23</v>
      </c>
      <c r="L601" s="27">
        <v>80.5</v>
      </c>
      <c r="M601" s="27">
        <v>5.63</v>
      </c>
      <c r="N601" s="29">
        <v>86.13</v>
      </c>
      <c r="O601" s="27">
        <v>209.46</v>
      </c>
      <c r="P601" s="27">
        <v>3201.88</v>
      </c>
      <c r="Q601" s="27">
        <v>3202</v>
      </c>
      <c r="R601" s="30"/>
      <c r="S601">
        <f t="shared" si="44"/>
        <v>6</v>
      </c>
      <c r="T601" t="str">
        <f t="shared" si="43"/>
        <v>มค</v>
      </c>
      <c r="U601" t="str">
        <f t="shared" si="45"/>
        <v>24</v>
      </c>
      <c r="V601" cm="1">
        <f t="array" ref="V601">_xlfn.SWITCH(T601,"มค",1,"กพ",2,"มี",3,"เมย",4,"พค",5,"มิ",6,"กค",7,"สค",8,"กย",9,"ตค",10,"พย",11,"ธค",12)</f>
        <v>1</v>
      </c>
      <c r="W601" s="55">
        <f t="shared" si="46"/>
        <v>2022</v>
      </c>
      <c r="X601" s="54">
        <f t="shared" si="47"/>
        <v>44585</v>
      </c>
    </row>
    <row r="602" spans="1:24" ht="24" x14ac:dyDescent="0.4">
      <c r="A602" s="19">
        <v>232</v>
      </c>
      <c r="B602" s="20" t="s">
        <v>1750</v>
      </c>
      <c r="C602" s="21" t="s">
        <v>1757</v>
      </c>
      <c r="D602" s="22" t="s">
        <v>1758</v>
      </c>
      <c r="E602" s="23" t="s">
        <v>175</v>
      </c>
      <c r="F602" s="24" t="s">
        <v>1759</v>
      </c>
      <c r="G602" s="25" t="s">
        <v>1760</v>
      </c>
      <c r="H602" s="26">
        <v>1042.97</v>
      </c>
      <c r="I602" s="26">
        <v>73.010000000000005</v>
      </c>
      <c r="J602" s="27">
        <v>1115.98</v>
      </c>
      <c r="K602" s="28">
        <v>0</v>
      </c>
      <c r="L602" s="27">
        <v>0</v>
      </c>
      <c r="M602" s="27">
        <v>0</v>
      </c>
      <c r="N602" s="29">
        <v>0</v>
      </c>
      <c r="O602" s="27">
        <v>73.010000000000005</v>
      </c>
      <c r="P602" s="27">
        <v>1115.98</v>
      </c>
      <c r="Q602" s="27">
        <v>1116</v>
      </c>
      <c r="R602" s="30"/>
      <c r="S602">
        <f t="shared" si="44"/>
        <v>6</v>
      </c>
      <c r="T602" t="str">
        <f t="shared" si="43"/>
        <v>มค</v>
      </c>
      <c r="U602" t="str">
        <f t="shared" si="45"/>
        <v>24</v>
      </c>
      <c r="V602" cm="1">
        <f t="array" ref="V602">_xlfn.SWITCH(T602,"มค",1,"กพ",2,"มี",3,"เมย",4,"พค",5,"มิ",6,"กค",7,"สค",8,"กย",9,"ตค",10,"พย",11,"ธค",12)</f>
        <v>1</v>
      </c>
      <c r="W602" s="55">
        <f t="shared" si="46"/>
        <v>2022</v>
      </c>
      <c r="X602" s="54">
        <f t="shared" si="47"/>
        <v>44585</v>
      </c>
    </row>
    <row r="603" spans="1:24" ht="24" x14ac:dyDescent="0.4">
      <c r="A603" s="19">
        <v>233</v>
      </c>
      <c r="B603" s="20" t="s">
        <v>1750</v>
      </c>
      <c r="C603" s="21" t="s">
        <v>1761</v>
      </c>
      <c r="D603" s="22" t="s">
        <v>1762</v>
      </c>
      <c r="E603" s="23" t="s">
        <v>1763</v>
      </c>
      <c r="F603" s="24" t="s">
        <v>1764</v>
      </c>
      <c r="G603" s="25" t="s">
        <v>1389</v>
      </c>
      <c r="H603" s="26">
        <v>206.5</v>
      </c>
      <c r="I603" s="26">
        <v>14.45</v>
      </c>
      <c r="J603" s="27">
        <v>220.95</v>
      </c>
      <c r="K603" s="28">
        <v>0</v>
      </c>
      <c r="L603" s="27">
        <v>0</v>
      </c>
      <c r="M603" s="27">
        <v>0</v>
      </c>
      <c r="N603" s="29">
        <v>0</v>
      </c>
      <c r="O603" s="27">
        <v>14.45</v>
      </c>
      <c r="P603" s="27">
        <v>220.95</v>
      </c>
      <c r="Q603" s="27">
        <v>220.95</v>
      </c>
      <c r="R603" s="30"/>
      <c r="S603">
        <f t="shared" si="44"/>
        <v>6</v>
      </c>
      <c r="T603" t="str">
        <f t="shared" si="43"/>
        <v>มค</v>
      </c>
      <c r="U603" t="str">
        <f t="shared" si="45"/>
        <v>24</v>
      </c>
      <c r="V603" cm="1">
        <f t="array" ref="V603">_xlfn.SWITCH(T603,"มค",1,"กพ",2,"มี",3,"เมย",4,"พค",5,"มิ",6,"กค",7,"สค",8,"กย",9,"ตค",10,"พย",11,"ธค",12)</f>
        <v>1</v>
      </c>
      <c r="W603" s="55">
        <f t="shared" si="46"/>
        <v>2022</v>
      </c>
      <c r="X603" s="54">
        <f t="shared" si="47"/>
        <v>44585</v>
      </c>
    </row>
    <row r="604" spans="1:24" ht="24" x14ac:dyDescent="0.4">
      <c r="A604" s="19">
        <v>234</v>
      </c>
      <c r="B604" s="20" t="s">
        <v>1750</v>
      </c>
      <c r="C604" s="21" t="s">
        <v>1765</v>
      </c>
      <c r="D604" s="22" t="s">
        <v>1762</v>
      </c>
      <c r="E604" s="23" t="s">
        <v>1763</v>
      </c>
      <c r="F604" s="24" t="s">
        <v>1764</v>
      </c>
      <c r="G604" s="25" t="s">
        <v>50</v>
      </c>
      <c r="H604" s="26"/>
      <c r="I604" s="26"/>
      <c r="J604" s="27">
        <v>0</v>
      </c>
      <c r="K604" s="28">
        <v>65</v>
      </c>
      <c r="L604" s="27">
        <v>227.5</v>
      </c>
      <c r="M604" s="27">
        <v>15.92</v>
      </c>
      <c r="N604" s="29">
        <v>243.42</v>
      </c>
      <c r="O604" s="27">
        <v>15.92</v>
      </c>
      <c r="P604" s="27">
        <v>243.42</v>
      </c>
      <c r="Q604" s="27">
        <v>243.54999999999995</v>
      </c>
      <c r="R604" s="30"/>
      <c r="S604">
        <f t="shared" si="44"/>
        <v>6</v>
      </c>
      <c r="T604" t="str">
        <f t="shared" si="43"/>
        <v>มค</v>
      </c>
      <c r="U604" t="str">
        <f t="shared" si="45"/>
        <v>24</v>
      </c>
      <c r="V604" cm="1">
        <f t="array" ref="V604">_xlfn.SWITCH(T604,"มค",1,"กพ",2,"มี",3,"เมย",4,"พค",5,"มิ",6,"กค",7,"สค",8,"กย",9,"ตค",10,"พย",11,"ธค",12)</f>
        <v>1</v>
      </c>
      <c r="W604" s="55">
        <f t="shared" si="46"/>
        <v>2022</v>
      </c>
      <c r="X604" s="54">
        <f t="shared" si="47"/>
        <v>44585</v>
      </c>
    </row>
    <row r="605" spans="1:24" ht="24" x14ac:dyDescent="0.4">
      <c r="A605" s="19">
        <v>235</v>
      </c>
      <c r="B605" s="20" t="s">
        <v>1750</v>
      </c>
      <c r="C605" s="21" t="s">
        <v>1766</v>
      </c>
      <c r="D605" s="22" t="s">
        <v>1767</v>
      </c>
      <c r="E605" s="23" t="s">
        <v>1768</v>
      </c>
      <c r="F605" s="24" t="s">
        <v>587</v>
      </c>
      <c r="G605" s="25" t="s">
        <v>1389</v>
      </c>
      <c r="H605" s="26">
        <v>1046.5</v>
      </c>
      <c r="I605" s="26">
        <v>73.25</v>
      </c>
      <c r="J605" s="27">
        <v>1119.75</v>
      </c>
      <c r="K605" s="28">
        <v>0</v>
      </c>
      <c r="L605" s="27">
        <v>0</v>
      </c>
      <c r="M605" s="27">
        <v>0</v>
      </c>
      <c r="N605" s="29">
        <v>0</v>
      </c>
      <c r="O605" s="27">
        <v>73.25</v>
      </c>
      <c r="P605" s="27">
        <v>1119.75</v>
      </c>
      <c r="Q605" s="27">
        <v>1119.75</v>
      </c>
      <c r="R605" s="30"/>
      <c r="S605">
        <f t="shared" si="44"/>
        <v>6</v>
      </c>
      <c r="T605" t="str">
        <f t="shared" si="43"/>
        <v>มค</v>
      </c>
      <c r="U605" t="str">
        <f t="shared" si="45"/>
        <v>24</v>
      </c>
      <c r="V605" cm="1">
        <f t="array" ref="V605">_xlfn.SWITCH(T605,"มค",1,"กพ",2,"มี",3,"เมย",4,"พค",5,"มิ",6,"กค",7,"สค",8,"กย",9,"ตค",10,"พย",11,"ธค",12)</f>
        <v>1</v>
      </c>
      <c r="W605" s="55">
        <f t="shared" si="46"/>
        <v>2022</v>
      </c>
      <c r="X605" s="54">
        <f t="shared" si="47"/>
        <v>44585</v>
      </c>
    </row>
    <row r="606" spans="1:24" ht="24" x14ac:dyDescent="0.4">
      <c r="A606" s="19">
        <v>236</v>
      </c>
      <c r="B606" s="20" t="s">
        <v>1750</v>
      </c>
      <c r="C606" s="21" t="s">
        <v>1769</v>
      </c>
      <c r="D606" s="22" t="s">
        <v>1770</v>
      </c>
      <c r="E606" s="23" t="s">
        <v>1771</v>
      </c>
      <c r="F606" s="24" t="s">
        <v>587</v>
      </c>
      <c r="G606" s="25" t="s">
        <v>1389</v>
      </c>
      <c r="H606" s="26">
        <v>378</v>
      </c>
      <c r="I606" s="26">
        <v>26.46</v>
      </c>
      <c r="J606" s="27">
        <v>404.46</v>
      </c>
      <c r="K606" s="28">
        <v>0</v>
      </c>
      <c r="L606" s="27">
        <v>0</v>
      </c>
      <c r="M606" s="27">
        <v>0</v>
      </c>
      <c r="N606" s="29">
        <v>0</v>
      </c>
      <c r="O606" s="27">
        <v>26.46</v>
      </c>
      <c r="P606" s="27">
        <v>404.46</v>
      </c>
      <c r="Q606" s="27">
        <v>404.5</v>
      </c>
      <c r="R606" s="30"/>
      <c r="S606">
        <f t="shared" si="44"/>
        <v>6</v>
      </c>
      <c r="T606" t="str">
        <f t="shared" si="43"/>
        <v>มค</v>
      </c>
      <c r="U606" t="str">
        <f t="shared" si="45"/>
        <v>24</v>
      </c>
      <c r="V606" cm="1">
        <f t="array" ref="V606">_xlfn.SWITCH(T606,"มค",1,"กพ",2,"มี",3,"เมย",4,"พค",5,"มิ",6,"กค",7,"สค",8,"กย",9,"ตค",10,"พย",11,"ธค",12)</f>
        <v>1</v>
      </c>
      <c r="W606" s="55">
        <f t="shared" si="46"/>
        <v>2022</v>
      </c>
      <c r="X606" s="54">
        <f t="shared" si="47"/>
        <v>44585</v>
      </c>
    </row>
    <row r="607" spans="1:24" ht="24" x14ac:dyDescent="0.4">
      <c r="A607" s="19">
        <v>237</v>
      </c>
      <c r="B607" s="20" t="s">
        <v>1750</v>
      </c>
      <c r="C607" s="21" t="s">
        <v>1772</v>
      </c>
      <c r="D607" s="22" t="s">
        <v>1049</v>
      </c>
      <c r="E607" s="23" t="s">
        <v>1050</v>
      </c>
      <c r="F607" s="24" t="s">
        <v>587</v>
      </c>
      <c r="G607" s="25" t="s">
        <v>50</v>
      </c>
      <c r="H607" s="26">
        <v>0</v>
      </c>
      <c r="I607" s="26">
        <v>0</v>
      </c>
      <c r="J607" s="27">
        <v>0</v>
      </c>
      <c r="K607" s="28">
        <v>12</v>
      </c>
      <c r="L607" s="27">
        <v>42</v>
      </c>
      <c r="M607" s="27">
        <v>2.94</v>
      </c>
      <c r="N607" s="29">
        <v>44.94</v>
      </c>
      <c r="O607" s="27">
        <v>2.94</v>
      </c>
      <c r="P607" s="27">
        <v>44.94</v>
      </c>
      <c r="Q607" s="27">
        <v>45</v>
      </c>
      <c r="R607" s="30"/>
      <c r="S607">
        <f t="shared" si="44"/>
        <v>6</v>
      </c>
      <c r="T607" t="str">
        <f t="shared" si="43"/>
        <v>มค</v>
      </c>
      <c r="U607" t="str">
        <f t="shared" si="45"/>
        <v>24</v>
      </c>
      <c r="V607" cm="1">
        <f t="array" ref="V607">_xlfn.SWITCH(T607,"มค",1,"กพ",2,"มี",3,"เมย",4,"พค",5,"มิ",6,"กค",7,"สค",8,"กย",9,"ตค",10,"พย",11,"ธค",12)</f>
        <v>1</v>
      </c>
      <c r="W607" s="55">
        <f t="shared" si="46"/>
        <v>2022</v>
      </c>
      <c r="X607" s="54">
        <f t="shared" si="47"/>
        <v>44585</v>
      </c>
    </row>
    <row r="608" spans="1:24" ht="24" x14ac:dyDescent="0.4">
      <c r="A608" s="19">
        <v>238</v>
      </c>
      <c r="B608" s="20" t="s">
        <v>1750</v>
      </c>
      <c r="C608" s="21" t="s">
        <v>1773</v>
      </c>
      <c r="D608" s="22" t="s">
        <v>1052</v>
      </c>
      <c r="E608" s="23" t="s">
        <v>1050</v>
      </c>
      <c r="F608" s="24" t="s">
        <v>587</v>
      </c>
      <c r="G608" s="25" t="s">
        <v>50</v>
      </c>
      <c r="H608" s="26">
        <v>0</v>
      </c>
      <c r="I608" s="26">
        <v>0</v>
      </c>
      <c r="J608" s="27">
        <v>0</v>
      </c>
      <c r="K608" s="28">
        <v>287</v>
      </c>
      <c r="L608" s="27">
        <v>1004.5</v>
      </c>
      <c r="M608" s="27">
        <v>70.31</v>
      </c>
      <c r="N608" s="29">
        <v>1074.81</v>
      </c>
      <c r="O608" s="27">
        <v>70.31</v>
      </c>
      <c r="P608" s="27">
        <v>1074.81</v>
      </c>
      <c r="Q608" s="27">
        <v>1075</v>
      </c>
      <c r="R608" s="30"/>
      <c r="S608">
        <f t="shared" si="44"/>
        <v>6</v>
      </c>
      <c r="T608" t="str">
        <f t="shared" si="43"/>
        <v>มค</v>
      </c>
      <c r="U608" t="str">
        <f t="shared" si="45"/>
        <v>24</v>
      </c>
      <c r="V608" cm="1">
        <f t="array" ref="V608">_xlfn.SWITCH(T608,"มค",1,"กพ",2,"มี",3,"เมย",4,"พค",5,"มิ",6,"กค",7,"สค",8,"กย",9,"ตค",10,"พย",11,"ธค",12)</f>
        <v>1</v>
      </c>
      <c r="W608" s="55">
        <f t="shared" si="46"/>
        <v>2022</v>
      </c>
      <c r="X608" s="54">
        <f t="shared" si="47"/>
        <v>44585</v>
      </c>
    </row>
    <row r="609" spans="1:24" ht="24" x14ac:dyDescent="0.4">
      <c r="A609" s="19">
        <v>239</v>
      </c>
      <c r="B609" s="20" t="s">
        <v>1750</v>
      </c>
      <c r="C609" s="21" t="s">
        <v>1774</v>
      </c>
      <c r="D609" s="22" t="s">
        <v>1775</v>
      </c>
      <c r="E609" s="23" t="s">
        <v>1776</v>
      </c>
      <c r="F609" s="24" t="s">
        <v>1777</v>
      </c>
      <c r="G609" s="25" t="s">
        <v>1778</v>
      </c>
      <c r="H609" s="26">
        <v>1392.98</v>
      </c>
      <c r="I609" s="26">
        <v>97.51</v>
      </c>
      <c r="J609" s="27">
        <v>1490.49</v>
      </c>
      <c r="K609" s="28">
        <v>25</v>
      </c>
      <c r="L609" s="27">
        <v>87.5</v>
      </c>
      <c r="M609" s="27">
        <v>6.12</v>
      </c>
      <c r="N609" s="29">
        <v>93.62</v>
      </c>
      <c r="O609" s="27">
        <v>103.63000000000001</v>
      </c>
      <c r="P609" s="27">
        <v>1584.11</v>
      </c>
      <c r="Q609" s="27">
        <v>1584.25</v>
      </c>
      <c r="R609" s="30"/>
      <c r="S609">
        <f t="shared" si="44"/>
        <v>6</v>
      </c>
      <c r="T609" t="str">
        <f t="shared" si="43"/>
        <v>มค</v>
      </c>
      <c r="U609" t="str">
        <f t="shared" si="45"/>
        <v>24</v>
      </c>
      <c r="V609" cm="1">
        <f t="array" ref="V609">_xlfn.SWITCH(T609,"มค",1,"กพ",2,"มี",3,"เมย",4,"พค",5,"มิ",6,"กค",7,"สค",8,"กย",9,"ตค",10,"พย",11,"ธค",12)</f>
        <v>1</v>
      </c>
      <c r="W609" s="55">
        <f t="shared" si="46"/>
        <v>2022</v>
      </c>
      <c r="X609" s="54">
        <f t="shared" si="47"/>
        <v>44585</v>
      </c>
    </row>
    <row r="610" spans="1:24" ht="24" x14ac:dyDescent="0.4">
      <c r="A610" s="19">
        <v>240</v>
      </c>
      <c r="B610" s="20" t="s">
        <v>1750</v>
      </c>
      <c r="C610" s="21" t="s">
        <v>1779</v>
      </c>
      <c r="D610" s="22" t="s">
        <v>1780</v>
      </c>
      <c r="E610" s="23" t="s">
        <v>1781</v>
      </c>
      <c r="F610" s="24" t="s">
        <v>1782</v>
      </c>
      <c r="G610" s="25" t="s">
        <v>1783</v>
      </c>
      <c r="H610" s="26">
        <v>696.46</v>
      </c>
      <c r="I610" s="26">
        <v>48.75</v>
      </c>
      <c r="J610" s="27">
        <v>745.21</v>
      </c>
      <c r="K610" s="28">
        <v>12</v>
      </c>
      <c r="L610" s="27">
        <v>42</v>
      </c>
      <c r="M610" s="27">
        <v>2.94</v>
      </c>
      <c r="N610" s="29">
        <v>44.94</v>
      </c>
      <c r="O610" s="27">
        <v>51.69</v>
      </c>
      <c r="P610" s="27">
        <v>790.15</v>
      </c>
      <c r="Q610" s="27">
        <v>790.25</v>
      </c>
      <c r="R610" s="30"/>
      <c r="S610">
        <f t="shared" si="44"/>
        <v>6</v>
      </c>
      <c r="T610" t="str">
        <f t="shared" ref="T610:T673" si="48">IF(S610=5,MID(B610,7-S610,2),MID(B610,9-S610,2))</f>
        <v>มค</v>
      </c>
      <c r="U610" t="str">
        <f t="shared" si="45"/>
        <v>24</v>
      </c>
      <c r="V610" cm="1">
        <f t="array" ref="V610">_xlfn.SWITCH(T610,"มค",1,"กพ",2,"มี",3,"เมย",4,"พค",5,"มิ",6,"กค",7,"สค",8,"กย",9,"ตค",10,"พย",11,"ธค",12)</f>
        <v>1</v>
      </c>
      <c r="W610" s="55">
        <f t="shared" si="46"/>
        <v>2022</v>
      </c>
      <c r="X610" s="54">
        <f t="shared" si="47"/>
        <v>44585</v>
      </c>
    </row>
    <row r="611" spans="1:24" ht="24" x14ac:dyDescent="0.4">
      <c r="A611" s="19">
        <v>241</v>
      </c>
      <c r="B611" s="20" t="s">
        <v>1750</v>
      </c>
      <c r="C611" s="21" t="s">
        <v>1784</v>
      </c>
      <c r="D611" s="22" t="s">
        <v>1785</v>
      </c>
      <c r="E611" s="23" t="s">
        <v>1786</v>
      </c>
      <c r="F611" s="24" t="s">
        <v>1787</v>
      </c>
      <c r="G611" s="25" t="s">
        <v>1788</v>
      </c>
      <c r="H611" s="26">
        <v>496.96</v>
      </c>
      <c r="I611" s="26">
        <v>34.79</v>
      </c>
      <c r="J611" s="27">
        <v>531.75</v>
      </c>
      <c r="K611" s="28">
        <v>8</v>
      </c>
      <c r="L611" s="27">
        <v>28</v>
      </c>
      <c r="M611" s="27">
        <v>1.96</v>
      </c>
      <c r="N611" s="29">
        <v>29.96</v>
      </c>
      <c r="O611" s="27">
        <v>36.75</v>
      </c>
      <c r="P611" s="27">
        <v>561.71</v>
      </c>
      <c r="Q611" s="27">
        <v>561.75</v>
      </c>
      <c r="R611" s="30"/>
      <c r="S611">
        <f t="shared" si="44"/>
        <v>6</v>
      </c>
      <c r="T611" t="str">
        <f t="shared" si="48"/>
        <v>มค</v>
      </c>
      <c r="U611" t="str">
        <f t="shared" si="45"/>
        <v>24</v>
      </c>
      <c r="V611" cm="1">
        <f t="array" ref="V611">_xlfn.SWITCH(T611,"มค",1,"กพ",2,"มี",3,"เมย",4,"พค",5,"มิ",6,"กค",7,"สค",8,"กย",9,"ตค",10,"พย",11,"ธค",12)</f>
        <v>1</v>
      </c>
      <c r="W611" s="55">
        <f t="shared" si="46"/>
        <v>2022</v>
      </c>
      <c r="X611" s="54">
        <f t="shared" si="47"/>
        <v>44585</v>
      </c>
    </row>
    <row r="612" spans="1:24" ht="24" x14ac:dyDescent="0.4">
      <c r="A612" s="19">
        <v>242</v>
      </c>
      <c r="B612" s="20" t="s">
        <v>1750</v>
      </c>
      <c r="C612" s="21" t="s">
        <v>1789</v>
      </c>
      <c r="D612" s="22" t="s">
        <v>695</v>
      </c>
      <c r="E612" s="23" t="s">
        <v>696</v>
      </c>
      <c r="F612" s="24" t="s">
        <v>697</v>
      </c>
      <c r="G612" s="25" t="s">
        <v>50</v>
      </c>
      <c r="H612" s="26">
        <v>0</v>
      </c>
      <c r="I612" s="26">
        <v>0</v>
      </c>
      <c r="J612" s="27">
        <v>0</v>
      </c>
      <c r="K612" s="28">
        <v>94</v>
      </c>
      <c r="L612" s="27">
        <v>329</v>
      </c>
      <c r="M612" s="27">
        <v>23.03</v>
      </c>
      <c r="N612" s="29">
        <v>352.03</v>
      </c>
      <c r="O612" s="27">
        <v>23.03</v>
      </c>
      <c r="P612" s="27">
        <v>352.03</v>
      </c>
      <c r="Q612" s="27">
        <v>352.25</v>
      </c>
      <c r="R612" s="30"/>
      <c r="S612">
        <f t="shared" si="44"/>
        <v>6</v>
      </c>
      <c r="T612" t="str">
        <f t="shared" si="48"/>
        <v>มค</v>
      </c>
      <c r="U612" t="str">
        <f t="shared" si="45"/>
        <v>24</v>
      </c>
      <c r="V612" cm="1">
        <f t="array" ref="V612">_xlfn.SWITCH(T612,"มค",1,"กพ",2,"มี",3,"เมย",4,"พค",5,"มิ",6,"กค",7,"สค",8,"กย",9,"ตค",10,"พย",11,"ธค",12)</f>
        <v>1</v>
      </c>
      <c r="W612" s="55">
        <f t="shared" si="46"/>
        <v>2022</v>
      </c>
      <c r="X612" s="54">
        <f t="shared" si="47"/>
        <v>44585</v>
      </c>
    </row>
    <row r="613" spans="1:24" ht="24" x14ac:dyDescent="0.4">
      <c r="A613" s="19">
        <v>243</v>
      </c>
      <c r="B613" s="20" t="s">
        <v>1750</v>
      </c>
      <c r="C613" s="21" t="s">
        <v>1790</v>
      </c>
      <c r="D613" s="22" t="s">
        <v>417</v>
      </c>
      <c r="E613" s="23" t="s">
        <v>418</v>
      </c>
      <c r="F613" s="24" t="s">
        <v>419</v>
      </c>
      <c r="G613" s="25" t="s">
        <v>50</v>
      </c>
      <c r="H613" s="26"/>
      <c r="I613" s="26"/>
      <c r="J613" s="27">
        <v>0</v>
      </c>
      <c r="K613" s="28">
        <v>47</v>
      </c>
      <c r="L613" s="27">
        <v>164.5</v>
      </c>
      <c r="M613" s="27">
        <v>11.52</v>
      </c>
      <c r="N613" s="29">
        <v>176.02</v>
      </c>
      <c r="O613" s="27">
        <v>11.52</v>
      </c>
      <c r="P613" s="27">
        <v>176.02</v>
      </c>
      <c r="Q613" s="27">
        <v>176.02</v>
      </c>
      <c r="R613" s="30" t="s">
        <v>1791</v>
      </c>
      <c r="S613">
        <f t="shared" si="44"/>
        <v>6</v>
      </c>
      <c r="T613" t="str">
        <f t="shared" si="48"/>
        <v>มค</v>
      </c>
      <c r="U613" t="str">
        <f t="shared" si="45"/>
        <v>24</v>
      </c>
      <c r="V613" cm="1">
        <f t="array" ref="V613">_xlfn.SWITCH(T613,"มค",1,"กพ",2,"มี",3,"เมย",4,"พค",5,"มิ",6,"กค",7,"สค",8,"กย",9,"ตค",10,"พย",11,"ธค",12)</f>
        <v>1</v>
      </c>
      <c r="W613" s="55">
        <f t="shared" si="46"/>
        <v>2022</v>
      </c>
      <c r="X613" s="54">
        <f t="shared" si="47"/>
        <v>44585</v>
      </c>
    </row>
    <row r="614" spans="1:24" ht="24" x14ac:dyDescent="0.4">
      <c r="A614" s="19">
        <v>244</v>
      </c>
      <c r="B614" s="20" t="s">
        <v>1792</v>
      </c>
      <c r="C614" s="21" t="s">
        <v>1793</v>
      </c>
      <c r="D614" s="22" t="s">
        <v>21</v>
      </c>
      <c r="E614" s="23" t="s">
        <v>22</v>
      </c>
      <c r="F614" s="24" t="s">
        <v>23</v>
      </c>
      <c r="G614" s="25" t="s">
        <v>1389</v>
      </c>
      <c r="H614" s="26">
        <v>77</v>
      </c>
      <c r="I614" s="26">
        <v>5.39</v>
      </c>
      <c r="J614" s="27">
        <v>82.39</v>
      </c>
      <c r="K614" s="28">
        <v>0</v>
      </c>
      <c r="L614" s="27">
        <v>0</v>
      </c>
      <c r="M614" s="27">
        <v>0</v>
      </c>
      <c r="N614" s="29">
        <v>0</v>
      </c>
      <c r="O614" s="27">
        <v>5.39</v>
      </c>
      <c r="P614" s="27">
        <v>82.39</v>
      </c>
      <c r="Q614" s="27">
        <v>82.39</v>
      </c>
      <c r="R614" s="30"/>
      <c r="S614">
        <f t="shared" si="44"/>
        <v>6</v>
      </c>
      <c r="T614" t="str">
        <f t="shared" si="48"/>
        <v>มค</v>
      </c>
      <c r="U614" t="str">
        <f t="shared" si="45"/>
        <v>25</v>
      </c>
      <c r="V614" cm="1">
        <f t="array" ref="V614">_xlfn.SWITCH(T614,"มค",1,"กพ",2,"มี",3,"เมย",4,"พค",5,"มิ",6,"กค",7,"สค",8,"กย",9,"ตค",10,"พย",11,"ธค",12)</f>
        <v>1</v>
      </c>
      <c r="W614" s="55">
        <f t="shared" si="46"/>
        <v>2022</v>
      </c>
      <c r="X614" s="54">
        <f t="shared" si="47"/>
        <v>44586</v>
      </c>
    </row>
    <row r="615" spans="1:24" ht="24" x14ac:dyDescent="0.4">
      <c r="A615" s="19">
        <v>245</v>
      </c>
      <c r="B615" s="20" t="s">
        <v>1792</v>
      </c>
      <c r="C615" s="21" t="s">
        <v>1794</v>
      </c>
      <c r="D615" s="22" t="s">
        <v>21</v>
      </c>
      <c r="E615" s="23" t="s">
        <v>22</v>
      </c>
      <c r="F615" s="24" t="s">
        <v>23</v>
      </c>
      <c r="G615" s="25" t="s">
        <v>50</v>
      </c>
      <c r="H615" s="26">
        <v>0</v>
      </c>
      <c r="I615" s="26">
        <v>0</v>
      </c>
      <c r="J615" s="27">
        <v>0</v>
      </c>
      <c r="K615" s="28">
        <v>24</v>
      </c>
      <c r="L615" s="27">
        <v>84</v>
      </c>
      <c r="M615" s="27">
        <v>5.88</v>
      </c>
      <c r="N615" s="29">
        <v>89.88</v>
      </c>
      <c r="O615" s="27">
        <v>5.88</v>
      </c>
      <c r="P615" s="27">
        <v>89.88</v>
      </c>
      <c r="Q615" s="27">
        <v>89.88</v>
      </c>
      <c r="R615" s="30" t="s">
        <v>1795</v>
      </c>
      <c r="S615">
        <f t="shared" si="44"/>
        <v>6</v>
      </c>
      <c r="T615" t="str">
        <f t="shared" si="48"/>
        <v>มค</v>
      </c>
      <c r="U615" t="str">
        <f t="shared" si="45"/>
        <v>25</v>
      </c>
      <c r="V615" cm="1">
        <f t="array" ref="V615">_xlfn.SWITCH(T615,"มค",1,"กพ",2,"มี",3,"เมย",4,"พค",5,"มิ",6,"กค",7,"สค",8,"กย",9,"ตค",10,"พย",11,"ธค",12)</f>
        <v>1</v>
      </c>
      <c r="W615" s="55">
        <f t="shared" si="46"/>
        <v>2022</v>
      </c>
      <c r="X615" s="54">
        <f t="shared" si="47"/>
        <v>44586</v>
      </c>
    </row>
    <row r="616" spans="1:24" ht="24" x14ac:dyDescent="0.4">
      <c r="A616" s="19">
        <v>246</v>
      </c>
      <c r="B616" s="20" t="s">
        <v>1792</v>
      </c>
      <c r="C616" s="21" t="s">
        <v>1796</v>
      </c>
      <c r="D616" s="22" t="s">
        <v>905</v>
      </c>
      <c r="E616" s="23" t="s">
        <v>906</v>
      </c>
      <c r="F616" s="24" t="s">
        <v>907</v>
      </c>
      <c r="G616" s="25" t="s">
        <v>50</v>
      </c>
      <c r="H616" s="26">
        <v>0</v>
      </c>
      <c r="I616" s="26">
        <v>0</v>
      </c>
      <c r="J616" s="27">
        <v>0</v>
      </c>
      <c r="K616" s="28">
        <v>10</v>
      </c>
      <c r="L616" s="27">
        <v>35</v>
      </c>
      <c r="M616" s="27">
        <v>2.4500000000000002</v>
      </c>
      <c r="N616" s="29">
        <v>37.450000000000003</v>
      </c>
      <c r="O616" s="27">
        <v>2.4500000000000002</v>
      </c>
      <c r="P616" s="27">
        <v>37.450000000000003</v>
      </c>
      <c r="Q616" s="27">
        <v>37.5</v>
      </c>
      <c r="R616" s="30"/>
      <c r="S616">
        <f t="shared" si="44"/>
        <v>6</v>
      </c>
      <c r="T616" t="str">
        <f t="shared" si="48"/>
        <v>มค</v>
      </c>
      <c r="U616" t="str">
        <f t="shared" si="45"/>
        <v>25</v>
      </c>
      <c r="V616" cm="1">
        <f t="array" ref="V616">_xlfn.SWITCH(T616,"มค",1,"กพ",2,"มี",3,"เมย",4,"พค",5,"มิ",6,"กค",7,"สค",8,"กย",9,"ตค",10,"พย",11,"ธค",12)</f>
        <v>1</v>
      </c>
      <c r="W616" s="55">
        <f t="shared" si="46"/>
        <v>2022</v>
      </c>
      <c r="X616" s="54">
        <f t="shared" si="47"/>
        <v>44586</v>
      </c>
    </row>
    <row r="617" spans="1:24" ht="24" x14ac:dyDescent="0.4">
      <c r="A617" s="19">
        <v>247</v>
      </c>
      <c r="B617" s="20" t="s">
        <v>1792</v>
      </c>
      <c r="C617" s="21" t="s">
        <v>1797</v>
      </c>
      <c r="D617" s="22" t="s">
        <v>909</v>
      </c>
      <c r="E617" s="23" t="s">
        <v>906</v>
      </c>
      <c r="F617" s="24" t="s">
        <v>910</v>
      </c>
      <c r="G617" s="25" t="s">
        <v>50</v>
      </c>
      <c r="H617" s="26">
        <v>0</v>
      </c>
      <c r="I617" s="26">
        <v>0</v>
      </c>
      <c r="J617" s="27">
        <v>0</v>
      </c>
      <c r="K617" s="28">
        <v>12</v>
      </c>
      <c r="L617" s="27">
        <v>42</v>
      </c>
      <c r="M617" s="27">
        <v>2.94</v>
      </c>
      <c r="N617" s="29">
        <v>44.94</v>
      </c>
      <c r="O617" s="27">
        <v>2.94</v>
      </c>
      <c r="P617" s="27">
        <v>44.94</v>
      </c>
      <c r="Q617" s="27">
        <v>45</v>
      </c>
      <c r="R617" s="30"/>
      <c r="S617">
        <f t="shared" si="44"/>
        <v>6</v>
      </c>
      <c r="T617" t="str">
        <f t="shared" si="48"/>
        <v>มค</v>
      </c>
      <c r="U617" t="str">
        <f t="shared" si="45"/>
        <v>25</v>
      </c>
      <c r="V617" cm="1">
        <f t="array" ref="V617">_xlfn.SWITCH(T617,"มค",1,"กพ",2,"มี",3,"เมย",4,"พค",5,"มิ",6,"กค",7,"สค",8,"กย",9,"ตค",10,"พย",11,"ธค",12)</f>
        <v>1</v>
      </c>
      <c r="W617" s="55">
        <f t="shared" si="46"/>
        <v>2022</v>
      </c>
      <c r="X617" s="54">
        <f t="shared" si="47"/>
        <v>44586</v>
      </c>
    </row>
    <row r="618" spans="1:24" ht="24" x14ac:dyDescent="0.4">
      <c r="A618" s="19">
        <v>248</v>
      </c>
      <c r="B618" s="20" t="s">
        <v>1792</v>
      </c>
      <c r="C618" s="21" t="s">
        <v>1798</v>
      </c>
      <c r="D618" s="22" t="s">
        <v>912</v>
      </c>
      <c r="E618" s="23" t="s">
        <v>906</v>
      </c>
      <c r="F618" s="24" t="s">
        <v>913</v>
      </c>
      <c r="G618" s="25" t="s">
        <v>50</v>
      </c>
      <c r="H618" s="26">
        <v>0</v>
      </c>
      <c r="I618" s="26">
        <v>0</v>
      </c>
      <c r="J618" s="27">
        <v>0</v>
      </c>
      <c r="K618" s="28">
        <v>4</v>
      </c>
      <c r="L618" s="27">
        <v>14</v>
      </c>
      <c r="M618" s="27">
        <v>0.98</v>
      </c>
      <c r="N618" s="29">
        <v>14.98</v>
      </c>
      <c r="O618" s="27">
        <v>0.98</v>
      </c>
      <c r="P618" s="27">
        <v>14.98</v>
      </c>
      <c r="Q618" s="27">
        <v>15</v>
      </c>
      <c r="R618" s="30"/>
      <c r="S618">
        <f t="shared" si="44"/>
        <v>6</v>
      </c>
      <c r="T618" t="str">
        <f t="shared" si="48"/>
        <v>มค</v>
      </c>
      <c r="U618" t="str">
        <f t="shared" si="45"/>
        <v>25</v>
      </c>
      <c r="V618" cm="1">
        <f t="array" ref="V618">_xlfn.SWITCH(T618,"มค",1,"กพ",2,"มี",3,"เมย",4,"พค",5,"มิ",6,"กค",7,"สค",8,"กย",9,"ตค",10,"พย",11,"ธค",12)</f>
        <v>1</v>
      </c>
      <c r="W618" s="55">
        <f t="shared" si="46"/>
        <v>2022</v>
      </c>
      <c r="X618" s="54">
        <f t="shared" si="47"/>
        <v>44586</v>
      </c>
    </row>
    <row r="619" spans="1:24" ht="24" x14ac:dyDescent="0.4">
      <c r="A619" s="19">
        <v>249</v>
      </c>
      <c r="B619" s="20" t="s">
        <v>1792</v>
      </c>
      <c r="C619" s="21" t="s">
        <v>1799</v>
      </c>
      <c r="D619" s="22" t="s">
        <v>319</v>
      </c>
      <c r="E619" s="23" t="s">
        <v>320</v>
      </c>
      <c r="F619" s="24" t="s">
        <v>321</v>
      </c>
      <c r="G619" s="25" t="s">
        <v>50</v>
      </c>
      <c r="H619" s="26">
        <v>0</v>
      </c>
      <c r="I619" s="26">
        <v>0</v>
      </c>
      <c r="J619" s="27">
        <v>0</v>
      </c>
      <c r="K619" s="28">
        <v>16</v>
      </c>
      <c r="L619" s="27">
        <v>56</v>
      </c>
      <c r="M619" s="27">
        <v>3.92</v>
      </c>
      <c r="N619" s="29">
        <v>59.92</v>
      </c>
      <c r="O619" s="27">
        <v>3.92</v>
      </c>
      <c r="P619" s="27">
        <v>59.92</v>
      </c>
      <c r="Q619" s="27">
        <v>60</v>
      </c>
      <c r="R619" s="30"/>
      <c r="S619">
        <f t="shared" si="44"/>
        <v>6</v>
      </c>
      <c r="T619" t="str">
        <f t="shared" si="48"/>
        <v>มค</v>
      </c>
      <c r="U619" t="str">
        <f t="shared" si="45"/>
        <v>25</v>
      </c>
      <c r="V619" cm="1">
        <f t="array" ref="V619">_xlfn.SWITCH(T619,"มค",1,"กพ",2,"มี",3,"เมย",4,"พค",5,"มิ",6,"กค",7,"สค",8,"กย",9,"ตค",10,"พย",11,"ธค",12)</f>
        <v>1</v>
      </c>
      <c r="W619" s="55">
        <f t="shared" si="46"/>
        <v>2022</v>
      </c>
      <c r="X619" s="54">
        <f t="shared" si="47"/>
        <v>44586</v>
      </c>
    </row>
    <row r="620" spans="1:24" ht="24" x14ac:dyDescent="0.4">
      <c r="A620" s="19">
        <v>250</v>
      </c>
      <c r="B620" s="20" t="s">
        <v>1792</v>
      </c>
      <c r="C620" s="21" t="s">
        <v>1800</v>
      </c>
      <c r="D620" s="22" t="s">
        <v>315</v>
      </c>
      <c r="E620" s="23" t="s">
        <v>316</v>
      </c>
      <c r="F620" s="24" t="s">
        <v>317</v>
      </c>
      <c r="G620" s="25" t="s">
        <v>50</v>
      </c>
      <c r="H620" s="26">
        <v>0</v>
      </c>
      <c r="I620" s="26">
        <v>0</v>
      </c>
      <c r="J620" s="27">
        <v>0</v>
      </c>
      <c r="K620" s="28">
        <v>3</v>
      </c>
      <c r="L620" s="27">
        <v>10.5</v>
      </c>
      <c r="M620" s="27">
        <v>0.73</v>
      </c>
      <c r="N620" s="29">
        <v>11.23</v>
      </c>
      <c r="O620" s="27">
        <v>0.73</v>
      </c>
      <c r="P620" s="27">
        <v>11.23</v>
      </c>
      <c r="Q620" s="27">
        <v>11.25</v>
      </c>
      <c r="R620" s="30"/>
      <c r="S620">
        <f t="shared" si="44"/>
        <v>6</v>
      </c>
      <c r="T620" t="str">
        <f t="shared" si="48"/>
        <v>มค</v>
      </c>
      <c r="U620" t="str">
        <f t="shared" si="45"/>
        <v>25</v>
      </c>
      <c r="V620" cm="1">
        <f t="array" ref="V620">_xlfn.SWITCH(T620,"มค",1,"กพ",2,"มี",3,"เมย",4,"พค",5,"มิ",6,"กค",7,"สค",8,"กย",9,"ตค",10,"พย",11,"ธค",12)</f>
        <v>1</v>
      </c>
      <c r="W620" s="55">
        <f t="shared" si="46"/>
        <v>2022</v>
      </c>
      <c r="X620" s="54">
        <f t="shared" si="47"/>
        <v>44586</v>
      </c>
    </row>
    <row r="621" spans="1:24" ht="24" x14ac:dyDescent="0.4">
      <c r="A621" s="19">
        <v>251</v>
      </c>
      <c r="B621" s="20" t="s">
        <v>1792</v>
      </c>
      <c r="C621" s="21" t="s">
        <v>1801</v>
      </c>
      <c r="D621" s="22" t="s">
        <v>1802</v>
      </c>
      <c r="E621" s="23" t="s">
        <v>1803</v>
      </c>
      <c r="F621" s="24" t="s">
        <v>1804</v>
      </c>
      <c r="G621" s="25" t="s">
        <v>1805</v>
      </c>
      <c r="H621" s="26">
        <v>1088.48</v>
      </c>
      <c r="I621" s="26">
        <v>76.19</v>
      </c>
      <c r="J621" s="27">
        <v>1164.67</v>
      </c>
      <c r="K621" s="28">
        <v>12</v>
      </c>
      <c r="L621" s="27">
        <v>42</v>
      </c>
      <c r="M621" s="27">
        <v>2.94</v>
      </c>
      <c r="N621" s="29">
        <v>44.94</v>
      </c>
      <c r="O621" s="27">
        <v>79.13</v>
      </c>
      <c r="P621" s="27">
        <v>1209.6099999999999</v>
      </c>
      <c r="Q621" s="27">
        <v>1209.75</v>
      </c>
      <c r="R621" s="30"/>
      <c r="S621">
        <f t="shared" si="44"/>
        <v>6</v>
      </c>
      <c r="T621" t="str">
        <f t="shared" si="48"/>
        <v>มค</v>
      </c>
      <c r="U621" t="str">
        <f t="shared" si="45"/>
        <v>25</v>
      </c>
      <c r="V621" cm="1">
        <f t="array" ref="V621">_xlfn.SWITCH(T621,"มค",1,"กพ",2,"มี",3,"เมย",4,"พค",5,"มิ",6,"กค",7,"สค",8,"กย",9,"ตค",10,"พย",11,"ธค",12)</f>
        <v>1</v>
      </c>
      <c r="W621" s="55">
        <f t="shared" si="46"/>
        <v>2022</v>
      </c>
      <c r="X621" s="54">
        <f t="shared" si="47"/>
        <v>44586</v>
      </c>
    </row>
    <row r="622" spans="1:24" ht="24" x14ac:dyDescent="0.4">
      <c r="A622" s="19">
        <v>252</v>
      </c>
      <c r="B622" s="20" t="s">
        <v>1792</v>
      </c>
      <c r="C622" s="21" t="s">
        <v>1806</v>
      </c>
      <c r="D622" s="22" t="s">
        <v>1807</v>
      </c>
      <c r="E622" s="23" t="s">
        <v>1808</v>
      </c>
      <c r="F622" s="24" t="s">
        <v>1809</v>
      </c>
      <c r="G622" s="25" t="s">
        <v>1810</v>
      </c>
      <c r="H622" s="26">
        <v>150.5</v>
      </c>
      <c r="I622" s="26">
        <v>10.53</v>
      </c>
      <c r="J622" s="27">
        <v>161.03</v>
      </c>
      <c r="K622" s="28">
        <v>5</v>
      </c>
      <c r="L622" s="27">
        <v>17.5</v>
      </c>
      <c r="M622" s="27">
        <v>1.22</v>
      </c>
      <c r="N622" s="29">
        <v>18.72</v>
      </c>
      <c r="O622" s="27">
        <v>11.75</v>
      </c>
      <c r="P622" s="27">
        <v>179.75</v>
      </c>
      <c r="Q622" s="27">
        <v>179.75</v>
      </c>
      <c r="R622" s="30"/>
      <c r="S622">
        <f t="shared" si="44"/>
        <v>6</v>
      </c>
      <c r="T622" t="str">
        <f t="shared" si="48"/>
        <v>มค</v>
      </c>
      <c r="U622" t="str">
        <f t="shared" si="45"/>
        <v>25</v>
      </c>
      <c r="V622" cm="1">
        <f t="array" ref="V622">_xlfn.SWITCH(T622,"มค",1,"กพ",2,"มี",3,"เมย",4,"พค",5,"มิ",6,"กค",7,"สค",8,"กย",9,"ตค",10,"พย",11,"ธค",12)</f>
        <v>1</v>
      </c>
      <c r="W622" s="55">
        <f t="shared" si="46"/>
        <v>2022</v>
      </c>
      <c r="X622" s="54">
        <f t="shared" si="47"/>
        <v>44586</v>
      </c>
    </row>
    <row r="623" spans="1:24" ht="24" x14ac:dyDescent="0.4">
      <c r="A623" s="19">
        <v>253</v>
      </c>
      <c r="B623" s="20" t="s">
        <v>1811</v>
      </c>
      <c r="C623" s="21" t="s">
        <v>1812</v>
      </c>
      <c r="D623" s="22" t="s">
        <v>517</v>
      </c>
      <c r="E623" s="23" t="s">
        <v>518</v>
      </c>
      <c r="F623" s="24" t="s">
        <v>519</v>
      </c>
      <c r="G623" s="25" t="s">
        <v>50</v>
      </c>
      <c r="H623" s="26">
        <v>0</v>
      </c>
      <c r="I623" s="26">
        <v>0</v>
      </c>
      <c r="J623" s="27">
        <v>0</v>
      </c>
      <c r="K623" s="28">
        <v>1237</v>
      </c>
      <c r="L623" s="27">
        <v>4329.5</v>
      </c>
      <c r="M623" s="27">
        <v>303.06</v>
      </c>
      <c r="N623" s="29">
        <v>4632.5600000000004</v>
      </c>
      <c r="O623" s="27">
        <v>303.06</v>
      </c>
      <c r="P623" s="27">
        <v>4632.5600000000004</v>
      </c>
      <c r="Q623" s="27">
        <v>4632.5600000000004</v>
      </c>
      <c r="R623" s="30" t="s">
        <v>1813</v>
      </c>
      <c r="S623">
        <f t="shared" si="44"/>
        <v>6</v>
      </c>
      <c r="T623" t="str">
        <f t="shared" si="48"/>
        <v>มค</v>
      </c>
      <c r="U623" t="str">
        <f t="shared" si="45"/>
        <v>28</v>
      </c>
      <c r="V623" cm="1">
        <f t="array" ref="V623">_xlfn.SWITCH(T623,"มค",1,"กพ",2,"มี",3,"เมย",4,"พค",5,"มิ",6,"กค",7,"สค",8,"กย",9,"ตค",10,"พย",11,"ธค",12)</f>
        <v>1</v>
      </c>
      <c r="W623" s="55">
        <f t="shared" si="46"/>
        <v>2022</v>
      </c>
      <c r="X623" s="54">
        <f t="shared" si="47"/>
        <v>44589</v>
      </c>
    </row>
    <row r="624" spans="1:24" ht="24" x14ac:dyDescent="0.4">
      <c r="A624" s="19">
        <v>254</v>
      </c>
      <c r="B624" s="20" t="s">
        <v>1811</v>
      </c>
      <c r="C624" s="21" t="s">
        <v>1814</v>
      </c>
      <c r="D624" s="22" t="s">
        <v>522</v>
      </c>
      <c r="E624" s="23" t="s">
        <v>518</v>
      </c>
      <c r="F624" s="24" t="s">
        <v>519</v>
      </c>
      <c r="G624" s="25" t="s">
        <v>50</v>
      </c>
      <c r="H624" s="26">
        <v>0</v>
      </c>
      <c r="I624" s="26">
        <v>0</v>
      </c>
      <c r="J624" s="27">
        <v>0</v>
      </c>
      <c r="K624" s="28">
        <v>411</v>
      </c>
      <c r="L624" s="27">
        <v>1438.5</v>
      </c>
      <c r="M624" s="27">
        <v>100.69</v>
      </c>
      <c r="N624" s="29">
        <v>1539.19</v>
      </c>
      <c r="O624" s="27">
        <v>100.69</v>
      </c>
      <c r="P624" s="27">
        <v>1539.19</v>
      </c>
      <c r="Q624" s="27">
        <v>1539.19</v>
      </c>
      <c r="R624" s="30" t="s">
        <v>1813</v>
      </c>
      <c r="S624">
        <f t="shared" si="44"/>
        <v>6</v>
      </c>
      <c r="T624" t="str">
        <f t="shared" si="48"/>
        <v>มค</v>
      </c>
      <c r="U624" t="str">
        <f t="shared" si="45"/>
        <v>28</v>
      </c>
      <c r="V624" cm="1">
        <f t="array" ref="V624">_xlfn.SWITCH(T624,"มค",1,"กพ",2,"มี",3,"เมย",4,"พค",5,"มิ",6,"กค",7,"สค",8,"กย",9,"ตค",10,"พย",11,"ธค",12)</f>
        <v>1</v>
      </c>
      <c r="W624" s="55">
        <f t="shared" si="46"/>
        <v>2022</v>
      </c>
      <c r="X624" s="54">
        <f t="shared" si="47"/>
        <v>44589</v>
      </c>
    </row>
    <row r="625" spans="1:24" ht="24" x14ac:dyDescent="0.4">
      <c r="A625" s="19">
        <v>255</v>
      </c>
      <c r="B625" s="20" t="s">
        <v>1811</v>
      </c>
      <c r="C625" s="21" t="s">
        <v>1815</v>
      </c>
      <c r="D625" s="22" t="s">
        <v>1816</v>
      </c>
      <c r="E625" s="23" t="s">
        <v>1817</v>
      </c>
      <c r="F625" s="24" t="s">
        <v>1818</v>
      </c>
      <c r="G625" s="25" t="s">
        <v>1819</v>
      </c>
      <c r="H625" s="26">
        <v>339.48</v>
      </c>
      <c r="I625" s="26">
        <v>23.76</v>
      </c>
      <c r="J625" s="27">
        <v>363.24</v>
      </c>
      <c r="K625" s="28">
        <v>7</v>
      </c>
      <c r="L625" s="27">
        <v>24.5</v>
      </c>
      <c r="M625" s="27">
        <v>1.71</v>
      </c>
      <c r="N625" s="29">
        <v>26.21</v>
      </c>
      <c r="O625" s="27">
        <v>25.470000000000002</v>
      </c>
      <c r="P625" s="27">
        <v>389.45</v>
      </c>
      <c r="Q625" s="27">
        <v>389.5</v>
      </c>
      <c r="R625" s="30"/>
      <c r="S625">
        <f t="shared" si="44"/>
        <v>6</v>
      </c>
      <c r="T625" t="str">
        <f t="shared" si="48"/>
        <v>มค</v>
      </c>
      <c r="U625" t="str">
        <f t="shared" si="45"/>
        <v>28</v>
      </c>
      <c r="V625" cm="1">
        <f t="array" ref="V625">_xlfn.SWITCH(T625,"มค",1,"กพ",2,"มี",3,"เมย",4,"พค",5,"มิ",6,"กค",7,"สค",8,"กย",9,"ตค",10,"พย",11,"ธค",12)</f>
        <v>1</v>
      </c>
      <c r="W625" s="55">
        <f t="shared" si="46"/>
        <v>2022</v>
      </c>
      <c r="X625" s="54">
        <f t="shared" si="47"/>
        <v>44589</v>
      </c>
    </row>
    <row r="626" spans="1:24" ht="24" x14ac:dyDescent="0.4">
      <c r="A626" s="19">
        <v>256</v>
      </c>
      <c r="B626" s="20" t="s">
        <v>1811</v>
      </c>
      <c r="C626" s="21" t="s">
        <v>1820</v>
      </c>
      <c r="D626" s="22" t="s">
        <v>585</v>
      </c>
      <c r="E626" s="23" t="s">
        <v>586</v>
      </c>
      <c r="F626" s="24" t="s">
        <v>587</v>
      </c>
      <c r="G626" s="25" t="s">
        <v>50</v>
      </c>
      <c r="H626" s="26">
        <v>0</v>
      </c>
      <c r="I626" s="26">
        <v>0</v>
      </c>
      <c r="J626" s="27">
        <v>0</v>
      </c>
      <c r="K626" s="28">
        <v>41</v>
      </c>
      <c r="L626" s="27">
        <v>143.5</v>
      </c>
      <c r="M626" s="27">
        <v>10.039999999999999</v>
      </c>
      <c r="N626" s="29">
        <v>153.54</v>
      </c>
      <c r="O626" s="27">
        <v>10.039999999999999</v>
      </c>
      <c r="P626" s="27">
        <v>153.54</v>
      </c>
      <c r="Q626" s="27">
        <v>153.75</v>
      </c>
      <c r="R626" s="30"/>
      <c r="S626">
        <f t="shared" si="44"/>
        <v>6</v>
      </c>
      <c r="T626" t="str">
        <f t="shared" si="48"/>
        <v>มค</v>
      </c>
      <c r="U626" t="str">
        <f t="shared" si="45"/>
        <v>28</v>
      </c>
      <c r="V626" cm="1">
        <f t="array" ref="V626">_xlfn.SWITCH(T626,"มค",1,"กพ",2,"มี",3,"เมย",4,"พค",5,"มิ",6,"กค",7,"สค",8,"กย",9,"ตค",10,"พย",11,"ธค",12)</f>
        <v>1</v>
      </c>
      <c r="W626" s="55">
        <f t="shared" si="46"/>
        <v>2022</v>
      </c>
      <c r="X626" s="54">
        <f t="shared" si="47"/>
        <v>44589</v>
      </c>
    </row>
    <row r="627" spans="1:24" ht="24" x14ac:dyDescent="0.4">
      <c r="A627" s="19">
        <v>257</v>
      </c>
      <c r="B627" s="20" t="s">
        <v>1811</v>
      </c>
      <c r="C627" s="21" t="s">
        <v>1821</v>
      </c>
      <c r="D627" s="22" t="s">
        <v>1822</v>
      </c>
      <c r="E627" s="23" t="s">
        <v>1823</v>
      </c>
      <c r="F627" s="24" t="s">
        <v>1824</v>
      </c>
      <c r="G627" s="25" t="s">
        <v>1788</v>
      </c>
      <c r="H627" s="26">
        <v>1424.47</v>
      </c>
      <c r="I627" s="26">
        <v>99.71</v>
      </c>
      <c r="J627" s="27">
        <v>1524.18</v>
      </c>
      <c r="K627" s="28">
        <v>23</v>
      </c>
      <c r="L627" s="27">
        <v>80.5</v>
      </c>
      <c r="M627" s="27">
        <v>5.63</v>
      </c>
      <c r="N627" s="29">
        <v>86.13</v>
      </c>
      <c r="O627" s="27">
        <v>105.33999999999999</v>
      </c>
      <c r="P627" s="27">
        <v>1610.31</v>
      </c>
      <c r="Q627" s="27">
        <v>1610.5</v>
      </c>
      <c r="R627" s="30"/>
      <c r="S627">
        <f t="shared" si="44"/>
        <v>6</v>
      </c>
      <c r="T627" t="str">
        <f t="shared" si="48"/>
        <v>มค</v>
      </c>
      <c r="U627" t="str">
        <f t="shared" si="45"/>
        <v>28</v>
      </c>
      <c r="V627" cm="1">
        <f t="array" ref="V627">_xlfn.SWITCH(T627,"มค",1,"กพ",2,"มี",3,"เมย",4,"พค",5,"มิ",6,"กค",7,"สค",8,"กย",9,"ตค",10,"พย",11,"ธค",12)</f>
        <v>1</v>
      </c>
      <c r="W627" s="55">
        <f t="shared" si="46"/>
        <v>2022</v>
      </c>
      <c r="X627" s="54">
        <f t="shared" si="47"/>
        <v>44589</v>
      </c>
    </row>
    <row r="628" spans="1:24" ht="24" x14ac:dyDescent="0.4">
      <c r="A628" s="19">
        <v>258</v>
      </c>
      <c r="B628" s="20" t="s">
        <v>1811</v>
      </c>
      <c r="C628" s="21" t="s">
        <v>1825</v>
      </c>
      <c r="D628" s="22" t="s">
        <v>1826</v>
      </c>
      <c r="E628" s="23" t="s">
        <v>1827</v>
      </c>
      <c r="F628" s="24" t="s">
        <v>1828</v>
      </c>
      <c r="G628" s="25" t="s">
        <v>1829</v>
      </c>
      <c r="H628" s="26">
        <v>430.67</v>
      </c>
      <c r="I628" s="26">
        <v>29.93</v>
      </c>
      <c r="J628" s="27">
        <v>460.6</v>
      </c>
      <c r="K628" s="28">
        <v>3</v>
      </c>
      <c r="L628" s="27">
        <v>10.5</v>
      </c>
      <c r="M628" s="27">
        <v>0.73</v>
      </c>
      <c r="N628" s="29">
        <v>11.23</v>
      </c>
      <c r="O628" s="27">
        <v>30.66</v>
      </c>
      <c r="P628" s="27">
        <v>471.83</v>
      </c>
      <c r="Q628" s="27">
        <v>472</v>
      </c>
      <c r="R628" s="30"/>
      <c r="S628">
        <f t="shared" si="44"/>
        <v>6</v>
      </c>
      <c r="T628" t="str">
        <f t="shared" si="48"/>
        <v>มค</v>
      </c>
      <c r="U628" t="str">
        <f t="shared" si="45"/>
        <v>28</v>
      </c>
      <c r="V628" cm="1">
        <f t="array" ref="V628">_xlfn.SWITCH(T628,"มค",1,"กพ",2,"มี",3,"เมย",4,"พค",5,"มิ",6,"กค",7,"สค",8,"กย",9,"ตค",10,"พย",11,"ธค",12)</f>
        <v>1</v>
      </c>
      <c r="W628" s="55">
        <f t="shared" si="46"/>
        <v>2022</v>
      </c>
      <c r="X628" s="54">
        <f t="shared" si="47"/>
        <v>44589</v>
      </c>
    </row>
    <row r="629" spans="1:24" ht="24" x14ac:dyDescent="0.4">
      <c r="A629" s="19">
        <v>1</v>
      </c>
      <c r="B629" s="20" t="s">
        <v>1830</v>
      </c>
      <c r="C629" s="21" t="s">
        <v>1831</v>
      </c>
      <c r="D629" s="22" t="s">
        <v>1832</v>
      </c>
      <c r="E629" s="23" t="s">
        <v>1833</v>
      </c>
      <c r="F629" s="24" t="s">
        <v>1834</v>
      </c>
      <c r="G629" s="25" t="s">
        <v>1389</v>
      </c>
      <c r="H629" s="26">
        <v>3736</v>
      </c>
      <c r="I629" s="26">
        <v>261.52</v>
      </c>
      <c r="J629" s="27">
        <v>3997.52</v>
      </c>
      <c r="K629" s="28">
        <v>0</v>
      </c>
      <c r="L629" s="27">
        <v>0</v>
      </c>
      <c r="M629" s="27">
        <v>0</v>
      </c>
      <c r="N629" s="29">
        <v>0</v>
      </c>
      <c r="O629" s="27">
        <v>261.52</v>
      </c>
      <c r="P629" s="27">
        <v>3997.52</v>
      </c>
      <c r="Q629" s="27">
        <v>3997.52</v>
      </c>
      <c r="R629" s="30" t="s">
        <v>1835</v>
      </c>
      <c r="S629">
        <f t="shared" si="44"/>
        <v>5</v>
      </c>
      <c r="T629" t="str">
        <f t="shared" si="48"/>
        <v>มค</v>
      </c>
      <c r="U629" t="str">
        <f t="shared" si="45"/>
        <v>6</v>
      </c>
      <c r="V629" cm="1">
        <f t="array" ref="V629">_xlfn.SWITCH(T629,"มค",1,"กพ",2,"มี",3,"เมย",4,"พค",5,"มิ",6,"กค",7,"สค",8,"กย",9,"ตค",10,"พย",11,"ธค",12)</f>
        <v>1</v>
      </c>
      <c r="W629" s="55">
        <f t="shared" si="46"/>
        <v>2022</v>
      </c>
      <c r="X629" s="54">
        <f t="shared" si="47"/>
        <v>44567</v>
      </c>
    </row>
    <row r="630" spans="1:24" ht="24" x14ac:dyDescent="0.4">
      <c r="A630" s="19">
        <v>2</v>
      </c>
      <c r="B630" s="20" t="s">
        <v>1397</v>
      </c>
      <c r="C630" s="21" t="s">
        <v>1836</v>
      </c>
      <c r="D630" s="22" t="s">
        <v>1102</v>
      </c>
      <c r="E630" s="23" t="s">
        <v>1103</v>
      </c>
      <c r="F630" s="24" t="s">
        <v>1104</v>
      </c>
      <c r="G630" s="25" t="s">
        <v>50</v>
      </c>
      <c r="H630" s="26">
        <v>0</v>
      </c>
      <c r="I630" s="26">
        <v>0</v>
      </c>
      <c r="J630" s="27">
        <v>0</v>
      </c>
      <c r="K630" s="28">
        <v>2</v>
      </c>
      <c r="L630" s="27">
        <v>8</v>
      </c>
      <c r="M630" s="27">
        <v>0.56000000000000005</v>
      </c>
      <c r="N630" s="29">
        <v>8.56</v>
      </c>
      <c r="O630" s="27">
        <v>0.56000000000000005</v>
      </c>
      <c r="P630" s="27">
        <v>8.56</v>
      </c>
      <c r="Q630" s="27">
        <v>8.75</v>
      </c>
      <c r="R630" s="30"/>
      <c r="S630">
        <f t="shared" si="44"/>
        <v>6</v>
      </c>
      <c r="T630" t="str">
        <f t="shared" si="48"/>
        <v>มค</v>
      </c>
      <c r="U630" t="str">
        <f t="shared" si="45"/>
        <v>13</v>
      </c>
      <c r="V630" cm="1">
        <f t="array" ref="V630">_xlfn.SWITCH(T630,"มค",1,"กพ",2,"มี",3,"เมย",4,"พค",5,"มิ",6,"กค",7,"สค",8,"กย",9,"ตค",10,"พย",11,"ธค",12)</f>
        <v>1</v>
      </c>
      <c r="W630" s="55">
        <f t="shared" si="46"/>
        <v>2022</v>
      </c>
      <c r="X630" s="54">
        <f t="shared" si="47"/>
        <v>44574</v>
      </c>
    </row>
    <row r="631" spans="1:24" ht="24" x14ac:dyDescent="0.4">
      <c r="A631" s="19">
        <v>3</v>
      </c>
      <c r="B631" s="20" t="s">
        <v>1397</v>
      </c>
      <c r="C631" s="21" t="s">
        <v>1837</v>
      </c>
      <c r="D631" s="22" t="s">
        <v>1122</v>
      </c>
      <c r="E631" s="23" t="s">
        <v>1123</v>
      </c>
      <c r="F631" s="24" t="s">
        <v>519</v>
      </c>
      <c r="G631" s="25" t="s">
        <v>50</v>
      </c>
      <c r="H631" s="26">
        <v>0</v>
      </c>
      <c r="I631" s="26">
        <v>0</v>
      </c>
      <c r="J631" s="27">
        <v>0</v>
      </c>
      <c r="K631" s="28">
        <v>18</v>
      </c>
      <c r="L631" s="27">
        <v>72</v>
      </c>
      <c r="M631" s="27">
        <v>5.04</v>
      </c>
      <c r="N631" s="29">
        <v>77.040000000000006</v>
      </c>
      <c r="O631" s="27">
        <v>5.04</v>
      </c>
      <c r="P631" s="27">
        <v>77.040000000000006</v>
      </c>
      <c r="Q631" s="27">
        <v>77.25</v>
      </c>
      <c r="R631" s="30"/>
      <c r="S631">
        <f t="shared" si="44"/>
        <v>6</v>
      </c>
      <c r="T631" t="str">
        <f t="shared" si="48"/>
        <v>มค</v>
      </c>
      <c r="U631" t="str">
        <f t="shared" si="45"/>
        <v>13</v>
      </c>
      <c r="V631" cm="1">
        <f t="array" ref="V631">_xlfn.SWITCH(T631,"มค",1,"กพ",2,"มี",3,"เมย",4,"พค",5,"มิ",6,"กค",7,"สค",8,"กย",9,"ตค",10,"พย",11,"ธค",12)</f>
        <v>1</v>
      </c>
      <c r="W631" s="55">
        <f t="shared" si="46"/>
        <v>2022</v>
      </c>
      <c r="X631" s="54">
        <f t="shared" si="47"/>
        <v>44574</v>
      </c>
    </row>
    <row r="632" spans="1:24" ht="24" x14ac:dyDescent="0.4">
      <c r="A632" s="19">
        <v>4</v>
      </c>
      <c r="B632" s="20" t="s">
        <v>1397</v>
      </c>
      <c r="C632" s="21" t="s">
        <v>1838</v>
      </c>
      <c r="D632" s="22" t="s">
        <v>1110</v>
      </c>
      <c r="E632" s="23" t="s">
        <v>1111</v>
      </c>
      <c r="F632" s="24" t="s">
        <v>1112</v>
      </c>
      <c r="G632" s="25" t="s">
        <v>50</v>
      </c>
      <c r="H632" s="26">
        <v>0</v>
      </c>
      <c r="I632" s="26">
        <v>0</v>
      </c>
      <c r="J632" s="27">
        <v>0</v>
      </c>
      <c r="K632" s="28">
        <v>16</v>
      </c>
      <c r="L632" s="27">
        <v>64</v>
      </c>
      <c r="M632" s="27">
        <v>4.4800000000000004</v>
      </c>
      <c r="N632" s="29">
        <v>68.48</v>
      </c>
      <c r="O632" s="27">
        <v>4.4800000000000004</v>
      </c>
      <c r="P632" s="27">
        <v>68.48</v>
      </c>
      <c r="Q632" s="27">
        <v>68.5</v>
      </c>
      <c r="R632" s="30"/>
      <c r="S632">
        <f t="shared" si="44"/>
        <v>6</v>
      </c>
      <c r="T632" t="str">
        <f t="shared" si="48"/>
        <v>มค</v>
      </c>
      <c r="U632" t="str">
        <f t="shared" si="45"/>
        <v>13</v>
      </c>
      <c r="V632" cm="1">
        <f t="array" ref="V632">_xlfn.SWITCH(T632,"มค",1,"กพ",2,"มี",3,"เมย",4,"พค",5,"มิ",6,"กค",7,"สค",8,"กย",9,"ตค",10,"พย",11,"ธค",12)</f>
        <v>1</v>
      </c>
      <c r="W632" s="55">
        <f t="shared" si="46"/>
        <v>2022</v>
      </c>
      <c r="X632" s="54">
        <f t="shared" si="47"/>
        <v>44574</v>
      </c>
    </row>
    <row r="633" spans="1:24" ht="24" x14ac:dyDescent="0.4">
      <c r="A633" s="19">
        <v>5</v>
      </c>
      <c r="B633" s="20" t="s">
        <v>1397</v>
      </c>
      <c r="C633" s="21" t="s">
        <v>1839</v>
      </c>
      <c r="D633" s="22" t="s">
        <v>1114</v>
      </c>
      <c r="E633" s="23" t="s">
        <v>1115</v>
      </c>
      <c r="F633" s="24" t="s">
        <v>1116</v>
      </c>
      <c r="G633" s="25" t="s">
        <v>50</v>
      </c>
      <c r="H633" s="26">
        <v>0</v>
      </c>
      <c r="I633" s="26">
        <v>0</v>
      </c>
      <c r="J633" s="27">
        <v>0</v>
      </c>
      <c r="K633" s="28">
        <v>4</v>
      </c>
      <c r="L633" s="27">
        <v>16</v>
      </c>
      <c r="M633" s="27">
        <v>1.1200000000000001</v>
      </c>
      <c r="N633" s="29">
        <v>17.12</v>
      </c>
      <c r="O633" s="27">
        <v>1.1200000000000001</v>
      </c>
      <c r="P633" s="27">
        <v>17.12</v>
      </c>
      <c r="Q633" s="27">
        <v>17.25</v>
      </c>
      <c r="R633" s="30"/>
      <c r="S633">
        <f t="shared" si="44"/>
        <v>6</v>
      </c>
      <c r="T633" t="str">
        <f t="shared" si="48"/>
        <v>มค</v>
      </c>
      <c r="U633" t="str">
        <f t="shared" si="45"/>
        <v>13</v>
      </c>
      <c r="V633" cm="1">
        <f t="array" ref="V633">_xlfn.SWITCH(T633,"มค",1,"กพ",2,"มี",3,"เมย",4,"พค",5,"มิ",6,"กค",7,"สค",8,"กย",9,"ตค",10,"พย",11,"ธค",12)</f>
        <v>1</v>
      </c>
      <c r="W633" s="55">
        <f t="shared" si="46"/>
        <v>2022</v>
      </c>
      <c r="X633" s="54">
        <f t="shared" si="47"/>
        <v>44574</v>
      </c>
    </row>
    <row r="634" spans="1:24" ht="24" x14ac:dyDescent="0.4">
      <c r="A634" s="19">
        <v>6</v>
      </c>
      <c r="B634" s="20" t="s">
        <v>1446</v>
      </c>
      <c r="C634" s="21" t="s">
        <v>1840</v>
      </c>
      <c r="D634" s="22" t="s">
        <v>1132</v>
      </c>
      <c r="E634" s="23" t="s">
        <v>1133</v>
      </c>
      <c r="F634" s="24" t="s">
        <v>1134</v>
      </c>
      <c r="G634" s="25" t="s">
        <v>50</v>
      </c>
      <c r="H634" s="26">
        <v>0</v>
      </c>
      <c r="I634" s="26">
        <v>0</v>
      </c>
      <c r="J634" s="27">
        <v>0</v>
      </c>
      <c r="K634" s="28">
        <v>9</v>
      </c>
      <c r="L634" s="27">
        <v>36</v>
      </c>
      <c r="M634" s="27">
        <v>2.52</v>
      </c>
      <c r="N634" s="29">
        <v>38.520000000000003</v>
      </c>
      <c r="O634" s="27">
        <v>2.52</v>
      </c>
      <c r="P634" s="27">
        <v>38.520000000000003</v>
      </c>
      <c r="Q634" s="27">
        <v>38.75</v>
      </c>
      <c r="R634" s="30"/>
      <c r="S634">
        <f t="shared" si="44"/>
        <v>6</v>
      </c>
      <c r="T634" t="str">
        <f t="shared" si="48"/>
        <v>มค</v>
      </c>
      <c r="U634" t="str">
        <f t="shared" si="45"/>
        <v>17</v>
      </c>
      <c r="V634" cm="1">
        <f t="array" ref="V634">_xlfn.SWITCH(T634,"มค",1,"กพ",2,"มี",3,"เมย",4,"พค",5,"มิ",6,"กค",7,"สค",8,"กย",9,"ตค",10,"พย",11,"ธค",12)</f>
        <v>1</v>
      </c>
      <c r="W634" s="55">
        <f t="shared" si="46"/>
        <v>2022</v>
      </c>
      <c r="X634" s="54">
        <f t="shared" si="47"/>
        <v>44578</v>
      </c>
    </row>
    <row r="635" spans="1:24" ht="24" x14ac:dyDescent="0.4">
      <c r="A635" s="19">
        <v>7</v>
      </c>
      <c r="B635" s="20" t="s">
        <v>1446</v>
      </c>
      <c r="C635" s="21" t="s">
        <v>1841</v>
      </c>
      <c r="D635" s="22" t="s">
        <v>1136</v>
      </c>
      <c r="E635" s="23" t="s">
        <v>1137</v>
      </c>
      <c r="F635" s="24" t="s">
        <v>1138</v>
      </c>
      <c r="G635" s="25" t="s">
        <v>50</v>
      </c>
      <c r="H635" s="26"/>
      <c r="I635" s="26"/>
      <c r="J635" s="27">
        <v>0</v>
      </c>
      <c r="K635" s="28">
        <v>10</v>
      </c>
      <c r="L635" s="27">
        <v>40</v>
      </c>
      <c r="M635" s="27">
        <v>2.8</v>
      </c>
      <c r="N635" s="29">
        <v>42.8</v>
      </c>
      <c r="O635" s="27">
        <v>2.8</v>
      </c>
      <c r="P635" s="27">
        <v>42.8</v>
      </c>
      <c r="Q635" s="27">
        <v>43</v>
      </c>
      <c r="R635" s="30"/>
      <c r="S635">
        <f t="shared" si="44"/>
        <v>6</v>
      </c>
      <c r="T635" t="str">
        <f t="shared" si="48"/>
        <v>มค</v>
      </c>
      <c r="U635" t="str">
        <f t="shared" si="45"/>
        <v>17</v>
      </c>
      <c r="V635" cm="1">
        <f t="array" ref="V635">_xlfn.SWITCH(T635,"มค",1,"กพ",2,"มี",3,"เมย",4,"พค",5,"มิ",6,"กค",7,"สค",8,"กย",9,"ตค",10,"พย",11,"ธค",12)</f>
        <v>1</v>
      </c>
      <c r="W635" s="55">
        <f t="shared" si="46"/>
        <v>2022</v>
      </c>
      <c r="X635" s="54">
        <f t="shared" si="47"/>
        <v>44578</v>
      </c>
    </row>
    <row r="636" spans="1:24" ht="24" x14ac:dyDescent="0.4">
      <c r="A636" s="19">
        <v>8</v>
      </c>
      <c r="B636" s="20" t="s">
        <v>1446</v>
      </c>
      <c r="C636" s="21" t="s">
        <v>1842</v>
      </c>
      <c r="D636" s="22" t="s">
        <v>1144</v>
      </c>
      <c r="E636" s="23" t="s">
        <v>1145</v>
      </c>
      <c r="F636" s="24" t="s">
        <v>1146</v>
      </c>
      <c r="G636" s="25" t="s">
        <v>50</v>
      </c>
      <c r="H636" s="26"/>
      <c r="I636" s="26"/>
      <c r="J636" s="27">
        <v>0</v>
      </c>
      <c r="K636" s="28">
        <v>566</v>
      </c>
      <c r="L636" s="27">
        <v>2264</v>
      </c>
      <c r="M636" s="27">
        <v>158.47999999999999</v>
      </c>
      <c r="N636" s="29">
        <v>2422.48</v>
      </c>
      <c r="O636" s="27">
        <v>158.47999999999999</v>
      </c>
      <c r="P636" s="27">
        <v>2422.48</v>
      </c>
      <c r="Q636" s="27">
        <v>2422.5</v>
      </c>
      <c r="R636" s="30"/>
      <c r="S636">
        <f t="shared" si="44"/>
        <v>6</v>
      </c>
      <c r="T636" t="str">
        <f t="shared" si="48"/>
        <v>มค</v>
      </c>
      <c r="U636" t="str">
        <f t="shared" si="45"/>
        <v>17</v>
      </c>
      <c r="V636" cm="1">
        <f t="array" ref="V636">_xlfn.SWITCH(T636,"มค",1,"กพ",2,"มี",3,"เมย",4,"พค",5,"มิ",6,"กค",7,"สค",8,"กย",9,"ตค",10,"พย",11,"ธค",12)</f>
        <v>1</v>
      </c>
      <c r="W636" s="55">
        <f t="shared" si="46"/>
        <v>2022</v>
      </c>
      <c r="X636" s="54">
        <f t="shared" si="47"/>
        <v>44578</v>
      </c>
    </row>
    <row r="637" spans="1:24" ht="24" x14ac:dyDescent="0.4">
      <c r="A637" s="19">
        <v>9</v>
      </c>
      <c r="B637" s="20" t="s">
        <v>1446</v>
      </c>
      <c r="C637" s="21" t="s">
        <v>1843</v>
      </c>
      <c r="D637" s="22" t="s">
        <v>1844</v>
      </c>
      <c r="E637" s="23" t="s">
        <v>1845</v>
      </c>
      <c r="F637" s="24" t="s">
        <v>1846</v>
      </c>
      <c r="G637" s="25" t="s">
        <v>1847</v>
      </c>
      <c r="H637" s="26">
        <v>9764</v>
      </c>
      <c r="I637" s="26">
        <v>683.48</v>
      </c>
      <c r="J637" s="27">
        <v>10447.48</v>
      </c>
      <c r="K637" s="28">
        <v>0</v>
      </c>
      <c r="L637" s="27">
        <v>0</v>
      </c>
      <c r="M637" s="27">
        <v>0</v>
      </c>
      <c r="N637" s="29">
        <v>0</v>
      </c>
      <c r="O637" s="27">
        <v>683.48</v>
      </c>
      <c r="P637" s="27">
        <v>10447.48</v>
      </c>
      <c r="Q637" s="27">
        <v>10447.5</v>
      </c>
      <c r="R637" s="30"/>
      <c r="S637">
        <f t="shared" si="44"/>
        <v>6</v>
      </c>
      <c r="T637" t="str">
        <f t="shared" si="48"/>
        <v>มค</v>
      </c>
      <c r="U637" t="str">
        <f t="shared" si="45"/>
        <v>17</v>
      </c>
      <c r="V637" cm="1">
        <f t="array" ref="V637">_xlfn.SWITCH(T637,"มค",1,"กพ",2,"มี",3,"เมย",4,"พค",5,"มิ",6,"กค",7,"สค",8,"กย",9,"ตค",10,"พย",11,"ธค",12)</f>
        <v>1</v>
      </c>
      <c r="W637" s="55">
        <f t="shared" si="46"/>
        <v>2022</v>
      </c>
      <c r="X637" s="54">
        <f t="shared" si="47"/>
        <v>44578</v>
      </c>
    </row>
    <row r="638" spans="1:24" ht="24" x14ac:dyDescent="0.4">
      <c r="A638" s="19">
        <v>10</v>
      </c>
      <c r="B638" s="20" t="s">
        <v>1553</v>
      </c>
      <c r="C638" s="21" t="s">
        <v>1848</v>
      </c>
      <c r="D638" s="22" t="s">
        <v>1177</v>
      </c>
      <c r="E638" s="23" t="s">
        <v>1178</v>
      </c>
      <c r="F638" s="24" t="s">
        <v>1179</v>
      </c>
      <c r="G638" s="25" t="s">
        <v>50</v>
      </c>
      <c r="H638" s="26">
        <v>0</v>
      </c>
      <c r="I638" s="26">
        <v>0</v>
      </c>
      <c r="J638" s="27">
        <v>0</v>
      </c>
      <c r="K638" s="28">
        <v>4</v>
      </c>
      <c r="L638" s="27">
        <v>16</v>
      </c>
      <c r="M638" s="27">
        <v>1.1200000000000001</v>
      </c>
      <c r="N638" s="29">
        <v>17.12</v>
      </c>
      <c r="O638" s="27">
        <v>1.1200000000000001</v>
      </c>
      <c r="P638" s="27">
        <v>17.12</v>
      </c>
      <c r="Q638" s="27">
        <v>17.25</v>
      </c>
      <c r="R638" s="30"/>
      <c r="S638">
        <f t="shared" si="44"/>
        <v>6</v>
      </c>
      <c r="T638" t="str">
        <f t="shared" si="48"/>
        <v>มค</v>
      </c>
      <c r="U638" t="str">
        <f t="shared" si="45"/>
        <v>18</v>
      </c>
      <c r="V638" cm="1">
        <f t="array" ref="V638">_xlfn.SWITCH(T638,"มค",1,"กพ",2,"มี",3,"เมย",4,"พค",5,"มิ",6,"กค",7,"สค",8,"กย",9,"ตค",10,"พย",11,"ธค",12)</f>
        <v>1</v>
      </c>
      <c r="W638" s="55">
        <f t="shared" si="46"/>
        <v>2022</v>
      </c>
      <c r="X638" s="54">
        <f t="shared" si="47"/>
        <v>44579</v>
      </c>
    </row>
    <row r="639" spans="1:24" ht="24" x14ac:dyDescent="0.4">
      <c r="A639" s="19">
        <v>11</v>
      </c>
      <c r="B639" s="20" t="s">
        <v>1553</v>
      </c>
      <c r="C639" s="21" t="s">
        <v>1849</v>
      </c>
      <c r="D639" s="22" t="s">
        <v>1181</v>
      </c>
      <c r="E639" s="23" t="s">
        <v>1182</v>
      </c>
      <c r="F639" s="24" t="s">
        <v>1850</v>
      </c>
      <c r="G639" s="25" t="s">
        <v>50</v>
      </c>
      <c r="H639" s="26">
        <v>0</v>
      </c>
      <c r="I639" s="26">
        <v>0</v>
      </c>
      <c r="J639" s="27">
        <v>0</v>
      </c>
      <c r="K639" s="28">
        <v>19</v>
      </c>
      <c r="L639" s="27">
        <v>76</v>
      </c>
      <c r="M639" s="27">
        <v>5.32</v>
      </c>
      <c r="N639" s="29">
        <v>81.319999999999993</v>
      </c>
      <c r="O639" s="27">
        <v>5.32</v>
      </c>
      <c r="P639" s="27">
        <v>81.319999999999993</v>
      </c>
      <c r="Q639" s="27">
        <v>81.5</v>
      </c>
      <c r="R639" s="30"/>
      <c r="S639">
        <f t="shared" si="44"/>
        <v>6</v>
      </c>
      <c r="T639" t="str">
        <f t="shared" si="48"/>
        <v>มค</v>
      </c>
      <c r="U639" t="str">
        <f t="shared" si="45"/>
        <v>18</v>
      </c>
      <c r="V639" cm="1">
        <f t="array" ref="V639">_xlfn.SWITCH(T639,"มค",1,"กพ",2,"มี",3,"เมย",4,"พค",5,"มิ",6,"กค",7,"สค",8,"กย",9,"ตค",10,"พย",11,"ธค",12)</f>
        <v>1</v>
      </c>
      <c r="W639" s="55">
        <f t="shared" si="46"/>
        <v>2022</v>
      </c>
      <c r="X639" s="54">
        <f t="shared" si="47"/>
        <v>44579</v>
      </c>
    </row>
    <row r="640" spans="1:24" ht="24" x14ac:dyDescent="0.4">
      <c r="A640" s="19">
        <v>12</v>
      </c>
      <c r="B640" s="20" t="s">
        <v>1553</v>
      </c>
      <c r="C640" s="21" t="s">
        <v>1851</v>
      </c>
      <c r="D640" s="22" t="s">
        <v>1184</v>
      </c>
      <c r="E640" s="23" t="s">
        <v>1185</v>
      </c>
      <c r="F640" s="24" t="s">
        <v>1186</v>
      </c>
      <c r="G640" s="25" t="s">
        <v>50</v>
      </c>
      <c r="H640" s="26">
        <v>0</v>
      </c>
      <c r="I640" s="26">
        <v>0</v>
      </c>
      <c r="J640" s="27">
        <v>0</v>
      </c>
      <c r="K640" s="28">
        <v>17</v>
      </c>
      <c r="L640" s="27">
        <v>68</v>
      </c>
      <c r="M640" s="27">
        <v>4.76</v>
      </c>
      <c r="N640" s="29">
        <v>72.760000000000005</v>
      </c>
      <c r="O640" s="27">
        <v>4.76</v>
      </c>
      <c r="P640" s="27">
        <v>72.760000000000005</v>
      </c>
      <c r="Q640" s="27">
        <v>73</v>
      </c>
      <c r="R640" s="30"/>
      <c r="S640">
        <f t="shared" si="44"/>
        <v>6</v>
      </c>
      <c r="T640" t="str">
        <f t="shared" si="48"/>
        <v>มค</v>
      </c>
      <c r="U640" t="str">
        <f t="shared" si="45"/>
        <v>18</v>
      </c>
      <c r="V640" cm="1">
        <f t="array" ref="V640">_xlfn.SWITCH(T640,"มค",1,"กพ",2,"มี",3,"เมย",4,"พค",5,"มิ",6,"กค",7,"สค",8,"กย",9,"ตค",10,"พย",11,"ธค",12)</f>
        <v>1</v>
      </c>
      <c r="W640" s="55">
        <f t="shared" si="46"/>
        <v>2022</v>
      </c>
      <c r="X640" s="54">
        <f t="shared" si="47"/>
        <v>44579</v>
      </c>
    </row>
    <row r="641" spans="1:24" ht="24" x14ac:dyDescent="0.4">
      <c r="A641" s="19">
        <v>13</v>
      </c>
      <c r="B641" s="20" t="s">
        <v>1553</v>
      </c>
      <c r="C641" s="21" t="s">
        <v>1852</v>
      </c>
      <c r="D641" s="22" t="s">
        <v>1853</v>
      </c>
      <c r="E641" s="23" t="s">
        <v>1854</v>
      </c>
      <c r="F641" s="24" t="s">
        <v>1855</v>
      </c>
      <c r="G641" s="25" t="s">
        <v>1856</v>
      </c>
      <c r="H641" s="26">
        <v>400</v>
      </c>
      <c r="I641" s="26">
        <v>28</v>
      </c>
      <c r="J641" s="27">
        <v>428</v>
      </c>
      <c r="K641" s="28">
        <v>14</v>
      </c>
      <c r="L641" s="27">
        <v>56</v>
      </c>
      <c r="M641" s="27">
        <v>3.92</v>
      </c>
      <c r="N641" s="29">
        <v>59.92</v>
      </c>
      <c r="O641" s="27">
        <v>31.92</v>
      </c>
      <c r="P641" s="27">
        <v>487.92</v>
      </c>
      <c r="Q641" s="27">
        <v>488</v>
      </c>
      <c r="R641" s="30"/>
      <c r="S641">
        <f t="shared" si="44"/>
        <v>6</v>
      </c>
      <c r="T641" t="str">
        <f t="shared" si="48"/>
        <v>มค</v>
      </c>
      <c r="U641" t="str">
        <f t="shared" si="45"/>
        <v>18</v>
      </c>
      <c r="V641" cm="1">
        <f t="array" ref="V641">_xlfn.SWITCH(T641,"มค",1,"กพ",2,"มี",3,"เมย",4,"พค",5,"มิ",6,"กค",7,"สค",8,"กย",9,"ตค",10,"พย",11,"ธค",12)</f>
        <v>1</v>
      </c>
      <c r="W641" s="55">
        <f t="shared" si="46"/>
        <v>2022</v>
      </c>
      <c r="X641" s="54">
        <f t="shared" si="47"/>
        <v>44579</v>
      </c>
    </row>
    <row r="642" spans="1:24" ht="24" x14ac:dyDescent="0.4">
      <c r="A642" s="19">
        <v>14</v>
      </c>
      <c r="B642" s="20" t="s">
        <v>1553</v>
      </c>
      <c r="C642" s="21" t="s">
        <v>1857</v>
      </c>
      <c r="D642" s="22" t="s">
        <v>1188</v>
      </c>
      <c r="E642" s="23" t="s">
        <v>1189</v>
      </c>
      <c r="F642" s="24" t="s">
        <v>1190</v>
      </c>
      <c r="G642" s="25" t="s">
        <v>50</v>
      </c>
      <c r="H642" s="26">
        <v>0</v>
      </c>
      <c r="I642" s="26">
        <v>0</v>
      </c>
      <c r="J642" s="27">
        <v>0</v>
      </c>
      <c r="K642" s="28">
        <v>14</v>
      </c>
      <c r="L642" s="27">
        <v>56</v>
      </c>
      <c r="M642" s="27">
        <v>3.92</v>
      </c>
      <c r="N642" s="29">
        <v>59.92</v>
      </c>
      <c r="O642" s="27">
        <v>3.92</v>
      </c>
      <c r="P642" s="27">
        <v>59.92</v>
      </c>
      <c r="Q642" s="27">
        <v>60</v>
      </c>
      <c r="R642" s="30"/>
      <c r="S642">
        <f t="shared" si="44"/>
        <v>6</v>
      </c>
      <c r="T642" t="str">
        <f t="shared" si="48"/>
        <v>มค</v>
      </c>
      <c r="U642" t="str">
        <f t="shared" si="45"/>
        <v>18</v>
      </c>
      <c r="V642" cm="1">
        <f t="array" ref="V642">_xlfn.SWITCH(T642,"มค",1,"กพ",2,"มี",3,"เมย",4,"พค",5,"มิ",6,"กค",7,"สค",8,"กย",9,"ตค",10,"พย",11,"ธค",12)</f>
        <v>1</v>
      </c>
      <c r="W642" s="55">
        <f t="shared" si="46"/>
        <v>2022</v>
      </c>
      <c r="X642" s="54">
        <f t="shared" si="47"/>
        <v>44579</v>
      </c>
    </row>
    <row r="643" spans="1:24" ht="24" x14ac:dyDescent="0.4">
      <c r="A643" s="19">
        <v>15</v>
      </c>
      <c r="B643" s="20" t="s">
        <v>1553</v>
      </c>
      <c r="C643" s="21" t="s">
        <v>1858</v>
      </c>
      <c r="D643" s="22" t="s">
        <v>1236</v>
      </c>
      <c r="E643" s="23" t="s">
        <v>1237</v>
      </c>
      <c r="F643" s="24" t="s">
        <v>1238</v>
      </c>
      <c r="G643" s="25" t="s">
        <v>50</v>
      </c>
      <c r="H643" s="26">
        <v>0</v>
      </c>
      <c r="I643" s="26">
        <v>0</v>
      </c>
      <c r="J643" s="27">
        <v>0</v>
      </c>
      <c r="K643" s="28">
        <v>49</v>
      </c>
      <c r="L643" s="27">
        <v>196</v>
      </c>
      <c r="M643" s="27">
        <v>13.72</v>
      </c>
      <c r="N643" s="29">
        <v>209.72</v>
      </c>
      <c r="O643" s="27">
        <v>13.72</v>
      </c>
      <c r="P643" s="27">
        <v>209.72</v>
      </c>
      <c r="Q643" s="27">
        <v>209.75</v>
      </c>
      <c r="R643" s="30"/>
      <c r="S643">
        <f t="shared" si="44"/>
        <v>6</v>
      </c>
      <c r="T643" t="str">
        <f t="shared" si="48"/>
        <v>มค</v>
      </c>
      <c r="U643" t="str">
        <f t="shared" si="45"/>
        <v>18</v>
      </c>
      <c r="V643" cm="1">
        <f t="array" ref="V643">_xlfn.SWITCH(T643,"มค",1,"กพ",2,"มี",3,"เมย",4,"พค",5,"มิ",6,"กค",7,"สค",8,"กย",9,"ตค",10,"พย",11,"ธค",12)</f>
        <v>1</v>
      </c>
      <c r="W643" s="55">
        <f t="shared" si="46"/>
        <v>2022</v>
      </c>
      <c r="X643" s="54">
        <f t="shared" si="47"/>
        <v>44579</v>
      </c>
    </row>
    <row r="644" spans="1:24" ht="24" x14ac:dyDescent="0.4">
      <c r="A644" s="19">
        <v>16</v>
      </c>
      <c r="B644" s="20" t="s">
        <v>1553</v>
      </c>
      <c r="C644" s="21" t="s">
        <v>1859</v>
      </c>
      <c r="D644" s="22" t="s">
        <v>1240</v>
      </c>
      <c r="E644" s="23" t="s">
        <v>1241</v>
      </c>
      <c r="F644" s="24" t="s">
        <v>1242</v>
      </c>
      <c r="G644" s="25" t="s">
        <v>50</v>
      </c>
      <c r="H644" s="26">
        <v>0</v>
      </c>
      <c r="I644" s="26">
        <v>0</v>
      </c>
      <c r="J644" s="27">
        <v>0</v>
      </c>
      <c r="K644" s="28">
        <v>26</v>
      </c>
      <c r="L644" s="27">
        <v>104</v>
      </c>
      <c r="M644" s="27">
        <v>7.28</v>
      </c>
      <c r="N644" s="29">
        <v>111.28</v>
      </c>
      <c r="O644" s="27">
        <v>7.28</v>
      </c>
      <c r="P644" s="27">
        <v>111.28</v>
      </c>
      <c r="Q644" s="27">
        <v>111.5</v>
      </c>
      <c r="R644" s="30"/>
      <c r="S644">
        <f t="shared" ref="S644:S707" si="49">LEN(B644)</f>
        <v>6</v>
      </c>
      <c r="T644" t="str">
        <f t="shared" si="48"/>
        <v>มค</v>
      </c>
      <c r="U644" t="str">
        <f t="shared" ref="U644:U707" si="50">IF(S644=5,LEFT(B644,1),LEFT(B644,2))</f>
        <v>18</v>
      </c>
      <c r="V644" cm="1">
        <f t="array" ref="V644">_xlfn.SWITCH(T644,"มค",1,"กพ",2,"มี",3,"เมย",4,"พค",5,"มิ",6,"กค",7,"สค",8,"กย",9,"ตค",10,"พย",11,"ธค",12)</f>
        <v>1</v>
      </c>
      <c r="W644" s="55">
        <f t="shared" ref="W644:W707" si="51">(2500+RIGHT(B644,2))-543</f>
        <v>2022</v>
      </c>
      <c r="X644" s="54">
        <f t="shared" ref="X644:X707" si="52">DATE(W644,V644,U644)</f>
        <v>44579</v>
      </c>
    </row>
    <row r="645" spans="1:24" ht="24" x14ac:dyDescent="0.4">
      <c r="A645" s="19">
        <v>17</v>
      </c>
      <c r="B645" s="20" t="s">
        <v>1553</v>
      </c>
      <c r="C645" s="21" t="s">
        <v>1860</v>
      </c>
      <c r="D645" s="22" t="s">
        <v>1252</v>
      </c>
      <c r="E645" s="23" t="s">
        <v>1253</v>
      </c>
      <c r="F645" s="24" t="s">
        <v>1254</v>
      </c>
      <c r="G645" s="25" t="s">
        <v>50</v>
      </c>
      <c r="H645" s="26">
        <v>0</v>
      </c>
      <c r="I645" s="26">
        <v>0</v>
      </c>
      <c r="J645" s="27">
        <v>0</v>
      </c>
      <c r="K645" s="28">
        <v>62</v>
      </c>
      <c r="L645" s="27">
        <v>248</v>
      </c>
      <c r="M645" s="27">
        <v>17.36</v>
      </c>
      <c r="N645" s="29">
        <v>265.36</v>
      </c>
      <c r="O645" s="27">
        <v>17.36</v>
      </c>
      <c r="P645" s="27">
        <v>265.36</v>
      </c>
      <c r="Q645" s="27">
        <v>265.5</v>
      </c>
      <c r="R645" s="30"/>
      <c r="S645">
        <f t="shared" si="49"/>
        <v>6</v>
      </c>
      <c r="T645" t="str">
        <f t="shared" si="48"/>
        <v>มค</v>
      </c>
      <c r="U645" t="str">
        <f t="shared" si="50"/>
        <v>18</v>
      </c>
      <c r="V645" cm="1">
        <f t="array" ref="V645">_xlfn.SWITCH(T645,"มค",1,"กพ",2,"มี",3,"เมย",4,"พค",5,"มิ",6,"กค",7,"สค",8,"กย",9,"ตค",10,"พย",11,"ธค",12)</f>
        <v>1</v>
      </c>
      <c r="W645" s="55">
        <f t="shared" si="51"/>
        <v>2022</v>
      </c>
      <c r="X645" s="54">
        <f t="shared" si="52"/>
        <v>44579</v>
      </c>
    </row>
    <row r="646" spans="1:24" ht="24" x14ac:dyDescent="0.4">
      <c r="A646" s="19">
        <v>18</v>
      </c>
      <c r="B646" s="20" t="s">
        <v>1553</v>
      </c>
      <c r="C646" s="21" t="s">
        <v>1861</v>
      </c>
      <c r="D646" s="22" t="s">
        <v>1244</v>
      </c>
      <c r="E646" s="23" t="s">
        <v>1245</v>
      </c>
      <c r="F646" s="24" t="s">
        <v>1246</v>
      </c>
      <c r="G646" s="25" t="s">
        <v>50</v>
      </c>
      <c r="H646" s="26">
        <v>0</v>
      </c>
      <c r="I646" s="26">
        <v>0</v>
      </c>
      <c r="J646" s="27">
        <v>0</v>
      </c>
      <c r="K646" s="28">
        <v>92</v>
      </c>
      <c r="L646" s="27">
        <v>368</v>
      </c>
      <c r="M646" s="27">
        <v>25.76</v>
      </c>
      <c r="N646" s="29">
        <v>393.76</v>
      </c>
      <c r="O646" s="27">
        <v>25.76</v>
      </c>
      <c r="P646" s="27">
        <v>393.76</v>
      </c>
      <c r="Q646" s="27">
        <v>394</v>
      </c>
      <c r="R646" s="30"/>
      <c r="S646">
        <f t="shared" si="49"/>
        <v>6</v>
      </c>
      <c r="T646" t="str">
        <f t="shared" si="48"/>
        <v>มค</v>
      </c>
      <c r="U646" t="str">
        <f t="shared" si="50"/>
        <v>18</v>
      </c>
      <c r="V646" cm="1">
        <f t="array" ref="V646">_xlfn.SWITCH(T646,"มค",1,"กพ",2,"มี",3,"เมย",4,"พค",5,"มิ",6,"กค",7,"สค",8,"กย",9,"ตค",10,"พย",11,"ธค",12)</f>
        <v>1</v>
      </c>
      <c r="W646" s="55">
        <f t="shared" si="51"/>
        <v>2022</v>
      </c>
      <c r="X646" s="54">
        <f t="shared" si="52"/>
        <v>44579</v>
      </c>
    </row>
    <row r="647" spans="1:24" ht="24" x14ac:dyDescent="0.4">
      <c r="A647" s="19">
        <v>19</v>
      </c>
      <c r="B647" s="20" t="s">
        <v>1553</v>
      </c>
      <c r="C647" s="21" t="s">
        <v>1862</v>
      </c>
      <c r="D647" s="22" t="s">
        <v>1148</v>
      </c>
      <c r="E647" s="23" t="s">
        <v>1149</v>
      </c>
      <c r="F647" s="24" t="s">
        <v>1150</v>
      </c>
      <c r="G647" s="25" t="s">
        <v>50</v>
      </c>
      <c r="H647" s="26">
        <v>0</v>
      </c>
      <c r="I647" s="26">
        <v>0</v>
      </c>
      <c r="J647" s="27">
        <v>0</v>
      </c>
      <c r="K647" s="28">
        <v>22</v>
      </c>
      <c r="L647" s="27">
        <v>88</v>
      </c>
      <c r="M647" s="27">
        <v>6.16</v>
      </c>
      <c r="N647" s="29">
        <v>94.16</v>
      </c>
      <c r="O647" s="27">
        <v>6.16</v>
      </c>
      <c r="P647" s="27">
        <v>94.16</v>
      </c>
      <c r="Q647" s="27">
        <v>94.25</v>
      </c>
      <c r="R647" s="30"/>
      <c r="S647">
        <f t="shared" si="49"/>
        <v>6</v>
      </c>
      <c r="T647" t="str">
        <f t="shared" si="48"/>
        <v>มค</v>
      </c>
      <c r="U647" t="str">
        <f t="shared" si="50"/>
        <v>18</v>
      </c>
      <c r="V647" cm="1">
        <f t="array" ref="V647">_xlfn.SWITCH(T647,"มค",1,"กพ",2,"มี",3,"เมย",4,"พค",5,"มิ",6,"กค",7,"สค",8,"กย",9,"ตค",10,"พย",11,"ธค",12)</f>
        <v>1</v>
      </c>
      <c r="W647" s="55">
        <f t="shared" si="51"/>
        <v>2022</v>
      </c>
      <c r="X647" s="54">
        <f t="shared" si="52"/>
        <v>44579</v>
      </c>
    </row>
    <row r="648" spans="1:24" ht="24" x14ac:dyDescent="0.4">
      <c r="A648" s="19">
        <v>20</v>
      </c>
      <c r="B648" s="20" t="s">
        <v>1553</v>
      </c>
      <c r="C648" s="21" t="s">
        <v>1863</v>
      </c>
      <c r="D648" s="22" t="s">
        <v>1156</v>
      </c>
      <c r="E648" s="23" t="s">
        <v>1157</v>
      </c>
      <c r="F648" s="24" t="s">
        <v>1158</v>
      </c>
      <c r="G648" s="25" t="s">
        <v>50</v>
      </c>
      <c r="H648" s="26">
        <v>0</v>
      </c>
      <c r="I648" s="26">
        <v>0</v>
      </c>
      <c r="J648" s="27">
        <v>0</v>
      </c>
      <c r="K648" s="28">
        <v>6</v>
      </c>
      <c r="L648" s="27">
        <v>24</v>
      </c>
      <c r="M648" s="27">
        <v>1.68</v>
      </c>
      <c r="N648" s="29">
        <v>25.68</v>
      </c>
      <c r="O648" s="27">
        <v>1.68</v>
      </c>
      <c r="P648" s="27">
        <v>25.68</v>
      </c>
      <c r="Q648" s="27">
        <v>25.75</v>
      </c>
      <c r="R648" s="30"/>
      <c r="S648">
        <f t="shared" si="49"/>
        <v>6</v>
      </c>
      <c r="T648" t="str">
        <f t="shared" si="48"/>
        <v>มค</v>
      </c>
      <c r="U648" t="str">
        <f t="shared" si="50"/>
        <v>18</v>
      </c>
      <c r="V648" cm="1">
        <f t="array" ref="V648">_xlfn.SWITCH(T648,"มค",1,"กพ",2,"มี",3,"เมย",4,"พค",5,"มิ",6,"กค",7,"สค",8,"กย",9,"ตค",10,"พย",11,"ธค",12)</f>
        <v>1</v>
      </c>
      <c r="W648" s="55">
        <f t="shared" si="51"/>
        <v>2022</v>
      </c>
      <c r="X648" s="54">
        <f t="shared" si="52"/>
        <v>44579</v>
      </c>
    </row>
    <row r="649" spans="1:24" ht="24" x14ac:dyDescent="0.4">
      <c r="A649" s="19">
        <v>21</v>
      </c>
      <c r="B649" s="20" t="s">
        <v>1553</v>
      </c>
      <c r="C649" s="21" t="s">
        <v>1864</v>
      </c>
      <c r="D649" s="22" t="s">
        <v>1160</v>
      </c>
      <c r="E649" s="23" t="s">
        <v>1157</v>
      </c>
      <c r="F649" s="24" t="s">
        <v>1161</v>
      </c>
      <c r="G649" s="25" t="s">
        <v>50</v>
      </c>
      <c r="H649" s="26">
        <v>0</v>
      </c>
      <c r="I649" s="26">
        <v>0</v>
      </c>
      <c r="J649" s="27">
        <v>0</v>
      </c>
      <c r="K649" s="28">
        <v>4</v>
      </c>
      <c r="L649" s="27">
        <v>16</v>
      </c>
      <c r="M649" s="27">
        <v>1.1200000000000001</v>
      </c>
      <c r="N649" s="29">
        <v>17.12</v>
      </c>
      <c r="O649" s="27">
        <v>1.1200000000000001</v>
      </c>
      <c r="P649" s="27">
        <v>17.12</v>
      </c>
      <c r="Q649" s="27">
        <v>17.25</v>
      </c>
      <c r="R649" s="30"/>
      <c r="S649">
        <f t="shared" si="49"/>
        <v>6</v>
      </c>
      <c r="T649" t="str">
        <f t="shared" si="48"/>
        <v>มค</v>
      </c>
      <c r="U649" t="str">
        <f t="shared" si="50"/>
        <v>18</v>
      </c>
      <c r="V649" cm="1">
        <f t="array" ref="V649">_xlfn.SWITCH(T649,"มค",1,"กพ",2,"มี",3,"เมย",4,"พค",5,"มิ",6,"กค",7,"สค",8,"กย",9,"ตค",10,"พย",11,"ธค",12)</f>
        <v>1</v>
      </c>
      <c r="W649" s="55">
        <f t="shared" si="51"/>
        <v>2022</v>
      </c>
      <c r="X649" s="54">
        <f t="shared" si="52"/>
        <v>44579</v>
      </c>
    </row>
    <row r="650" spans="1:24" ht="24" x14ac:dyDescent="0.4">
      <c r="A650" s="19">
        <v>22</v>
      </c>
      <c r="B650" s="20" t="s">
        <v>1553</v>
      </c>
      <c r="C650" s="21" t="s">
        <v>1865</v>
      </c>
      <c r="D650" s="22" t="s">
        <v>1152</v>
      </c>
      <c r="E650" s="23" t="s">
        <v>1153</v>
      </c>
      <c r="F650" s="24" t="s">
        <v>1154</v>
      </c>
      <c r="G650" s="25" t="s">
        <v>50</v>
      </c>
      <c r="H650" s="26">
        <v>0</v>
      </c>
      <c r="I650" s="26">
        <v>0</v>
      </c>
      <c r="J650" s="27">
        <v>0</v>
      </c>
      <c r="K650" s="28">
        <v>15</v>
      </c>
      <c r="L650" s="27">
        <v>60</v>
      </c>
      <c r="M650" s="27">
        <v>4.2</v>
      </c>
      <c r="N650" s="29">
        <v>64.2</v>
      </c>
      <c r="O650" s="27">
        <v>4.2</v>
      </c>
      <c r="P650" s="27">
        <v>64.2</v>
      </c>
      <c r="Q650" s="27">
        <v>64.25</v>
      </c>
      <c r="R650" s="30"/>
      <c r="S650">
        <f t="shared" si="49"/>
        <v>6</v>
      </c>
      <c r="T650" t="str">
        <f t="shared" si="48"/>
        <v>มค</v>
      </c>
      <c r="U650" t="str">
        <f t="shared" si="50"/>
        <v>18</v>
      </c>
      <c r="V650" cm="1">
        <f t="array" ref="V650">_xlfn.SWITCH(T650,"มค",1,"กพ",2,"มี",3,"เมย",4,"พค",5,"มิ",6,"กค",7,"สค",8,"กย",9,"ตค",10,"พย",11,"ธค",12)</f>
        <v>1</v>
      </c>
      <c r="W650" s="55">
        <f t="shared" si="51"/>
        <v>2022</v>
      </c>
      <c r="X650" s="54">
        <f t="shared" si="52"/>
        <v>44579</v>
      </c>
    </row>
    <row r="651" spans="1:24" ht="24" x14ac:dyDescent="0.4">
      <c r="A651" s="19">
        <v>23</v>
      </c>
      <c r="B651" s="20" t="s">
        <v>1553</v>
      </c>
      <c r="C651" s="21" t="s">
        <v>1866</v>
      </c>
      <c r="D651" s="22" t="s">
        <v>1163</v>
      </c>
      <c r="E651" s="23" t="s">
        <v>1157</v>
      </c>
      <c r="F651" s="24" t="s">
        <v>1164</v>
      </c>
      <c r="G651" s="25" t="s">
        <v>50</v>
      </c>
      <c r="H651" s="26">
        <v>0</v>
      </c>
      <c r="I651" s="26">
        <v>0</v>
      </c>
      <c r="J651" s="27">
        <v>0</v>
      </c>
      <c r="K651" s="28">
        <v>42</v>
      </c>
      <c r="L651" s="27">
        <v>168</v>
      </c>
      <c r="M651" s="27">
        <v>11.76</v>
      </c>
      <c r="N651" s="29">
        <v>179.76</v>
      </c>
      <c r="O651" s="27">
        <v>11.76</v>
      </c>
      <c r="P651" s="27">
        <v>179.76</v>
      </c>
      <c r="Q651" s="27">
        <v>180</v>
      </c>
      <c r="R651" s="30"/>
      <c r="S651">
        <f t="shared" si="49"/>
        <v>6</v>
      </c>
      <c r="T651" t="str">
        <f t="shared" si="48"/>
        <v>มค</v>
      </c>
      <c r="U651" t="str">
        <f t="shared" si="50"/>
        <v>18</v>
      </c>
      <c r="V651" cm="1">
        <f t="array" ref="V651">_xlfn.SWITCH(T651,"มค",1,"กพ",2,"มี",3,"เมย",4,"พค",5,"มิ",6,"กค",7,"สค",8,"กย",9,"ตค",10,"พย",11,"ธค",12)</f>
        <v>1</v>
      </c>
      <c r="W651" s="55">
        <f t="shared" si="51"/>
        <v>2022</v>
      </c>
      <c r="X651" s="54">
        <f t="shared" si="52"/>
        <v>44579</v>
      </c>
    </row>
    <row r="652" spans="1:24" ht="24" x14ac:dyDescent="0.4">
      <c r="A652" s="19">
        <v>24</v>
      </c>
      <c r="B652" s="20" t="s">
        <v>1553</v>
      </c>
      <c r="C652" s="21" t="s">
        <v>1867</v>
      </c>
      <c r="D652" s="22" t="s">
        <v>1166</v>
      </c>
      <c r="E652" s="23" t="s">
        <v>1167</v>
      </c>
      <c r="F652" s="24" t="s">
        <v>1168</v>
      </c>
      <c r="G652" s="25" t="s">
        <v>50</v>
      </c>
      <c r="H652" s="26">
        <v>0</v>
      </c>
      <c r="I652" s="26">
        <v>0</v>
      </c>
      <c r="J652" s="27">
        <v>0</v>
      </c>
      <c r="K652" s="28">
        <v>7</v>
      </c>
      <c r="L652" s="27">
        <v>28</v>
      </c>
      <c r="M652" s="27">
        <v>1.96</v>
      </c>
      <c r="N652" s="29">
        <v>29.96</v>
      </c>
      <c r="O652" s="27">
        <v>1.96</v>
      </c>
      <c r="P652" s="27">
        <v>29.96</v>
      </c>
      <c r="Q652" s="27">
        <v>30</v>
      </c>
      <c r="R652" s="30"/>
      <c r="S652">
        <f t="shared" si="49"/>
        <v>6</v>
      </c>
      <c r="T652" t="str">
        <f t="shared" si="48"/>
        <v>มค</v>
      </c>
      <c r="U652" t="str">
        <f t="shared" si="50"/>
        <v>18</v>
      </c>
      <c r="V652" cm="1">
        <f t="array" ref="V652">_xlfn.SWITCH(T652,"มค",1,"กพ",2,"มี",3,"เมย",4,"พค",5,"มิ",6,"กค",7,"สค",8,"กย",9,"ตค",10,"พย",11,"ธค",12)</f>
        <v>1</v>
      </c>
      <c r="W652" s="55">
        <f t="shared" si="51"/>
        <v>2022</v>
      </c>
      <c r="X652" s="54">
        <f t="shared" si="52"/>
        <v>44579</v>
      </c>
    </row>
    <row r="653" spans="1:24" ht="24" x14ac:dyDescent="0.4">
      <c r="A653" s="19">
        <v>25</v>
      </c>
      <c r="B653" s="20" t="s">
        <v>1553</v>
      </c>
      <c r="C653" s="21" t="s">
        <v>1868</v>
      </c>
      <c r="D653" s="22" t="s">
        <v>1170</v>
      </c>
      <c r="E653" s="23" t="s">
        <v>382</v>
      </c>
      <c r="F653" s="24" t="s">
        <v>1171</v>
      </c>
      <c r="G653" s="25" t="s">
        <v>50</v>
      </c>
      <c r="H653" s="26">
        <v>0</v>
      </c>
      <c r="I653" s="26">
        <v>0</v>
      </c>
      <c r="J653" s="27">
        <v>0</v>
      </c>
      <c r="K653" s="28">
        <v>5</v>
      </c>
      <c r="L653" s="27">
        <v>20</v>
      </c>
      <c r="M653" s="27">
        <v>1.4</v>
      </c>
      <c r="N653" s="29">
        <v>21.4</v>
      </c>
      <c r="O653" s="27">
        <v>1.4</v>
      </c>
      <c r="P653" s="27">
        <v>21.4</v>
      </c>
      <c r="Q653" s="27">
        <v>21.5</v>
      </c>
      <c r="R653" s="30"/>
      <c r="S653">
        <f t="shared" si="49"/>
        <v>6</v>
      </c>
      <c r="T653" t="str">
        <f t="shared" si="48"/>
        <v>มค</v>
      </c>
      <c r="U653" t="str">
        <f t="shared" si="50"/>
        <v>18</v>
      </c>
      <c r="V653" cm="1">
        <f t="array" ref="V653">_xlfn.SWITCH(T653,"มค",1,"กพ",2,"มี",3,"เมย",4,"พค",5,"มิ",6,"กค",7,"สค",8,"กย",9,"ตค",10,"พย",11,"ธค",12)</f>
        <v>1</v>
      </c>
      <c r="W653" s="55">
        <f t="shared" si="51"/>
        <v>2022</v>
      </c>
      <c r="X653" s="54">
        <f t="shared" si="52"/>
        <v>44579</v>
      </c>
    </row>
    <row r="654" spans="1:24" ht="24" x14ac:dyDescent="0.4">
      <c r="A654" s="19">
        <v>26</v>
      </c>
      <c r="B654" s="20" t="s">
        <v>1553</v>
      </c>
      <c r="C654" s="21" t="s">
        <v>1869</v>
      </c>
      <c r="D654" s="22" t="s">
        <v>1118</v>
      </c>
      <c r="E654" s="23" t="s">
        <v>1119</v>
      </c>
      <c r="F654" s="24" t="s">
        <v>1120</v>
      </c>
      <c r="G654" s="25" t="s">
        <v>50</v>
      </c>
      <c r="H654" s="26">
        <v>0</v>
      </c>
      <c r="I654" s="26">
        <v>0</v>
      </c>
      <c r="J654" s="27">
        <v>0</v>
      </c>
      <c r="K654" s="28">
        <v>28</v>
      </c>
      <c r="L654" s="27">
        <v>112</v>
      </c>
      <c r="M654" s="27">
        <v>7.84</v>
      </c>
      <c r="N654" s="29">
        <v>119.84</v>
      </c>
      <c r="O654" s="27">
        <v>7.84</v>
      </c>
      <c r="P654" s="27">
        <v>119.84</v>
      </c>
      <c r="Q654" s="27">
        <v>120</v>
      </c>
      <c r="R654" s="30"/>
      <c r="S654">
        <f t="shared" si="49"/>
        <v>6</v>
      </c>
      <c r="T654" t="str">
        <f t="shared" si="48"/>
        <v>มค</v>
      </c>
      <c r="U654" t="str">
        <f t="shared" si="50"/>
        <v>18</v>
      </c>
      <c r="V654" cm="1">
        <f t="array" ref="V654">_xlfn.SWITCH(T654,"มค",1,"กพ",2,"มี",3,"เมย",4,"พค",5,"มิ",6,"กค",7,"สค",8,"กย",9,"ตค",10,"พย",11,"ธค",12)</f>
        <v>1</v>
      </c>
      <c r="W654" s="55">
        <f t="shared" si="51"/>
        <v>2022</v>
      </c>
      <c r="X654" s="54">
        <f t="shared" si="52"/>
        <v>44579</v>
      </c>
    </row>
    <row r="655" spans="1:24" ht="24" x14ac:dyDescent="0.4">
      <c r="A655" s="19">
        <v>27</v>
      </c>
      <c r="B655" s="20" t="s">
        <v>1553</v>
      </c>
      <c r="C655" s="21" t="s">
        <v>1870</v>
      </c>
      <c r="D655" s="22" t="s">
        <v>1098</v>
      </c>
      <c r="E655" s="23" t="s">
        <v>1099</v>
      </c>
      <c r="F655" s="24" t="s">
        <v>1100</v>
      </c>
      <c r="G655" s="25" t="s">
        <v>50</v>
      </c>
      <c r="H655" s="26">
        <v>0</v>
      </c>
      <c r="I655" s="26">
        <v>0</v>
      </c>
      <c r="J655" s="27">
        <v>0</v>
      </c>
      <c r="K655" s="28">
        <v>6</v>
      </c>
      <c r="L655" s="27">
        <v>24</v>
      </c>
      <c r="M655" s="27">
        <v>1.68</v>
      </c>
      <c r="N655" s="29">
        <v>25.68</v>
      </c>
      <c r="O655" s="27">
        <v>1.68</v>
      </c>
      <c r="P655" s="27">
        <v>25.68</v>
      </c>
      <c r="Q655" s="27">
        <v>25.75</v>
      </c>
      <c r="R655" s="30"/>
      <c r="S655">
        <f t="shared" si="49"/>
        <v>6</v>
      </c>
      <c r="T655" t="str">
        <f t="shared" si="48"/>
        <v>มค</v>
      </c>
      <c r="U655" t="str">
        <f t="shared" si="50"/>
        <v>18</v>
      </c>
      <c r="V655" cm="1">
        <f t="array" ref="V655">_xlfn.SWITCH(T655,"มค",1,"กพ",2,"มี",3,"เมย",4,"พค",5,"มิ",6,"กค",7,"สค",8,"กย",9,"ตค",10,"พย",11,"ธค",12)</f>
        <v>1</v>
      </c>
      <c r="W655" s="55">
        <f t="shared" si="51"/>
        <v>2022</v>
      </c>
      <c r="X655" s="54">
        <f t="shared" si="52"/>
        <v>44579</v>
      </c>
    </row>
    <row r="656" spans="1:24" ht="24" x14ac:dyDescent="0.4">
      <c r="A656" s="19">
        <v>28</v>
      </c>
      <c r="B656" s="20" t="s">
        <v>1553</v>
      </c>
      <c r="C656" s="21" t="s">
        <v>1871</v>
      </c>
      <c r="D656" s="22" t="s">
        <v>1093</v>
      </c>
      <c r="E656" s="23" t="s">
        <v>1094</v>
      </c>
      <c r="F656" s="24" t="s">
        <v>1095</v>
      </c>
      <c r="G656" s="25" t="s">
        <v>50</v>
      </c>
      <c r="H656" s="26">
        <v>0</v>
      </c>
      <c r="I656" s="26">
        <v>0</v>
      </c>
      <c r="J656" s="27">
        <v>0</v>
      </c>
      <c r="K656" s="28">
        <v>51</v>
      </c>
      <c r="L656" s="27">
        <v>204</v>
      </c>
      <c r="M656" s="27">
        <v>14.28</v>
      </c>
      <c r="N656" s="29">
        <v>218.28</v>
      </c>
      <c r="O656" s="27">
        <v>14.28</v>
      </c>
      <c r="P656" s="27">
        <v>218.28</v>
      </c>
      <c r="Q656" s="27">
        <v>218.28</v>
      </c>
      <c r="R656" s="30" t="s">
        <v>1872</v>
      </c>
      <c r="S656">
        <f t="shared" si="49"/>
        <v>6</v>
      </c>
      <c r="T656" t="str">
        <f t="shared" si="48"/>
        <v>มค</v>
      </c>
      <c r="U656" t="str">
        <f t="shared" si="50"/>
        <v>18</v>
      </c>
      <c r="V656" cm="1">
        <f t="array" ref="V656">_xlfn.SWITCH(T656,"มค",1,"กพ",2,"มี",3,"เมย",4,"พค",5,"มิ",6,"กค",7,"สค",8,"กย",9,"ตค",10,"พย",11,"ธค",12)</f>
        <v>1</v>
      </c>
      <c r="W656" s="55">
        <f t="shared" si="51"/>
        <v>2022</v>
      </c>
      <c r="X656" s="54">
        <f t="shared" si="52"/>
        <v>44579</v>
      </c>
    </row>
    <row r="657" spans="1:24" ht="24" x14ac:dyDescent="0.4">
      <c r="A657" s="19">
        <v>29</v>
      </c>
      <c r="B657" s="20" t="s">
        <v>1553</v>
      </c>
      <c r="C657" s="21" t="s">
        <v>1873</v>
      </c>
      <c r="D657" s="22" t="s">
        <v>1089</v>
      </c>
      <c r="E657" s="23" t="s">
        <v>1090</v>
      </c>
      <c r="F657" s="24" t="s">
        <v>1091</v>
      </c>
      <c r="G657" s="25" t="s">
        <v>50</v>
      </c>
      <c r="H657" s="26">
        <v>0</v>
      </c>
      <c r="I657" s="26">
        <v>0</v>
      </c>
      <c r="J657" s="27">
        <v>0</v>
      </c>
      <c r="K657" s="28">
        <v>184</v>
      </c>
      <c r="L657" s="27">
        <v>736</v>
      </c>
      <c r="M657" s="27">
        <v>51.52</v>
      </c>
      <c r="N657" s="29">
        <v>787.52</v>
      </c>
      <c r="O657" s="27">
        <v>51.52</v>
      </c>
      <c r="P657" s="27">
        <v>787.52</v>
      </c>
      <c r="Q657" s="27">
        <v>787.75</v>
      </c>
      <c r="R657" s="30"/>
      <c r="S657">
        <f t="shared" si="49"/>
        <v>6</v>
      </c>
      <c r="T657" t="str">
        <f t="shared" si="48"/>
        <v>มค</v>
      </c>
      <c r="U657" t="str">
        <f t="shared" si="50"/>
        <v>18</v>
      </c>
      <c r="V657" cm="1">
        <f t="array" ref="V657">_xlfn.SWITCH(T657,"มค",1,"กพ",2,"มี",3,"เมย",4,"พค",5,"มิ",6,"กค",7,"สค",8,"กย",9,"ตค",10,"พย",11,"ธค",12)</f>
        <v>1</v>
      </c>
      <c r="W657" s="55">
        <f t="shared" si="51"/>
        <v>2022</v>
      </c>
      <c r="X657" s="54">
        <f t="shared" si="52"/>
        <v>44579</v>
      </c>
    </row>
    <row r="658" spans="1:24" ht="24" x14ac:dyDescent="0.4">
      <c r="A658" s="19">
        <v>30</v>
      </c>
      <c r="B658" s="20" t="s">
        <v>1553</v>
      </c>
      <c r="C658" s="21" t="s">
        <v>1874</v>
      </c>
      <c r="D658" s="22" t="s">
        <v>1085</v>
      </c>
      <c r="E658" s="23" t="s">
        <v>1086</v>
      </c>
      <c r="F658" s="24" t="s">
        <v>1087</v>
      </c>
      <c r="G658" s="25" t="s">
        <v>50</v>
      </c>
      <c r="H658" s="26">
        <v>0</v>
      </c>
      <c r="I658" s="26">
        <v>0</v>
      </c>
      <c r="J658" s="27">
        <v>0</v>
      </c>
      <c r="K658" s="28">
        <v>1</v>
      </c>
      <c r="L658" s="27">
        <v>4</v>
      </c>
      <c r="M658" s="27">
        <v>0.28000000000000003</v>
      </c>
      <c r="N658" s="29">
        <v>4.28</v>
      </c>
      <c r="O658" s="27">
        <v>0.28000000000000003</v>
      </c>
      <c r="P658" s="27">
        <v>4.28</v>
      </c>
      <c r="Q658" s="27">
        <v>4.5</v>
      </c>
      <c r="R658" s="30"/>
      <c r="S658">
        <f t="shared" si="49"/>
        <v>6</v>
      </c>
      <c r="T658" t="str">
        <f t="shared" si="48"/>
        <v>มค</v>
      </c>
      <c r="U658" t="str">
        <f t="shared" si="50"/>
        <v>18</v>
      </c>
      <c r="V658" cm="1">
        <f t="array" ref="V658">_xlfn.SWITCH(T658,"มค",1,"กพ",2,"มี",3,"เมย",4,"พค",5,"มิ",6,"กค",7,"สค",8,"กย",9,"ตค",10,"พย",11,"ธค",12)</f>
        <v>1</v>
      </c>
      <c r="W658" s="55">
        <f t="shared" si="51"/>
        <v>2022</v>
      </c>
      <c r="X658" s="54">
        <f t="shared" si="52"/>
        <v>44579</v>
      </c>
    </row>
    <row r="659" spans="1:24" ht="24" x14ac:dyDescent="0.4">
      <c r="A659" s="19">
        <v>31</v>
      </c>
      <c r="B659" s="20" t="s">
        <v>1553</v>
      </c>
      <c r="C659" s="21" t="s">
        <v>1875</v>
      </c>
      <c r="D659" s="22" t="s">
        <v>1876</v>
      </c>
      <c r="E659" s="23" t="s">
        <v>1877</v>
      </c>
      <c r="F659" s="24" t="s">
        <v>1878</v>
      </c>
      <c r="G659" s="25" t="s">
        <v>1879</v>
      </c>
      <c r="H659" s="26">
        <v>1816</v>
      </c>
      <c r="I659" s="26">
        <v>127.12</v>
      </c>
      <c r="J659" s="27">
        <v>1943.12</v>
      </c>
      <c r="K659" s="28">
        <v>32</v>
      </c>
      <c r="L659" s="27">
        <v>128</v>
      </c>
      <c r="M659" s="27">
        <v>8.9600000000000009</v>
      </c>
      <c r="N659" s="29">
        <v>136.96</v>
      </c>
      <c r="O659" s="27">
        <v>136.08000000000001</v>
      </c>
      <c r="P659" s="27">
        <v>2080.08</v>
      </c>
      <c r="Q659" s="27">
        <v>2080.25</v>
      </c>
      <c r="R659" s="30"/>
      <c r="S659">
        <f t="shared" si="49"/>
        <v>6</v>
      </c>
      <c r="T659" t="str">
        <f t="shared" si="48"/>
        <v>มค</v>
      </c>
      <c r="U659" t="str">
        <f t="shared" si="50"/>
        <v>18</v>
      </c>
      <c r="V659" cm="1">
        <f t="array" ref="V659">_xlfn.SWITCH(T659,"มค",1,"กพ",2,"มี",3,"เมย",4,"พค",5,"มิ",6,"กค",7,"สค",8,"กย",9,"ตค",10,"พย",11,"ธค",12)</f>
        <v>1</v>
      </c>
      <c r="W659" s="55">
        <f t="shared" si="51"/>
        <v>2022</v>
      </c>
      <c r="X659" s="54">
        <f t="shared" si="52"/>
        <v>44579</v>
      </c>
    </row>
    <row r="660" spans="1:24" ht="24" x14ac:dyDescent="0.4">
      <c r="A660" s="19">
        <v>32</v>
      </c>
      <c r="B660" s="20" t="s">
        <v>1604</v>
      </c>
      <c r="C660" s="21" t="s">
        <v>1880</v>
      </c>
      <c r="D660" s="22" t="s">
        <v>1204</v>
      </c>
      <c r="E660" s="23" t="s">
        <v>1205</v>
      </c>
      <c r="F660" s="24" t="s">
        <v>1206</v>
      </c>
      <c r="G660" s="25" t="s">
        <v>50</v>
      </c>
      <c r="H660" s="26">
        <v>0</v>
      </c>
      <c r="I660" s="26">
        <v>0</v>
      </c>
      <c r="J660" s="27">
        <v>0</v>
      </c>
      <c r="K660" s="28">
        <v>111</v>
      </c>
      <c r="L660" s="27">
        <v>444</v>
      </c>
      <c r="M660" s="27">
        <v>31.08</v>
      </c>
      <c r="N660" s="29">
        <v>475.08</v>
      </c>
      <c r="O660" s="27">
        <v>31.08</v>
      </c>
      <c r="P660" s="27">
        <v>475.08</v>
      </c>
      <c r="Q660" s="27">
        <v>475.25</v>
      </c>
      <c r="R660" s="30"/>
      <c r="S660">
        <f t="shared" si="49"/>
        <v>6</v>
      </c>
      <c r="T660" t="str">
        <f t="shared" si="48"/>
        <v>มค</v>
      </c>
      <c r="U660" t="str">
        <f t="shared" si="50"/>
        <v>19</v>
      </c>
      <c r="V660" cm="1">
        <f t="array" ref="V660">_xlfn.SWITCH(T660,"มค",1,"กพ",2,"มี",3,"เมย",4,"พค",5,"มิ",6,"กค",7,"สค",8,"กย",9,"ตค",10,"พย",11,"ธค",12)</f>
        <v>1</v>
      </c>
      <c r="W660" s="55">
        <f t="shared" si="51"/>
        <v>2022</v>
      </c>
      <c r="X660" s="54">
        <f t="shared" si="52"/>
        <v>44580</v>
      </c>
    </row>
    <row r="661" spans="1:24" ht="24" x14ac:dyDescent="0.4">
      <c r="A661" s="19">
        <v>33</v>
      </c>
      <c r="B661" s="20" t="s">
        <v>1604</v>
      </c>
      <c r="C661" s="21" t="s">
        <v>1881</v>
      </c>
      <c r="D661" s="22" t="s">
        <v>1208</v>
      </c>
      <c r="E661" s="23" t="s">
        <v>1209</v>
      </c>
      <c r="F661" s="24" t="s">
        <v>1210</v>
      </c>
      <c r="G661" s="25" t="s">
        <v>50</v>
      </c>
      <c r="H661" s="26">
        <v>0</v>
      </c>
      <c r="I661" s="26">
        <v>0</v>
      </c>
      <c r="J661" s="27">
        <v>0</v>
      </c>
      <c r="K661" s="28">
        <v>35</v>
      </c>
      <c r="L661" s="27">
        <v>140</v>
      </c>
      <c r="M661" s="27">
        <v>9.8000000000000007</v>
      </c>
      <c r="N661" s="29">
        <v>149.80000000000001</v>
      </c>
      <c r="O661" s="27">
        <v>9.8000000000000007</v>
      </c>
      <c r="P661" s="27">
        <v>149.80000000000001</v>
      </c>
      <c r="Q661" s="27">
        <v>150</v>
      </c>
      <c r="R661" s="30"/>
      <c r="S661">
        <f t="shared" si="49"/>
        <v>6</v>
      </c>
      <c r="T661" t="str">
        <f t="shared" si="48"/>
        <v>มค</v>
      </c>
      <c r="U661" t="str">
        <f t="shared" si="50"/>
        <v>19</v>
      </c>
      <c r="V661" cm="1">
        <f t="array" ref="V661">_xlfn.SWITCH(T661,"มค",1,"กพ",2,"มี",3,"เมย",4,"พค",5,"มิ",6,"กค",7,"สค",8,"กย",9,"ตค",10,"พย",11,"ธค",12)</f>
        <v>1</v>
      </c>
      <c r="W661" s="55">
        <f t="shared" si="51"/>
        <v>2022</v>
      </c>
      <c r="X661" s="54">
        <f t="shared" si="52"/>
        <v>44580</v>
      </c>
    </row>
    <row r="662" spans="1:24" ht="24" x14ac:dyDescent="0.4">
      <c r="A662" s="19">
        <v>34</v>
      </c>
      <c r="B662" s="20" t="s">
        <v>1604</v>
      </c>
      <c r="C662" s="21" t="s">
        <v>1882</v>
      </c>
      <c r="D662" s="22" t="s">
        <v>1212</v>
      </c>
      <c r="E662" s="23" t="s">
        <v>1213</v>
      </c>
      <c r="F662" s="24" t="s">
        <v>1214</v>
      </c>
      <c r="G662" s="25" t="s">
        <v>50</v>
      </c>
      <c r="H662" s="26">
        <v>0</v>
      </c>
      <c r="I662" s="26">
        <v>0</v>
      </c>
      <c r="J662" s="27">
        <v>0</v>
      </c>
      <c r="K662" s="28">
        <v>10</v>
      </c>
      <c r="L662" s="27">
        <v>40</v>
      </c>
      <c r="M662" s="27">
        <v>2.8</v>
      </c>
      <c r="N662" s="29">
        <v>42.8</v>
      </c>
      <c r="O662" s="27">
        <v>2.8</v>
      </c>
      <c r="P662" s="27">
        <v>42.8</v>
      </c>
      <c r="Q662" s="27">
        <v>43</v>
      </c>
      <c r="R662" s="30"/>
      <c r="S662">
        <f t="shared" si="49"/>
        <v>6</v>
      </c>
      <c r="T662" t="str">
        <f t="shared" si="48"/>
        <v>มค</v>
      </c>
      <c r="U662" t="str">
        <f t="shared" si="50"/>
        <v>19</v>
      </c>
      <c r="V662" cm="1">
        <f t="array" ref="V662">_xlfn.SWITCH(T662,"มค",1,"กพ",2,"มี",3,"เมย",4,"พค",5,"มิ",6,"กค",7,"สค",8,"กย",9,"ตค",10,"พย",11,"ธค",12)</f>
        <v>1</v>
      </c>
      <c r="W662" s="55">
        <f t="shared" si="51"/>
        <v>2022</v>
      </c>
      <c r="X662" s="54">
        <f t="shared" si="52"/>
        <v>44580</v>
      </c>
    </row>
    <row r="663" spans="1:24" ht="24" x14ac:dyDescent="0.4">
      <c r="A663" s="19">
        <v>35</v>
      </c>
      <c r="B663" s="20" t="s">
        <v>1604</v>
      </c>
      <c r="C663" s="21" t="s">
        <v>1883</v>
      </c>
      <c r="D663" s="22" t="s">
        <v>1884</v>
      </c>
      <c r="E663" s="23" t="s">
        <v>1885</v>
      </c>
      <c r="F663" s="24" t="s">
        <v>1886</v>
      </c>
      <c r="G663" s="25" t="s">
        <v>50</v>
      </c>
      <c r="H663" s="26">
        <v>0</v>
      </c>
      <c r="I663" s="26">
        <v>0</v>
      </c>
      <c r="J663" s="27">
        <v>0</v>
      </c>
      <c r="K663" s="28">
        <v>1</v>
      </c>
      <c r="L663" s="27">
        <v>4</v>
      </c>
      <c r="M663" s="27">
        <v>0.28000000000000003</v>
      </c>
      <c r="N663" s="29">
        <v>4.28</v>
      </c>
      <c r="O663" s="27">
        <v>0.28000000000000003</v>
      </c>
      <c r="P663" s="27">
        <v>4.28</v>
      </c>
      <c r="Q663" s="27">
        <v>4.5</v>
      </c>
      <c r="R663" s="30"/>
      <c r="S663">
        <f t="shared" si="49"/>
        <v>6</v>
      </c>
      <c r="T663" t="str">
        <f t="shared" si="48"/>
        <v>มค</v>
      </c>
      <c r="U663" t="str">
        <f t="shared" si="50"/>
        <v>19</v>
      </c>
      <c r="V663" cm="1">
        <f t="array" ref="V663">_xlfn.SWITCH(T663,"มค",1,"กพ",2,"มี",3,"เมย",4,"พค",5,"มิ",6,"กค",7,"สค",8,"กย",9,"ตค",10,"พย",11,"ธค",12)</f>
        <v>1</v>
      </c>
      <c r="W663" s="55">
        <f t="shared" si="51"/>
        <v>2022</v>
      </c>
      <c r="X663" s="54">
        <f t="shared" si="52"/>
        <v>44580</v>
      </c>
    </row>
    <row r="664" spans="1:24" ht="24" x14ac:dyDescent="0.4">
      <c r="A664" s="19">
        <v>36</v>
      </c>
      <c r="B664" s="20" t="s">
        <v>1604</v>
      </c>
      <c r="C664" s="21" t="s">
        <v>1887</v>
      </c>
      <c r="D664" s="22" t="s">
        <v>1216</v>
      </c>
      <c r="E664" s="23" t="s">
        <v>1217</v>
      </c>
      <c r="F664" s="24" t="s">
        <v>1218</v>
      </c>
      <c r="G664" s="25" t="s">
        <v>50</v>
      </c>
      <c r="H664" s="26">
        <v>0</v>
      </c>
      <c r="I664" s="26">
        <v>0</v>
      </c>
      <c r="J664" s="27">
        <v>0</v>
      </c>
      <c r="K664" s="28">
        <v>28</v>
      </c>
      <c r="L664" s="27">
        <v>112</v>
      </c>
      <c r="M664" s="27">
        <v>7.84</v>
      </c>
      <c r="N664" s="29">
        <v>119.84</v>
      </c>
      <c r="O664" s="27">
        <v>7.84</v>
      </c>
      <c r="P664" s="27">
        <v>119.84</v>
      </c>
      <c r="Q664" s="27">
        <v>120</v>
      </c>
      <c r="R664" s="30"/>
      <c r="S664">
        <f t="shared" si="49"/>
        <v>6</v>
      </c>
      <c r="T664" t="str">
        <f t="shared" si="48"/>
        <v>มค</v>
      </c>
      <c r="U664" t="str">
        <f t="shared" si="50"/>
        <v>19</v>
      </c>
      <c r="V664" cm="1">
        <f t="array" ref="V664">_xlfn.SWITCH(T664,"มค",1,"กพ",2,"มี",3,"เมย",4,"พค",5,"มิ",6,"กค",7,"สค",8,"กย",9,"ตค",10,"พย",11,"ธค",12)</f>
        <v>1</v>
      </c>
      <c r="W664" s="55">
        <f t="shared" si="51"/>
        <v>2022</v>
      </c>
      <c r="X664" s="54">
        <f t="shared" si="52"/>
        <v>44580</v>
      </c>
    </row>
    <row r="665" spans="1:24" ht="24" x14ac:dyDescent="0.4">
      <c r="A665" s="19">
        <v>37</v>
      </c>
      <c r="B665" s="20" t="s">
        <v>1604</v>
      </c>
      <c r="C665" s="21" t="s">
        <v>1888</v>
      </c>
      <c r="D665" s="22" t="s">
        <v>1196</v>
      </c>
      <c r="E665" s="23" t="s">
        <v>1197</v>
      </c>
      <c r="F665" s="24" t="s">
        <v>1198</v>
      </c>
      <c r="G665" s="25" t="s">
        <v>50</v>
      </c>
      <c r="H665" s="26">
        <v>0</v>
      </c>
      <c r="I665" s="26">
        <v>0</v>
      </c>
      <c r="J665" s="27">
        <v>0</v>
      </c>
      <c r="K665" s="28">
        <v>58</v>
      </c>
      <c r="L665" s="27">
        <v>232</v>
      </c>
      <c r="M665" s="27">
        <v>16.239999999999998</v>
      </c>
      <c r="N665" s="29">
        <v>248.24</v>
      </c>
      <c r="O665" s="27">
        <v>16.239999999999998</v>
      </c>
      <c r="P665" s="27">
        <v>248.24</v>
      </c>
      <c r="Q665" s="27">
        <v>248.25</v>
      </c>
      <c r="R665" s="30"/>
      <c r="S665">
        <f t="shared" si="49"/>
        <v>6</v>
      </c>
      <c r="T665" t="str">
        <f t="shared" si="48"/>
        <v>มค</v>
      </c>
      <c r="U665" t="str">
        <f t="shared" si="50"/>
        <v>19</v>
      </c>
      <c r="V665" cm="1">
        <f t="array" ref="V665">_xlfn.SWITCH(T665,"มค",1,"กพ",2,"มี",3,"เมย",4,"พค",5,"มิ",6,"กค",7,"สค",8,"กย",9,"ตค",10,"พย",11,"ธค",12)</f>
        <v>1</v>
      </c>
      <c r="W665" s="55">
        <f t="shared" si="51"/>
        <v>2022</v>
      </c>
      <c r="X665" s="54">
        <f t="shared" si="52"/>
        <v>44580</v>
      </c>
    </row>
    <row r="666" spans="1:24" ht="24" x14ac:dyDescent="0.4">
      <c r="A666" s="19">
        <v>38</v>
      </c>
      <c r="B666" s="20" t="s">
        <v>1604</v>
      </c>
      <c r="C666" s="21" t="s">
        <v>1889</v>
      </c>
      <c r="D666" s="22" t="s">
        <v>1220</v>
      </c>
      <c r="E666" s="23" t="s">
        <v>1221</v>
      </c>
      <c r="F666" s="24" t="s">
        <v>1222</v>
      </c>
      <c r="G666" s="25" t="s">
        <v>50</v>
      </c>
      <c r="H666" s="26">
        <v>0</v>
      </c>
      <c r="I666" s="26">
        <v>0</v>
      </c>
      <c r="J666" s="27">
        <v>0</v>
      </c>
      <c r="K666" s="28">
        <v>3</v>
      </c>
      <c r="L666" s="27">
        <v>12</v>
      </c>
      <c r="M666" s="27">
        <v>0.84</v>
      </c>
      <c r="N666" s="29">
        <v>12.84</v>
      </c>
      <c r="O666" s="27">
        <v>0.84</v>
      </c>
      <c r="P666" s="27">
        <v>12.84</v>
      </c>
      <c r="Q666" s="27">
        <v>13</v>
      </c>
      <c r="R666" s="30"/>
      <c r="S666">
        <f t="shared" si="49"/>
        <v>6</v>
      </c>
      <c r="T666" t="str">
        <f t="shared" si="48"/>
        <v>มค</v>
      </c>
      <c r="U666" t="str">
        <f t="shared" si="50"/>
        <v>19</v>
      </c>
      <c r="V666" cm="1">
        <f t="array" ref="V666">_xlfn.SWITCH(T666,"มค",1,"กพ",2,"มี",3,"เมย",4,"พค",5,"มิ",6,"กค",7,"สค",8,"กย",9,"ตค",10,"พย",11,"ธค",12)</f>
        <v>1</v>
      </c>
      <c r="W666" s="55">
        <f t="shared" si="51"/>
        <v>2022</v>
      </c>
      <c r="X666" s="54">
        <f t="shared" si="52"/>
        <v>44580</v>
      </c>
    </row>
    <row r="667" spans="1:24" ht="24" x14ac:dyDescent="0.4">
      <c r="A667" s="19">
        <v>39</v>
      </c>
      <c r="B667" s="20" t="s">
        <v>1604</v>
      </c>
      <c r="C667" s="21" t="s">
        <v>1890</v>
      </c>
      <c r="D667" s="22" t="s">
        <v>1373</v>
      </c>
      <c r="E667" s="23" t="s">
        <v>1374</v>
      </c>
      <c r="F667" s="24" t="s">
        <v>1375</v>
      </c>
      <c r="G667" s="25" t="s">
        <v>1891</v>
      </c>
      <c r="H667" s="26">
        <v>240</v>
      </c>
      <c r="I667" s="26">
        <v>16.8</v>
      </c>
      <c r="J667" s="27">
        <v>256.8</v>
      </c>
      <c r="K667" s="28">
        <v>14</v>
      </c>
      <c r="L667" s="27">
        <v>56</v>
      </c>
      <c r="M667" s="27">
        <v>3.92</v>
      </c>
      <c r="N667" s="29">
        <v>59.92</v>
      </c>
      <c r="O667" s="27">
        <v>20.72</v>
      </c>
      <c r="P667" s="27">
        <v>316.72000000000003</v>
      </c>
      <c r="Q667" s="27">
        <v>316.75</v>
      </c>
      <c r="R667" s="30"/>
      <c r="S667">
        <f t="shared" si="49"/>
        <v>6</v>
      </c>
      <c r="T667" t="str">
        <f t="shared" si="48"/>
        <v>มค</v>
      </c>
      <c r="U667" t="str">
        <f t="shared" si="50"/>
        <v>19</v>
      </c>
      <c r="V667" cm="1">
        <f t="array" ref="V667">_xlfn.SWITCH(T667,"มค",1,"กพ",2,"มี",3,"เมย",4,"พค",5,"มิ",6,"กค",7,"สค",8,"กย",9,"ตค",10,"พย",11,"ธค",12)</f>
        <v>1</v>
      </c>
      <c r="W667" s="55">
        <f t="shared" si="51"/>
        <v>2022</v>
      </c>
      <c r="X667" s="54">
        <f t="shared" si="52"/>
        <v>44580</v>
      </c>
    </row>
    <row r="668" spans="1:24" ht="24" x14ac:dyDescent="0.4">
      <c r="A668" s="19">
        <v>40</v>
      </c>
      <c r="B668" s="20" t="s">
        <v>1604</v>
      </c>
      <c r="C668" s="21" t="s">
        <v>1892</v>
      </c>
      <c r="D668" s="22" t="s">
        <v>1893</v>
      </c>
      <c r="E668" s="23" t="s">
        <v>1894</v>
      </c>
      <c r="F668" s="24" t="s">
        <v>1895</v>
      </c>
      <c r="G668" s="25" t="s">
        <v>50</v>
      </c>
      <c r="H668" s="26">
        <v>0</v>
      </c>
      <c r="I668" s="26">
        <v>0</v>
      </c>
      <c r="J668" s="27">
        <v>0</v>
      </c>
      <c r="K668" s="28">
        <v>9</v>
      </c>
      <c r="L668" s="27">
        <v>36</v>
      </c>
      <c r="M668" s="27">
        <v>2.52</v>
      </c>
      <c r="N668" s="29">
        <v>38.520000000000003</v>
      </c>
      <c r="O668" s="27">
        <v>2.52</v>
      </c>
      <c r="P668" s="27">
        <v>38.520000000000003</v>
      </c>
      <c r="Q668" s="27">
        <v>38.75</v>
      </c>
      <c r="R668" s="30"/>
      <c r="S668">
        <f t="shared" si="49"/>
        <v>6</v>
      </c>
      <c r="T668" t="str">
        <f t="shared" si="48"/>
        <v>มค</v>
      </c>
      <c r="U668" t="str">
        <f t="shared" si="50"/>
        <v>19</v>
      </c>
      <c r="V668" cm="1">
        <f t="array" ref="V668">_xlfn.SWITCH(T668,"มค",1,"กพ",2,"มี",3,"เมย",4,"พค",5,"มิ",6,"กค",7,"สค",8,"กย",9,"ตค",10,"พย",11,"ธค",12)</f>
        <v>1</v>
      </c>
      <c r="W668" s="55">
        <f t="shared" si="51"/>
        <v>2022</v>
      </c>
      <c r="X668" s="54">
        <f t="shared" si="52"/>
        <v>44580</v>
      </c>
    </row>
    <row r="669" spans="1:24" ht="24" x14ac:dyDescent="0.4">
      <c r="A669" s="19">
        <v>41</v>
      </c>
      <c r="B669" s="20" t="s">
        <v>1604</v>
      </c>
      <c r="C669" s="21" t="s">
        <v>1896</v>
      </c>
      <c r="D669" s="22" t="s">
        <v>1897</v>
      </c>
      <c r="E669" s="23" t="s">
        <v>1898</v>
      </c>
      <c r="F669" s="24" t="s">
        <v>1899</v>
      </c>
      <c r="G669" s="25" t="s">
        <v>1389</v>
      </c>
      <c r="H669" s="26">
        <v>92</v>
      </c>
      <c r="I669" s="26">
        <v>6.44</v>
      </c>
      <c r="J669" s="27">
        <v>98.44</v>
      </c>
      <c r="K669" s="28">
        <v>26</v>
      </c>
      <c r="L669" s="27">
        <v>104</v>
      </c>
      <c r="M669" s="27">
        <v>7.28</v>
      </c>
      <c r="N669" s="29">
        <v>111.28</v>
      </c>
      <c r="O669" s="27">
        <v>13.72</v>
      </c>
      <c r="P669" s="27">
        <v>209.72</v>
      </c>
      <c r="Q669" s="27">
        <v>209.75</v>
      </c>
      <c r="R669" s="30"/>
      <c r="S669">
        <f t="shared" si="49"/>
        <v>6</v>
      </c>
      <c r="T669" t="str">
        <f t="shared" si="48"/>
        <v>มค</v>
      </c>
      <c r="U669" t="str">
        <f t="shared" si="50"/>
        <v>19</v>
      </c>
      <c r="V669" cm="1">
        <f t="array" ref="V669">_xlfn.SWITCH(T669,"มค",1,"กพ",2,"มี",3,"เมย",4,"พค",5,"มิ",6,"กค",7,"สค",8,"กย",9,"ตค",10,"พย",11,"ธค",12)</f>
        <v>1</v>
      </c>
      <c r="W669" s="55">
        <f t="shared" si="51"/>
        <v>2022</v>
      </c>
      <c r="X669" s="54">
        <f t="shared" si="52"/>
        <v>44580</v>
      </c>
    </row>
    <row r="670" spans="1:24" ht="24" x14ac:dyDescent="0.4">
      <c r="A670" s="19">
        <v>42</v>
      </c>
      <c r="B670" s="20" t="s">
        <v>1604</v>
      </c>
      <c r="C670" s="21" t="s">
        <v>1900</v>
      </c>
      <c r="D670" s="22" t="s">
        <v>1140</v>
      </c>
      <c r="E670" s="23" t="s">
        <v>1141</v>
      </c>
      <c r="F670" s="24" t="s">
        <v>1142</v>
      </c>
      <c r="G670" s="25" t="s">
        <v>50</v>
      </c>
      <c r="H670" s="26">
        <v>0</v>
      </c>
      <c r="I670" s="26">
        <v>0</v>
      </c>
      <c r="J670" s="27">
        <v>0</v>
      </c>
      <c r="K670" s="28">
        <v>97</v>
      </c>
      <c r="L670" s="27">
        <v>388</v>
      </c>
      <c r="M670" s="27">
        <v>27.16</v>
      </c>
      <c r="N670" s="29">
        <v>415.16</v>
      </c>
      <c r="O670" s="27">
        <v>27.16</v>
      </c>
      <c r="P670" s="27">
        <v>415.16</v>
      </c>
      <c r="Q670" s="27">
        <v>415.25</v>
      </c>
      <c r="R670" s="30"/>
      <c r="S670">
        <f t="shared" si="49"/>
        <v>6</v>
      </c>
      <c r="T670" t="str">
        <f t="shared" si="48"/>
        <v>มค</v>
      </c>
      <c r="U670" t="str">
        <f t="shared" si="50"/>
        <v>19</v>
      </c>
      <c r="V670" cm="1">
        <f t="array" ref="V670">_xlfn.SWITCH(T670,"มค",1,"กพ",2,"มี",3,"เมย",4,"พค",5,"มิ",6,"กค",7,"สค",8,"กย",9,"ตค",10,"พย",11,"ธค",12)</f>
        <v>1</v>
      </c>
      <c r="W670" s="55">
        <f t="shared" si="51"/>
        <v>2022</v>
      </c>
      <c r="X670" s="54">
        <f t="shared" si="52"/>
        <v>44580</v>
      </c>
    </row>
    <row r="671" spans="1:24" ht="24" x14ac:dyDescent="0.4">
      <c r="A671" s="19">
        <v>43</v>
      </c>
      <c r="B671" s="20" t="s">
        <v>1641</v>
      </c>
      <c r="C671" s="21" t="s">
        <v>1901</v>
      </c>
      <c r="D671" s="22" t="s">
        <v>1264</v>
      </c>
      <c r="E671" s="23" t="s">
        <v>1265</v>
      </c>
      <c r="F671" s="24" t="s">
        <v>1266</v>
      </c>
      <c r="G671" s="25" t="s">
        <v>50</v>
      </c>
      <c r="H671" s="26">
        <v>0</v>
      </c>
      <c r="I671" s="26">
        <v>0</v>
      </c>
      <c r="J671" s="27">
        <v>0</v>
      </c>
      <c r="K671" s="28">
        <v>46</v>
      </c>
      <c r="L671" s="27">
        <v>184</v>
      </c>
      <c r="M671" s="27">
        <v>12.88</v>
      </c>
      <c r="N671" s="29">
        <v>196.88</v>
      </c>
      <c r="O671" s="27">
        <v>12.88</v>
      </c>
      <c r="P671" s="27">
        <v>196.88</v>
      </c>
      <c r="Q671" s="27">
        <v>197</v>
      </c>
      <c r="R671" s="30"/>
      <c r="S671">
        <f t="shared" si="49"/>
        <v>6</v>
      </c>
      <c r="T671" t="str">
        <f t="shared" si="48"/>
        <v>มค</v>
      </c>
      <c r="U671" t="str">
        <f t="shared" si="50"/>
        <v>20</v>
      </c>
      <c r="V671" cm="1">
        <f t="array" ref="V671">_xlfn.SWITCH(T671,"มค",1,"กพ",2,"มี",3,"เมย",4,"พค",5,"มิ",6,"กค",7,"สค",8,"กย",9,"ตค",10,"พย",11,"ธค",12)</f>
        <v>1</v>
      </c>
      <c r="W671" s="55">
        <f t="shared" si="51"/>
        <v>2022</v>
      </c>
      <c r="X671" s="54">
        <f t="shared" si="52"/>
        <v>44581</v>
      </c>
    </row>
    <row r="672" spans="1:24" ht="24" x14ac:dyDescent="0.4">
      <c r="A672" s="19">
        <v>44</v>
      </c>
      <c r="B672" s="20" t="s">
        <v>1641</v>
      </c>
      <c r="C672" s="21" t="s">
        <v>1902</v>
      </c>
      <c r="D672" s="22" t="s">
        <v>1260</v>
      </c>
      <c r="E672" s="23" t="s">
        <v>1261</v>
      </c>
      <c r="F672" s="24" t="s">
        <v>1262</v>
      </c>
      <c r="G672" s="25" t="s">
        <v>50</v>
      </c>
      <c r="H672" s="26">
        <v>0</v>
      </c>
      <c r="I672" s="26">
        <v>0</v>
      </c>
      <c r="J672" s="27">
        <v>0</v>
      </c>
      <c r="K672" s="28">
        <v>40</v>
      </c>
      <c r="L672" s="27">
        <v>160</v>
      </c>
      <c r="M672" s="27">
        <v>11.2</v>
      </c>
      <c r="N672" s="29">
        <v>171.2</v>
      </c>
      <c r="O672" s="27">
        <v>11.2</v>
      </c>
      <c r="P672" s="27">
        <v>171.2</v>
      </c>
      <c r="Q672" s="27">
        <v>171.25</v>
      </c>
      <c r="R672" s="30"/>
      <c r="S672">
        <f t="shared" si="49"/>
        <v>6</v>
      </c>
      <c r="T672" t="str">
        <f t="shared" si="48"/>
        <v>มค</v>
      </c>
      <c r="U672" t="str">
        <f t="shared" si="50"/>
        <v>20</v>
      </c>
      <c r="V672" cm="1">
        <f t="array" ref="V672">_xlfn.SWITCH(T672,"มค",1,"กพ",2,"มี",3,"เมย",4,"พค",5,"มิ",6,"กค",7,"สค",8,"กย",9,"ตค",10,"พย",11,"ธค",12)</f>
        <v>1</v>
      </c>
      <c r="W672" s="55">
        <f t="shared" si="51"/>
        <v>2022</v>
      </c>
      <c r="X672" s="54">
        <f t="shared" si="52"/>
        <v>44581</v>
      </c>
    </row>
    <row r="673" spans="1:24" ht="24" x14ac:dyDescent="0.4">
      <c r="A673" s="19">
        <v>45</v>
      </c>
      <c r="B673" s="20" t="s">
        <v>1641</v>
      </c>
      <c r="C673" s="21" t="s">
        <v>1903</v>
      </c>
      <c r="D673" s="22" t="s">
        <v>1904</v>
      </c>
      <c r="E673" s="23" t="s">
        <v>1905</v>
      </c>
      <c r="F673" s="24" t="s">
        <v>1906</v>
      </c>
      <c r="G673" s="25" t="s">
        <v>50</v>
      </c>
      <c r="H673" s="26">
        <v>0</v>
      </c>
      <c r="I673" s="26">
        <v>0</v>
      </c>
      <c r="J673" s="27">
        <v>0</v>
      </c>
      <c r="K673" s="28">
        <v>8</v>
      </c>
      <c r="L673" s="27">
        <v>32</v>
      </c>
      <c r="M673" s="27">
        <v>2.2400000000000002</v>
      </c>
      <c r="N673" s="29">
        <v>34.24</v>
      </c>
      <c r="O673" s="27">
        <v>2.2400000000000002</v>
      </c>
      <c r="P673" s="27">
        <v>34.24</v>
      </c>
      <c r="Q673" s="27">
        <v>34.25</v>
      </c>
      <c r="R673" s="30"/>
      <c r="S673">
        <f t="shared" si="49"/>
        <v>6</v>
      </c>
      <c r="T673" t="str">
        <f t="shared" si="48"/>
        <v>มค</v>
      </c>
      <c r="U673" t="str">
        <f t="shared" si="50"/>
        <v>20</v>
      </c>
      <c r="V673" cm="1">
        <f t="array" ref="V673">_xlfn.SWITCH(T673,"มค",1,"กพ",2,"มี",3,"เมย",4,"พค",5,"มิ",6,"กค",7,"สค",8,"กย",9,"ตค",10,"พย",11,"ธค",12)</f>
        <v>1</v>
      </c>
      <c r="W673" s="55">
        <f t="shared" si="51"/>
        <v>2022</v>
      </c>
      <c r="X673" s="54">
        <f t="shared" si="52"/>
        <v>44581</v>
      </c>
    </row>
    <row r="674" spans="1:24" ht="24" x14ac:dyDescent="0.4">
      <c r="A674" s="19">
        <v>46</v>
      </c>
      <c r="B674" s="20" t="s">
        <v>1641</v>
      </c>
      <c r="C674" s="21" t="s">
        <v>1907</v>
      </c>
      <c r="D674" s="22" t="s">
        <v>1284</v>
      </c>
      <c r="E674" s="23" t="s">
        <v>1285</v>
      </c>
      <c r="F674" s="24" t="s">
        <v>1286</v>
      </c>
      <c r="G674" s="25" t="s">
        <v>50</v>
      </c>
      <c r="H674" s="26">
        <v>0</v>
      </c>
      <c r="I674" s="26">
        <v>0</v>
      </c>
      <c r="J674" s="27">
        <v>0</v>
      </c>
      <c r="K674" s="28">
        <v>30</v>
      </c>
      <c r="L674" s="27">
        <v>120</v>
      </c>
      <c r="M674" s="27">
        <v>8.4</v>
      </c>
      <c r="N674" s="29">
        <v>128.4</v>
      </c>
      <c r="O674" s="27">
        <v>8.4</v>
      </c>
      <c r="P674" s="27">
        <v>128.4</v>
      </c>
      <c r="Q674" s="27">
        <v>128.5</v>
      </c>
      <c r="R674" s="30"/>
      <c r="S674">
        <f t="shared" si="49"/>
        <v>6</v>
      </c>
      <c r="T674" t="str">
        <f t="shared" ref="T674:T737" si="53">IF(S674=5,MID(B674,7-S674,2),MID(B674,9-S674,2))</f>
        <v>มค</v>
      </c>
      <c r="U674" t="str">
        <f t="shared" si="50"/>
        <v>20</v>
      </c>
      <c r="V674" cm="1">
        <f t="array" ref="V674">_xlfn.SWITCH(T674,"มค",1,"กพ",2,"มี",3,"เมย",4,"พค",5,"มิ",6,"กค",7,"สค",8,"กย",9,"ตค",10,"พย",11,"ธค",12)</f>
        <v>1</v>
      </c>
      <c r="W674" s="55">
        <f t="shared" si="51"/>
        <v>2022</v>
      </c>
      <c r="X674" s="54">
        <f t="shared" si="52"/>
        <v>44581</v>
      </c>
    </row>
    <row r="675" spans="1:24" ht="24" x14ac:dyDescent="0.4">
      <c r="A675" s="19">
        <v>47</v>
      </c>
      <c r="B675" s="20" t="s">
        <v>1641</v>
      </c>
      <c r="C675" s="21" t="s">
        <v>1908</v>
      </c>
      <c r="D675" s="22" t="s">
        <v>1272</v>
      </c>
      <c r="E675" s="23" t="s">
        <v>1273</v>
      </c>
      <c r="F675" s="24" t="s">
        <v>1274</v>
      </c>
      <c r="G675" s="25" t="s">
        <v>50</v>
      </c>
      <c r="H675" s="26">
        <v>0</v>
      </c>
      <c r="I675" s="26">
        <v>0</v>
      </c>
      <c r="J675" s="27">
        <v>0</v>
      </c>
      <c r="K675" s="28">
        <v>7</v>
      </c>
      <c r="L675" s="27">
        <v>28</v>
      </c>
      <c r="M675" s="27">
        <v>1.96</v>
      </c>
      <c r="N675" s="29">
        <v>29.96</v>
      </c>
      <c r="O675" s="27">
        <v>1.96</v>
      </c>
      <c r="P675" s="27">
        <v>29.96</v>
      </c>
      <c r="Q675" s="27">
        <v>30</v>
      </c>
      <c r="R675" s="30"/>
      <c r="S675">
        <f t="shared" si="49"/>
        <v>6</v>
      </c>
      <c r="T675" t="str">
        <f t="shared" si="53"/>
        <v>มค</v>
      </c>
      <c r="U675" t="str">
        <f t="shared" si="50"/>
        <v>20</v>
      </c>
      <c r="V675" cm="1">
        <f t="array" ref="V675">_xlfn.SWITCH(T675,"มค",1,"กพ",2,"มี",3,"เมย",4,"พค",5,"มิ",6,"กค",7,"สค",8,"กย",9,"ตค",10,"พย",11,"ธค",12)</f>
        <v>1</v>
      </c>
      <c r="W675" s="55">
        <f t="shared" si="51"/>
        <v>2022</v>
      </c>
      <c r="X675" s="54">
        <f t="shared" si="52"/>
        <v>44581</v>
      </c>
    </row>
    <row r="676" spans="1:24" ht="24" x14ac:dyDescent="0.4">
      <c r="A676" s="19">
        <v>48</v>
      </c>
      <c r="B676" s="20" t="s">
        <v>1641</v>
      </c>
      <c r="C676" s="21" t="s">
        <v>1909</v>
      </c>
      <c r="D676" s="22" t="s">
        <v>1276</v>
      </c>
      <c r="E676" s="23" t="s">
        <v>1277</v>
      </c>
      <c r="F676" s="24" t="s">
        <v>1278</v>
      </c>
      <c r="G676" s="25" t="s">
        <v>50</v>
      </c>
      <c r="H676" s="26">
        <v>0</v>
      </c>
      <c r="I676" s="26">
        <v>0</v>
      </c>
      <c r="J676" s="27">
        <v>0</v>
      </c>
      <c r="K676" s="28">
        <v>2</v>
      </c>
      <c r="L676" s="27">
        <v>8</v>
      </c>
      <c r="M676" s="27">
        <v>0.56000000000000005</v>
      </c>
      <c r="N676" s="29">
        <v>8.56</v>
      </c>
      <c r="O676" s="27">
        <v>0.56000000000000005</v>
      </c>
      <c r="P676" s="27">
        <v>8.56</v>
      </c>
      <c r="Q676" s="27">
        <v>8.75</v>
      </c>
      <c r="R676" s="30"/>
      <c r="S676">
        <f t="shared" si="49"/>
        <v>6</v>
      </c>
      <c r="T676" t="str">
        <f t="shared" si="53"/>
        <v>มค</v>
      </c>
      <c r="U676" t="str">
        <f t="shared" si="50"/>
        <v>20</v>
      </c>
      <c r="V676" cm="1">
        <f t="array" ref="V676">_xlfn.SWITCH(T676,"มค",1,"กพ",2,"มี",3,"เมย",4,"พค",5,"มิ",6,"กค",7,"สค",8,"กย",9,"ตค",10,"พย",11,"ธค",12)</f>
        <v>1</v>
      </c>
      <c r="W676" s="55">
        <f t="shared" si="51"/>
        <v>2022</v>
      </c>
      <c r="X676" s="54">
        <f t="shared" si="52"/>
        <v>44581</v>
      </c>
    </row>
    <row r="677" spans="1:24" ht="24" x14ac:dyDescent="0.4">
      <c r="A677" s="19">
        <v>49</v>
      </c>
      <c r="B677" s="20" t="s">
        <v>1641</v>
      </c>
      <c r="C677" s="21" t="s">
        <v>1910</v>
      </c>
      <c r="D677" s="22" t="s">
        <v>1355</v>
      </c>
      <c r="E677" s="23" t="s">
        <v>1356</v>
      </c>
      <c r="F677" s="24" t="s">
        <v>1357</v>
      </c>
      <c r="G677" s="25" t="s">
        <v>1911</v>
      </c>
      <c r="H677" s="26">
        <v>800</v>
      </c>
      <c r="I677" s="26">
        <v>56</v>
      </c>
      <c r="J677" s="27">
        <v>856</v>
      </c>
      <c r="K677" s="28">
        <v>0</v>
      </c>
      <c r="L677" s="27">
        <v>0</v>
      </c>
      <c r="M677" s="27">
        <v>0</v>
      </c>
      <c r="N677" s="29">
        <v>0</v>
      </c>
      <c r="O677" s="27">
        <v>56</v>
      </c>
      <c r="P677" s="27">
        <v>856</v>
      </c>
      <c r="Q677" s="27">
        <v>856</v>
      </c>
      <c r="R677" s="30" t="s">
        <v>1912</v>
      </c>
      <c r="S677">
        <f t="shared" si="49"/>
        <v>6</v>
      </c>
      <c r="T677" t="str">
        <f t="shared" si="53"/>
        <v>มค</v>
      </c>
      <c r="U677" t="str">
        <f t="shared" si="50"/>
        <v>20</v>
      </c>
      <c r="V677" cm="1">
        <f t="array" ref="V677">_xlfn.SWITCH(T677,"มค",1,"กพ",2,"มี",3,"เมย",4,"พค",5,"มิ",6,"กค",7,"สค",8,"กย",9,"ตค",10,"พย",11,"ธค",12)</f>
        <v>1</v>
      </c>
      <c r="W677" s="55">
        <f t="shared" si="51"/>
        <v>2022</v>
      </c>
      <c r="X677" s="54">
        <f t="shared" si="52"/>
        <v>44581</v>
      </c>
    </row>
    <row r="678" spans="1:24" ht="24" x14ac:dyDescent="0.4">
      <c r="A678" s="19">
        <v>50</v>
      </c>
      <c r="B678" s="20" t="s">
        <v>1641</v>
      </c>
      <c r="C678" s="21" t="s">
        <v>1913</v>
      </c>
      <c r="D678" s="22" t="s">
        <v>1280</v>
      </c>
      <c r="E678" s="23" t="s">
        <v>1281</v>
      </c>
      <c r="F678" s="24" t="s">
        <v>1282</v>
      </c>
      <c r="G678" s="25" t="s">
        <v>50</v>
      </c>
      <c r="H678" s="26">
        <v>0</v>
      </c>
      <c r="I678" s="26">
        <v>0</v>
      </c>
      <c r="J678" s="27">
        <v>0</v>
      </c>
      <c r="K678" s="28">
        <v>2</v>
      </c>
      <c r="L678" s="27">
        <v>8</v>
      </c>
      <c r="M678" s="27">
        <v>0.56000000000000005</v>
      </c>
      <c r="N678" s="29">
        <v>8.56</v>
      </c>
      <c r="O678" s="27">
        <v>0.56000000000000005</v>
      </c>
      <c r="P678" s="27">
        <v>8.56</v>
      </c>
      <c r="Q678" s="27">
        <v>8.75</v>
      </c>
      <c r="R678" s="30"/>
      <c r="S678">
        <f t="shared" si="49"/>
        <v>6</v>
      </c>
      <c r="T678" t="str">
        <f t="shared" si="53"/>
        <v>มค</v>
      </c>
      <c r="U678" t="str">
        <f t="shared" si="50"/>
        <v>20</v>
      </c>
      <c r="V678" cm="1">
        <f t="array" ref="V678">_xlfn.SWITCH(T678,"มค",1,"กพ",2,"มี",3,"เมย",4,"พค",5,"มิ",6,"กค",7,"สค",8,"กย",9,"ตค",10,"พย",11,"ธค",12)</f>
        <v>1</v>
      </c>
      <c r="W678" s="55">
        <f t="shared" si="51"/>
        <v>2022</v>
      </c>
      <c r="X678" s="54">
        <f t="shared" si="52"/>
        <v>44581</v>
      </c>
    </row>
    <row r="679" spans="1:24" ht="24" x14ac:dyDescent="0.4">
      <c r="A679" s="19">
        <v>51</v>
      </c>
      <c r="B679" s="20" t="s">
        <v>1641</v>
      </c>
      <c r="C679" s="21" t="s">
        <v>1914</v>
      </c>
      <c r="D679" s="22" t="s">
        <v>1288</v>
      </c>
      <c r="E679" s="23" t="s">
        <v>1289</v>
      </c>
      <c r="F679" s="24" t="s">
        <v>1290</v>
      </c>
      <c r="G679" s="25" t="s">
        <v>50</v>
      </c>
      <c r="H679" s="26">
        <v>0</v>
      </c>
      <c r="I679" s="26">
        <v>0</v>
      </c>
      <c r="J679" s="27">
        <v>0</v>
      </c>
      <c r="K679" s="28">
        <v>56</v>
      </c>
      <c r="L679" s="27">
        <v>224</v>
      </c>
      <c r="M679" s="27">
        <v>15.68</v>
      </c>
      <c r="N679" s="29">
        <v>239.68</v>
      </c>
      <c r="O679" s="27">
        <v>15.68</v>
      </c>
      <c r="P679" s="27">
        <v>239.68</v>
      </c>
      <c r="Q679" s="27">
        <v>239.75</v>
      </c>
      <c r="R679" s="30"/>
      <c r="S679">
        <f t="shared" si="49"/>
        <v>6</v>
      </c>
      <c r="T679" t="str">
        <f t="shared" si="53"/>
        <v>มค</v>
      </c>
      <c r="U679" t="str">
        <f t="shared" si="50"/>
        <v>20</v>
      </c>
      <c r="V679" cm="1">
        <f t="array" ref="V679">_xlfn.SWITCH(T679,"มค",1,"กพ",2,"มี",3,"เมย",4,"พค",5,"มิ",6,"กค",7,"สค",8,"กย",9,"ตค",10,"พย",11,"ธค",12)</f>
        <v>1</v>
      </c>
      <c r="W679" s="55">
        <f t="shared" si="51"/>
        <v>2022</v>
      </c>
      <c r="X679" s="54">
        <f t="shared" si="52"/>
        <v>44581</v>
      </c>
    </row>
    <row r="680" spans="1:24" ht="24" x14ac:dyDescent="0.4">
      <c r="A680" s="19">
        <v>52</v>
      </c>
      <c r="B680" s="20" t="s">
        <v>1641</v>
      </c>
      <c r="C680" s="21" t="s">
        <v>1915</v>
      </c>
      <c r="D680" s="22" t="s">
        <v>1292</v>
      </c>
      <c r="E680" s="23" t="s">
        <v>1293</v>
      </c>
      <c r="F680" s="24" t="s">
        <v>1294</v>
      </c>
      <c r="G680" s="25" t="s">
        <v>50</v>
      </c>
      <c r="H680" s="26">
        <v>0</v>
      </c>
      <c r="I680" s="26">
        <v>0</v>
      </c>
      <c r="J680" s="27">
        <v>0</v>
      </c>
      <c r="K680" s="28">
        <v>7</v>
      </c>
      <c r="L680" s="27">
        <v>28</v>
      </c>
      <c r="M680" s="27">
        <v>1.96</v>
      </c>
      <c r="N680" s="29">
        <v>29.96</v>
      </c>
      <c r="O680" s="27">
        <v>1.96</v>
      </c>
      <c r="P680" s="27">
        <v>29.96</v>
      </c>
      <c r="Q680" s="27">
        <v>30</v>
      </c>
      <c r="R680" s="30"/>
      <c r="S680">
        <f t="shared" si="49"/>
        <v>6</v>
      </c>
      <c r="T680" t="str">
        <f t="shared" si="53"/>
        <v>มค</v>
      </c>
      <c r="U680" t="str">
        <f t="shared" si="50"/>
        <v>20</v>
      </c>
      <c r="V680" cm="1">
        <f t="array" ref="V680">_xlfn.SWITCH(T680,"มค",1,"กพ",2,"มี",3,"เมย",4,"พค",5,"มิ",6,"กค",7,"สค",8,"กย",9,"ตค",10,"พย",11,"ธค",12)</f>
        <v>1</v>
      </c>
      <c r="W680" s="55">
        <f t="shared" si="51"/>
        <v>2022</v>
      </c>
      <c r="X680" s="54">
        <f t="shared" si="52"/>
        <v>44581</v>
      </c>
    </row>
    <row r="681" spans="1:24" ht="24" x14ac:dyDescent="0.4">
      <c r="A681" s="19">
        <v>53</v>
      </c>
      <c r="B681" s="20" t="s">
        <v>1641</v>
      </c>
      <c r="C681" s="21" t="s">
        <v>1916</v>
      </c>
      <c r="D681" s="22" t="s">
        <v>1359</v>
      </c>
      <c r="E681" s="23" t="s">
        <v>1360</v>
      </c>
      <c r="F681" s="24" t="s">
        <v>1361</v>
      </c>
      <c r="G681" s="25" t="s">
        <v>50</v>
      </c>
      <c r="H681" s="26">
        <v>0</v>
      </c>
      <c r="I681" s="26">
        <v>0</v>
      </c>
      <c r="J681" s="27">
        <v>0</v>
      </c>
      <c r="K681" s="28">
        <v>28</v>
      </c>
      <c r="L681" s="27">
        <v>112</v>
      </c>
      <c r="M681" s="27">
        <v>7.84</v>
      </c>
      <c r="N681" s="29">
        <v>119.84</v>
      </c>
      <c r="O681" s="27">
        <v>7.84</v>
      </c>
      <c r="P681" s="27">
        <v>119.84</v>
      </c>
      <c r="Q681" s="27">
        <v>120</v>
      </c>
      <c r="R681" s="30"/>
      <c r="S681">
        <f t="shared" si="49"/>
        <v>6</v>
      </c>
      <c r="T681" t="str">
        <f t="shared" si="53"/>
        <v>มค</v>
      </c>
      <c r="U681" t="str">
        <f t="shared" si="50"/>
        <v>20</v>
      </c>
      <c r="V681" cm="1">
        <f t="array" ref="V681">_xlfn.SWITCH(T681,"มค",1,"กพ",2,"มี",3,"เมย",4,"พค",5,"มิ",6,"กค",7,"สค",8,"กย",9,"ตค",10,"พย",11,"ธค",12)</f>
        <v>1</v>
      </c>
      <c r="W681" s="55">
        <f t="shared" si="51"/>
        <v>2022</v>
      </c>
      <c r="X681" s="54">
        <f t="shared" si="52"/>
        <v>44581</v>
      </c>
    </row>
    <row r="682" spans="1:24" ht="24" x14ac:dyDescent="0.4">
      <c r="A682" s="19">
        <v>54</v>
      </c>
      <c r="B682" s="20" t="s">
        <v>1641</v>
      </c>
      <c r="C682" s="21" t="s">
        <v>1917</v>
      </c>
      <c r="D682" s="22" t="s">
        <v>1918</v>
      </c>
      <c r="E682" s="23" t="s">
        <v>1360</v>
      </c>
      <c r="F682" s="24" t="s">
        <v>1919</v>
      </c>
      <c r="G682" s="25" t="s">
        <v>50</v>
      </c>
      <c r="H682" s="26">
        <v>0</v>
      </c>
      <c r="I682" s="26">
        <v>0</v>
      </c>
      <c r="J682" s="27">
        <v>0</v>
      </c>
      <c r="K682" s="28">
        <v>33</v>
      </c>
      <c r="L682" s="27">
        <v>132</v>
      </c>
      <c r="M682" s="27">
        <v>9.24</v>
      </c>
      <c r="N682" s="29">
        <v>141.24</v>
      </c>
      <c r="O682" s="27">
        <v>9.24</v>
      </c>
      <c r="P682" s="27">
        <v>141.24</v>
      </c>
      <c r="Q682" s="27">
        <v>141.25</v>
      </c>
      <c r="R682" s="30"/>
      <c r="S682">
        <f t="shared" si="49"/>
        <v>6</v>
      </c>
      <c r="T682" t="str">
        <f t="shared" si="53"/>
        <v>มค</v>
      </c>
      <c r="U682" t="str">
        <f t="shared" si="50"/>
        <v>20</v>
      </c>
      <c r="V682" cm="1">
        <f t="array" ref="V682">_xlfn.SWITCH(T682,"มค",1,"กพ",2,"มี",3,"เมย",4,"พค",5,"มิ",6,"กค",7,"สค",8,"กย",9,"ตค",10,"พย",11,"ธค",12)</f>
        <v>1</v>
      </c>
      <c r="W682" s="55">
        <f t="shared" si="51"/>
        <v>2022</v>
      </c>
      <c r="X682" s="54">
        <f t="shared" si="52"/>
        <v>44581</v>
      </c>
    </row>
    <row r="683" spans="1:24" ht="24" x14ac:dyDescent="0.4">
      <c r="A683" s="19">
        <v>55</v>
      </c>
      <c r="B683" s="20" t="s">
        <v>1641</v>
      </c>
      <c r="C683" s="21" t="s">
        <v>1920</v>
      </c>
      <c r="D683" s="22" t="s">
        <v>1363</v>
      </c>
      <c r="E683" s="23" t="s">
        <v>1364</v>
      </c>
      <c r="F683" s="24" t="s">
        <v>1365</v>
      </c>
      <c r="G683" s="25" t="s">
        <v>50</v>
      </c>
      <c r="H683" s="26">
        <v>0</v>
      </c>
      <c r="I683" s="26">
        <v>0</v>
      </c>
      <c r="J683" s="27">
        <v>0</v>
      </c>
      <c r="K683" s="28">
        <v>15</v>
      </c>
      <c r="L683" s="27">
        <v>60</v>
      </c>
      <c r="M683" s="27">
        <v>4.2</v>
      </c>
      <c r="N683" s="29">
        <v>64.2</v>
      </c>
      <c r="O683" s="27">
        <v>4.2</v>
      </c>
      <c r="P683" s="27">
        <v>64.2</v>
      </c>
      <c r="Q683" s="27">
        <v>64.25</v>
      </c>
      <c r="R683" s="30"/>
      <c r="S683">
        <f t="shared" si="49"/>
        <v>6</v>
      </c>
      <c r="T683" t="str">
        <f t="shared" si="53"/>
        <v>มค</v>
      </c>
      <c r="U683" t="str">
        <f t="shared" si="50"/>
        <v>20</v>
      </c>
      <c r="V683" cm="1">
        <f t="array" ref="V683">_xlfn.SWITCH(T683,"มค",1,"กพ",2,"มี",3,"เมย",4,"พค",5,"มิ",6,"กค",7,"สค",8,"กย",9,"ตค",10,"พย",11,"ธค",12)</f>
        <v>1</v>
      </c>
      <c r="W683" s="55">
        <f t="shared" si="51"/>
        <v>2022</v>
      </c>
      <c r="X683" s="54">
        <f t="shared" si="52"/>
        <v>44581</v>
      </c>
    </row>
    <row r="684" spans="1:24" ht="24" x14ac:dyDescent="0.4">
      <c r="A684" s="19">
        <v>56</v>
      </c>
      <c r="B684" s="20" t="s">
        <v>1641</v>
      </c>
      <c r="C684" s="21" t="s">
        <v>1921</v>
      </c>
      <c r="D684" s="22" t="s">
        <v>1192</v>
      </c>
      <c r="E684" s="23" t="s">
        <v>1193</v>
      </c>
      <c r="F684" s="24" t="s">
        <v>1194</v>
      </c>
      <c r="G684" s="25" t="s">
        <v>50</v>
      </c>
      <c r="H684" s="26">
        <v>0</v>
      </c>
      <c r="I684" s="26">
        <v>0</v>
      </c>
      <c r="J684" s="27">
        <v>0</v>
      </c>
      <c r="K684" s="28">
        <v>59</v>
      </c>
      <c r="L684" s="27">
        <v>236</v>
      </c>
      <c r="M684" s="27">
        <v>16.52</v>
      </c>
      <c r="N684" s="29">
        <v>252.52</v>
      </c>
      <c r="O684" s="27">
        <v>16.52</v>
      </c>
      <c r="P684" s="27">
        <v>252.52</v>
      </c>
      <c r="Q684" s="27">
        <v>252.75</v>
      </c>
      <c r="R684" s="30"/>
      <c r="S684">
        <f t="shared" si="49"/>
        <v>6</v>
      </c>
      <c r="T684" t="str">
        <f t="shared" si="53"/>
        <v>มค</v>
      </c>
      <c r="U684" t="str">
        <f t="shared" si="50"/>
        <v>20</v>
      </c>
      <c r="V684" cm="1">
        <f t="array" ref="V684">_xlfn.SWITCH(T684,"มค",1,"กพ",2,"มี",3,"เมย",4,"พค",5,"มิ",6,"กค",7,"สค",8,"กย",9,"ตค",10,"พย",11,"ธค",12)</f>
        <v>1</v>
      </c>
      <c r="W684" s="55">
        <f t="shared" si="51"/>
        <v>2022</v>
      </c>
      <c r="X684" s="54">
        <f t="shared" si="52"/>
        <v>44581</v>
      </c>
    </row>
    <row r="685" spans="1:24" ht="24" x14ac:dyDescent="0.4">
      <c r="A685" s="19">
        <v>57</v>
      </c>
      <c r="B685" s="20" t="s">
        <v>1641</v>
      </c>
      <c r="C685" s="21" t="s">
        <v>1922</v>
      </c>
      <c r="D685" s="22" t="s">
        <v>1300</v>
      </c>
      <c r="E685" s="23" t="s">
        <v>1301</v>
      </c>
      <c r="F685" s="24" t="s">
        <v>1302</v>
      </c>
      <c r="G685" s="25" t="s">
        <v>50</v>
      </c>
      <c r="H685" s="26">
        <v>0</v>
      </c>
      <c r="I685" s="26">
        <v>0</v>
      </c>
      <c r="J685" s="27">
        <v>0</v>
      </c>
      <c r="K685" s="28">
        <v>35</v>
      </c>
      <c r="L685" s="27">
        <v>140</v>
      </c>
      <c r="M685" s="27">
        <v>9.8000000000000007</v>
      </c>
      <c r="N685" s="29">
        <v>149.80000000000001</v>
      </c>
      <c r="O685" s="27">
        <v>9.8000000000000007</v>
      </c>
      <c r="P685" s="27">
        <v>149.80000000000001</v>
      </c>
      <c r="Q685" s="27">
        <v>150</v>
      </c>
      <c r="R685" s="30"/>
      <c r="S685">
        <f t="shared" si="49"/>
        <v>6</v>
      </c>
      <c r="T685" t="str">
        <f t="shared" si="53"/>
        <v>มค</v>
      </c>
      <c r="U685" t="str">
        <f t="shared" si="50"/>
        <v>20</v>
      </c>
      <c r="V685" cm="1">
        <f t="array" ref="V685">_xlfn.SWITCH(T685,"มค",1,"กพ",2,"มี",3,"เมย",4,"พค",5,"มิ",6,"กค",7,"สค",8,"กย",9,"ตค",10,"พย",11,"ธค",12)</f>
        <v>1</v>
      </c>
      <c r="W685" s="55">
        <f t="shared" si="51"/>
        <v>2022</v>
      </c>
      <c r="X685" s="54">
        <f t="shared" si="52"/>
        <v>44581</v>
      </c>
    </row>
    <row r="686" spans="1:24" ht="24" x14ac:dyDescent="0.4">
      <c r="A686" s="19">
        <v>58</v>
      </c>
      <c r="B686" s="20" t="s">
        <v>1641</v>
      </c>
      <c r="C686" s="21" t="s">
        <v>1923</v>
      </c>
      <c r="D686" s="22" t="s">
        <v>1304</v>
      </c>
      <c r="E686" s="23" t="s">
        <v>1305</v>
      </c>
      <c r="F686" s="24" t="s">
        <v>1306</v>
      </c>
      <c r="G686" s="25" t="s">
        <v>50</v>
      </c>
      <c r="H686" s="26">
        <v>0</v>
      </c>
      <c r="I686" s="26">
        <v>0</v>
      </c>
      <c r="J686" s="27">
        <v>0</v>
      </c>
      <c r="K686" s="28">
        <v>18</v>
      </c>
      <c r="L686" s="27">
        <v>72</v>
      </c>
      <c r="M686" s="27">
        <v>5.04</v>
      </c>
      <c r="N686" s="29">
        <v>77.040000000000006</v>
      </c>
      <c r="O686" s="27">
        <v>5.04</v>
      </c>
      <c r="P686" s="27">
        <v>77.040000000000006</v>
      </c>
      <c r="Q686" s="27">
        <v>77.25</v>
      </c>
      <c r="R686" s="30"/>
      <c r="S686">
        <f t="shared" si="49"/>
        <v>6</v>
      </c>
      <c r="T686" t="str">
        <f t="shared" si="53"/>
        <v>มค</v>
      </c>
      <c r="U686" t="str">
        <f t="shared" si="50"/>
        <v>20</v>
      </c>
      <c r="V686" cm="1">
        <f t="array" ref="V686">_xlfn.SWITCH(T686,"มค",1,"กพ",2,"มี",3,"เมย",4,"พค",5,"มิ",6,"กค",7,"สค",8,"กย",9,"ตค",10,"พย",11,"ธค",12)</f>
        <v>1</v>
      </c>
      <c r="W686" s="55">
        <f t="shared" si="51"/>
        <v>2022</v>
      </c>
      <c r="X686" s="54">
        <f t="shared" si="52"/>
        <v>44581</v>
      </c>
    </row>
    <row r="687" spans="1:24" ht="24" x14ac:dyDescent="0.4">
      <c r="A687" s="19">
        <v>59</v>
      </c>
      <c r="B687" s="20" t="s">
        <v>1641</v>
      </c>
      <c r="C687" s="21" t="s">
        <v>1924</v>
      </c>
      <c r="D687" s="22" t="s">
        <v>1308</v>
      </c>
      <c r="E687" s="23" t="s">
        <v>1309</v>
      </c>
      <c r="F687" s="24" t="s">
        <v>1310</v>
      </c>
      <c r="G687" s="25" t="s">
        <v>50</v>
      </c>
      <c r="H687" s="26">
        <v>0</v>
      </c>
      <c r="I687" s="26">
        <v>0</v>
      </c>
      <c r="J687" s="27">
        <v>0</v>
      </c>
      <c r="K687" s="28">
        <v>23</v>
      </c>
      <c r="L687" s="27">
        <v>92</v>
      </c>
      <c r="M687" s="27">
        <v>6.44</v>
      </c>
      <c r="N687" s="29">
        <v>98.44</v>
      </c>
      <c r="O687" s="27">
        <v>6.44</v>
      </c>
      <c r="P687" s="27">
        <v>98.44</v>
      </c>
      <c r="Q687" s="27">
        <v>98.5</v>
      </c>
      <c r="R687" s="30"/>
      <c r="S687">
        <f t="shared" si="49"/>
        <v>6</v>
      </c>
      <c r="T687" t="str">
        <f t="shared" si="53"/>
        <v>มค</v>
      </c>
      <c r="U687" t="str">
        <f t="shared" si="50"/>
        <v>20</v>
      </c>
      <c r="V687" cm="1">
        <f t="array" ref="V687">_xlfn.SWITCH(T687,"มค",1,"กพ",2,"มี",3,"เมย",4,"พค",5,"มิ",6,"กค",7,"สค",8,"กย",9,"ตค",10,"พย",11,"ธค",12)</f>
        <v>1</v>
      </c>
      <c r="W687" s="55">
        <f t="shared" si="51"/>
        <v>2022</v>
      </c>
      <c r="X687" s="54">
        <f t="shared" si="52"/>
        <v>44581</v>
      </c>
    </row>
    <row r="688" spans="1:24" ht="24" x14ac:dyDescent="0.4">
      <c r="A688" s="19">
        <v>60</v>
      </c>
      <c r="B688" s="20" t="s">
        <v>1641</v>
      </c>
      <c r="C688" s="21" t="s">
        <v>1925</v>
      </c>
      <c r="D688" s="22" t="s">
        <v>1312</v>
      </c>
      <c r="E688" s="23" t="s">
        <v>1309</v>
      </c>
      <c r="F688" s="24" t="s">
        <v>1313</v>
      </c>
      <c r="G688" s="25" t="s">
        <v>50</v>
      </c>
      <c r="H688" s="26">
        <v>0</v>
      </c>
      <c r="I688" s="26">
        <v>0</v>
      </c>
      <c r="J688" s="27">
        <v>0</v>
      </c>
      <c r="K688" s="28">
        <v>16</v>
      </c>
      <c r="L688" s="27">
        <v>64</v>
      </c>
      <c r="M688" s="27">
        <v>4.4800000000000004</v>
      </c>
      <c r="N688" s="29">
        <v>68.48</v>
      </c>
      <c r="O688" s="27">
        <v>4.4800000000000004</v>
      </c>
      <c r="P688" s="27">
        <v>68.48</v>
      </c>
      <c r="Q688" s="27">
        <v>68.5</v>
      </c>
      <c r="R688" s="30"/>
      <c r="S688">
        <f t="shared" si="49"/>
        <v>6</v>
      </c>
      <c r="T688" t="str">
        <f t="shared" si="53"/>
        <v>มค</v>
      </c>
      <c r="U688" t="str">
        <f t="shared" si="50"/>
        <v>20</v>
      </c>
      <c r="V688" cm="1">
        <f t="array" ref="V688">_xlfn.SWITCH(T688,"มค",1,"กพ",2,"มี",3,"เมย",4,"พค",5,"มิ",6,"กค",7,"สค",8,"กย",9,"ตค",10,"พย",11,"ธค",12)</f>
        <v>1</v>
      </c>
      <c r="W688" s="55">
        <f t="shared" si="51"/>
        <v>2022</v>
      </c>
      <c r="X688" s="54">
        <f t="shared" si="52"/>
        <v>44581</v>
      </c>
    </row>
    <row r="689" spans="1:24" ht="24" x14ac:dyDescent="0.4">
      <c r="A689" s="19">
        <v>61</v>
      </c>
      <c r="B689" s="20" t="s">
        <v>1641</v>
      </c>
      <c r="C689" s="21" t="s">
        <v>1926</v>
      </c>
      <c r="D689" s="22" t="s">
        <v>1315</v>
      </c>
      <c r="E689" s="23" t="s">
        <v>1316</v>
      </c>
      <c r="F689" s="24" t="s">
        <v>1317</v>
      </c>
      <c r="G689" s="25" t="s">
        <v>50</v>
      </c>
      <c r="H689" s="26">
        <v>0</v>
      </c>
      <c r="I689" s="26">
        <v>0</v>
      </c>
      <c r="J689" s="27">
        <v>0</v>
      </c>
      <c r="K689" s="28">
        <v>8</v>
      </c>
      <c r="L689" s="27">
        <v>32</v>
      </c>
      <c r="M689" s="27">
        <v>2.2400000000000002</v>
      </c>
      <c r="N689" s="29">
        <v>34.24</v>
      </c>
      <c r="O689" s="27">
        <v>2.2400000000000002</v>
      </c>
      <c r="P689" s="27">
        <v>34.24</v>
      </c>
      <c r="Q689" s="27">
        <v>34.25</v>
      </c>
      <c r="R689" s="30"/>
      <c r="S689">
        <f t="shared" si="49"/>
        <v>6</v>
      </c>
      <c r="T689" t="str">
        <f t="shared" si="53"/>
        <v>มค</v>
      </c>
      <c r="U689" t="str">
        <f t="shared" si="50"/>
        <v>20</v>
      </c>
      <c r="V689" cm="1">
        <f t="array" ref="V689">_xlfn.SWITCH(T689,"มค",1,"กพ",2,"มี",3,"เมย",4,"พค",5,"มิ",6,"กค",7,"สค",8,"กย",9,"ตค",10,"พย",11,"ธค",12)</f>
        <v>1</v>
      </c>
      <c r="W689" s="55">
        <f t="shared" si="51"/>
        <v>2022</v>
      </c>
      <c r="X689" s="54">
        <f t="shared" si="52"/>
        <v>44581</v>
      </c>
    </row>
    <row r="690" spans="1:24" ht="24" x14ac:dyDescent="0.4">
      <c r="A690" s="19">
        <v>62</v>
      </c>
      <c r="B690" s="20" t="s">
        <v>1641</v>
      </c>
      <c r="C690" s="21" t="s">
        <v>1927</v>
      </c>
      <c r="D690" s="22" t="s">
        <v>1323</v>
      </c>
      <c r="E690" s="23" t="s">
        <v>1324</v>
      </c>
      <c r="F690" s="24" t="s">
        <v>1325</v>
      </c>
      <c r="G690" s="25" t="s">
        <v>50</v>
      </c>
      <c r="H690" s="26">
        <v>0</v>
      </c>
      <c r="I690" s="26">
        <v>0</v>
      </c>
      <c r="J690" s="27">
        <v>0</v>
      </c>
      <c r="K690" s="28">
        <v>5</v>
      </c>
      <c r="L690" s="27">
        <v>20</v>
      </c>
      <c r="M690" s="27">
        <v>1.4</v>
      </c>
      <c r="N690" s="29">
        <v>21.4</v>
      </c>
      <c r="O690" s="27">
        <v>1.4</v>
      </c>
      <c r="P690" s="27">
        <v>21.4</v>
      </c>
      <c r="Q690" s="27">
        <v>21.5</v>
      </c>
      <c r="R690" s="30"/>
      <c r="S690">
        <f t="shared" si="49"/>
        <v>6</v>
      </c>
      <c r="T690" t="str">
        <f t="shared" si="53"/>
        <v>มค</v>
      </c>
      <c r="U690" t="str">
        <f t="shared" si="50"/>
        <v>20</v>
      </c>
      <c r="V690" cm="1">
        <f t="array" ref="V690">_xlfn.SWITCH(T690,"มค",1,"กพ",2,"มี",3,"เมย",4,"พค",5,"มิ",6,"กค",7,"สค",8,"กย",9,"ตค",10,"พย",11,"ธค",12)</f>
        <v>1</v>
      </c>
      <c r="W690" s="55">
        <f t="shared" si="51"/>
        <v>2022</v>
      </c>
      <c r="X690" s="54">
        <f t="shared" si="52"/>
        <v>44581</v>
      </c>
    </row>
    <row r="691" spans="1:24" ht="24" x14ac:dyDescent="0.4">
      <c r="A691" s="19">
        <v>63</v>
      </c>
      <c r="B691" s="20" t="s">
        <v>1641</v>
      </c>
      <c r="C691" s="21" t="s">
        <v>1928</v>
      </c>
      <c r="D691" s="22" t="s">
        <v>1228</v>
      </c>
      <c r="E691" s="23" t="s">
        <v>1229</v>
      </c>
      <c r="F691" s="24" t="s">
        <v>1230</v>
      </c>
      <c r="G691" s="25" t="s">
        <v>50</v>
      </c>
      <c r="H691" s="26">
        <v>0</v>
      </c>
      <c r="I691" s="26">
        <v>0</v>
      </c>
      <c r="J691" s="27">
        <v>0</v>
      </c>
      <c r="K691" s="28">
        <v>15</v>
      </c>
      <c r="L691" s="27">
        <v>60</v>
      </c>
      <c r="M691" s="27">
        <v>4.2</v>
      </c>
      <c r="N691" s="29">
        <v>64.2</v>
      </c>
      <c r="O691" s="27">
        <v>4.2</v>
      </c>
      <c r="P691" s="27">
        <v>64.2</v>
      </c>
      <c r="Q691" s="27">
        <v>64.25</v>
      </c>
      <c r="R691" s="30"/>
      <c r="S691">
        <f t="shared" si="49"/>
        <v>6</v>
      </c>
      <c r="T691" t="str">
        <f t="shared" si="53"/>
        <v>มค</v>
      </c>
      <c r="U691" t="str">
        <f t="shared" si="50"/>
        <v>20</v>
      </c>
      <c r="V691" cm="1">
        <f t="array" ref="V691">_xlfn.SWITCH(T691,"มค",1,"กพ",2,"มี",3,"เมย",4,"พค",5,"มิ",6,"กค",7,"สค",8,"กย",9,"ตค",10,"พย",11,"ธค",12)</f>
        <v>1</v>
      </c>
      <c r="W691" s="55">
        <f t="shared" si="51"/>
        <v>2022</v>
      </c>
      <c r="X691" s="54">
        <f t="shared" si="52"/>
        <v>44581</v>
      </c>
    </row>
    <row r="692" spans="1:24" ht="24" x14ac:dyDescent="0.4">
      <c r="A692" s="19">
        <v>64</v>
      </c>
      <c r="B692" s="20" t="s">
        <v>1641</v>
      </c>
      <c r="C692" s="21" t="s">
        <v>1929</v>
      </c>
      <c r="D692" s="22" t="s">
        <v>1268</v>
      </c>
      <c r="E692" s="23" t="s">
        <v>1269</v>
      </c>
      <c r="F692" s="24" t="s">
        <v>1270</v>
      </c>
      <c r="G692" s="25" t="s">
        <v>50</v>
      </c>
      <c r="H692" s="26">
        <v>0</v>
      </c>
      <c r="I692" s="26">
        <v>0</v>
      </c>
      <c r="J692" s="27">
        <v>0</v>
      </c>
      <c r="K692" s="28">
        <v>30</v>
      </c>
      <c r="L692" s="27">
        <v>120</v>
      </c>
      <c r="M692" s="27">
        <v>8.4</v>
      </c>
      <c r="N692" s="29">
        <v>128.4</v>
      </c>
      <c r="O692" s="27">
        <v>8.4</v>
      </c>
      <c r="P692" s="27">
        <v>128.4</v>
      </c>
      <c r="Q692" s="27">
        <v>128.5</v>
      </c>
      <c r="R692" s="30"/>
      <c r="S692">
        <f t="shared" si="49"/>
        <v>6</v>
      </c>
      <c r="T692" t="str">
        <f t="shared" si="53"/>
        <v>มค</v>
      </c>
      <c r="U692" t="str">
        <f t="shared" si="50"/>
        <v>20</v>
      </c>
      <c r="V692" cm="1">
        <f t="array" ref="V692">_xlfn.SWITCH(T692,"มค",1,"กพ",2,"มี",3,"เมย",4,"พค",5,"มิ",6,"กค",7,"สค",8,"กย",9,"ตค",10,"พย",11,"ธค",12)</f>
        <v>1</v>
      </c>
      <c r="W692" s="55">
        <f t="shared" si="51"/>
        <v>2022</v>
      </c>
      <c r="X692" s="54">
        <f t="shared" si="52"/>
        <v>44581</v>
      </c>
    </row>
    <row r="693" spans="1:24" ht="24" x14ac:dyDescent="0.4">
      <c r="A693" s="19">
        <v>65</v>
      </c>
      <c r="B693" s="20" t="s">
        <v>1714</v>
      </c>
      <c r="C693" s="21" t="s">
        <v>1930</v>
      </c>
      <c r="D693" s="22" t="s">
        <v>1931</v>
      </c>
      <c r="E693" s="23" t="s">
        <v>1932</v>
      </c>
      <c r="F693" s="24" t="s">
        <v>1933</v>
      </c>
      <c r="G693" s="25" t="s">
        <v>1525</v>
      </c>
      <c r="H693" s="26">
        <v>112</v>
      </c>
      <c r="I693" s="26">
        <v>7.84</v>
      </c>
      <c r="J693" s="27">
        <v>119.84</v>
      </c>
      <c r="K693" s="28">
        <v>17</v>
      </c>
      <c r="L693" s="27">
        <v>68</v>
      </c>
      <c r="M693" s="27">
        <v>4.76</v>
      </c>
      <c r="N693" s="29">
        <v>72.760000000000005</v>
      </c>
      <c r="O693" s="27">
        <v>12.6</v>
      </c>
      <c r="P693" s="27">
        <v>192.6</v>
      </c>
      <c r="Q693" s="27">
        <v>192.75</v>
      </c>
      <c r="R693" s="30"/>
      <c r="S693">
        <f t="shared" si="49"/>
        <v>6</v>
      </c>
      <c r="T693" t="str">
        <f t="shared" si="53"/>
        <v>มค</v>
      </c>
      <c r="U693" t="str">
        <f t="shared" si="50"/>
        <v>21</v>
      </c>
      <c r="V693" cm="1">
        <f t="array" ref="V693">_xlfn.SWITCH(T693,"มค",1,"กพ",2,"มี",3,"เมย",4,"พค",5,"มิ",6,"กค",7,"สค",8,"กย",9,"ตค",10,"พย",11,"ธค",12)</f>
        <v>1</v>
      </c>
      <c r="W693" s="55">
        <f t="shared" si="51"/>
        <v>2022</v>
      </c>
      <c r="X693" s="54">
        <f t="shared" si="52"/>
        <v>44582</v>
      </c>
    </row>
    <row r="694" spans="1:24" ht="24" x14ac:dyDescent="0.4">
      <c r="A694" s="19">
        <v>66</v>
      </c>
      <c r="B694" s="20" t="s">
        <v>1714</v>
      </c>
      <c r="C694" s="21" t="s">
        <v>1934</v>
      </c>
      <c r="D694" s="22" t="s">
        <v>1224</v>
      </c>
      <c r="E694" s="23" t="s">
        <v>1225</v>
      </c>
      <c r="F694" s="24" t="s">
        <v>1226</v>
      </c>
      <c r="G694" s="25" t="s">
        <v>50</v>
      </c>
      <c r="H694" s="26">
        <v>0</v>
      </c>
      <c r="I694" s="26">
        <v>0</v>
      </c>
      <c r="J694" s="27">
        <v>0</v>
      </c>
      <c r="K694" s="28">
        <v>19</v>
      </c>
      <c r="L694" s="27">
        <v>76</v>
      </c>
      <c r="M694" s="27">
        <v>5.32</v>
      </c>
      <c r="N694" s="29">
        <v>81.319999999999993</v>
      </c>
      <c r="O694" s="27">
        <v>5.32</v>
      </c>
      <c r="P694" s="27">
        <v>81.319999999999993</v>
      </c>
      <c r="Q694" s="27">
        <v>81.5</v>
      </c>
      <c r="R694" s="30"/>
      <c r="S694">
        <f t="shared" si="49"/>
        <v>6</v>
      </c>
      <c r="T694" t="str">
        <f t="shared" si="53"/>
        <v>มค</v>
      </c>
      <c r="U694" t="str">
        <f t="shared" si="50"/>
        <v>21</v>
      </c>
      <c r="V694" cm="1">
        <f t="array" ref="V694">_xlfn.SWITCH(T694,"มค",1,"กพ",2,"มี",3,"เมย",4,"พค",5,"มิ",6,"กค",7,"สค",8,"กย",9,"ตค",10,"พย",11,"ธค",12)</f>
        <v>1</v>
      </c>
      <c r="W694" s="55">
        <f t="shared" si="51"/>
        <v>2022</v>
      </c>
      <c r="X694" s="54">
        <f t="shared" si="52"/>
        <v>44582</v>
      </c>
    </row>
    <row r="695" spans="1:24" ht="24" x14ac:dyDescent="0.4">
      <c r="A695" s="19">
        <v>67</v>
      </c>
      <c r="B695" s="20" t="s">
        <v>1714</v>
      </c>
      <c r="C695" s="21" t="s">
        <v>1935</v>
      </c>
      <c r="D695" s="22" t="s">
        <v>1936</v>
      </c>
      <c r="E695" s="23" t="s">
        <v>1937</v>
      </c>
      <c r="F695" s="24" t="s">
        <v>1938</v>
      </c>
      <c r="G695" s="25" t="s">
        <v>1389</v>
      </c>
      <c r="H695" s="26">
        <v>88</v>
      </c>
      <c r="I695" s="26">
        <v>6.16</v>
      </c>
      <c r="J695" s="27">
        <v>94.16</v>
      </c>
      <c r="K695" s="28">
        <v>18</v>
      </c>
      <c r="L695" s="27">
        <v>72</v>
      </c>
      <c r="M695" s="27">
        <v>5.04</v>
      </c>
      <c r="N695" s="29">
        <v>77.040000000000006</v>
      </c>
      <c r="O695" s="27">
        <v>11.2</v>
      </c>
      <c r="P695" s="27">
        <v>171.2</v>
      </c>
      <c r="Q695" s="27">
        <v>171.25</v>
      </c>
      <c r="R695" s="30"/>
      <c r="S695">
        <f t="shared" si="49"/>
        <v>6</v>
      </c>
      <c r="T695" t="str">
        <f t="shared" si="53"/>
        <v>มค</v>
      </c>
      <c r="U695" t="str">
        <f t="shared" si="50"/>
        <v>21</v>
      </c>
      <c r="V695" cm="1">
        <f t="array" ref="V695">_xlfn.SWITCH(T695,"มค",1,"กพ",2,"มี",3,"เมย",4,"พค",5,"มิ",6,"กค",7,"สค",8,"กย",9,"ตค",10,"พย",11,"ธค",12)</f>
        <v>1</v>
      </c>
      <c r="W695" s="55">
        <f t="shared" si="51"/>
        <v>2022</v>
      </c>
      <c r="X695" s="54">
        <f t="shared" si="52"/>
        <v>44582</v>
      </c>
    </row>
    <row r="696" spans="1:24" ht="24" x14ac:dyDescent="0.4">
      <c r="A696" s="19">
        <v>68</v>
      </c>
      <c r="B696" s="20" t="s">
        <v>1714</v>
      </c>
      <c r="C696" s="21" t="s">
        <v>1939</v>
      </c>
      <c r="D696" s="22" t="s">
        <v>1940</v>
      </c>
      <c r="E696" s="23" t="s">
        <v>1941</v>
      </c>
      <c r="F696" s="24" t="s">
        <v>1942</v>
      </c>
      <c r="G696" s="25" t="s">
        <v>1943</v>
      </c>
      <c r="H696" s="26">
        <v>664</v>
      </c>
      <c r="I696" s="26">
        <v>46.48</v>
      </c>
      <c r="J696" s="27">
        <v>710.48</v>
      </c>
      <c r="K696" s="28">
        <v>0</v>
      </c>
      <c r="L696" s="27">
        <v>0</v>
      </c>
      <c r="M696" s="27">
        <v>0</v>
      </c>
      <c r="N696" s="29">
        <v>0</v>
      </c>
      <c r="O696" s="27">
        <v>46.48</v>
      </c>
      <c r="P696" s="27">
        <v>710.48</v>
      </c>
      <c r="Q696" s="27">
        <v>710.48</v>
      </c>
      <c r="R696" s="30"/>
      <c r="S696">
        <f t="shared" si="49"/>
        <v>6</v>
      </c>
      <c r="T696" t="str">
        <f t="shared" si="53"/>
        <v>มค</v>
      </c>
      <c r="U696" t="str">
        <f t="shared" si="50"/>
        <v>21</v>
      </c>
      <c r="V696" cm="1">
        <f t="array" ref="V696">_xlfn.SWITCH(T696,"มค",1,"กพ",2,"มี",3,"เมย",4,"พค",5,"มิ",6,"กค",7,"สค",8,"กย",9,"ตค",10,"พย",11,"ธค",12)</f>
        <v>1</v>
      </c>
      <c r="W696" s="55">
        <f t="shared" si="51"/>
        <v>2022</v>
      </c>
      <c r="X696" s="54">
        <f t="shared" si="52"/>
        <v>44582</v>
      </c>
    </row>
    <row r="697" spans="1:24" ht="24" x14ac:dyDescent="0.4">
      <c r="A697" s="19">
        <v>69</v>
      </c>
      <c r="B697" s="20" t="s">
        <v>1714</v>
      </c>
      <c r="C697" s="21" t="s">
        <v>1944</v>
      </c>
      <c r="D697" s="22" t="s">
        <v>1940</v>
      </c>
      <c r="E697" s="23" t="s">
        <v>1941</v>
      </c>
      <c r="F697" s="24" t="s">
        <v>1942</v>
      </c>
      <c r="G697" s="25" t="s">
        <v>1945</v>
      </c>
      <c r="H697" s="26">
        <v>896</v>
      </c>
      <c r="I697" s="26">
        <v>62.72</v>
      </c>
      <c r="J697" s="27">
        <v>958.72</v>
      </c>
      <c r="K697" s="28">
        <v>0</v>
      </c>
      <c r="L697" s="27">
        <v>0</v>
      </c>
      <c r="M697" s="27">
        <v>0</v>
      </c>
      <c r="N697" s="29">
        <v>0</v>
      </c>
      <c r="O697" s="27">
        <v>62.72</v>
      </c>
      <c r="P697" s="27">
        <v>958.72</v>
      </c>
      <c r="Q697" s="27">
        <v>958.72</v>
      </c>
      <c r="R697" s="30"/>
      <c r="S697">
        <f t="shared" si="49"/>
        <v>6</v>
      </c>
      <c r="T697" t="str">
        <f t="shared" si="53"/>
        <v>มค</v>
      </c>
      <c r="U697" t="str">
        <f t="shared" si="50"/>
        <v>21</v>
      </c>
      <c r="V697" cm="1">
        <f t="array" ref="V697">_xlfn.SWITCH(T697,"มค",1,"กพ",2,"มี",3,"เมย",4,"พค",5,"มิ",6,"กค",7,"สค",8,"กย",9,"ตค",10,"พย",11,"ธค",12)</f>
        <v>1</v>
      </c>
      <c r="W697" s="55">
        <f t="shared" si="51"/>
        <v>2022</v>
      </c>
      <c r="X697" s="54">
        <f t="shared" si="52"/>
        <v>44582</v>
      </c>
    </row>
    <row r="698" spans="1:24" ht="24" x14ac:dyDescent="0.4">
      <c r="A698" s="19">
        <v>70</v>
      </c>
      <c r="B698" s="20" t="s">
        <v>1714</v>
      </c>
      <c r="C698" s="21" t="s">
        <v>1946</v>
      </c>
      <c r="D698" s="22" t="s">
        <v>1940</v>
      </c>
      <c r="E698" s="23" t="s">
        <v>1941</v>
      </c>
      <c r="F698" s="24" t="s">
        <v>1942</v>
      </c>
      <c r="G698" s="25" t="s">
        <v>1947</v>
      </c>
      <c r="H698" s="26">
        <v>1248</v>
      </c>
      <c r="I698" s="26">
        <v>87.36</v>
      </c>
      <c r="J698" s="27">
        <v>1335.36</v>
      </c>
      <c r="K698" s="28">
        <v>0</v>
      </c>
      <c r="L698" s="27">
        <v>0</v>
      </c>
      <c r="M698" s="27">
        <v>0</v>
      </c>
      <c r="N698" s="29">
        <v>0</v>
      </c>
      <c r="O698" s="27">
        <v>87.36</v>
      </c>
      <c r="P698" s="27">
        <v>1335.36</v>
      </c>
      <c r="Q698" s="27">
        <v>1335.36</v>
      </c>
      <c r="R698" s="30"/>
      <c r="S698">
        <f t="shared" si="49"/>
        <v>6</v>
      </c>
      <c r="T698" t="str">
        <f t="shared" si="53"/>
        <v>มค</v>
      </c>
      <c r="U698" t="str">
        <f t="shared" si="50"/>
        <v>21</v>
      </c>
      <c r="V698" cm="1">
        <f t="array" ref="V698">_xlfn.SWITCH(T698,"มค",1,"กพ",2,"มี",3,"เมย",4,"พค",5,"มิ",6,"กค",7,"สค",8,"กย",9,"ตค",10,"พย",11,"ธค",12)</f>
        <v>1</v>
      </c>
      <c r="W698" s="55">
        <f t="shared" si="51"/>
        <v>2022</v>
      </c>
      <c r="X698" s="54">
        <f t="shared" si="52"/>
        <v>44582</v>
      </c>
    </row>
    <row r="699" spans="1:24" ht="24" x14ac:dyDescent="0.4">
      <c r="A699" s="19">
        <v>71</v>
      </c>
      <c r="B699" s="20" t="s">
        <v>1714</v>
      </c>
      <c r="C699" s="21" t="s">
        <v>1948</v>
      </c>
      <c r="D699" s="22" t="s">
        <v>1940</v>
      </c>
      <c r="E699" s="23" t="s">
        <v>1941</v>
      </c>
      <c r="F699" s="24" t="s">
        <v>1942</v>
      </c>
      <c r="G699" s="25" t="s">
        <v>1949</v>
      </c>
      <c r="H699" s="26">
        <v>1172</v>
      </c>
      <c r="I699" s="26">
        <v>82.04</v>
      </c>
      <c r="J699" s="27">
        <v>1254.04</v>
      </c>
      <c r="K699" s="28">
        <v>0</v>
      </c>
      <c r="L699" s="27">
        <v>0</v>
      </c>
      <c r="M699" s="27">
        <v>0</v>
      </c>
      <c r="N699" s="29">
        <v>0</v>
      </c>
      <c r="O699" s="27">
        <v>82.04</v>
      </c>
      <c r="P699" s="27">
        <v>1254.04</v>
      </c>
      <c r="Q699" s="27">
        <v>1254.04</v>
      </c>
      <c r="R699" s="30"/>
      <c r="S699">
        <f t="shared" si="49"/>
        <v>6</v>
      </c>
      <c r="T699" t="str">
        <f t="shared" si="53"/>
        <v>มค</v>
      </c>
      <c r="U699" t="str">
        <f t="shared" si="50"/>
        <v>21</v>
      </c>
      <c r="V699" cm="1">
        <f t="array" ref="V699">_xlfn.SWITCH(T699,"มค",1,"กพ",2,"มี",3,"เมย",4,"พค",5,"มิ",6,"กค",7,"สค",8,"กย",9,"ตค",10,"พย",11,"ธค",12)</f>
        <v>1</v>
      </c>
      <c r="W699" s="55">
        <f t="shared" si="51"/>
        <v>2022</v>
      </c>
      <c r="X699" s="54">
        <f t="shared" si="52"/>
        <v>44582</v>
      </c>
    </row>
    <row r="700" spans="1:24" ht="24" x14ac:dyDescent="0.4">
      <c r="A700" s="19">
        <v>72</v>
      </c>
      <c r="B700" s="20" t="s">
        <v>1714</v>
      </c>
      <c r="C700" s="21" t="s">
        <v>1950</v>
      </c>
      <c r="D700" s="22" t="s">
        <v>1940</v>
      </c>
      <c r="E700" s="23" t="s">
        <v>1941</v>
      </c>
      <c r="F700" s="24" t="s">
        <v>1942</v>
      </c>
      <c r="G700" s="25" t="s">
        <v>1951</v>
      </c>
      <c r="H700" s="26">
        <v>1576</v>
      </c>
      <c r="I700" s="26">
        <v>110.32</v>
      </c>
      <c r="J700" s="27">
        <v>1686.32</v>
      </c>
      <c r="K700" s="28">
        <v>0</v>
      </c>
      <c r="L700" s="27">
        <v>0</v>
      </c>
      <c r="M700" s="27">
        <v>0</v>
      </c>
      <c r="N700" s="29">
        <v>0</v>
      </c>
      <c r="O700" s="27">
        <v>110.32</v>
      </c>
      <c r="P700" s="27">
        <v>1686.32</v>
      </c>
      <c r="Q700" s="27">
        <v>1686.32</v>
      </c>
      <c r="R700" s="30"/>
      <c r="S700">
        <f t="shared" si="49"/>
        <v>6</v>
      </c>
      <c r="T700" t="str">
        <f t="shared" si="53"/>
        <v>มค</v>
      </c>
      <c r="U700" t="str">
        <f t="shared" si="50"/>
        <v>21</v>
      </c>
      <c r="V700" cm="1">
        <f t="array" ref="V700">_xlfn.SWITCH(T700,"มค",1,"กพ",2,"มี",3,"เมย",4,"พค",5,"มิ",6,"กค",7,"สค",8,"กย",9,"ตค",10,"พย",11,"ธค",12)</f>
        <v>1</v>
      </c>
      <c r="W700" s="55">
        <f t="shared" si="51"/>
        <v>2022</v>
      </c>
      <c r="X700" s="54">
        <f t="shared" si="52"/>
        <v>44582</v>
      </c>
    </row>
    <row r="701" spans="1:24" ht="24" x14ac:dyDescent="0.4">
      <c r="A701" s="19">
        <v>73</v>
      </c>
      <c r="B701" s="20" t="s">
        <v>1714</v>
      </c>
      <c r="C701" s="21" t="s">
        <v>1952</v>
      </c>
      <c r="D701" s="22" t="s">
        <v>1940</v>
      </c>
      <c r="E701" s="23" t="s">
        <v>1941</v>
      </c>
      <c r="F701" s="24" t="s">
        <v>1942</v>
      </c>
      <c r="G701" s="25" t="s">
        <v>1953</v>
      </c>
      <c r="H701" s="26">
        <v>1728</v>
      </c>
      <c r="I701" s="26">
        <v>120.96</v>
      </c>
      <c r="J701" s="27">
        <v>1848.96</v>
      </c>
      <c r="K701" s="28">
        <v>0</v>
      </c>
      <c r="L701" s="27">
        <v>0</v>
      </c>
      <c r="M701" s="27">
        <v>0</v>
      </c>
      <c r="N701" s="29">
        <v>0</v>
      </c>
      <c r="O701" s="27">
        <v>120.96</v>
      </c>
      <c r="P701" s="27">
        <v>1848.96</v>
      </c>
      <c r="Q701" s="27">
        <v>1848.96</v>
      </c>
      <c r="R701" s="30"/>
      <c r="S701">
        <f t="shared" si="49"/>
        <v>6</v>
      </c>
      <c r="T701" t="str">
        <f t="shared" si="53"/>
        <v>มค</v>
      </c>
      <c r="U701" t="str">
        <f t="shared" si="50"/>
        <v>21</v>
      </c>
      <c r="V701" cm="1">
        <f t="array" ref="V701">_xlfn.SWITCH(T701,"มค",1,"กพ",2,"มี",3,"เมย",4,"พค",5,"มิ",6,"กค",7,"สค",8,"กย",9,"ตค",10,"พย",11,"ธค",12)</f>
        <v>1</v>
      </c>
      <c r="W701" s="55">
        <f t="shared" si="51"/>
        <v>2022</v>
      </c>
      <c r="X701" s="54">
        <f t="shared" si="52"/>
        <v>44582</v>
      </c>
    </row>
    <row r="702" spans="1:24" ht="24" x14ac:dyDescent="0.4">
      <c r="A702" s="19">
        <v>74</v>
      </c>
      <c r="B702" s="20" t="s">
        <v>1714</v>
      </c>
      <c r="C702" s="21" t="s">
        <v>1954</v>
      </c>
      <c r="D702" s="22" t="s">
        <v>1940</v>
      </c>
      <c r="E702" s="23" t="s">
        <v>1941</v>
      </c>
      <c r="F702" s="24" t="s">
        <v>1942</v>
      </c>
      <c r="G702" s="25" t="s">
        <v>1955</v>
      </c>
      <c r="H702" s="26">
        <v>2028</v>
      </c>
      <c r="I702" s="26">
        <v>141.96</v>
      </c>
      <c r="J702" s="27">
        <v>2169.96</v>
      </c>
      <c r="K702" s="28"/>
      <c r="L702" s="27">
        <v>0</v>
      </c>
      <c r="M702" s="27">
        <v>0</v>
      </c>
      <c r="N702" s="29">
        <v>0</v>
      </c>
      <c r="O702" s="27">
        <v>141.96</v>
      </c>
      <c r="P702" s="27">
        <v>2169.96</v>
      </c>
      <c r="Q702" s="27">
        <v>2169.96</v>
      </c>
      <c r="R702" s="30"/>
      <c r="S702">
        <f t="shared" si="49"/>
        <v>6</v>
      </c>
      <c r="T702" t="str">
        <f t="shared" si="53"/>
        <v>มค</v>
      </c>
      <c r="U702" t="str">
        <f t="shared" si="50"/>
        <v>21</v>
      </c>
      <c r="V702" cm="1">
        <f t="array" ref="V702">_xlfn.SWITCH(T702,"มค",1,"กพ",2,"มี",3,"เมย",4,"พค",5,"มิ",6,"กค",7,"สค",8,"กย",9,"ตค",10,"พย",11,"ธค",12)</f>
        <v>1</v>
      </c>
      <c r="W702" s="55">
        <f t="shared" si="51"/>
        <v>2022</v>
      </c>
      <c r="X702" s="54">
        <f t="shared" si="52"/>
        <v>44582</v>
      </c>
    </row>
    <row r="703" spans="1:24" ht="24" x14ac:dyDescent="0.4">
      <c r="A703" s="19">
        <v>75</v>
      </c>
      <c r="B703" s="20" t="s">
        <v>1714</v>
      </c>
      <c r="C703" s="21" t="s">
        <v>1956</v>
      </c>
      <c r="D703" s="22" t="s">
        <v>1940</v>
      </c>
      <c r="E703" s="23" t="s">
        <v>1941</v>
      </c>
      <c r="F703" s="24" t="s">
        <v>1942</v>
      </c>
      <c r="G703" s="25" t="s">
        <v>1957</v>
      </c>
      <c r="H703" s="26">
        <v>868</v>
      </c>
      <c r="I703" s="26">
        <v>60.76</v>
      </c>
      <c r="J703" s="27">
        <v>928.76</v>
      </c>
      <c r="K703" s="28"/>
      <c r="L703" s="27">
        <v>0</v>
      </c>
      <c r="M703" s="27">
        <v>0</v>
      </c>
      <c r="N703" s="29">
        <v>0</v>
      </c>
      <c r="O703" s="27">
        <v>60.76</v>
      </c>
      <c r="P703" s="27">
        <v>928.76</v>
      </c>
      <c r="Q703" s="27">
        <v>928.76</v>
      </c>
      <c r="R703" s="30"/>
      <c r="S703">
        <f t="shared" si="49"/>
        <v>6</v>
      </c>
      <c r="T703" t="str">
        <f t="shared" si="53"/>
        <v>มค</v>
      </c>
      <c r="U703" t="str">
        <f t="shared" si="50"/>
        <v>21</v>
      </c>
      <c r="V703" cm="1">
        <f t="array" ref="V703">_xlfn.SWITCH(T703,"มค",1,"กพ",2,"มี",3,"เมย",4,"พค",5,"มิ",6,"กค",7,"สค",8,"กย",9,"ตค",10,"พย",11,"ธค",12)</f>
        <v>1</v>
      </c>
      <c r="W703" s="55">
        <f t="shared" si="51"/>
        <v>2022</v>
      </c>
      <c r="X703" s="54">
        <f t="shared" si="52"/>
        <v>44582</v>
      </c>
    </row>
    <row r="704" spans="1:24" ht="24" x14ac:dyDescent="0.4">
      <c r="A704" s="19">
        <v>76</v>
      </c>
      <c r="B704" s="20" t="s">
        <v>1714</v>
      </c>
      <c r="C704" s="21" t="s">
        <v>1958</v>
      </c>
      <c r="D704" s="22" t="s">
        <v>1940</v>
      </c>
      <c r="E704" s="23" t="s">
        <v>1941</v>
      </c>
      <c r="F704" s="24" t="s">
        <v>1942</v>
      </c>
      <c r="G704" s="25" t="s">
        <v>1959</v>
      </c>
      <c r="H704" s="26">
        <v>556</v>
      </c>
      <c r="I704" s="26">
        <v>38.92</v>
      </c>
      <c r="J704" s="27">
        <v>594.91999999999996</v>
      </c>
      <c r="K704" s="28"/>
      <c r="L704" s="27">
        <v>0</v>
      </c>
      <c r="M704" s="27">
        <v>0</v>
      </c>
      <c r="N704" s="29">
        <v>0</v>
      </c>
      <c r="O704" s="27">
        <v>38.92</v>
      </c>
      <c r="P704" s="27">
        <v>594.91999999999996</v>
      </c>
      <c r="Q704" s="27">
        <v>594.91999999999996</v>
      </c>
      <c r="R704" s="30"/>
      <c r="S704">
        <f t="shared" si="49"/>
        <v>6</v>
      </c>
      <c r="T704" t="str">
        <f t="shared" si="53"/>
        <v>มค</v>
      </c>
      <c r="U704" t="str">
        <f t="shared" si="50"/>
        <v>21</v>
      </c>
      <c r="V704" cm="1">
        <f t="array" ref="V704">_xlfn.SWITCH(T704,"มค",1,"กพ",2,"มี",3,"เมย",4,"พค",5,"มิ",6,"กค",7,"สค",8,"กย",9,"ตค",10,"พย",11,"ธค",12)</f>
        <v>1</v>
      </c>
      <c r="W704" s="55">
        <f t="shared" si="51"/>
        <v>2022</v>
      </c>
      <c r="X704" s="54">
        <f t="shared" si="52"/>
        <v>44582</v>
      </c>
    </row>
    <row r="705" spans="1:24" ht="24" x14ac:dyDescent="0.4">
      <c r="A705" s="19">
        <v>77</v>
      </c>
      <c r="B705" s="20" t="s">
        <v>1714</v>
      </c>
      <c r="C705" s="21" t="s">
        <v>1960</v>
      </c>
      <c r="D705" s="22" t="s">
        <v>1940</v>
      </c>
      <c r="E705" s="23" t="s">
        <v>1941</v>
      </c>
      <c r="F705" s="24" t="s">
        <v>1942</v>
      </c>
      <c r="G705" s="25" t="s">
        <v>1961</v>
      </c>
      <c r="H705" s="26">
        <v>532</v>
      </c>
      <c r="I705" s="26">
        <v>37.24</v>
      </c>
      <c r="J705" s="27">
        <v>569.24</v>
      </c>
      <c r="K705" s="28"/>
      <c r="L705" s="27">
        <v>0</v>
      </c>
      <c r="M705" s="27">
        <v>0</v>
      </c>
      <c r="N705" s="29">
        <v>0</v>
      </c>
      <c r="O705" s="27">
        <v>37.24</v>
      </c>
      <c r="P705" s="27">
        <v>569.24</v>
      </c>
      <c r="Q705" s="27">
        <v>569.24</v>
      </c>
      <c r="R705" s="30"/>
      <c r="S705">
        <f t="shared" si="49"/>
        <v>6</v>
      </c>
      <c r="T705" t="str">
        <f t="shared" si="53"/>
        <v>มค</v>
      </c>
      <c r="U705" t="str">
        <f t="shared" si="50"/>
        <v>21</v>
      </c>
      <c r="V705" cm="1">
        <f t="array" ref="V705">_xlfn.SWITCH(T705,"มค",1,"กพ",2,"มี",3,"เมย",4,"พค",5,"มิ",6,"กค",7,"สค",8,"กย",9,"ตค",10,"พย",11,"ธค",12)</f>
        <v>1</v>
      </c>
      <c r="W705" s="55">
        <f t="shared" si="51"/>
        <v>2022</v>
      </c>
      <c r="X705" s="54">
        <f t="shared" si="52"/>
        <v>44582</v>
      </c>
    </row>
    <row r="706" spans="1:24" ht="24" x14ac:dyDescent="0.4">
      <c r="A706" s="19">
        <v>78</v>
      </c>
      <c r="B706" s="20" t="s">
        <v>1714</v>
      </c>
      <c r="C706" s="21" t="s">
        <v>1962</v>
      </c>
      <c r="D706" s="22" t="s">
        <v>1940</v>
      </c>
      <c r="E706" s="23" t="s">
        <v>1941</v>
      </c>
      <c r="F706" s="24" t="s">
        <v>1942</v>
      </c>
      <c r="G706" s="25" t="s">
        <v>1963</v>
      </c>
      <c r="H706" s="26">
        <v>456</v>
      </c>
      <c r="I706" s="26">
        <v>31.92</v>
      </c>
      <c r="J706" s="27">
        <v>487.92</v>
      </c>
      <c r="K706" s="28"/>
      <c r="L706" s="27">
        <v>0</v>
      </c>
      <c r="M706" s="27">
        <v>0</v>
      </c>
      <c r="N706" s="29">
        <v>0</v>
      </c>
      <c r="O706" s="27">
        <v>31.92</v>
      </c>
      <c r="P706" s="27">
        <v>487.92</v>
      </c>
      <c r="Q706" s="27">
        <v>487.92</v>
      </c>
      <c r="R706" s="30"/>
      <c r="S706">
        <f t="shared" si="49"/>
        <v>6</v>
      </c>
      <c r="T706" t="str">
        <f t="shared" si="53"/>
        <v>มค</v>
      </c>
      <c r="U706" t="str">
        <f t="shared" si="50"/>
        <v>21</v>
      </c>
      <c r="V706" cm="1">
        <f t="array" ref="V706">_xlfn.SWITCH(T706,"มค",1,"กพ",2,"มี",3,"เมย",4,"พค",5,"มิ",6,"กค",7,"สค",8,"กย",9,"ตค",10,"พย",11,"ธค",12)</f>
        <v>1</v>
      </c>
      <c r="W706" s="55">
        <f t="shared" si="51"/>
        <v>2022</v>
      </c>
      <c r="X706" s="54">
        <f t="shared" si="52"/>
        <v>44582</v>
      </c>
    </row>
    <row r="707" spans="1:24" ht="24" x14ac:dyDescent="0.4">
      <c r="A707" s="19">
        <v>79</v>
      </c>
      <c r="B707" s="20" t="s">
        <v>1714</v>
      </c>
      <c r="C707" s="21" t="s">
        <v>1964</v>
      </c>
      <c r="D707" s="22" t="s">
        <v>1940</v>
      </c>
      <c r="E707" s="23" t="s">
        <v>1941</v>
      </c>
      <c r="F707" s="24" t="s">
        <v>1942</v>
      </c>
      <c r="G707" s="25" t="s">
        <v>1965</v>
      </c>
      <c r="H707" s="26">
        <v>716</v>
      </c>
      <c r="I707" s="26">
        <v>50.12</v>
      </c>
      <c r="J707" s="27">
        <v>766.12</v>
      </c>
      <c r="K707" s="28"/>
      <c r="L707" s="27">
        <v>0</v>
      </c>
      <c r="M707" s="27">
        <v>0</v>
      </c>
      <c r="N707" s="29">
        <v>0</v>
      </c>
      <c r="O707" s="27">
        <v>50.12</v>
      </c>
      <c r="P707" s="27">
        <v>766.12</v>
      </c>
      <c r="Q707" s="27">
        <v>766.12</v>
      </c>
      <c r="R707" s="30"/>
      <c r="S707">
        <f t="shared" si="49"/>
        <v>6</v>
      </c>
      <c r="T707" t="str">
        <f t="shared" si="53"/>
        <v>มค</v>
      </c>
      <c r="U707" t="str">
        <f t="shared" si="50"/>
        <v>21</v>
      </c>
      <c r="V707" cm="1">
        <f t="array" ref="V707">_xlfn.SWITCH(T707,"มค",1,"กพ",2,"มี",3,"เมย",4,"พค",5,"มิ",6,"กค",7,"สค",8,"กย",9,"ตค",10,"พย",11,"ธค",12)</f>
        <v>1</v>
      </c>
      <c r="W707" s="55">
        <f t="shared" si="51"/>
        <v>2022</v>
      </c>
      <c r="X707" s="54">
        <f t="shared" si="52"/>
        <v>44582</v>
      </c>
    </row>
    <row r="708" spans="1:24" ht="24" x14ac:dyDescent="0.4">
      <c r="A708" s="19">
        <v>80</v>
      </c>
      <c r="B708" s="20" t="s">
        <v>1714</v>
      </c>
      <c r="C708" s="21" t="s">
        <v>1966</v>
      </c>
      <c r="D708" s="22" t="s">
        <v>1940</v>
      </c>
      <c r="E708" s="23" t="s">
        <v>1941</v>
      </c>
      <c r="F708" s="24" t="s">
        <v>1942</v>
      </c>
      <c r="G708" s="25" t="s">
        <v>1967</v>
      </c>
      <c r="H708" s="26">
        <v>780</v>
      </c>
      <c r="I708" s="26">
        <v>54.6</v>
      </c>
      <c r="J708" s="27">
        <v>834.6</v>
      </c>
      <c r="K708" s="28"/>
      <c r="L708" s="27">
        <v>0</v>
      </c>
      <c r="M708" s="27">
        <v>0</v>
      </c>
      <c r="N708" s="29">
        <v>0</v>
      </c>
      <c r="O708" s="27">
        <v>54.6</v>
      </c>
      <c r="P708" s="27">
        <v>834.6</v>
      </c>
      <c r="Q708" s="27">
        <v>834.6</v>
      </c>
      <c r="R708" s="30"/>
      <c r="S708">
        <f t="shared" ref="S708:S771" si="54">LEN(B708)</f>
        <v>6</v>
      </c>
      <c r="T708" t="str">
        <f t="shared" si="53"/>
        <v>มค</v>
      </c>
      <c r="U708" t="str">
        <f t="shared" ref="U708:U771" si="55">IF(S708=5,LEFT(B708,1),LEFT(B708,2))</f>
        <v>21</v>
      </c>
      <c r="V708" cm="1">
        <f t="array" ref="V708">_xlfn.SWITCH(T708,"มค",1,"กพ",2,"มี",3,"เมย",4,"พค",5,"มิ",6,"กค",7,"สค",8,"กย",9,"ตค",10,"พย",11,"ธค",12)</f>
        <v>1</v>
      </c>
      <c r="W708" s="55">
        <f t="shared" ref="W708:W771" si="56">(2500+RIGHT(B708,2))-543</f>
        <v>2022</v>
      </c>
      <c r="X708" s="54">
        <f t="shared" ref="X708:X771" si="57">DATE(W708,V708,U708)</f>
        <v>44582</v>
      </c>
    </row>
    <row r="709" spans="1:24" ht="24" x14ac:dyDescent="0.4">
      <c r="A709" s="19">
        <v>81</v>
      </c>
      <c r="B709" s="20" t="s">
        <v>1714</v>
      </c>
      <c r="C709" s="21" t="s">
        <v>1968</v>
      </c>
      <c r="D709" s="22" t="s">
        <v>1940</v>
      </c>
      <c r="E709" s="23" t="s">
        <v>1941</v>
      </c>
      <c r="F709" s="24" t="s">
        <v>1942</v>
      </c>
      <c r="G709" s="25" t="s">
        <v>1969</v>
      </c>
      <c r="H709" s="26">
        <v>828</v>
      </c>
      <c r="I709" s="26">
        <v>57.96</v>
      </c>
      <c r="J709" s="27">
        <v>885.96</v>
      </c>
      <c r="K709" s="28"/>
      <c r="L709" s="27">
        <v>0</v>
      </c>
      <c r="M709" s="27">
        <v>0</v>
      </c>
      <c r="N709" s="29">
        <v>0</v>
      </c>
      <c r="O709" s="27">
        <v>57.96</v>
      </c>
      <c r="P709" s="27">
        <v>885.96</v>
      </c>
      <c r="Q709" s="27">
        <v>885.96</v>
      </c>
      <c r="R709" s="30"/>
      <c r="S709">
        <f t="shared" si="54"/>
        <v>6</v>
      </c>
      <c r="T709" t="str">
        <f t="shared" si="53"/>
        <v>มค</v>
      </c>
      <c r="U709" t="str">
        <f t="shared" si="55"/>
        <v>21</v>
      </c>
      <c r="V709" cm="1">
        <f t="array" ref="V709">_xlfn.SWITCH(T709,"มค",1,"กพ",2,"มี",3,"เมย",4,"พค",5,"มิ",6,"กค",7,"สค",8,"กย",9,"ตค",10,"พย",11,"ธค",12)</f>
        <v>1</v>
      </c>
      <c r="W709" s="55">
        <f t="shared" si="56"/>
        <v>2022</v>
      </c>
      <c r="X709" s="54">
        <f t="shared" si="57"/>
        <v>44582</v>
      </c>
    </row>
    <row r="710" spans="1:24" ht="24" x14ac:dyDescent="0.4">
      <c r="A710" s="19">
        <v>82</v>
      </c>
      <c r="B710" s="20" t="s">
        <v>1714</v>
      </c>
      <c r="C710" s="21" t="s">
        <v>1970</v>
      </c>
      <c r="D710" s="22" t="s">
        <v>1940</v>
      </c>
      <c r="E710" s="23" t="s">
        <v>1941</v>
      </c>
      <c r="F710" s="24" t="s">
        <v>1942</v>
      </c>
      <c r="G710" s="25" t="s">
        <v>1971</v>
      </c>
      <c r="H710" s="26">
        <v>896</v>
      </c>
      <c r="I710" s="26">
        <v>62.72</v>
      </c>
      <c r="J710" s="27">
        <v>958.72</v>
      </c>
      <c r="K710" s="28"/>
      <c r="L710" s="27">
        <v>0</v>
      </c>
      <c r="M710" s="27">
        <v>0</v>
      </c>
      <c r="N710" s="29">
        <v>0</v>
      </c>
      <c r="O710" s="27">
        <v>62.72</v>
      </c>
      <c r="P710" s="27">
        <v>958.72</v>
      </c>
      <c r="Q710" s="27">
        <v>958.72</v>
      </c>
      <c r="R710" s="30"/>
      <c r="S710">
        <f t="shared" si="54"/>
        <v>6</v>
      </c>
      <c r="T710" t="str">
        <f t="shared" si="53"/>
        <v>มค</v>
      </c>
      <c r="U710" t="str">
        <f t="shared" si="55"/>
        <v>21</v>
      </c>
      <c r="V710" cm="1">
        <f t="array" ref="V710">_xlfn.SWITCH(T710,"มค",1,"กพ",2,"มี",3,"เมย",4,"พค",5,"มิ",6,"กค",7,"สค",8,"กย",9,"ตค",10,"พย",11,"ธค",12)</f>
        <v>1</v>
      </c>
      <c r="W710" s="55">
        <f t="shared" si="56"/>
        <v>2022</v>
      </c>
      <c r="X710" s="54">
        <f t="shared" si="57"/>
        <v>44582</v>
      </c>
    </row>
    <row r="711" spans="1:24" ht="24" x14ac:dyDescent="0.4">
      <c r="A711" s="19">
        <v>83</v>
      </c>
      <c r="B711" s="20" t="s">
        <v>1714</v>
      </c>
      <c r="C711" s="21" t="s">
        <v>1972</v>
      </c>
      <c r="D711" s="22" t="s">
        <v>1940</v>
      </c>
      <c r="E711" s="23" t="s">
        <v>1941</v>
      </c>
      <c r="F711" s="24" t="s">
        <v>1942</v>
      </c>
      <c r="G711" s="25" t="s">
        <v>1973</v>
      </c>
      <c r="H711" s="26">
        <v>992</v>
      </c>
      <c r="I711" s="26">
        <v>69.44</v>
      </c>
      <c r="J711" s="27">
        <v>1061.44</v>
      </c>
      <c r="K711" s="28"/>
      <c r="L711" s="27">
        <v>0</v>
      </c>
      <c r="M711" s="27">
        <v>0</v>
      </c>
      <c r="N711" s="29">
        <v>0</v>
      </c>
      <c r="O711" s="27">
        <v>69.44</v>
      </c>
      <c r="P711" s="27">
        <v>1061.44</v>
      </c>
      <c r="Q711" s="27">
        <v>1061.44</v>
      </c>
      <c r="R711" s="30"/>
      <c r="S711">
        <f t="shared" si="54"/>
        <v>6</v>
      </c>
      <c r="T711" t="str">
        <f t="shared" si="53"/>
        <v>มค</v>
      </c>
      <c r="U711" t="str">
        <f t="shared" si="55"/>
        <v>21</v>
      </c>
      <c r="V711" cm="1">
        <f t="array" ref="V711">_xlfn.SWITCH(T711,"มค",1,"กพ",2,"มี",3,"เมย",4,"พค",5,"มิ",6,"กค",7,"สค",8,"กย",9,"ตค",10,"พย",11,"ธค",12)</f>
        <v>1</v>
      </c>
      <c r="W711" s="55">
        <f t="shared" si="56"/>
        <v>2022</v>
      </c>
      <c r="X711" s="54">
        <f t="shared" si="57"/>
        <v>44582</v>
      </c>
    </row>
    <row r="712" spans="1:24" ht="24" x14ac:dyDescent="0.4">
      <c r="A712" s="19">
        <v>84</v>
      </c>
      <c r="B712" s="20" t="s">
        <v>1714</v>
      </c>
      <c r="C712" s="21" t="s">
        <v>1974</v>
      </c>
      <c r="D712" s="22" t="s">
        <v>1940</v>
      </c>
      <c r="E712" s="23" t="s">
        <v>1941</v>
      </c>
      <c r="F712" s="24" t="s">
        <v>1942</v>
      </c>
      <c r="G712" s="25" t="s">
        <v>1975</v>
      </c>
      <c r="H712" s="26">
        <v>1292</v>
      </c>
      <c r="I712" s="26">
        <v>90.44</v>
      </c>
      <c r="J712" s="27">
        <v>1382.44</v>
      </c>
      <c r="K712" s="28"/>
      <c r="L712" s="27">
        <v>0</v>
      </c>
      <c r="M712" s="27">
        <v>0</v>
      </c>
      <c r="N712" s="29">
        <v>0</v>
      </c>
      <c r="O712" s="27">
        <v>90.44</v>
      </c>
      <c r="P712" s="27">
        <v>1382.44</v>
      </c>
      <c r="Q712" s="27">
        <v>1382.44</v>
      </c>
      <c r="R712" s="30"/>
      <c r="S712">
        <f t="shared" si="54"/>
        <v>6</v>
      </c>
      <c r="T712" t="str">
        <f t="shared" si="53"/>
        <v>มค</v>
      </c>
      <c r="U712" t="str">
        <f t="shared" si="55"/>
        <v>21</v>
      </c>
      <c r="V712" cm="1">
        <f t="array" ref="V712">_xlfn.SWITCH(T712,"มค",1,"กพ",2,"มี",3,"เมย",4,"พค",5,"มิ",6,"กค",7,"สค",8,"กย",9,"ตค",10,"พย",11,"ธค",12)</f>
        <v>1</v>
      </c>
      <c r="W712" s="55">
        <f t="shared" si="56"/>
        <v>2022</v>
      </c>
      <c r="X712" s="54">
        <f t="shared" si="57"/>
        <v>44582</v>
      </c>
    </row>
    <row r="713" spans="1:24" ht="24" x14ac:dyDescent="0.4">
      <c r="A713" s="19">
        <v>85</v>
      </c>
      <c r="B713" s="20" t="s">
        <v>1714</v>
      </c>
      <c r="C713" s="21" t="s">
        <v>1976</v>
      </c>
      <c r="D713" s="22" t="s">
        <v>1940</v>
      </c>
      <c r="E713" s="23" t="s">
        <v>1941</v>
      </c>
      <c r="F713" s="24" t="s">
        <v>1942</v>
      </c>
      <c r="G713" s="25" t="s">
        <v>1977</v>
      </c>
      <c r="H713" s="26">
        <v>1000</v>
      </c>
      <c r="I713" s="26">
        <v>70</v>
      </c>
      <c r="J713" s="27">
        <v>1070</v>
      </c>
      <c r="K713" s="28"/>
      <c r="L713" s="27">
        <v>0</v>
      </c>
      <c r="M713" s="27">
        <v>0</v>
      </c>
      <c r="N713" s="29">
        <v>0</v>
      </c>
      <c r="O713" s="27">
        <v>70</v>
      </c>
      <c r="P713" s="27">
        <v>1070</v>
      </c>
      <c r="Q713" s="27">
        <v>1070</v>
      </c>
      <c r="R713" s="30"/>
      <c r="S713">
        <f t="shared" si="54"/>
        <v>6</v>
      </c>
      <c r="T713" t="str">
        <f t="shared" si="53"/>
        <v>มค</v>
      </c>
      <c r="U713" t="str">
        <f t="shared" si="55"/>
        <v>21</v>
      </c>
      <c r="V713" cm="1">
        <f t="array" ref="V713">_xlfn.SWITCH(T713,"มค",1,"กพ",2,"มี",3,"เมย",4,"พค",5,"มิ",6,"กค",7,"สค",8,"กย",9,"ตค",10,"พย",11,"ธค",12)</f>
        <v>1</v>
      </c>
      <c r="W713" s="55">
        <f t="shared" si="56"/>
        <v>2022</v>
      </c>
      <c r="X713" s="54">
        <f t="shared" si="57"/>
        <v>44582</v>
      </c>
    </row>
    <row r="714" spans="1:24" ht="24" x14ac:dyDescent="0.4">
      <c r="A714" s="19">
        <v>86</v>
      </c>
      <c r="B714" s="20" t="s">
        <v>1714</v>
      </c>
      <c r="C714" s="21" t="s">
        <v>1978</v>
      </c>
      <c r="D714" s="22" t="s">
        <v>1940</v>
      </c>
      <c r="E714" s="23" t="s">
        <v>1941</v>
      </c>
      <c r="F714" s="24" t="s">
        <v>1942</v>
      </c>
      <c r="G714" s="25" t="s">
        <v>1979</v>
      </c>
      <c r="H714" s="26">
        <v>756</v>
      </c>
      <c r="I714" s="26">
        <v>52.92</v>
      </c>
      <c r="J714" s="27">
        <v>808.92</v>
      </c>
      <c r="K714" s="28"/>
      <c r="L714" s="27">
        <v>0</v>
      </c>
      <c r="M714" s="27">
        <v>0</v>
      </c>
      <c r="N714" s="29">
        <v>0</v>
      </c>
      <c r="O714" s="27">
        <v>52.92</v>
      </c>
      <c r="P714" s="27">
        <v>808.92</v>
      </c>
      <c r="Q714" s="27">
        <v>809.04</v>
      </c>
      <c r="R714" s="30"/>
      <c r="S714">
        <f t="shared" si="54"/>
        <v>6</v>
      </c>
      <c r="T714" t="str">
        <f t="shared" si="53"/>
        <v>มค</v>
      </c>
      <c r="U714" t="str">
        <f t="shared" si="55"/>
        <v>21</v>
      </c>
      <c r="V714" cm="1">
        <f t="array" ref="V714">_xlfn.SWITCH(T714,"มค",1,"กพ",2,"มี",3,"เมย",4,"พค",5,"มิ",6,"กค",7,"สค",8,"กย",9,"ตค",10,"พย",11,"ธค",12)</f>
        <v>1</v>
      </c>
      <c r="W714" s="55">
        <f t="shared" si="56"/>
        <v>2022</v>
      </c>
      <c r="X714" s="54">
        <f t="shared" si="57"/>
        <v>44582</v>
      </c>
    </row>
    <row r="715" spans="1:24" ht="24" x14ac:dyDescent="0.4">
      <c r="A715" s="19">
        <v>87</v>
      </c>
      <c r="B715" s="20" t="s">
        <v>1714</v>
      </c>
      <c r="C715" s="21" t="s">
        <v>1980</v>
      </c>
      <c r="D715" s="22" t="s">
        <v>1351</v>
      </c>
      <c r="E715" s="23" t="s">
        <v>1352</v>
      </c>
      <c r="F715" s="24" t="s">
        <v>1353</v>
      </c>
      <c r="G715" s="25" t="s">
        <v>50</v>
      </c>
      <c r="H715" s="26">
        <v>0</v>
      </c>
      <c r="I715" s="26">
        <v>0</v>
      </c>
      <c r="J715" s="27">
        <v>0</v>
      </c>
      <c r="K715" s="28">
        <v>84</v>
      </c>
      <c r="L715" s="27">
        <v>336</v>
      </c>
      <c r="M715" s="27">
        <v>23.52</v>
      </c>
      <c r="N715" s="29">
        <v>359.52</v>
      </c>
      <c r="O715" s="27">
        <v>23.52</v>
      </c>
      <c r="P715" s="27">
        <v>359.52</v>
      </c>
      <c r="Q715" s="27">
        <v>359.75</v>
      </c>
      <c r="R715" s="30"/>
      <c r="S715">
        <f t="shared" si="54"/>
        <v>6</v>
      </c>
      <c r="T715" t="str">
        <f t="shared" si="53"/>
        <v>มค</v>
      </c>
      <c r="U715" t="str">
        <f t="shared" si="55"/>
        <v>21</v>
      </c>
      <c r="V715" cm="1">
        <f t="array" ref="V715">_xlfn.SWITCH(T715,"มค",1,"กพ",2,"มี",3,"เมย",4,"พค",5,"มิ",6,"กค",7,"สค",8,"กย",9,"ตค",10,"พย",11,"ธค",12)</f>
        <v>1</v>
      </c>
      <c r="W715" s="55">
        <f t="shared" si="56"/>
        <v>2022</v>
      </c>
      <c r="X715" s="54">
        <f t="shared" si="57"/>
        <v>44582</v>
      </c>
    </row>
    <row r="716" spans="1:24" ht="24" x14ac:dyDescent="0.4">
      <c r="A716" s="19">
        <v>88</v>
      </c>
      <c r="B716" s="20" t="s">
        <v>1714</v>
      </c>
      <c r="C716" s="21" t="s">
        <v>1981</v>
      </c>
      <c r="D716" s="22" t="s">
        <v>1296</v>
      </c>
      <c r="E716" s="23" t="s">
        <v>1297</v>
      </c>
      <c r="F716" s="24" t="s">
        <v>1298</v>
      </c>
      <c r="G716" s="25" t="s">
        <v>50</v>
      </c>
      <c r="H716" s="26">
        <v>0</v>
      </c>
      <c r="I716" s="26">
        <v>0</v>
      </c>
      <c r="J716" s="27">
        <v>0</v>
      </c>
      <c r="K716" s="28">
        <v>17</v>
      </c>
      <c r="L716" s="27">
        <v>68</v>
      </c>
      <c r="M716" s="27">
        <v>4.76</v>
      </c>
      <c r="N716" s="29">
        <v>72.760000000000005</v>
      </c>
      <c r="O716" s="27">
        <v>4.76</v>
      </c>
      <c r="P716" s="27">
        <v>72.760000000000005</v>
      </c>
      <c r="Q716" s="27">
        <v>73</v>
      </c>
      <c r="R716" s="30"/>
      <c r="S716">
        <f t="shared" si="54"/>
        <v>6</v>
      </c>
      <c r="T716" t="str">
        <f t="shared" si="53"/>
        <v>มค</v>
      </c>
      <c r="U716" t="str">
        <f t="shared" si="55"/>
        <v>21</v>
      </c>
      <c r="V716" cm="1">
        <f t="array" ref="V716">_xlfn.SWITCH(T716,"มค",1,"กพ",2,"มี",3,"เมย",4,"พค",5,"มิ",6,"กค",7,"สค",8,"กย",9,"ตค",10,"พย",11,"ธค",12)</f>
        <v>1</v>
      </c>
      <c r="W716" s="55">
        <f t="shared" si="56"/>
        <v>2022</v>
      </c>
      <c r="X716" s="54">
        <f t="shared" si="57"/>
        <v>44582</v>
      </c>
    </row>
    <row r="717" spans="1:24" ht="24" x14ac:dyDescent="0.4">
      <c r="A717" s="19">
        <v>89</v>
      </c>
      <c r="B717" s="20" t="s">
        <v>1982</v>
      </c>
      <c r="C717" s="21" t="s">
        <v>1983</v>
      </c>
      <c r="D717" s="22" t="s">
        <v>1984</v>
      </c>
      <c r="E717" s="23" t="s">
        <v>1985</v>
      </c>
      <c r="F717" s="24" t="s">
        <v>1986</v>
      </c>
      <c r="G717" s="25" t="s">
        <v>1062</v>
      </c>
      <c r="H717" s="26">
        <v>2544</v>
      </c>
      <c r="I717" s="26">
        <v>178.08</v>
      </c>
      <c r="J717" s="27">
        <v>2722.08</v>
      </c>
      <c r="K717" s="28">
        <v>0</v>
      </c>
      <c r="L717" s="27">
        <v>0</v>
      </c>
      <c r="M717" s="27">
        <v>0</v>
      </c>
      <c r="N717" s="29">
        <v>0</v>
      </c>
      <c r="O717" s="27">
        <v>178.08</v>
      </c>
      <c r="P717" s="27">
        <v>2722.08</v>
      </c>
      <c r="Q717" s="27">
        <v>2722.08</v>
      </c>
      <c r="R717" s="30" t="s">
        <v>1987</v>
      </c>
      <c r="S717">
        <f t="shared" si="54"/>
        <v>6</v>
      </c>
      <c r="T717" t="str">
        <f t="shared" si="53"/>
        <v>มค</v>
      </c>
      <c r="U717" t="str">
        <f t="shared" si="55"/>
        <v>22</v>
      </c>
      <c r="V717" cm="1">
        <f t="array" ref="V717">_xlfn.SWITCH(T717,"มค",1,"กพ",2,"มี",3,"เมย",4,"พค",5,"มิ",6,"กค",7,"สค",8,"กย",9,"ตค",10,"พย",11,"ธค",12)</f>
        <v>1</v>
      </c>
      <c r="W717" s="55">
        <f t="shared" si="56"/>
        <v>2022</v>
      </c>
      <c r="X717" s="54">
        <f t="shared" si="57"/>
        <v>44583</v>
      </c>
    </row>
    <row r="718" spans="1:24" ht="24" x14ac:dyDescent="0.4">
      <c r="A718" s="19">
        <v>90</v>
      </c>
      <c r="B718" s="20" t="s">
        <v>1750</v>
      </c>
      <c r="C718" s="21" t="s">
        <v>1988</v>
      </c>
      <c r="D718" s="22" t="s">
        <v>1989</v>
      </c>
      <c r="E718" s="23" t="s">
        <v>1990</v>
      </c>
      <c r="F718" s="24" t="s">
        <v>1991</v>
      </c>
      <c r="G718" s="25" t="s">
        <v>1992</v>
      </c>
      <c r="H718" s="26">
        <v>2148</v>
      </c>
      <c r="I718" s="26">
        <v>150.36000000000001</v>
      </c>
      <c r="J718" s="27">
        <v>2298.36</v>
      </c>
      <c r="K718" s="28">
        <v>31</v>
      </c>
      <c r="L718" s="27">
        <v>124</v>
      </c>
      <c r="M718" s="27">
        <v>8.68</v>
      </c>
      <c r="N718" s="29">
        <v>132.68</v>
      </c>
      <c r="O718" s="27">
        <v>159.04000000000002</v>
      </c>
      <c r="P718" s="27">
        <v>2431.04</v>
      </c>
      <c r="Q718" s="27">
        <v>2431.25</v>
      </c>
      <c r="R718" s="30"/>
      <c r="S718">
        <f t="shared" si="54"/>
        <v>6</v>
      </c>
      <c r="T718" t="str">
        <f t="shared" si="53"/>
        <v>มค</v>
      </c>
      <c r="U718" t="str">
        <f t="shared" si="55"/>
        <v>24</v>
      </c>
      <c r="V718" cm="1">
        <f t="array" ref="V718">_xlfn.SWITCH(T718,"มค",1,"กพ",2,"มี",3,"เมย",4,"พค",5,"มิ",6,"กค",7,"สค",8,"กย",9,"ตค",10,"พย",11,"ธค",12)</f>
        <v>1</v>
      </c>
      <c r="W718" s="55">
        <f t="shared" si="56"/>
        <v>2022</v>
      </c>
      <c r="X718" s="54">
        <f t="shared" si="57"/>
        <v>44585</v>
      </c>
    </row>
    <row r="719" spans="1:24" ht="24" x14ac:dyDescent="0.4">
      <c r="A719" s="19">
        <v>91</v>
      </c>
      <c r="B719" s="20" t="s">
        <v>1792</v>
      </c>
      <c r="C719" s="21" t="s">
        <v>1993</v>
      </c>
      <c r="D719" s="22" t="s">
        <v>1994</v>
      </c>
      <c r="E719" s="23" t="s">
        <v>1995</v>
      </c>
      <c r="F719" s="24" t="s">
        <v>1996</v>
      </c>
      <c r="G719" s="25" t="s">
        <v>50</v>
      </c>
      <c r="H719" s="26">
        <v>0</v>
      </c>
      <c r="I719" s="26">
        <v>0</v>
      </c>
      <c r="J719" s="27">
        <v>0</v>
      </c>
      <c r="K719" s="28">
        <v>1</v>
      </c>
      <c r="L719" s="27">
        <v>4</v>
      </c>
      <c r="M719" s="27">
        <v>0.28000000000000003</v>
      </c>
      <c r="N719" s="29">
        <v>4.28</v>
      </c>
      <c r="O719" s="27">
        <v>0.28000000000000003</v>
      </c>
      <c r="P719" s="27">
        <v>4.28</v>
      </c>
      <c r="Q719" s="27">
        <v>4.5</v>
      </c>
      <c r="R719" s="30"/>
      <c r="S719">
        <f t="shared" si="54"/>
        <v>6</v>
      </c>
      <c r="T719" t="str">
        <f t="shared" si="53"/>
        <v>มค</v>
      </c>
      <c r="U719" t="str">
        <f t="shared" si="55"/>
        <v>25</v>
      </c>
      <c r="V719" cm="1">
        <f t="array" ref="V719">_xlfn.SWITCH(T719,"มค",1,"กพ",2,"มี",3,"เมย",4,"พค",5,"มิ",6,"กค",7,"สค",8,"กย",9,"ตค",10,"พย",11,"ธค",12)</f>
        <v>1</v>
      </c>
      <c r="W719" s="55">
        <f t="shared" si="56"/>
        <v>2022</v>
      </c>
      <c r="X719" s="54">
        <f t="shared" si="57"/>
        <v>44586</v>
      </c>
    </row>
    <row r="720" spans="1:24" ht="24" x14ac:dyDescent="0.4">
      <c r="A720" s="19">
        <v>92</v>
      </c>
      <c r="B720" s="20" t="s">
        <v>1792</v>
      </c>
      <c r="C720" s="21" t="s">
        <v>1997</v>
      </c>
      <c r="D720" s="22" t="s">
        <v>1078</v>
      </c>
      <c r="E720" s="23" t="s">
        <v>36</v>
      </c>
      <c r="F720" s="24" t="s">
        <v>1079</v>
      </c>
      <c r="G720" s="25" t="s">
        <v>50</v>
      </c>
      <c r="H720" s="26">
        <v>0</v>
      </c>
      <c r="I720" s="26">
        <v>0</v>
      </c>
      <c r="J720" s="27">
        <v>0</v>
      </c>
      <c r="K720" s="28">
        <v>5</v>
      </c>
      <c r="L720" s="27">
        <v>20</v>
      </c>
      <c r="M720" s="27">
        <v>1.4</v>
      </c>
      <c r="N720" s="29">
        <v>21.4</v>
      </c>
      <c r="O720" s="27">
        <v>1.4</v>
      </c>
      <c r="P720" s="27">
        <v>21.4</v>
      </c>
      <c r="Q720" s="27">
        <v>21.4</v>
      </c>
      <c r="R720" s="30" t="s">
        <v>1998</v>
      </c>
      <c r="S720">
        <f t="shared" si="54"/>
        <v>6</v>
      </c>
      <c r="T720" t="str">
        <f t="shared" si="53"/>
        <v>มค</v>
      </c>
      <c r="U720" t="str">
        <f t="shared" si="55"/>
        <v>25</v>
      </c>
      <c r="V720" cm="1">
        <f t="array" ref="V720">_xlfn.SWITCH(T720,"มค",1,"กพ",2,"มี",3,"เมย",4,"พค",5,"มิ",6,"กค",7,"สค",8,"กย",9,"ตค",10,"พย",11,"ธค",12)</f>
        <v>1</v>
      </c>
      <c r="W720" s="55">
        <f t="shared" si="56"/>
        <v>2022</v>
      </c>
      <c r="X720" s="54">
        <f t="shared" si="57"/>
        <v>44586</v>
      </c>
    </row>
    <row r="721" spans="1:24" ht="24" x14ac:dyDescent="0.4">
      <c r="A721" s="19">
        <v>93</v>
      </c>
      <c r="B721" s="20" t="s">
        <v>1792</v>
      </c>
      <c r="C721" s="21" t="s">
        <v>1999</v>
      </c>
      <c r="D721" s="22" t="s">
        <v>1081</v>
      </c>
      <c r="E721" s="23" t="s">
        <v>1082</v>
      </c>
      <c r="F721" s="24" t="s">
        <v>1083</v>
      </c>
      <c r="G721" s="25" t="s">
        <v>50</v>
      </c>
      <c r="H721" s="26">
        <v>0</v>
      </c>
      <c r="I721" s="26">
        <v>0</v>
      </c>
      <c r="J721" s="27">
        <v>0</v>
      </c>
      <c r="K721" s="28">
        <v>357</v>
      </c>
      <c r="L721" s="27">
        <v>1428</v>
      </c>
      <c r="M721" s="27">
        <v>99.96</v>
      </c>
      <c r="N721" s="29">
        <v>1527.96</v>
      </c>
      <c r="O721" s="27">
        <v>99.96</v>
      </c>
      <c r="P721" s="27">
        <v>1527.96</v>
      </c>
      <c r="Q721" s="27">
        <v>1527.96</v>
      </c>
      <c r="R721" s="30" t="s">
        <v>1998</v>
      </c>
      <c r="S721">
        <f t="shared" si="54"/>
        <v>6</v>
      </c>
      <c r="T721" t="str">
        <f t="shared" si="53"/>
        <v>มค</v>
      </c>
      <c r="U721" t="str">
        <f t="shared" si="55"/>
        <v>25</v>
      </c>
      <c r="V721" cm="1">
        <f t="array" ref="V721">_xlfn.SWITCH(T721,"มค",1,"กพ",2,"มี",3,"เมย",4,"พค",5,"มิ",6,"กค",7,"สค",8,"กย",9,"ตค",10,"พย",11,"ธค",12)</f>
        <v>1</v>
      </c>
      <c r="W721" s="55">
        <f t="shared" si="56"/>
        <v>2022</v>
      </c>
      <c r="X721" s="54">
        <f t="shared" si="57"/>
        <v>44586</v>
      </c>
    </row>
    <row r="722" spans="1:24" ht="24" x14ac:dyDescent="0.4">
      <c r="A722" s="19">
        <v>94</v>
      </c>
      <c r="B722" s="20" t="s">
        <v>1792</v>
      </c>
      <c r="C722" s="21" t="s">
        <v>2000</v>
      </c>
      <c r="D722" s="22" t="s">
        <v>2001</v>
      </c>
      <c r="E722" s="23" t="s">
        <v>2002</v>
      </c>
      <c r="F722" s="24" t="s">
        <v>2003</v>
      </c>
      <c r="G722" s="25" t="s">
        <v>2004</v>
      </c>
      <c r="H722" s="26">
        <v>332</v>
      </c>
      <c r="I722" s="26">
        <v>23.24</v>
      </c>
      <c r="J722" s="27">
        <v>355.24</v>
      </c>
      <c r="K722" s="28">
        <v>0</v>
      </c>
      <c r="L722" s="27">
        <v>0</v>
      </c>
      <c r="M722" s="27">
        <v>0</v>
      </c>
      <c r="N722" s="29">
        <v>0</v>
      </c>
      <c r="O722" s="27">
        <v>23.24</v>
      </c>
      <c r="P722" s="27">
        <v>355.24</v>
      </c>
      <c r="Q722" s="27">
        <v>355.25</v>
      </c>
      <c r="R722" s="30"/>
      <c r="S722">
        <f t="shared" si="54"/>
        <v>6</v>
      </c>
      <c r="T722" t="str">
        <f t="shared" si="53"/>
        <v>มค</v>
      </c>
      <c r="U722" t="str">
        <f t="shared" si="55"/>
        <v>25</v>
      </c>
      <c r="V722" cm="1">
        <f t="array" ref="V722">_xlfn.SWITCH(T722,"มค",1,"กพ",2,"มี",3,"เมย",4,"พค",5,"มิ",6,"กค",7,"สค",8,"กย",9,"ตค",10,"พย",11,"ธค",12)</f>
        <v>1</v>
      </c>
      <c r="W722" s="55">
        <f t="shared" si="56"/>
        <v>2022</v>
      </c>
      <c r="X722" s="54">
        <f t="shared" si="57"/>
        <v>44586</v>
      </c>
    </row>
    <row r="723" spans="1:24" ht="24" x14ac:dyDescent="0.4">
      <c r="A723" s="19">
        <v>95</v>
      </c>
      <c r="B723" s="20" t="s">
        <v>1811</v>
      </c>
      <c r="C723" s="21" t="s">
        <v>2005</v>
      </c>
      <c r="D723" s="22" t="s">
        <v>1378</v>
      </c>
      <c r="E723" s="23" t="s">
        <v>1379</v>
      </c>
      <c r="F723" s="24" t="s">
        <v>1380</v>
      </c>
      <c r="G723" s="25" t="s">
        <v>50</v>
      </c>
      <c r="H723" s="26">
        <v>0</v>
      </c>
      <c r="I723" s="26">
        <v>0</v>
      </c>
      <c r="J723" s="27">
        <v>0</v>
      </c>
      <c r="K723" s="28">
        <v>220</v>
      </c>
      <c r="L723" s="27">
        <v>880</v>
      </c>
      <c r="M723" s="27">
        <v>61.6</v>
      </c>
      <c r="N723" s="29">
        <v>941.6</v>
      </c>
      <c r="O723" s="27">
        <v>61.6</v>
      </c>
      <c r="P723" s="27">
        <v>941.6</v>
      </c>
      <c r="Q723" s="27">
        <v>941.6</v>
      </c>
      <c r="R723" s="30" t="s">
        <v>2006</v>
      </c>
      <c r="S723">
        <f t="shared" si="54"/>
        <v>6</v>
      </c>
      <c r="T723" t="str">
        <f t="shared" si="53"/>
        <v>มค</v>
      </c>
      <c r="U723" t="str">
        <f t="shared" si="55"/>
        <v>28</v>
      </c>
      <c r="V723" cm="1">
        <f t="array" ref="V723">_xlfn.SWITCH(T723,"มค",1,"กพ",2,"มี",3,"เมย",4,"พค",5,"มิ",6,"กค",7,"สค",8,"กย",9,"ตค",10,"พย",11,"ธค",12)</f>
        <v>1</v>
      </c>
      <c r="W723" s="55">
        <f t="shared" si="56"/>
        <v>2022</v>
      </c>
      <c r="X723" s="54">
        <f t="shared" si="57"/>
        <v>44589</v>
      </c>
    </row>
    <row r="724" spans="1:24" ht="24" x14ac:dyDescent="0.4">
      <c r="A724" s="19">
        <v>1</v>
      </c>
      <c r="B724" s="20" t="s">
        <v>2007</v>
      </c>
      <c r="C724" s="21" t="s">
        <v>2008</v>
      </c>
      <c r="D724" s="22" t="s">
        <v>2009</v>
      </c>
      <c r="E724" s="23" t="s">
        <v>2010</v>
      </c>
      <c r="F724" s="24" t="s">
        <v>2011</v>
      </c>
      <c r="G724" s="25" t="s">
        <v>2012</v>
      </c>
      <c r="H724" s="26">
        <v>6103.96</v>
      </c>
      <c r="I724" s="26">
        <v>427.28</v>
      </c>
      <c r="J724" s="27">
        <v>6531.24</v>
      </c>
      <c r="K724" s="28">
        <v>0</v>
      </c>
      <c r="L724" s="27">
        <v>0</v>
      </c>
      <c r="M724" s="27">
        <v>0</v>
      </c>
      <c r="N724" s="29">
        <v>0</v>
      </c>
      <c r="O724" s="27">
        <v>427.28</v>
      </c>
      <c r="P724" s="27">
        <v>6531.24</v>
      </c>
      <c r="Q724" s="27">
        <v>6531.25</v>
      </c>
      <c r="R724" s="30"/>
      <c r="S724">
        <f t="shared" si="54"/>
        <v>5</v>
      </c>
      <c r="T724" t="str">
        <f t="shared" si="53"/>
        <v>กพ</v>
      </c>
      <c r="U724" t="str">
        <f t="shared" si="55"/>
        <v>7</v>
      </c>
      <c r="V724" cm="1">
        <f t="array" ref="V724">_xlfn.SWITCH(T724,"มค",1,"กพ",2,"มี",3,"เมย",4,"พค",5,"มิ",6,"กค",7,"สค",8,"กย",9,"ตค",10,"พย",11,"ธค",12)</f>
        <v>2</v>
      </c>
      <c r="W724" s="55">
        <f t="shared" si="56"/>
        <v>2022</v>
      </c>
      <c r="X724" s="54">
        <f t="shared" si="57"/>
        <v>44599</v>
      </c>
    </row>
    <row r="725" spans="1:24" ht="24" x14ac:dyDescent="0.4">
      <c r="A725" s="19">
        <v>2</v>
      </c>
      <c r="B725" s="20" t="s">
        <v>2007</v>
      </c>
      <c r="C725" s="21" t="s">
        <v>2013</v>
      </c>
      <c r="D725" s="22" t="s">
        <v>2014</v>
      </c>
      <c r="E725" s="23" t="s">
        <v>2015</v>
      </c>
      <c r="F725" s="24" t="s">
        <v>2016</v>
      </c>
      <c r="G725" s="25" t="s">
        <v>2017</v>
      </c>
      <c r="H725" s="26">
        <v>196</v>
      </c>
      <c r="I725" s="26">
        <v>13.72</v>
      </c>
      <c r="J725" s="27">
        <v>209.72</v>
      </c>
      <c r="K725" s="28">
        <v>0</v>
      </c>
      <c r="L725" s="27">
        <v>0</v>
      </c>
      <c r="M725" s="27">
        <v>0</v>
      </c>
      <c r="N725" s="29">
        <v>0</v>
      </c>
      <c r="O725" s="27">
        <v>13.72</v>
      </c>
      <c r="P725" s="27">
        <v>209.72</v>
      </c>
      <c r="Q725" s="27">
        <v>209.75</v>
      </c>
      <c r="R725" s="30"/>
      <c r="S725">
        <f t="shared" si="54"/>
        <v>5</v>
      </c>
      <c r="T725" t="str">
        <f t="shared" si="53"/>
        <v>กพ</v>
      </c>
      <c r="U725" t="str">
        <f t="shared" si="55"/>
        <v>7</v>
      </c>
      <c r="V725" cm="1">
        <f t="array" ref="V725">_xlfn.SWITCH(T725,"มค",1,"กพ",2,"มี",3,"เมย",4,"พค",5,"มิ",6,"กค",7,"สค",8,"กย",9,"ตค",10,"พย",11,"ธค",12)</f>
        <v>2</v>
      </c>
      <c r="W725" s="55">
        <f t="shared" si="56"/>
        <v>2022</v>
      </c>
      <c r="X725" s="54">
        <f t="shared" si="57"/>
        <v>44599</v>
      </c>
    </row>
    <row r="726" spans="1:24" ht="24" x14ac:dyDescent="0.4">
      <c r="A726" s="19">
        <v>3</v>
      </c>
      <c r="B726" s="20" t="s">
        <v>2007</v>
      </c>
      <c r="C726" s="21" t="s">
        <v>2018</v>
      </c>
      <c r="D726" s="22" t="s">
        <v>2019</v>
      </c>
      <c r="E726" s="23" t="s">
        <v>2020</v>
      </c>
      <c r="F726" s="24" t="s">
        <v>2021</v>
      </c>
      <c r="G726" s="25" t="s">
        <v>2022</v>
      </c>
      <c r="H726" s="26">
        <v>311.5</v>
      </c>
      <c r="I726" s="26">
        <v>21.8</v>
      </c>
      <c r="J726" s="27">
        <v>333.3</v>
      </c>
      <c r="K726" s="28">
        <v>0</v>
      </c>
      <c r="L726" s="27">
        <v>0</v>
      </c>
      <c r="M726" s="27">
        <v>0</v>
      </c>
      <c r="N726" s="29">
        <v>0</v>
      </c>
      <c r="O726" s="27">
        <v>21.8</v>
      </c>
      <c r="P726" s="27">
        <v>333.3</v>
      </c>
      <c r="Q726" s="27">
        <v>333.5</v>
      </c>
      <c r="R726" s="30"/>
      <c r="S726">
        <f t="shared" si="54"/>
        <v>5</v>
      </c>
      <c r="T726" t="str">
        <f t="shared" si="53"/>
        <v>กพ</v>
      </c>
      <c r="U726" t="str">
        <f t="shared" si="55"/>
        <v>7</v>
      </c>
      <c r="V726" cm="1">
        <f t="array" ref="V726">_xlfn.SWITCH(T726,"มค",1,"กพ",2,"มี",3,"เมย",4,"พค",5,"มิ",6,"กค",7,"สค",8,"กย",9,"ตค",10,"พย",11,"ธค",12)</f>
        <v>2</v>
      </c>
      <c r="W726" s="55">
        <f t="shared" si="56"/>
        <v>2022</v>
      </c>
      <c r="X726" s="54">
        <f t="shared" si="57"/>
        <v>44599</v>
      </c>
    </row>
    <row r="727" spans="1:24" ht="24" x14ac:dyDescent="0.4">
      <c r="A727" s="19">
        <v>4</v>
      </c>
      <c r="B727" s="20" t="s">
        <v>2007</v>
      </c>
      <c r="C727" s="21" t="s">
        <v>2023</v>
      </c>
      <c r="D727" s="22" t="s">
        <v>2024</v>
      </c>
      <c r="E727" s="23" t="s">
        <v>2025</v>
      </c>
      <c r="F727" s="24" t="s">
        <v>2026</v>
      </c>
      <c r="G727" s="25" t="s">
        <v>2017</v>
      </c>
      <c r="H727" s="26">
        <v>115.49</v>
      </c>
      <c r="I727" s="26">
        <v>8.08</v>
      </c>
      <c r="J727" s="27">
        <v>123.57</v>
      </c>
      <c r="K727" s="28">
        <v>0</v>
      </c>
      <c r="L727" s="27">
        <v>0</v>
      </c>
      <c r="M727" s="27">
        <v>0</v>
      </c>
      <c r="N727" s="29">
        <v>0</v>
      </c>
      <c r="O727" s="27">
        <v>8.08</v>
      </c>
      <c r="P727" s="27">
        <v>123.57</v>
      </c>
      <c r="Q727" s="27">
        <v>123.75</v>
      </c>
      <c r="R727" s="30"/>
      <c r="S727">
        <f t="shared" si="54"/>
        <v>5</v>
      </c>
      <c r="T727" t="str">
        <f t="shared" si="53"/>
        <v>กพ</v>
      </c>
      <c r="U727" t="str">
        <f t="shared" si="55"/>
        <v>7</v>
      </c>
      <c r="V727" cm="1">
        <f t="array" ref="V727">_xlfn.SWITCH(T727,"มค",1,"กพ",2,"มี",3,"เมย",4,"พค",5,"มิ",6,"กค",7,"สค",8,"กย",9,"ตค",10,"พย",11,"ธค",12)</f>
        <v>2</v>
      </c>
      <c r="W727" s="55">
        <f t="shared" si="56"/>
        <v>2022</v>
      </c>
      <c r="X727" s="54">
        <f t="shared" si="57"/>
        <v>44599</v>
      </c>
    </row>
    <row r="728" spans="1:24" ht="24" x14ac:dyDescent="0.4">
      <c r="A728" s="19">
        <v>5</v>
      </c>
      <c r="B728" s="20" t="s">
        <v>2007</v>
      </c>
      <c r="C728" s="21" t="s">
        <v>2027</v>
      </c>
      <c r="D728" s="22" t="s">
        <v>2028</v>
      </c>
      <c r="E728" s="23" t="s">
        <v>2029</v>
      </c>
      <c r="F728" s="24" t="s">
        <v>2030</v>
      </c>
      <c r="G728" s="25" t="s">
        <v>2031</v>
      </c>
      <c r="H728" s="26">
        <v>626.5</v>
      </c>
      <c r="I728" s="26">
        <v>43.86</v>
      </c>
      <c r="J728" s="27">
        <v>670.36</v>
      </c>
      <c r="K728" s="28">
        <v>0</v>
      </c>
      <c r="L728" s="27">
        <v>0</v>
      </c>
      <c r="M728" s="27">
        <v>0</v>
      </c>
      <c r="N728" s="29">
        <v>0</v>
      </c>
      <c r="O728" s="27">
        <v>43.86</v>
      </c>
      <c r="P728" s="27">
        <v>670.36</v>
      </c>
      <c r="Q728" s="27">
        <v>670.5</v>
      </c>
      <c r="R728" s="30"/>
      <c r="S728">
        <f t="shared" si="54"/>
        <v>5</v>
      </c>
      <c r="T728" t="str">
        <f t="shared" si="53"/>
        <v>กพ</v>
      </c>
      <c r="U728" t="str">
        <f t="shared" si="55"/>
        <v>7</v>
      </c>
      <c r="V728" cm="1">
        <f t="array" ref="V728">_xlfn.SWITCH(T728,"มค",1,"กพ",2,"มี",3,"เมย",4,"พค",5,"มิ",6,"กค",7,"สค",8,"กย",9,"ตค",10,"พย",11,"ธค",12)</f>
        <v>2</v>
      </c>
      <c r="W728" s="55">
        <f t="shared" si="56"/>
        <v>2022</v>
      </c>
      <c r="X728" s="54">
        <f t="shared" si="57"/>
        <v>44599</v>
      </c>
    </row>
    <row r="729" spans="1:24" ht="24" x14ac:dyDescent="0.4">
      <c r="A729" s="19">
        <v>6</v>
      </c>
      <c r="B729" s="20" t="s">
        <v>2032</v>
      </c>
      <c r="C729" s="21" t="s">
        <v>2033</v>
      </c>
      <c r="D729" s="22" t="s">
        <v>97</v>
      </c>
      <c r="E729" s="23" t="s">
        <v>98</v>
      </c>
      <c r="F729" s="24" t="s">
        <v>99</v>
      </c>
      <c r="G729" s="25" t="s">
        <v>50</v>
      </c>
      <c r="H729" s="26">
        <v>0</v>
      </c>
      <c r="I729" s="26">
        <v>0</v>
      </c>
      <c r="J729" s="27">
        <v>0</v>
      </c>
      <c r="K729" s="28">
        <v>2</v>
      </c>
      <c r="L729" s="27">
        <v>7</v>
      </c>
      <c r="M729" s="27">
        <v>0.49</v>
      </c>
      <c r="N729" s="29">
        <v>7.49</v>
      </c>
      <c r="O729" s="27">
        <v>0.49</v>
      </c>
      <c r="P729" s="27">
        <v>7.49</v>
      </c>
      <c r="Q729" s="27">
        <v>7.5</v>
      </c>
      <c r="R729" s="30"/>
      <c r="S729">
        <f t="shared" si="54"/>
        <v>6</v>
      </c>
      <c r="T729" t="str">
        <f t="shared" si="53"/>
        <v>กพ</v>
      </c>
      <c r="U729" t="str">
        <f t="shared" si="55"/>
        <v>10</v>
      </c>
      <c r="V729" cm="1">
        <f t="array" ref="V729">_xlfn.SWITCH(T729,"มค",1,"กพ",2,"มี",3,"เมย",4,"พค",5,"มิ",6,"กค",7,"สค",8,"กย",9,"ตค",10,"พย",11,"ธค",12)</f>
        <v>2</v>
      </c>
      <c r="W729" s="55">
        <f t="shared" si="56"/>
        <v>2022</v>
      </c>
      <c r="X729" s="54">
        <f t="shared" si="57"/>
        <v>44602</v>
      </c>
    </row>
    <row r="730" spans="1:24" ht="24" x14ac:dyDescent="0.4">
      <c r="A730" s="19">
        <v>7</v>
      </c>
      <c r="B730" s="20" t="s">
        <v>2032</v>
      </c>
      <c r="C730" s="21" t="s">
        <v>2034</v>
      </c>
      <c r="D730" s="22" t="s">
        <v>93</v>
      </c>
      <c r="E730" s="23" t="s">
        <v>94</v>
      </c>
      <c r="F730" s="24" t="s">
        <v>95</v>
      </c>
      <c r="G730" s="25" t="s">
        <v>50</v>
      </c>
      <c r="H730" s="26">
        <v>0</v>
      </c>
      <c r="I730" s="26">
        <v>0</v>
      </c>
      <c r="J730" s="27">
        <v>0</v>
      </c>
      <c r="K730" s="28">
        <v>14</v>
      </c>
      <c r="L730" s="27">
        <v>49</v>
      </c>
      <c r="M730" s="27">
        <v>3.43</v>
      </c>
      <c r="N730" s="29">
        <v>52.43</v>
      </c>
      <c r="O730" s="27">
        <v>3.43</v>
      </c>
      <c r="P730" s="27">
        <v>52.43</v>
      </c>
      <c r="Q730" s="27">
        <v>52.5</v>
      </c>
      <c r="R730" s="30"/>
      <c r="S730">
        <f t="shared" si="54"/>
        <v>6</v>
      </c>
      <c r="T730" t="str">
        <f t="shared" si="53"/>
        <v>กพ</v>
      </c>
      <c r="U730" t="str">
        <f t="shared" si="55"/>
        <v>10</v>
      </c>
      <c r="V730" cm="1">
        <f t="array" ref="V730">_xlfn.SWITCH(T730,"มค",1,"กพ",2,"มี",3,"เมย",4,"พค",5,"มิ",6,"กค",7,"สค",8,"กย",9,"ตค",10,"พย",11,"ธค",12)</f>
        <v>2</v>
      </c>
      <c r="W730" s="55">
        <f t="shared" si="56"/>
        <v>2022</v>
      </c>
      <c r="X730" s="54">
        <f t="shared" si="57"/>
        <v>44602</v>
      </c>
    </row>
    <row r="731" spans="1:24" ht="24" x14ac:dyDescent="0.4">
      <c r="A731" s="19">
        <v>8</v>
      </c>
      <c r="B731" s="20" t="s">
        <v>2032</v>
      </c>
      <c r="C731" s="21" t="s">
        <v>2035</v>
      </c>
      <c r="D731" s="22" t="s">
        <v>89</v>
      </c>
      <c r="E731" s="23" t="s">
        <v>90</v>
      </c>
      <c r="F731" s="24" t="s">
        <v>91</v>
      </c>
      <c r="G731" s="25" t="s">
        <v>50</v>
      </c>
      <c r="H731" s="26">
        <v>0</v>
      </c>
      <c r="I731" s="26">
        <v>0</v>
      </c>
      <c r="J731" s="27">
        <v>0</v>
      </c>
      <c r="K731" s="28">
        <v>5</v>
      </c>
      <c r="L731" s="27">
        <v>17.5</v>
      </c>
      <c r="M731" s="27">
        <v>1.22</v>
      </c>
      <c r="N731" s="29">
        <v>18.72</v>
      </c>
      <c r="O731" s="27">
        <v>1.22</v>
      </c>
      <c r="P731" s="27">
        <v>18.72</v>
      </c>
      <c r="Q731" s="27">
        <v>18.75</v>
      </c>
      <c r="R731" s="30"/>
      <c r="S731">
        <f t="shared" si="54"/>
        <v>6</v>
      </c>
      <c r="T731" t="str">
        <f t="shared" si="53"/>
        <v>กพ</v>
      </c>
      <c r="U731" t="str">
        <f t="shared" si="55"/>
        <v>10</v>
      </c>
      <c r="V731" cm="1">
        <f t="array" ref="V731">_xlfn.SWITCH(T731,"มค",1,"กพ",2,"มี",3,"เมย",4,"พค",5,"มิ",6,"กค",7,"สค",8,"กย",9,"ตค",10,"พย",11,"ธค",12)</f>
        <v>2</v>
      </c>
      <c r="W731" s="55">
        <f t="shared" si="56"/>
        <v>2022</v>
      </c>
      <c r="X731" s="54">
        <f t="shared" si="57"/>
        <v>44602</v>
      </c>
    </row>
    <row r="732" spans="1:24" ht="24" x14ac:dyDescent="0.4">
      <c r="A732" s="19">
        <v>9</v>
      </c>
      <c r="B732" s="20" t="s">
        <v>2032</v>
      </c>
      <c r="C732" s="21" t="s">
        <v>2036</v>
      </c>
      <c r="D732" s="22" t="s">
        <v>2037</v>
      </c>
      <c r="E732" s="23" t="s">
        <v>2038</v>
      </c>
      <c r="F732" s="24" t="s">
        <v>2039</v>
      </c>
      <c r="G732" s="25" t="s">
        <v>1947</v>
      </c>
      <c r="H732" s="26">
        <v>42</v>
      </c>
      <c r="I732" s="26">
        <v>2.94</v>
      </c>
      <c r="J732" s="27">
        <v>44.94</v>
      </c>
      <c r="K732" s="28">
        <v>0</v>
      </c>
      <c r="L732" s="27">
        <v>0</v>
      </c>
      <c r="M732" s="27">
        <v>0</v>
      </c>
      <c r="N732" s="29">
        <v>0</v>
      </c>
      <c r="O732" s="27">
        <v>2.94</v>
      </c>
      <c r="P732" s="27">
        <v>44.94</v>
      </c>
      <c r="Q732" s="27">
        <v>44.94</v>
      </c>
      <c r="R732" s="30"/>
      <c r="S732">
        <f t="shared" si="54"/>
        <v>6</v>
      </c>
      <c r="T732" t="str">
        <f t="shared" si="53"/>
        <v>กพ</v>
      </c>
      <c r="U732" t="str">
        <f t="shared" si="55"/>
        <v>10</v>
      </c>
      <c r="V732" cm="1">
        <f t="array" ref="V732">_xlfn.SWITCH(T732,"มค",1,"กพ",2,"มี",3,"เมย",4,"พค",5,"มิ",6,"กค",7,"สค",8,"กย",9,"ตค",10,"พย",11,"ธค",12)</f>
        <v>2</v>
      </c>
      <c r="W732" s="55">
        <f t="shared" si="56"/>
        <v>2022</v>
      </c>
      <c r="X732" s="54">
        <f t="shared" si="57"/>
        <v>44602</v>
      </c>
    </row>
    <row r="733" spans="1:24" ht="24" x14ac:dyDescent="0.4">
      <c r="A733" s="19">
        <v>10</v>
      </c>
      <c r="B733" s="20" t="s">
        <v>2032</v>
      </c>
      <c r="C733" s="21" t="s">
        <v>2040</v>
      </c>
      <c r="D733" s="22" t="s">
        <v>2037</v>
      </c>
      <c r="E733" s="23" t="s">
        <v>2038</v>
      </c>
      <c r="F733" s="24" t="s">
        <v>2039</v>
      </c>
      <c r="G733" s="25" t="s">
        <v>1949</v>
      </c>
      <c r="H733" s="26">
        <v>94.5</v>
      </c>
      <c r="I733" s="26">
        <v>6.62</v>
      </c>
      <c r="J733" s="27">
        <v>101.12</v>
      </c>
      <c r="K733" s="28">
        <v>0</v>
      </c>
      <c r="L733" s="27">
        <v>0</v>
      </c>
      <c r="M733" s="27">
        <v>0</v>
      </c>
      <c r="N733" s="29">
        <v>0</v>
      </c>
      <c r="O733" s="27">
        <v>6.62</v>
      </c>
      <c r="P733" s="27">
        <v>101.12</v>
      </c>
      <c r="Q733" s="27">
        <v>101.12</v>
      </c>
      <c r="R733" s="30"/>
      <c r="S733">
        <f t="shared" si="54"/>
        <v>6</v>
      </c>
      <c r="T733" t="str">
        <f t="shared" si="53"/>
        <v>กพ</v>
      </c>
      <c r="U733" t="str">
        <f t="shared" si="55"/>
        <v>10</v>
      </c>
      <c r="V733" cm="1">
        <f t="array" ref="V733">_xlfn.SWITCH(T733,"มค",1,"กพ",2,"มี",3,"เมย",4,"พค",5,"มิ",6,"กค",7,"สค",8,"กย",9,"ตค",10,"พย",11,"ธค",12)</f>
        <v>2</v>
      </c>
      <c r="W733" s="55">
        <f t="shared" si="56"/>
        <v>2022</v>
      </c>
      <c r="X733" s="54">
        <f t="shared" si="57"/>
        <v>44602</v>
      </c>
    </row>
    <row r="734" spans="1:24" ht="24" x14ac:dyDescent="0.4">
      <c r="A734" s="19">
        <v>11</v>
      </c>
      <c r="B734" s="20" t="s">
        <v>2032</v>
      </c>
      <c r="C734" s="21" t="s">
        <v>2041</v>
      </c>
      <c r="D734" s="22" t="s">
        <v>2037</v>
      </c>
      <c r="E734" s="23" t="s">
        <v>2038</v>
      </c>
      <c r="F734" s="24" t="s">
        <v>2039</v>
      </c>
      <c r="G734" s="25" t="s">
        <v>1951</v>
      </c>
      <c r="H734" s="26">
        <v>147</v>
      </c>
      <c r="I734" s="26">
        <v>10.29</v>
      </c>
      <c r="J734" s="27">
        <v>157.29</v>
      </c>
      <c r="K734" s="28">
        <v>0</v>
      </c>
      <c r="L734" s="27">
        <v>0</v>
      </c>
      <c r="M734" s="27">
        <v>0</v>
      </c>
      <c r="N734" s="29">
        <v>0</v>
      </c>
      <c r="O734" s="27">
        <v>10.29</v>
      </c>
      <c r="P734" s="27">
        <v>157.29</v>
      </c>
      <c r="Q734" s="27">
        <v>157.29</v>
      </c>
      <c r="R734" s="30"/>
      <c r="S734">
        <f t="shared" si="54"/>
        <v>6</v>
      </c>
      <c r="T734" t="str">
        <f t="shared" si="53"/>
        <v>กพ</v>
      </c>
      <c r="U734" t="str">
        <f t="shared" si="55"/>
        <v>10</v>
      </c>
      <c r="V734" cm="1">
        <f t="array" ref="V734">_xlfn.SWITCH(T734,"มค",1,"กพ",2,"มี",3,"เมย",4,"พค",5,"มิ",6,"กค",7,"สค",8,"กย",9,"ตค",10,"พย",11,"ธค",12)</f>
        <v>2</v>
      </c>
      <c r="W734" s="55">
        <f t="shared" si="56"/>
        <v>2022</v>
      </c>
      <c r="X734" s="54">
        <f t="shared" si="57"/>
        <v>44602</v>
      </c>
    </row>
    <row r="735" spans="1:24" ht="24" x14ac:dyDescent="0.4">
      <c r="A735" s="19">
        <v>12</v>
      </c>
      <c r="B735" s="20" t="s">
        <v>2032</v>
      </c>
      <c r="C735" s="21" t="s">
        <v>2042</v>
      </c>
      <c r="D735" s="22" t="s">
        <v>2037</v>
      </c>
      <c r="E735" s="23" t="s">
        <v>2038</v>
      </c>
      <c r="F735" s="24" t="s">
        <v>2039</v>
      </c>
      <c r="G735" s="25" t="s">
        <v>1953</v>
      </c>
      <c r="H735" s="26">
        <v>168</v>
      </c>
      <c r="I735" s="26">
        <v>11.76</v>
      </c>
      <c r="J735" s="27">
        <v>179.76</v>
      </c>
      <c r="K735" s="28">
        <v>0</v>
      </c>
      <c r="L735" s="27">
        <v>0</v>
      </c>
      <c r="M735" s="27">
        <v>0</v>
      </c>
      <c r="N735" s="29">
        <v>0</v>
      </c>
      <c r="O735" s="27">
        <v>11.76</v>
      </c>
      <c r="P735" s="27">
        <v>179.76</v>
      </c>
      <c r="Q735" s="27">
        <v>179.76</v>
      </c>
      <c r="R735" s="30"/>
      <c r="S735">
        <f t="shared" si="54"/>
        <v>6</v>
      </c>
      <c r="T735" t="str">
        <f t="shared" si="53"/>
        <v>กพ</v>
      </c>
      <c r="U735" t="str">
        <f t="shared" si="55"/>
        <v>10</v>
      </c>
      <c r="V735" cm="1">
        <f t="array" ref="V735">_xlfn.SWITCH(T735,"มค",1,"กพ",2,"มี",3,"เมย",4,"พค",5,"มิ",6,"กค",7,"สค",8,"กย",9,"ตค",10,"พย",11,"ธค",12)</f>
        <v>2</v>
      </c>
      <c r="W735" s="55">
        <f t="shared" si="56"/>
        <v>2022</v>
      </c>
      <c r="X735" s="54">
        <f t="shared" si="57"/>
        <v>44602</v>
      </c>
    </row>
    <row r="736" spans="1:24" ht="24" x14ac:dyDescent="0.4">
      <c r="A736" s="19">
        <v>13</v>
      </c>
      <c r="B736" s="20" t="s">
        <v>2032</v>
      </c>
      <c r="C736" s="21" t="s">
        <v>2043</v>
      </c>
      <c r="D736" s="22" t="s">
        <v>2037</v>
      </c>
      <c r="E736" s="23" t="s">
        <v>2038</v>
      </c>
      <c r="F736" s="24" t="s">
        <v>2039</v>
      </c>
      <c r="G736" s="25" t="s">
        <v>1955</v>
      </c>
      <c r="H736" s="26">
        <v>129.5</v>
      </c>
      <c r="I736" s="26">
        <v>9.07</v>
      </c>
      <c r="J736" s="27">
        <v>138.57</v>
      </c>
      <c r="K736" s="28">
        <v>0</v>
      </c>
      <c r="L736" s="27">
        <v>0</v>
      </c>
      <c r="M736" s="27">
        <v>0</v>
      </c>
      <c r="N736" s="29">
        <v>0</v>
      </c>
      <c r="O736" s="27">
        <v>9.07</v>
      </c>
      <c r="P736" s="27">
        <v>138.57</v>
      </c>
      <c r="Q736" s="27">
        <v>138.63999999999999</v>
      </c>
      <c r="R736" s="30"/>
      <c r="S736">
        <f t="shared" si="54"/>
        <v>6</v>
      </c>
      <c r="T736" t="str">
        <f t="shared" si="53"/>
        <v>กพ</v>
      </c>
      <c r="U736" t="str">
        <f t="shared" si="55"/>
        <v>10</v>
      </c>
      <c r="V736" cm="1">
        <f t="array" ref="V736">_xlfn.SWITCH(T736,"มค",1,"กพ",2,"มี",3,"เมย",4,"พค",5,"มิ",6,"กค",7,"สค",8,"กย",9,"ตค",10,"พย",11,"ธค",12)</f>
        <v>2</v>
      </c>
      <c r="W736" s="55">
        <f t="shared" si="56"/>
        <v>2022</v>
      </c>
      <c r="X736" s="54">
        <f t="shared" si="57"/>
        <v>44602</v>
      </c>
    </row>
    <row r="737" spans="1:24" ht="24" x14ac:dyDescent="0.4">
      <c r="A737" s="19">
        <v>14</v>
      </c>
      <c r="B737" s="20" t="s">
        <v>2032</v>
      </c>
      <c r="C737" s="21" t="s">
        <v>2044</v>
      </c>
      <c r="D737" s="22" t="s">
        <v>85</v>
      </c>
      <c r="E737" s="23" t="s">
        <v>86</v>
      </c>
      <c r="F737" s="24" t="s">
        <v>87</v>
      </c>
      <c r="G737" s="25" t="s">
        <v>50</v>
      </c>
      <c r="H737" s="26">
        <v>0</v>
      </c>
      <c r="I737" s="26">
        <v>0</v>
      </c>
      <c r="J737" s="27">
        <v>0</v>
      </c>
      <c r="K737" s="28">
        <v>14</v>
      </c>
      <c r="L737" s="27">
        <v>49</v>
      </c>
      <c r="M737" s="27">
        <v>3.43</v>
      </c>
      <c r="N737" s="29">
        <v>52.43</v>
      </c>
      <c r="O737" s="27">
        <v>3.43</v>
      </c>
      <c r="P737" s="27">
        <v>52.43</v>
      </c>
      <c r="Q737" s="27">
        <v>52.5</v>
      </c>
      <c r="R737" s="30"/>
      <c r="S737">
        <f t="shared" si="54"/>
        <v>6</v>
      </c>
      <c r="T737" t="str">
        <f t="shared" si="53"/>
        <v>กพ</v>
      </c>
      <c r="U737" t="str">
        <f t="shared" si="55"/>
        <v>10</v>
      </c>
      <c r="V737" cm="1">
        <f t="array" ref="V737">_xlfn.SWITCH(T737,"มค",1,"กพ",2,"มี",3,"เมย",4,"พค",5,"มิ",6,"กค",7,"สค",8,"กย",9,"ตค",10,"พย",11,"ธค",12)</f>
        <v>2</v>
      </c>
      <c r="W737" s="55">
        <f t="shared" si="56"/>
        <v>2022</v>
      </c>
      <c r="X737" s="54">
        <f t="shared" si="57"/>
        <v>44602</v>
      </c>
    </row>
    <row r="738" spans="1:24" ht="24" x14ac:dyDescent="0.4">
      <c r="A738" s="19">
        <v>15</v>
      </c>
      <c r="B738" s="20" t="s">
        <v>2032</v>
      </c>
      <c r="C738" s="21" t="s">
        <v>2045</v>
      </c>
      <c r="D738" s="22" t="s">
        <v>69</v>
      </c>
      <c r="E738" s="23" t="s">
        <v>70</v>
      </c>
      <c r="F738" s="24" t="s">
        <v>71</v>
      </c>
      <c r="G738" s="25" t="s">
        <v>50</v>
      </c>
      <c r="H738" s="26">
        <v>0</v>
      </c>
      <c r="I738" s="26">
        <v>0</v>
      </c>
      <c r="J738" s="27">
        <v>0</v>
      </c>
      <c r="K738" s="28">
        <v>19</v>
      </c>
      <c r="L738" s="27">
        <v>66.5</v>
      </c>
      <c r="M738" s="27">
        <v>4.6500000000000004</v>
      </c>
      <c r="N738" s="29">
        <v>71.150000000000006</v>
      </c>
      <c r="O738" s="27">
        <v>4.6500000000000004</v>
      </c>
      <c r="P738" s="27">
        <v>71.150000000000006</v>
      </c>
      <c r="Q738" s="27">
        <v>71.25</v>
      </c>
      <c r="R738" s="30"/>
      <c r="S738">
        <f t="shared" si="54"/>
        <v>6</v>
      </c>
      <c r="T738" t="str">
        <f t="shared" ref="T738:T801" si="58">IF(S738=5,MID(B738,7-S738,2),MID(B738,9-S738,2))</f>
        <v>กพ</v>
      </c>
      <c r="U738" t="str">
        <f t="shared" si="55"/>
        <v>10</v>
      </c>
      <c r="V738" cm="1">
        <f t="array" ref="V738">_xlfn.SWITCH(T738,"มค",1,"กพ",2,"มี",3,"เมย",4,"พค",5,"มิ",6,"กค",7,"สค",8,"กย",9,"ตค",10,"พย",11,"ธค",12)</f>
        <v>2</v>
      </c>
      <c r="W738" s="55">
        <f t="shared" si="56"/>
        <v>2022</v>
      </c>
      <c r="X738" s="54">
        <f t="shared" si="57"/>
        <v>44602</v>
      </c>
    </row>
    <row r="739" spans="1:24" ht="24" x14ac:dyDescent="0.4">
      <c r="A739" s="19">
        <v>16</v>
      </c>
      <c r="B739" s="20" t="s">
        <v>2032</v>
      </c>
      <c r="C739" s="21" t="s">
        <v>2046</v>
      </c>
      <c r="D739" s="22" t="s">
        <v>65</v>
      </c>
      <c r="E739" s="23" t="s">
        <v>66</v>
      </c>
      <c r="F739" s="24" t="s">
        <v>67</v>
      </c>
      <c r="G739" s="25" t="s">
        <v>50</v>
      </c>
      <c r="H739" s="26">
        <v>0</v>
      </c>
      <c r="I739" s="26">
        <v>0</v>
      </c>
      <c r="J739" s="27">
        <v>0</v>
      </c>
      <c r="K739" s="28">
        <v>13</v>
      </c>
      <c r="L739" s="27">
        <v>45.5</v>
      </c>
      <c r="M739" s="27">
        <v>3.18</v>
      </c>
      <c r="N739" s="29">
        <v>48.68</v>
      </c>
      <c r="O739" s="27">
        <v>3.18</v>
      </c>
      <c r="P739" s="27">
        <v>48.68</v>
      </c>
      <c r="Q739" s="27">
        <v>48.75</v>
      </c>
      <c r="R739" s="30"/>
      <c r="S739">
        <f t="shared" si="54"/>
        <v>6</v>
      </c>
      <c r="T739" t="str">
        <f t="shared" si="58"/>
        <v>กพ</v>
      </c>
      <c r="U739" t="str">
        <f t="shared" si="55"/>
        <v>10</v>
      </c>
      <c r="V739" cm="1">
        <f t="array" ref="V739">_xlfn.SWITCH(T739,"มค",1,"กพ",2,"มี",3,"เมย",4,"พค",5,"มิ",6,"กค",7,"สค",8,"กย",9,"ตค",10,"พย",11,"ธค",12)</f>
        <v>2</v>
      </c>
      <c r="W739" s="55">
        <f t="shared" si="56"/>
        <v>2022</v>
      </c>
      <c r="X739" s="54">
        <f t="shared" si="57"/>
        <v>44602</v>
      </c>
    </row>
    <row r="740" spans="1:24" ht="24" x14ac:dyDescent="0.4">
      <c r="A740" s="19">
        <v>17</v>
      </c>
      <c r="B740" s="20" t="s">
        <v>2032</v>
      </c>
      <c r="C740" s="21" t="s">
        <v>2047</v>
      </c>
      <c r="D740" s="22" t="s">
        <v>61</v>
      </c>
      <c r="E740" s="23" t="s">
        <v>62</v>
      </c>
      <c r="F740" s="24" t="s">
        <v>63</v>
      </c>
      <c r="G740" s="25" t="s">
        <v>2048</v>
      </c>
      <c r="H740" s="26">
        <v>161</v>
      </c>
      <c r="I740" s="26">
        <v>11.27</v>
      </c>
      <c r="J740" s="27">
        <v>172.27</v>
      </c>
      <c r="K740" s="28">
        <v>46</v>
      </c>
      <c r="L740" s="27">
        <v>161</v>
      </c>
      <c r="M740" s="27">
        <v>11.27</v>
      </c>
      <c r="N740" s="29">
        <v>172.27</v>
      </c>
      <c r="O740" s="27">
        <v>22.54</v>
      </c>
      <c r="P740" s="27">
        <v>344.54</v>
      </c>
      <c r="Q740" s="27">
        <v>344.75</v>
      </c>
      <c r="R740" s="30"/>
      <c r="S740">
        <f t="shared" si="54"/>
        <v>6</v>
      </c>
      <c r="T740" t="str">
        <f t="shared" si="58"/>
        <v>กพ</v>
      </c>
      <c r="U740" t="str">
        <f t="shared" si="55"/>
        <v>10</v>
      </c>
      <c r="V740" cm="1">
        <f t="array" ref="V740">_xlfn.SWITCH(T740,"มค",1,"กพ",2,"มี",3,"เมย",4,"พค",5,"มิ",6,"กค",7,"สค",8,"กย",9,"ตค",10,"พย",11,"ธค",12)</f>
        <v>2</v>
      </c>
      <c r="W740" s="55">
        <f t="shared" si="56"/>
        <v>2022</v>
      </c>
      <c r="X740" s="54">
        <f t="shared" si="57"/>
        <v>44602</v>
      </c>
    </row>
    <row r="741" spans="1:24" ht="24" x14ac:dyDescent="0.4">
      <c r="A741" s="19">
        <v>18</v>
      </c>
      <c r="B741" s="20" t="s">
        <v>2032</v>
      </c>
      <c r="C741" s="21" t="s">
        <v>2049</v>
      </c>
      <c r="D741" s="22" t="s">
        <v>57</v>
      </c>
      <c r="E741" s="23" t="s">
        <v>58</v>
      </c>
      <c r="F741" s="24" t="s">
        <v>59</v>
      </c>
      <c r="G741" s="25" t="s">
        <v>50</v>
      </c>
      <c r="H741" s="26">
        <v>0</v>
      </c>
      <c r="I741" s="26">
        <v>0</v>
      </c>
      <c r="J741" s="27">
        <v>0</v>
      </c>
      <c r="K741" s="28">
        <v>42</v>
      </c>
      <c r="L741" s="27">
        <v>147</v>
      </c>
      <c r="M741" s="27">
        <v>10.29</v>
      </c>
      <c r="N741" s="29">
        <v>157.29</v>
      </c>
      <c r="O741" s="27">
        <v>10.29</v>
      </c>
      <c r="P741" s="27">
        <v>157.29</v>
      </c>
      <c r="Q741" s="27">
        <v>157.5</v>
      </c>
      <c r="R741" s="30"/>
      <c r="S741">
        <f t="shared" si="54"/>
        <v>6</v>
      </c>
      <c r="T741" t="str">
        <f t="shared" si="58"/>
        <v>กพ</v>
      </c>
      <c r="U741" t="str">
        <f t="shared" si="55"/>
        <v>10</v>
      </c>
      <c r="V741" cm="1">
        <f t="array" ref="V741">_xlfn.SWITCH(T741,"มค",1,"กพ",2,"มี",3,"เมย",4,"พค",5,"มิ",6,"กค",7,"สค",8,"กย",9,"ตค",10,"พย",11,"ธค",12)</f>
        <v>2</v>
      </c>
      <c r="W741" s="55">
        <f t="shared" si="56"/>
        <v>2022</v>
      </c>
      <c r="X741" s="54">
        <f t="shared" si="57"/>
        <v>44602</v>
      </c>
    </row>
    <row r="742" spans="1:24" ht="24" x14ac:dyDescent="0.4">
      <c r="A742" s="19">
        <v>19</v>
      </c>
      <c r="B742" s="20" t="s">
        <v>2032</v>
      </c>
      <c r="C742" s="21" t="s">
        <v>2050</v>
      </c>
      <c r="D742" s="22" t="s">
        <v>52</v>
      </c>
      <c r="E742" s="23" t="s">
        <v>53</v>
      </c>
      <c r="F742" s="24" t="s">
        <v>54</v>
      </c>
      <c r="G742" s="25" t="s">
        <v>2051</v>
      </c>
      <c r="H742" s="26">
        <v>97.99</v>
      </c>
      <c r="I742" s="26">
        <v>6.86</v>
      </c>
      <c r="J742" s="27">
        <v>104.85</v>
      </c>
      <c r="K742" s="28">
        <v>0</v>
      </c>
      <c r="L742" s="27">
        <v>0</v>
      </c>
      <c r="M742" s="27">
        <v>0</v>
      </c>
      <c r="N742" s="29">
        <v>0</v>
      </c>
      <c r="O742" s="27">
        <v>6.86</v>
      </c>
      <c r="P742" s="27">
        <v>104.85</v>
      </c>
      <c r="Q742" s="27">
        <v>105</v>
      </c>
      <c r="R742" s="30"/>
      <c r="S742">
        <f t="shared" si="54"/>
        <v>6</v>
      </c>
      <c r="T742" t="str">
        <f t="shared" si="58"/>
        <v>กพ</v>
      </c>
      <c r="U742" t="str">
        <f t="shared" si="55"/>
        <v>10</v>
      </c>
      <c r="V742" cm="1">
        <f t="array" ref="V742">_xlfn.SWITCH(T742,"มค",1,"กพ",2,"มี",3,"เมย",4,"พค",5,"มิ",6,"กค",7,"สค",8,"กย",9,"ตค",10,"พย",11,"ธค",12)</f>
        <v>2</v>
      </c>
      <c r="W742" s="55">
        <f t="shared" si="56"/>
        <v>2022</v>
      </c>
      <c r="X742" s="54">
        <f t="shared" si="57"/>
        <v>44602</v>
      </c>
    </row>
    <row r="743" spans="1:24" ht="24" x14ac:dyDescent="0.4">
      <c r="A743" s="19">
        <v>20</v>
      </c>
      <c r="B743" s="20" t="s">
        <v>2032</v>
      </c>
      <c r="C743" s="21" t="s">
        <v>2052</v>
      </c>
      <c r="D743" s="22" t="s">
        <v>47</v>
      </c>
      <c r="E743" s="23" t="s">
        <v>48</v>
      </c>
      <c r="F743" s="24" t="s">
        <v>49</v>
      </c>
      <c r="G743" s="25" t="s">
        <v>50</v>
      </c>
      <c r="H743" s="26">
        <v>0</v>
      </c>
      <c r="I743" s="26">
        <v>0</v>
      </c>
      <c r="J743" s="27">
        <v>0</v>
      </c>
      <c r="K743" s="28">
        <v>51</v>
      </c>
      <c r="L743" s="27">
        <v>178.5</v>
      </c>
      <c r="M743" s="27">
        <v>12.49</v>
      </c>
      <c r="N743" s="29">
        <v>190.99</v>
      </c>
      <c r="O743" s="27">
        <v>12.49</v>
      </c>
      <c r="P743" s="27">
        <v>190.99</v>
      </c>
      <c r="Q743" s="27">
        <v>191</v>
      </c>
      <c r="R743" s="30"/>
      <c r="S743">
        <f t="shared" si="54"/>
        <v>6</v>
      </c>
      <c r="T743" t="str">
        <f t="shared" si="58"/>
        <v>กพ</v>
      </c>
      <c r="U743" t="str">
        <f t="shared" si="55"/>
        <v>10</v>
      </c>
      <c r="V743" cm="1">
        <f t="array" ref="V743">_xlfn.SWITCH(T743,"มค",1,"กพ",2,"มี",3,"เมย",4,"พค",5,"มิ",6,"กค",7,"สค",8,"กย",9,"ตค",10,"พย",11,"ธค",12)</f>
        <v>2</v>
      </c>
      <c r="W743" s="55">
        <f t="shared" si="56"/>
        <v>2022</v>
      </c>
      <c r="X743" s="54">
        <f t="shared" si="57"/>
        <v>44602</v>
      </c>
    </row>
    <row r="744" spans="1:24" ht="24" x14ac:dyDescent="0.4">
      <c r="A744" s="19">
        <v>21</v>
      </c>
      <c r="B744" s="20" t="s">
        <v>2032</v>
      </c>
      <c r="C744" s="21" t="s">
        <v>2053</v>
      </c>
      <c r="D744" s="22" t="s">
        <v>2054</v>
      </c>
      <c r="E744" s="23" t="s">
        <v>2055</v>
      </c>
      <c r="F744" s="24" t="s">
        <v>2056</v>
      </c>
      <c r="G744" s="25" t="s">
        <v>2022</v>
      </c>
      <c r="H744" s="26">
        <v>17.5</v>
      </c>
      <c r="I744" s="26">
        <v>1.22</v>
      </c>
      <c r="J744" s="27">
        <v>18.72</v>
      </c>
      <c r="K744" s="28">
        <v>11</v>
      </c>
      <c r="L744" s="27">
        <v>38.5</v>
      </c>
      <c r="M744" s="27">
        <v>2.69</v>
      </c>
      <c r="N744" s="29">
        <v>41.19</v>
      </c>
      <c r="O744" s="27">
        <v>3.91</v>
      </c>
      <c r="P744" s="27">
        <v>59.91</v>
      </c>
      <c r="Q744" s="27">
        <v>60</v>
      </c>
      <c r="R744" s="30"/>
      <c r="S744">
        <f t="shared" si="54"/>
        <v>6</v>
      </c>
      <c r="T744" t="str">
        <f t="shared" si="58"/>
        <v>กพ</v>
      </c>
      <c r="U744" t="str">
        <f t="shared" si="55"/>
        <v>10</v>
      </c>
      <c r="V744" cm="1">
        <f t="array" ref="V744">_xlfn.SWITCH(T744,"มค",1,"กพ",2,"มี",3,"เมย",4,"พค",5,"มิ",6,"กค",7,"สค",8,"กย",9,"ตค",10,"พย",11,"ธค",12)</f>
        <v>2</v>
      </c>
      <c r="W744" s="55">
        <f t="shared" si="56"/>
        <v>2022</v>
      </c>
      <c r="X744" s="54">
        <f t="shared" si="57"/>
        <v>44602</v>
      </c>
    </row>
    <row r="745" spans="1:24" ht="24" x14ac:dyDescent="0.4">
      <c r="A745" s="19">
        <v>22</v>
      </c>
      <c r="B745" s="20" t="s">
        <v>2032</v>
      </c>
      <c r="C745" s="21" t="s">
        <v>2057</v>
      </c>
      <c r="D745" s="22" t="s">
        <v>137</v>
      </c>
      <c r="E745" s="23" t="s">
        <v>138</v>
      </c>
      <c r="F745" s="24" t="s">
        <v>139</v>
      </c>
      <c r="G745" s="25" t="s">
        <v>50</v>
      </c>
      <c r="H745" s="26">
        <v>0</v>
      </c>
      <c r="I745" s="26">
        <v>0</v>
      </c>
      <c r="J745" s="27">
        <v>0</v>
      </c>
      <c r="K745" s="28">
        <v>36</v>
      </c>
      <c r="L745" s="27">
        <v>126</v>
      </c>
      <c r="M745" s="27">
        <v>8.82</v>
      </c>
      <c r="N745" s="29">
        <v>134.82</v>
      </c>
      <c r="O745" s="27">
        <v>8.82</v>
      </c>
      <c r="P745" s="27">
        <v>134.82</v>
      </c>
      <c r="Q745" s="27">
        <v>135</v>
      </c>
      <c r="R745" s="30"/>
      <c r="S745">
        <f t="shared" si="54"/>
        <v>6</v>
      </c>
      <c r="T745" t="str">
        <f t="shared" si="58"/>
        <v>กพ</v>
      </c>
      <c r="U745" t="str">
        <f t="shared" si="55"/>
        <v>10</v>
      </c>
      <c r="V745" cm="1">
        <f t="array" ref="V745">_xlfn.SWITCH(T745,"มค",1,"กพ",2,"มี",3,"เมย",4,"พค",5,"มิ",6,"กค",7,"สค",8,"กย",9,"ตค",10,"พย",11,"ธค",12)</f>
        <v>2</v>
      </c>
      <c r="W745" s="55">
        <f t="shared" si="56"/>
        <v>2022</v>
      </c>
      <c r="X745" s="54">
        <f t="shared" si="57"/>
        <v>44602</v>
      </c>
    </row>
    <row r="746" spans="1:24" ht="24" x14ac:dyDescent="0.4">
      <c r="A746" s="19">
        <v>23</v>
      </c>
      <c r="B746" s="20" t="s">
        <v>2032</v>
      </c>
      <c r="C746" s="21" t="s">
        <v>2058</v>
      </c>
      <c r="D746" s="22" t="s">
        <v>145</v>
      </c>
      <c r="E746" s="23" t="s">
        <v>142</v>
      </c>
      <c r="F746" s="24" t="s">
        <v>146</v>
      </c>
      <c r="G746" s="25" t="s">
        <v>50</v>
      </c>
      <c r="H746" s="26">
        <v>0</v>
      </c>
      <c r="I746" s="26">
        <v>0</v>
      </c>
      <c r="J746" s="27">
        <v>0</v>
      </c>
      <c r="K746" s="28">
        <v>58</v>
      </c>
      <c r="L746" s="27">
        <v>203</v>
      </c>
      <c r="M746" s="27">
        <v>14.21</v>
      </c>
      <c r="N746" s="29">
        <v>217.21</v>
      </c>
      <c r="O746" s="27">
        <v>14.21</v>
      </c>
      <c r="P746" s="27">
        <v>217.21</v>
      </c>
      <c r="Q746" s="27">
        <v>217.25</v>
      </c>
      <c r="R746" s="30"/>
      <c r="S746">
        <f t="shared" si="54"/>
        <v>6</v>
      </c>
      <c r="T746" t="str">
        <f t="shared" si="58"/>
        <v>กพ</v>
      </c>
      <c r="U746" t="str">
        <f t="shared" si="55"/>
        <v>10</v>
      </c>
      <c r="V746" cm="1">
        <f t="array" ref="V746">_xlfn.SWITCH(T746,"มค",1,"กพ",2,"มี",3,"เมย",4,"พค",5,"มิ",6,"กค",7,"สค",8,"กย",9,"ตค",10,"พย",11,"ธค",12)</f>
        <v>2</v>
      </c>
      <c r="W746" s="55">
        <f t="shared" si="56"/>
        <v>2022</v>
      </c>
      <c r="X746" s="54">
        <f t="shared" si="57"/>
        <v>44602</v>
      </c>
    </row>
    <row r="747" spans="1:24" ht="24" x14ac:dyDescent="0.4">
      <c r="A747" s="19">
        <v>24</v>
      </c>
      <c r="B747" s="20" t="s">
        <v>2032</v>
      </c>
      <c r="C747" s="21" t="s">
        <v>2059</v>
      </c>
      <c r="D747" s="22" t="s">
        <v>141</v>
      </c>
      <c r="E747" s="23" t="s">
        <v>142</v>
      </c>
      <c r="F747" s="24" t="s">
        <v>143</v>
      </c>
      <c r="G747" s="25" t="s">
        <v>50</v>
      </c>
      <c r="H747" s="26">
        <v>0</v>
      </c>
      <c r="I747" s="26">
        <v>0</v>
      </c>
      <c r="J747" s="27">
        <v>0</v>
      </c>
      <c r="K747" s="28">
        <v>29</v>
      </c>
      <c r="L747" s="27">
        <v>101.5</v>
      </c>
      <c r="M747" s="27">
        <v>7.1</v>
      </c>
      <c r="N747" s="29">
        <v>108.6</v>
      </c>
      <c r="O747" s="27">
        <v>7.1</v>
      </c>
      <c r="P747" s="27">
        <v>108.6</v>
      </c>
      <c r="Q747" s="27">
        <v>108.75</v>
      </c>
      <c r="R747" s="30"/>
      <c r="S747">
        <f t="shared" si="54"/>
        <v>6</v>
      </c>
      <c r="T747" t="str">
        <f t="shared" si="58"/>
        <v>กพ</v>
      </c>
      <c r="U747" t="str">
        <f t="shared" si="55"/>
        <v>10</v>
      </c>
      <c r="V747" cm="1">
        <f t="array" ref="V747">_xlfn.SWITCH(T747,"มค",1,"กพ",2,"มี",3,"เมย",4,"พค",5,"มิ",6,"กค",7,"สค",8,"กย",9,"ตค",10,"พย",11,"ธค",12)</f>
        <v>2</v>
      </c>
      <c r="W747" s="55">
        <f t="shared" si="56"/>
        <v>2022</v>
      </c>
      <c r="X747" s="54">
        <f t="shared" si="57"/>
        <v>44602</v>
      </c>
    </row>
    <row r="748" spans="1:24" ht="24" x14ac:dyDescent="0.4">
      <c r="A748" s="19">
        <v>25</v>
      </c>
      <c r="B748" s="20" t="s">
        <v>2032</v>
      </c>
      <c r="C748" s="21" t="s">
        <v>2060</v>
      </c>
      <c r="D748" s="22" t="s">
        <v>133</v>
      </c>
      <c r="E748" s="23" t="s">
        <v>134</v>
      </c>
      <c r="F748" s="24" t="s">
        <v>135</v>
      </c>
      <c r="G748" s="25" t="s">
        <v>50</v>
      </c>
      <c r="H748" s="26">
        <v>0</v>
      </c>
      <c r="I748" s="26">
        <v>0</v>
      </c>
      <c r="J748" s="27">
        <v>0</v>
      </c>
      <c r="K748" s="28">
        <v>18</v>
      </c>
      <c r="L748" s="27">
        <v>63</v>
      </c>
      <c r="M748" s="27">
        <v>4.41</v>
      </c>
      <c r="N748" s="29">
        <v>67.41</v>
      </c>
      <c r="O748" s="27">
        <v>4.41</v>
      </c>
      <c r="P748" s="27">
        <v>67.41</v>
      </c>
      <c r="Q748" s="27">
        <v>67.5</v>
      </c>
      <c r="R748" s="30"/>
      <c r="S748">
        <f t="shared" si="54"/>
        <v>6</v>
      </c>
      <c r="T748" t="str">
        <f t="shared" si="58"/>
        <v>กพ</v>
      </c>
      <c r="U748" t="str">
        <f t="shared" si="55"/>
        <v>10</v>
      </c>
      <c r="V748" cm="1">
        <f t="array" ref="V748">_xlfn.SWITCH(T748,"มค",1,"กพ",2,"มี",3,"เมย",4,"พค",5,"มิ",6,"กค",7,"สค",8,"กย",9,"ตค",10,"พย",11,"ธค",12)</f>
        <v>2</v>
      </c>
      <c r="W748" s="55">
        <f t="shared" si="56"/>
        <v>2022</v>
      </c>
      <c r="X748" s="54">
        <f t="shared" si="57"/>
        <v>44602</v>
      </c>
    </row>
    <row r="749" spans="1:24" ht="24" x14ac:dyDescent="0.4">
      <c r="A749" s="19">
        <v>26</v>
      </c>
      <c r="B749" s="20" t="s">
        <v>2032</v>
      </c>
      <c r="C749" s="21" t="s">
        <v>2061</v>
      </c>
      <c r="D749" s="22" t="s">
        <v>129</v>
      </c>
      <c r="E749" s="23" t="s">
        <v>130</v>
      </c>
      <c r="F749" s="24" t="s">
        <v>131</v>
      </c>
      <c r="G749" s="25" t="s">
        <v>50</v>
      </c>
      <c r="H749" s="26">
        <v>0</v>
      </c>
      <c r="I749" s="26">
        <v>0</v>
      </c>
      <c r="J749" s="27">
        <v>0</v>
      </c>
      <c r="K749" s="28">
        <v>23</v>
      </c>
      <c r="L749" s="27">
        <v>80.5</v>
      </c>
      <c r="M749" s="27">
        <v>5.63</v>
      </c>
      <c r="N749" s="29">
        <v>86.13</v>
      </c>
      <c r="O749" s="27">
        <v>5.63</v>
      </c>
      <c r="P749" s="27">
        <v>86.13</v>
      </c>
      <c r="Q749" s="27">
        <v>86.25</v>
      </c>
      <c r="R749" s="30"/>
      <c r="S749">
        <f t="shared" si="54"/>
        <v>6</v>
      </c>
      <c r="T749" t="str">
        <f t="shared" si="58"/>
        <v>กพ</v>
      </c>
      <c r="U749" t="str">
        <f t="shared" si="55"/>
        <v>10</v>
      </c>
      <c r="V749" cm="1">
        <f t="array" ref="V749">_xlfn.SWITCH(T749,"มค",1,"กพ",2,"มี",3,"เมย",4,"พค",5,"มิ",6,"กค",7,"สค",8,"กย",9,"ตค",10,"พย",11,"ธค",12)</f>
        <v>2</v>
      </c>
      <c r="W749" s="55">
        <f t="shared" si="56"/>
        <v>2022</v>
      </c>
      <c r="X749" s="54">
        <f t="shared" si="57"/>
        <v>44602</v>
      </c>
    </row>
    <row r="750" spans="1:24" ht="24" x14ac:dyDescent="0.4">
      <c r="A750" s="19">
        <v>27</v>
      </c>
      <c r="B750" s="20" t="s">
        <v>2032</v>
      </c>
      <c r="C750" s="21" t="s">
        <v>2062</v>
      </c>
      <c r="D750" s="22" t="s">
        <v>125</v>
      </c>
      <c r="E750" s="23" t="s">
        <v>126</v>
      </c>
      <c r="F750" s="24" t="s">
        <v>127</v>
      </c>
      <c r="G750" s="25" t="s">
        <v>50</v>
      </c>
      <c r="H750" s="26">
        <v>0</v>
      </c>
      <c r="I750" s="26">
        <v>0</v>
      </c>
      <c r="J750" s="27">
        <v>0</v>
      </c>
      <c r="K750" s="28">
        <v>12</v>
      </c>
      <c r="L750" s="27">
        <v>42</v>
      </c>
      <c r="M750" s="27">
        <v>2.94</v>
      </c>
      <c r="N750" s="29">
        <v>44.94</v>
      </c>
      <c r="O750" s="27">
        <v>2.94</v>
      </c>
      <c r="P750" s="27">
        <v>44.94</v>
      </c>
      <c r="Q750" s="27">
        <v>45</v>
      </c>
      <c r="R750" s="30"/>
      <c r="S750">
        <f t="shared" si="54"/>
        <v>6</v>
      </c>
      <c r="T750" t="str">
        <f t="shared" si="58"/>
        <v>กพ</v>
      </c>
      <c r="U750" t="str">
        <f t="shared" si="55"/>
        <v>10</v>
      </c>
      <c r="V750" cm="1">
        <f t="array" ref="V750">_xlfn.SWITCH(T750,"มค",1,"กพ",2,"มี",3,"เมย",4,"พค",5,"มิ",6,"กค",7,"สค",8,"กย",9,"ตค",10,"พย",11,"ธค",12)</f>
        <v>2</v>
      </c>
      <c r="W750" s="55">
        <f t="shared" si="56"/>
        <v>2022</v>
      </c>
      <c r="X750" s="54">
        <f t="shared" si="57"/>
        <v>44602</v>
      </c>
    </row>
    <row r="751" spans="1:24" ht="24" x14ac:dyDescent="0.4">
      <c r="A751" s="19">
        <v>28</v>
      </c>
      <c r="B751" s="20" t="s">
        <v>2032</v>
      </c>
      <c r="C751" s="21" t="s">
        <v>2063</v>
      </c>
      <c r="D751" s="22" t="s">
        <v>1438</v>
      </c>
      <c r="E751" s="23" t="s">
        <v>1439</v>
      </c>
      <c r="F751" s="24" t="s">
        <v>1440</v>
      </c>
      <c r="G751" s="25" t="s">
        <v>50</v>
      </c>
      <c r="H751" s="26">
        <v>0</v>
      </c>
      <c r="I751" s="26">
        <v>0</v>
      </c>
      <c r="J751" s="27">
        <v>0</v>
      </c>
      <c r="K751" s="28">
        <v>25</v>
      </c>
      <c r="L751" s="27">
        <v>87.5</v>
      </c>
      <c r="M751" s="27">
        <v>6.12</v>
      </c>
      <c r="N751" s="29">
        <v>93.62</v>
      </c>
      <c r="O751" s="27">
        <v>6.12</v>
      </c>
      <c r="P751" s="27">
        <v>93.62</v>
      </c>
      <c r="Q751" s="27">
        <v>93.75</v>
      </c>
      <c r="R751" s="30"/>
      <c r="S751">
        <f t="shared" si="54"/>
        <v>6</v>
      </c>
      <c r="T751" t="str">
        <f t="shared" si="58"/>
        <v>กพ</v>
      </c>
      <c r="U751" t="str">
        <f t="shared" si="55"/>
        <v>10</v>
      </c>
      <c r="V751" cm="1">
        <f t="array" ref="V751">_xlfn.SWITCH(T751,"มค",1,"กพ",2,"มี",3,"เมย",4,"พค",5,"มิ",6,"กค",7,"สค",8,"กย",9,"ตค",10,"พย",11,"ธค",12)</f>
        <v>2</v>
      </c>
      <c r="W751" s="55">
        <f t="shared" si="56"/>
        <v>2022</v>
      </c>
      <c r="X751" s="54">
        <f t="shared" si="57"/>
        <v>44602</v>
      </c>
    </row>
    <row r="752" spans="1:24" ht="24" x14ac:dyDescent="0.4">
      <c r="A752" s="19">
        <v>29</v>
      </c>
      <c r="B752" s="20" t="s">
        <v>2032</v>
      </c>
      <c r="C752" s="21" t="s">
        <v>2064</v>
      </c>
      <c r="D752" s="22" t="s">
        <v>121</v>
      </c>
      <c r="E752" s="23" t="s">
        <v>122</v>
      </c>
      <c r="F752" s="24" t="s">
        <v>123</v>
      </c>
      <c r="G752" s="25" t="s">
        <v>50</v>
      </c>
      <c r="H752" s="26">
        <v>0</v>
      </c>
      <c r="I752" s="26">
        <v>0</v>
      </c>
      <c r="J752" s="27">
        <v>0</v>
      </c>
      <c r="K752" s="28">
        <v>1</v>
      </c>
      <c r="L752" s="27">
        <v>3.5</v>
      </c>
      <c r="M752" s="27">
        <v>0.24</v>
      </c>
      <c r="N752" s="29">
        <v>3.74</v>
      </c>
      <c r="O752" s="27">
        <v>0.24</v>
      </c>
      <c r="P752" s="27">
        <v>3.74</v>
      </c>
      <c r="Q752" s="27">
        <v>3.75</v>
      </c>
      <c r="R752" s="30"/>
      <c r="S752">
        <f t="shared" si="54"/>
        <v>6</v>
      </c>
      <c r="T752" t="str">
        <f t="shared" si="58"/>
        <v>กพ</v>
      </c>
      <c r="U752" t="str">
        <f t="shared" si="55"/>
        <v>10</v>
      </c>
      <c r="V752" cm="1">
        <f t="array" ref="V752">_xlfn.SWITCH(T752,"มค",1,"กพ",2,"มี",3,"เมย",4,"พค",5,"มิ",6,"กค",7,"สค",8,"กย",9,"ตค",10,"พย",11,"ธค",12)</f>
        <v>2</v>
      </c>
      <c r="W752" s="55">
        <f t="shared" si="56"/>
        <v>2022</v>
      </c>
      <c r="X752" s="54">
        <f t="shared" si="57"/>
        <v>44602</v>
      </c>
    </row>
    <row r="753" spans="1:24" ht="24" x14ac:dyDescent="0.4">
      <c r="A753" s="19">
        <v>30</v>
      </c>
      <c r="B753" s="20" t="s">
        <v>2032</v>
      </c>
      <c r="C753" s="21" t="s">
        <v>2065</v>
      </c>
      <c r="D753" s="22" t="s">
        <v>2066</v>
      </c>
      <c r="E753" s="23" t="s">
        <v>2067</v>
      </c>
      <c r="F753" s="24" t="s">
        <v>2068</v>
      </c>
      <c r="G753" s="25" t="s">
        <v>50</v>
      </c>
      <c r="H753" s="26">
        <v>0</v>
      </c>
      <c r="I753" s="26">
        <v>0</v>
      </c>
      <c r="J753" s="27">
        <v>0</v>
      </c>
      <c r="K753" s="28">
        <v>5</v>
      </c>
      <c r="L753" s="27">
        <v>17.5</v>
      </c>
      <c r="M753" s="27">
        <v>1.22</v>
      </c>
      <c r="N753" s="29">
        <v>18.72</v>
      </c>
      <c r="O753" s="27">
        <v>1.22</v>
      </c>
      <c r="P753" s="27">
        <v>18.72</v>
      </c>
      <c r="Q753" s="27">
        <v>18.75</v>
      </c>
      <c r="R753" s="30"/>
      <c r="S753">
        <f t="shared" si="54"/>
        <v>6</v>
      </c>
      <c r="T753" t="str">
        <f t="shared" si="58"/>
        <v>กพ</v>
      </c>
      <c r="U753" t="str">
        <f t="shared" si="55"/>
        <v>10</v>
      </c>
      <c r="V753" cm="1">
        <f t="array" ref="V753">_xlfn.SWITCH(T753,"มค",1,"กพ",2,"มี",3,"เมย",4,"พค",5,"มิ",6,"กค",7,"สค",8,"กย",9,"ตค",10,"พย",11,"ธค",12)</f>
        <v>2</v>
      </c>
      <c r="W753" s="55">
        <f t="shared" si="56"/>
        <v>2022</v>
      </c>
      <c r="X753" s="54">
        <f t="shared" si="57"/>
        <v>44602</v>
      </c>
    </row>
    <row r="754" spans="1:24" ht="24" x14ac:dyDescent="0.4">
      <c r="A754" s="19">
        <v>31</v>
      </c>
      <c r="B754" s="20" t="s">
        <v>2032</v>
      </c>
      <c r="C754" s="21" t="s">
        <v>2069</v>
      </c>
      <c r="D754" s="22" t="s">
        <v>113</v>
      </c>
      <c r="E754" s="23" t="s">
        <v>114</v>
      </c>
      <c r="F754" s="24" t="s">
        <v>115</v>
      </c>
      <c r="G754" s="25" t="s">
        <v>50</v>
      </c>
      <c r="H754" s="26">
        <v>0</v>
      </c>
      <c r="I754" s="26">
        <v>0</v>
      </c>
      <c r="J754" s="27">
        <v>0</v>
      </c>
      <c r="K754" s="28">
        <v>27</v>
      </c>
      <c r="L754" s="27">
        <v>94.5</v>
      </c>
      <c r="M754" s="27">
        <v>6.61</v>
      </c>
      <c r="N754" s="29">
        <v>101.11</v>
      </c>
      <c r="O754" s="27">
        <v>6.61</v>
      </c>
      <c r="P754" s="27">
        <v>101.11</v>
      </c>
      <c r="Q754" s="27">
        <v>101.25</v>
      </c>
      <c r="R754" s="30"/>
      <c r="S754">
        <f t="shared" si="54"/>
        <v>6</v>
      </c>
      <c r="T754" t="str">
        <f t="shared" si="58"/>
        <v>กพ</v>
      </c>
      <c r="U754" t="str">
        <f t="shared" si="55"/>
        <v>10</v>
      </c>
      <c r="V754" cm="1">
        <f t="array" ref="V754">_xlfn.SWITCH(T754,"มค",1,"กพ",2,"มี",3,"เมย",4,"พค",5,"มิ",6,"กค",7,"สค",8,"กย",9,"ตค",10,"พย",11,"ธค",12)</f>
        <v>2</v>
      </c>
      <c r="W754" s="55">
        <f t="shared" si="56"/>
        <v>2022</v>
      </c>
      <c r="X754" s="54">
        <f t="shared" si="57"/>
        <v>44602</v>
      </c>
    </row>
    <row r="755" spans="1:24" ht="24" x14ac:dyDescent="0.4">
      <c r="A755" s="19">
        <v>32</v>
      </c>
      <c r="B755" s="20" t="s">
        <v>2032</v>
      </c>
      <c r="C755" s="21" t="s">
        <v>2070</v>
      </c>
      <c r="D755" s="22" t="s">
        <v>1433</v>
      </c>
      <c r="E755" s="23" t="s">
        <v>102</v>
      </c>
      <c r="F755" s="24" t="s">
        <v>1434</v>
      </c>
      <c r="G755" s="25" t="s">
        <v>50</v>
      </c>
      <c r="H755" s="26">
        <v>0</v>
      </c>
      <c r="I755" s="26">
        <v>0</v>
      </c>
      <c r="J755" s="27">
        <v>0</v>
      </c>
      <c r="K755" s="28">
        <v>16</v>
      </c>
      <c r="L755" s="27">
        <v>56</v>
      </c>
      <c r="M755" s="27">
        <v>3.92</v>
      </c>
      <c r="N755" s="29">
        <v>59.92</v>
      </c>
      <c r="O755" s="27">
        <v>3.92</v>
      </c>
      <c r="P755" s="27">
        <v>59.92</v>
      </c>
      <c r="Q755" s="27">
        <v>60</v>
      </c>
      <c r="R755" s="30"/>
      <c r="S755">
        <f t="shared" si="54"/>
        <v>6</v>
      </c>
      <c r="T755" t="str">
        <f t="shared" si="58"/>
        <v>กพ</v>
      </c>
      <c r="U755" t="str">
        <f t="shared" si="55"/>
        <v>10</v>
      </c>
      <c r="V755" cm="1">
        <f t="array" ref="V755">_xlfn.SWITCH(T755,"มค",1,"กพ",2,"มี",3,"เมย",4,"พค",5,"มิ",6,"กค",7,"สค",8,"กย",9,"ตค",10,"พย",11,"ธค",12)</f>
        <v>2</v>
      </c>
      <c r="W755" s="55">
        <f t="shared" si="56"/>
        <v>2022</v>
      </c>
      <c r="X755" s="54">
        <f t="shared" si="57"/>
        <v>44602</v>
      </c>
    </row>
    <row r="756" spans="1:24" ht="24" x14ac:dyDescent="0.4">
      <c r="A756" s="19">
        <v>33</v>
      </c>
      <c r="B756" s="20" t="s">
        <v>2032</v>
      </c>
      <c r="C756" s="21" t="s">
        <v>2071</v>
      </c>
      <c r="D756" s="22" t="s">
        <v>101</v>
      </c>
      <c r="E756" s="23" t="s">
        <v>102</v>
      </c>
      <c r="F756" s="24" t="s">
        <v>103</v>
      </c>
      <c r="G756" s="25" t="s">
        <v>50</v>
      </c>
      <c r="H756" s="26">
        <v>0</v>
      </c>
      <c r="I756" s="26">
        <v>0</v>
      </c>
      <c r="J756" s="27">
        <v>0</v>
      </c>
      <c r="K756" s="28">
        <v>11</v>
      </c>
      <c r="L756" s="27">
        <v>38.5</v>
      </c>
      <c r="M756" s="27">
        <v>2.69</v>
      </c>
      <c r="N756" s="29">
        <v>41.19</v>
      </c>
      <c r="O756" s="27">
        <v>2.69</v>
      </c>
      <c r="P756" s="27">
        <v>41.19</v>
      </c>
      <c r="Q756" s="27">
        <v>41.25</v>
      </c>
      <c r="R756" s="30"/>
      <c r="S756">
        <f t="shared" si="54"/>
        <v>6</v>
      </c>
      <c r="T756" t="str">
        <f t="shared" si="58"/>
        <v>กพ</v>
      </c>
      <c r="U756" t="str">
        <f t="shared" si="55"/>
        <v>10</v>
      </c>
      <c r="V756" cm="1">
        <f t="array" ref="V756">_xlfn.SWITCH(T756,"มค",1,"กพ",2,"มี",3,"เมย",4,"พค",5,"มิ",6,"กค",7,"สค",8,"กย",9,"ตค",10,"พย",11,"ธค",12)</f>
        <v>2</v>
      </c>
      <c r="W756" s="55">
        <f t="shared" si="56"/>
        <v>2022</v>
      </c>
      <c r="X756" s="54">
        <f t="shared" si="57"/>
        <v>44602</v>
      </c>
    </row>
    <row r="757" spans="1:24" ht="24" x14ac:dyDescent="0.4">
      <c r="A757" s="19">
        <v>34</v>
      </c>
      <c r="B757" s="20" t="s">
        <v>2032</v>
      </c>
      <c r="C757" s="21" t="s">
        <v>2072</v>
      </c>
      <c r="D757" s="22" t="s">
        <v>105</v>
      </c>
      <c r="E757" s="23" t="s">
        <v>106</v>
      </c>
      <c r="F757" s="24" t="s">
        <v>107</v>
      </c>
      <c r="G757" s="25" t="s">
        <v>50</v>
      </c>
      <c r="H757" s="26">
        <v>0</v>
      </c>
      <c r="I757" s="26">
        <v>0</v>
      </c>
      <c r="J757" s="27">
        <v>0</v>
      </c>
      <c r="K757" s="28">
        <v>11</v>
      </c>
      <c r="L757" s="27">
        <v>38.5</v>
      </c>
      <c r="M757" s="27">
        <v>2.69</v>
      </c>
      <c r="N757" s="29">
        <v>41.19</v>
      </c>
      <c r="O757" s="27">
        <v>2.69</v>
      </c>
      <c r="P757" s="27">
        <v>41.19</v>
      </c>
      <c r="Q757" s="27">
        <v>41.25</v>
      </c>
      <c r="R757" s="30"/>
      <c r="S757">
        <f t="shared" si="54"/>
        <v>6</v>
      </c>
      <c r="T757" t="str">
        <f t="shared" si="58"/>
        <v>กพ</v>
      </c>
      <c r="U757" t="str">
        <f t="shared" si="55"/>
        <v>10</v>
      </c>
      <c r="V757" cm="1">
        <f t="array" ref="V757">_xlfn.SWITCH(T757,"มค",1,"กพ",2,"มี",3,"เมย",4,"พค",5,"มิ",6,"กค",7,"สค",8,"กย",9,"ตค",10,"พย",11,"ธค",12)</f>
        <v>2</v>
      </c>
      <c r="W757" s="55">
        <f t="shared" si="56"/>
        <v>2022</v>
      </c>
      <c r="X757" s="54">
        <f t="shared" si="57"/>
        <v>44602</v>
      </c>
    </row>
    <row r="758" spans="1:24" ht="24" x14ac:dyDescent="0.4">
      <c r="A758" s="19">
        <v>35</v>
      </c>
      <c r="B758" s="20" t="s">
        <v>2032</v>
      </c>
      <c r="C758" s="21" t="s">
        <v>2073</v>
      </c>
      <c r="D758" s="22" t="s">
        <v>109</v>
      </c>
      <c r="E758" s="23" t="s">
        <v>110</v>
      </c>
      <c r="F758" s="24" t="s">
        <v>111</v>
      </c>
      <c r="G758" s="25" t="s">
        <v>50</v>
      </c>
      <c r="H758" s="26">
        <v>0</v>
      </c>
      <c r="I758" s="26">
        <v>0</v>
      </c>
      <c r="J758" s="27">
        <v>0</v>
      </c>
      <c r="K758" s="28">
        <v>4</v>
      </c>
      <c r="L758" s="27">
        <v>14</v>
      </c>
      <c r="M758" s="27">
        <v>0.98</v>
      </c>
      <c r="N758" s="29">
        <v>14.98</v>
      </c>
      <c r="O758" s="27">
        <v>0.98</v>
      </c>
      <c r="P758" s="27">
        <v>14.98</v>
      </c>
      <c r="Q758" s="27">
        <v>15</v>
      </c>
      <c r="R758" s="30"/>
      <c r="S758">
        <f t="shared" si="54"/>
        <v>6</v>
      </c>
      <c r="T758" t="str">
        <f t="shared" si="58"/>
        <v>กพ</v>
      </c>
      <c r="U758" t="str">
        <f t="shared" si="55"/>
        <v>10</v>
      </c>
      <c r="V758" cm="1">
        <f t="array" ref="V758">_xlfn.SWITCH(T758,"มค",1,"กพ",2,"มี",3,"เมย",4,"พค",5,"มิ",6,"กค",7,"สค",8,"กย",9,"ตค",10,"พย",11,"ธค",12)</f>
        <v>2</v>
      </c>
      <c r="W758" s="55">
        <f t="shared" si="56"/>
        <v>2022</v>
      </c>
      <c r="X758" s="54">
        <f t="shared" si="57"/>
        <v>44602</v>
      </c>
    </row>
    <row r="759" spans="1:24" ht="24" x14ac:dyDescent="0.4">
      <c r="A759" s="19">
        <v>36</v>
      </c>
      <c r="B759" s="20" t="s">
        <v>2032</v>
      </c>
      <c r="C759" s="21" t="s">
        <v>2074</v>
      </c>
      <c r="D759" s="22" t="s">
        <v>2075</v>
      </c>
      <c r="E759" s="23" t="s">
        <v>2076</v>
      </c>
      <c r="F759" s="24" t="s">
        <v>2077</v>
      </c>
      <c r="G759" s="25" t="s">
        <v>2078</v>
      </c>
      <c r="H759" s="26">
        <v>486.48</v>
      </c>
      <c r="I759" s="26">
        <v>34.049999999999997</v>
      </c>
      <c r="J759" s="27">
        <v>520.53</v>
      </c>
      <c r="K759" s="28">
        <v>0</v>
      </c>
      <c r="L759" s="27">
        <v>0</v>
      </c>
      <c r="M759" s="27">
        <v>0</v>
      </c>
      <c r="N759" s="29">
        <v>0</v>
      </c>
      <c r="O759" s="27">
        <v>34.049999999999997</v>
      </c>
      <c r="P759" s="27">
        <v>520.53</v>
      </c>
      <c r="Q759" s="27">
        <v>520.53</v>
      </c>
      <c r="R759" s="30" t="s">
        <v>2079</v>
      </c>
      <c r="S759">
        <f t="shared" si="54"/>
        <v>6</v>
      </c>
      <c r="T759" t="str">
        <f t="shared" si="58"/>
        <v>กพ</v>
      </c>
      <c r="U759" t="str">
        <f t="shared" si="55"/>
        <v>10</v>
      </c>
      <c r="V759" cm="1">
        <f t="array" ref="V759">_xlfn.SWITCH(T759,"มค",1,"กพ",2,"มี",3,"เมย",4,"พค",5,"มิ",6,"กค",7,"สค",8,"กย",9,"ตค",10,"พย",11,"ธค",12)</f>
        <v>2</v>
      </c>
      <c r="W759" s="55">
        <f t="shared" si="56"/>
        <v>2022</v>
      </c>
      <c r="X759" s="54">
        <f t="shared" si="57"/>
        <v>44602</v>
      </c>
    </row>
    <row r="760" spans="1:24" ht="24" x14ac:dyDescent="0.4">
      <c r="A760" s="19">
        <v>37</v>
      </c>
      <c r="B760" s="20" t="s">
        <v>2080</v>
      </c>
      <c r="C760" s="21" t="s">
        <v>2081</v>
      </c>
      <c r="D760" s="22" t="s">
        <v>916</v>
      </c>
      <c r="E760" s="23" t="s">
        <v>106</v>
      </c>
      <c r="F760" s="24" t="s">
        <v>917</v>
      </c>
      <c r="G760" s="25" t="s">
        <v>50</v>
      </c>
      <c r="H760" s="26">
        <v>0</v>
      </c>
      <c r="I760" s="26">
        <v>0</v>
      </c>
      <c r="J760" s="27">
        <v>0</v>
      </c>
      <c r="K760" s="28">
        <v>56</v>
      </c>
      <c r="L760" s="27">
        <v>196</v>
      </c>
      <c r="M760" s="27">
        <v>13.72</v>
      </c>
      <c r="N760" s="29">
        <v>209.72</v>
      </c>
      <c r="O760" s="27">
        <v>13.72</v>
      </c>
      <c r="P760" s="27">
        <v>209.72</v>
      </c>
      <c r="Q760" s="27">
        <v>209.72</v>
      </c>
      <c r="R760" s="30" t="s">
        <v>2079</v>
      </c>
      <c r="S760">
        <f t="shared" si="54"/>
        <v>6</v>
      </c>
      <c r="T760" t="str">
        <f t="shared" si="58"/>
        <v>กพ</v>
      </c>
      <c r="U760" t="str">
        <f t="shared" si="55"/>
        <v>11</v>
      </c>
      <c r="V760" cm="1">
        <f t="array" ref="V760">_xlfn.SWITCH(T760,"มค",1,"กพ",2,"มี",3,"เมย",4,"พค",5,"มิ",6,"กค",7,"สค",8,"กย",9,"ตค",10,"พย",11,"ธค",12)</f>
        <v>2</v>
      </c>
      <c r="W760" s="55">
        <f t="shared" si="56"/>
        <v>2022</v>
      </c>
      <c r="X760" s="54">
        <f t="shared" si="57"/>
        <v>44603</v>
      </c>
    </row>
    <row r="761" spans="1:24" ht="24" x14ac:dyDescent="0.4">
      <c r="A761" s="19">
        <v>38</v>
      </c>
      <c r="B761" s="20" t="s">
        <v>2080</v>
      </c>
      <c r="C761" s="21" t="s">
        <v>2082</v>
      </c>
      <c r="D761" s="22" t="s">
        <v>538</v>
      </c>
      <c r="E761" s="23" t="s">
        <v>539</v>
      </c>
      <c r="F761" s="24" t="s">
        <v>540</v>
      </c>
      <c r="G761" s="25" t="s">
        <v>50</v>
      </c>
      <c r="H761" s="26">
        <v>0</v>
      </c>
      <c r="I761" s="26">
        <v>0</v>
      </c>
      <c r="J761" s="27">
        <v>0</v>
      </c>
      <c r="K761" s="28">
        <v>20</v>
      </c>
      <c r="L761" s="27">
        <v>70</v>
      </c>
      <c r="M761" s="27">
        <v>4.9000000000000004</v>
      </c>
      <c r="N761" s="29">
        <v>74.900000000000006</v>
      </c>
      <c r="O761" s="27">
        <v>4.9000000000000004</v>
      </c>
      <c r="P761" s="27">
        <v>74.900000000000006</v>
      </c>
      <c r="Q761" s="27">
        <v>75</v>
      </c>
      <c r="R761" s="30"/>
      <c r="S761">
        <f t="shared" si="54"/>
        <v>6</v>
      </c>
      <c r="T761" t="str">
        <f t="shared" si="58"/>
        <v>กพ</v>
      </c>
      <c r="U761" t="str">
        <f t="shared" si="55"/>
        <v>11</v>
      </c>
      <c r="V761" cm="1">
        <f t="array" ref="V761">_xlfn.SWITCH(T761,"มค",1,"กพ",2,"มี",3,"เมย",4,"พค",5,"มิ",6,"กค",7,"สค",8,"กย",9,"ตค",10,"พย",11,"ธค",12)</f>
        <v>2</v>
      </c>
      <c r="W761" s="55">
        <f t="shared" si="56"/>
        <v>2022</v>
      </c>
      <c r="X761" s="54">
        <f t="shared" si="57"/>
        <v>44603</v>
      </c>
    </row>
    <row r="762" spans="1:24" ht="24" x14ac:dyDescent="0.4">
      <c r="A762" s="19">
        <v>39</v>
      </c>
      <c r="B762" s="20" t="s">
        <v>2080</v>
      </c>
      <c r="C762" s="21" t="s">
        <v>2083</v>
      </c>
      <c r="D762" s="22" t="s">
        <v>542</v>
      </c>
      <c r="E762" s="23" t="s">
        <v>543</v>
      </c>
      <c r="F762" s="24" t="s">
        <v>544</v>
      </c>
      <c r="G762" s="25" t="s">
        <v>50</v>
      </c>
      <c r="H762" s="26">
        <v>0</v>
      </c>
      <c r="I762" s="26">
        <v>0</v>
      </c>
      <c r="J762" s="27">
        <v>0</v>
      </c>
      <c r="K762" s="28">
        <v>5</v>
      </c>
      <c r="L762" s="27">
        <v>17.5</v>
      </c>
      <c r="M762" s="27">
        <v>1.22</v>
      </c>
      <c r="N762" s="29">
        <v>18.72</v>
      </c>
      <c r="O762" s="27">
        <v>1.22</v>
      </c>
      <c r="P762" s="27">
        <v>18.72</v>
      </c>
      <c r="Q762" s="27">
        <v>18.75</v>
      </c>
      <c r="R762" s="30"/>
      <c r="S762">
        <f t="shared" si="54"/>
        <v>6</v>
      </c>
      <c r="T762" t="str">
        <f t="shared" si="58"/>
        <v>กพ</v>
      </c>
      <c r="U762" t="str">
        <f t="shared" si="55"/>
        <v>11</v>
      </c>
      <c r="V762" cm="1">
        <f t="array" ref="V762">_xlfn.SWITCH(T762,"มค",1,"กพ",2,"มี",3,"เมย",4,"พค",5,"มิ",6,"กค",7,"สค",8,"กย",9,"ตค",10,"พย",11,"ธค",12)</f>
        <v>2</v>
      </c>
      <c r="W762" s="55">
        <f t="shared" si="56"/>
        <v>2022</v>
      </c>
      <c r="X762" s="54">
        <f t="shared" si="57"/>
        <v>44603</v>
      </c>
    </row>
    <row r="763" spans="1:24" ht="24" x14ac:dyDescent="0.4">
      <c r="A763" s="19">
        <v>40</v>
      </c>
      <c r="B763" s="20" t="s">
        <v>2080</v>
      </c>
      <c r="C763" s="21" t="s">
        <v>2084</v>
      </c>
      <c r="D763" s="22" t="s">
        <v>546</v>
      </c>
      <c r="E763" s="23" t="s">
        <v>547</v>
      </c>
      <c r="F763" s="24" t="s">
        <v>548</v>
      </c>
      <c r="G763" s="25" t="s">
        <v>50</v>
      </c>
      <c r="H763" s="26">
        <v>0</v>
      </c>
      <c r="I763" s="26">
        <v>0</v>
      </c>
      <c r="J763" s="27">
        <v>0</v>
      </c>
      <c r="K763" s="28">
        <v>50</v>
      </c>
      <c r="L763" s="27">
        <v>175</v>
      </c>
      <c r="M763" s="27">
        <v>12.25</v>
      </c>
      <c r="N763" s="29">
        <v>187.25</v>
      </c>
      <c r="O763" s="27">
        <v>12.25</v>
      </c>
      <c r="P763" s="27">
        <v>187.25</v>
      </c>
      <c r="Q763" s="27">
        <v>187.25</v>
      </c>
      <c r="R763" s="30"/>
      <c r="S763">
        <f t="shared" si="54"/>
        <v>6</v>
      </c>
      <c r="T763" t="str">
        <f t="shared" si="58"/>
        <v>กพ</v>
      </c>
      <c r="U763" t="str">
        <f t="shared" si="55"/>
        <v>11</v>
      </c>
      <c r="V763" cm="1">
        <f t="array" ref="V763">_xlfn.SWITCH(T763,"มค",1,"กพ",2,"มี",3,"เมย",4,"พค",5,"มิ",6,"กค",7,"สค",8,"กย",9,"ตค",10,"พย",11,"ธค",12)</f>
        <v>2</v>
      </c>
      <c r="W763" s="55">
        <f t="shared" si="56"/>
        <v>2022</v>
      </c>
      <c r="X763" s="54">
        <f t="shared" si="57"/>
        <v>44603</v>
      </c>
    </row>
    <row r="764" spans="1:24" ht="24" x14ac:dyDescent="0.4">
      <c r="A764" s="19">
        <v>41</v>
      </c>
      <c r="B764" s="20" t="s">
        <v>2080</v>
      </c>
      <c r="C764" s="21" t="s">
        <v>2085</v>
      </c>
      <c r="D764" s="22" t="s">
        <v>550</v>
      </c>
      <c r="E764" s="23" t="s">
        <v>551</v>
      </c>
      <c r="F764" s="24" t="s">
        <v>552</v>
      </c>
      <c r="G764" s="25" t="s">
        <v>50</v>
      </c>
      <c r="H764" s="26">
        <v>0</v>
      </c>
      <c r="I764" s="26">
        <v>0</v>
      </c>
      <c r="J764" s="27">
        <v>0</v>
      </c>
      <c r="K764" s="28">
        <v>76</v>
      </c>
      <c r="L764" s="27">
        <v>266</v>
      </c>
      <c r="M764" s="27">
        <v>18.62</v>
      </c>
      <c r="N764" s="29">
        <v>284.62</v>
      </c>
      <c r="O764" s="27">
        <v>18.62</v>
      </c>
      <c r="P764" s="27">
        <v>284.62</v>
      </c>
      <c r="Q764" s="27">
        <v>284.75</v>
      </c>
      <c r="R764" s="30"/>
      <c r="S764">
        <f t="shared" si="54"/>
        <v>6</v>
      </c>
      <c r="T764" t="str">
        <f t="shared" si="58"/>
        <v>กพ</v>
      </c>
      <c r="U764" t="str">
        <f t="shared" si="55"/>
        <v>11</v>
      </c>
      <c r="V764" cm="1">
        <f t="array" ref="V764">_xlfn.SWITCH(T764,"มค",1,"กพ",2,"มี",3,"เมย",4,"พค",5,"มิ",6,"กค",7,"สค",8,"กย",9,"ตค",10,"พย",11,"ธค",12)</f>
        <v>2</v>
      </c>
      <c r="W764" s="55">
        <f t="shared" si="56"/>
        <v>2022</v>
      </c>
      <c r="X764" s="54">
        <f t="shared" si="57"/>
        <v>44603</v>
      </c>
    </row>
    <row r="765" spans="1:24" ht="24" x14ac:dyDescent="0.4">
      <c r="A765" s="19">
        <v>42</v>
      </c>
      <c r="B765" s="20" t="s">
        <v>2080</v>
      </c>
      <c r="C765" s="21" t="s">
        <v>2086</v>
      </c>
      <c r="D765" s="22" t="s">
        <v>554</v>
      </c>
      <c r="E765" s="23" t="s">
        <v>555</v>
      </c>
      <c r="F765" s="24" t="s">
        <v>556</v>
      </c>
      <c r="G765" s="25" t="s">
        <v>50</v>
      </c>
      <c r="H765" s="26">
        <v>0</v>
      </c>
      <c r="I765" s="26">
        <v>0</v>
      </c>
      <c r="J765" s="27">
        <v>0</v>
      </c>
      <c r="K765" s="28">
        <v>48</v>
      </c>
      <c r="L765" s="27">
        <v>168</v>
      </c>
      <c r="M765" s="27">
        <v>11.76</v>
      </c>
      <c r="N765" s="29">
        <v>179.76</v>
      </c>
      <c r="O765" s="27">
        <v>11.76</v>
      </c>
      <c r="P765" s="27">
        <v>179.76</v>
      </c>
      <c r="Q765" s="27">
        <v>180</v>
      </c>
      <c r="R765" s="30"/>
      <c r="S765">
        <f t="shared" si="54"/>
        <v>6</v>
      </c>
      <c r="T765" t="str">
        <f t="shared" si="58"/>
        <v>กพ</v>
      </c>
      <c r="U765" t="str">
        <f t="shared" si="55"/>
        <v>11</v>
      </c>
      <c r="V765" cm="1">
        <f t="array" ref="V765">_xlfn.SWITCH(T765,"มค",1,"กพ",2,"มี",3,"เมย",4,"พค",5,"มิ",6,"กค",7,"สค",8,"กย",9,"ตค",10,"พย",11,"ธค",12)</f>
        <v>2</v>
      </c>
      <c r="W765" s="55">
        <f t="shared" si="56"/>
        <v>2022</v>
      </c>
      <c r="X765" s="54">
        <f t="shared" si="57"/>
        <v>44603</v>
      </c>
    </row>
    <row r="766" spans="1:24" ht="24" x14ac:dyDescent="0.4">
      <c r="A766" s="19">
        <v>43</v>
      </c>
      <c r="B766" s="20" t="s">
        <v>2080</v>
      </c>
      <c r="C766" s="21" t="s">
        <v>2087</v>
      </c>
      <c r="D766" s="22" t="s">
        <v>558</v>
      </c>
      <c r="E766" s="23" t="s">
        <v>559</v>
      </c>
      <c r="F766" s="24" t="s">
        <v>560</v>
      </c>
      <c r="G766" s="25" t="s">
        <v>50</v>
      </c>
      <c r="H766" s="26">
        <v>0</v>
      </c>
      <c r="I766" s="26">
        <v>0</v>
      </c>
      <c r="J766" s="27">
        <v>0</v>
      </c>
      <c r="K766" s="28">
        <v>53</v>
      </c>
      <c r="L766" s="27">
        <v>185.5</v>
      </c>
      <c r="M766" s="27">
        <v>12.98</v>
      </c>
      <c r="N766" s="29">
        <v>198.48</v>
      </c>
      <c r="O766" s="27">
        <v>12.98</v>
      </c>
      <c r="P766" s="27">
        <v>198.48</v>
      </c>
      <c r="Q766" s="27">
        <v>198.5</v>
      </c>
      <c r="R766" s="30"/>
      <c r="S766">
        <f t="shared" si="54"/>
        <v>6</v>
      </c>
      <c r="T766" t="str">
        <f t="shared" si="58"/>
        <v>กพ</v>
      </c>
      <c r="U766" t="str">
        <f t="shared" si="55"/>
        <v>11</v>
      </c>
      <c r="V766" cm="1">
        <f t="array" ref="V766">_xlfn.SWITCH(T766,"มค",1,"กพ",2,"มี",3,"เมย",4,"พค",5,"มิ",6,"กค",7,"สค",8,"กย",9,"ตค",10,"พย",11,"ธค",12)</f>
        <v>2</v>
      </c>
      <c r="W766" s="55">
        <f t="shared" si="56"/>
        <v>2022</v>
      </c>
      <c r="X766" s="54">
        <f t="shared" si="57"/>
        <v>44603</v>
      </c>
    </row>
    <row r="767" spans="1:24" ht="24" x14ac:dyDescent="0.4">
      <c r="A767" s="19">
        <v>44</v>
      </c>
      <c r="B767" s="20" t="s">
        <v>2080</v>
      </c>
      <c r="C767" s="21" t="s">
        <v>2088</v>
      </c>
      <c r="D767" s="22" t="s">
        <v>562</v>
      </c>
      <c r="E767" s="23" t="s">
        <v>563</v>
      </c>
      <c r="F767" s="24" t="s">
        <v>564</v>
      </c>
      <c r="G767" s="25" t="s">
        <v>50</v>
      </c>
      <c r="H767" s="26">
        <v>0</v>
      </c>
      <c r="I767" s="26">
        <v>0</v>
      </c>
      <c r="J767" s="27">
        <v>0</v>
      </c>
      <c r="K767" s="28">
        <v>124</v>
      </c>
      <c r="L767" s="27">
        <v>434</v>
      </c>
      <c r="M767" s="27">
        <v>30.38</v>
      </c>
      <c r="N767" s="29">
        <v>464.38</v>
      </c>
      <c r="O767" s="27">
        <v>30.38</v>
      </c>
      <c r="P767" s="27">
        <v>464.38</v>
      </c>
      <c r="Q767" s="27">
        <v>464.5</v>
      </c>
      <c r="R767" s="30"/>
      <c r="S767">
        <f t="shared" si="54"/>
        <v>6</v>
      </c>
      <c r="T767" t="str">
        <f t="shared" si="58"/>
        <v>กพ</v>
      </c>
      <c r="U767" t="str">
        <f t="shared" si="55"/>
        <v>11</v>
      </c>
      <c r="V767" cm="1">
        <f t="array" ref="V767">_xlfn.SWITCH(T767,"มค",1,"กพ",2,"มี",3,"เมย",4,"พค",5,"มิ",6,"กค",7,"สค",8,"กย",9,"ตค",10,"พย",11,"ธค",12)</f>
        <v>2</v>
      </c>
      <c r="W767" s="55">
        <f t="shared" si="56"/>
        <v>2022</v>
      </c>
      <c r="X767" s="54">
        <f t="shared" si="57"/>
        <v>44603</v>
      </c>
    </row>
    <row r="768" spans="1:24" ht="24" x14ac:dyDescent="0.4">
      <c r="A768" s="19">
        <v>45</v>
      </c>
      <c r="B768" s="20" t="s">
        <v>2080</v>
      </c>
      <c r="C768" s="21" t="s">
        <v>2089</v>
      </c>
      <c r="D768" s="22" t="s">
        <v>566</v>
      </c>
      <c r="E768" s="23" t="s">
        <v>567</v>
      </c>
      <c r="F768" s="24" t="s">
        <v>568</v>
      </c>
      <c r="G768" s="25" t="s">
        <v>50</v>
      </c>
      <c r="H768" s="26">
        <v>0</v>
      </c>
      <c r="I768" s="26">
        <v>0</v>
      </c>
      <c r="J768" s="27">
        <v>0</v>
      </c>
      <c r="K768" s="28">
        <v>3</v>
      </c>
      <c r="L768" s="27">
        <v>10.5</v>
      </c>
      <c r="M768" s="27">
        <v>0.73</v>
      </c>
      <c r="N768" s="29">
        <v>11.23</v>
      </c>
      <c r="O768" s="27">
        <v>0.73</v>
      </c>
      <c r="P768" s="27">
        <v>11.23</v>
      </c>
      <c r="Q768" s="27">
        <v>11.25</v>
      </c>
      <c r="R768" s="30"/>
      <c r="S768">
        <f t="shared" si="54"/>
        <v>6</v>
      </c>
      <c r="T768" t="str">
        <f t="shared" si="58"/>
        <v>กพ</v>
      </c>
      <c r="U768" t="str">
        <f t="shared" si="55"/>
        <v>11</v>
      </c>
      <c r="V768" cm="1">
        <f t="array" ref="V768">_xlfn.SWITCH(T768,"มค",1,"กพ",2,"มี",3,"เมย",4,"พค",5,"มิ",6,"กค",7,"สค",8,"กย",9,"ตค",10,"พย",11,"ธค",12)</f>
        <v>2</v>
      </c>
      <c r="W768" s="55">
        <f t="shared" si="56"/>
        <v>2022</v>
      </c>
      <c r="X768" s="54">
        <f t="shared" si="57"/>
        <v>44603</v>
      </c>
    </row>
    <row r="769" spans="1:24" ht="24" x14ac:dyDescent="0.4">
      <c r="A769" s="19">
        <v>46</v>
      </c>
      <c r="B769" s="20" t="s">
        <v>2080</v>
      </c>
      <c r="C769" s="21" t="s">
        <v>2090</v>
      </c>
      <c r="D769" s="22" t="s">
        <v>1570</v>
      </c>
      <c r="E769" s="23" t="s">
        <v>1571</v>
      </c>
      <c r="F769" s="24" t="s">
        <v>1572</v>
      </c>
      <c r="G769" s="25" t="s">
        <v>50</v>
      </c>
      <c r="H769" s="26">
        <v>0</v>
      </c>
      <c r="I769" s="26">
        <v>0</v>
      </c>
      <c r="J769" s="27">
        <v>0</v>
      </c>
      <c r="K769" s="28">
        <v>36</v>
      </c>
      <c r="L769" s="27">
        <v>126</v>
      </c>
      <c r="M769" s="27">
        <v>8.82</v>
      </c>
      <c r="N769" s="29">
        <v>134.82</v>
      </c>
      <c r="O769" s="27">
        <v>8.82</v>
      </c>
      <c r="P769" s="27">
        <v>134.82</v>
      </c>
      <c r="Q769" s="27">
        <v>135</v>
      </c>
      <c r="R769" s="30"/>
      <c r="S769">
        <f t="shared" si="54"/>
        <v>6</v>
      </c>
      <c r="T769" t="str">
        <f t="shared" si="58"/>
        <v>กพ</v>
      </c>
      <c r="U769" t="str">
        <f t="shared" si="55"/>
        <v>11</v>
      </c>
      <c r="V769" cm="1">
        <f t="array" ref="V769">_xlfn.SWITCH(T769,"มค",1,"กพ",2,"มี",3,"เมย",4,"พค",5,"มิ",6,"กค",7,"สค",8,"กย",9,"ตค",10,"พย",11,"ธค",12)</f>
        <v>2</v>
      </c>
      <c r="W769" s="55">
        <f t="shared" si="56"/>
        <v>2022</v>
      </c>
      <c r="X769" s="54">
        <f t="shared" si="57"/>
        <v>44603</v>
      </c>
    </row>
    <row r="770" spans="1:24" ht="24" x14ac:dyDescent="0.4">
      <c r="A770" s="19">
        <v>47</v>
      </c>
      <c r="B770" s="20" t="s">
        <v>2080</v>
      </c>
      <c r="C770" s="21" t="s">
        <v>2091</v>
      </c>
      <c r="D770" s="22" t="s">
        <v>570</v>
      </c>
      <c r="E770" s="23" t="s">
        <v>571</v>
      </c>
      <c r="F770" s="24" t="s">
        <v>572</v>
      </c>
      <c r="G770" s="25" t="s">
        <v>50</v>
      </c>
      <c r="H770" s="26">
        <v>0</v>
      </c>
      <c r="I770" s="26">
        <v>0</v>
      </c>
      <c r="J770" s="27">
        <v>0</v>
      </c>
      <c r="K770" s="28">
        <v>6</v>
      </c>
      <c r="L770" s="27">
        <v>21</v>
      </c>
      <c r="M770" s="27">
        <v>1.47</v>
      </c>
      <c r="N770" s="29">
        <v>22.47</v>
      </c>
      <c r="O770" s="27">
        <v>1.47</v>
      </c>
      <c r="P770" s="27">
        <v>22.47</v>
      </c>
      <c r="Q770" s="27">
        <v>22.5</v>
      </c>
      <c r="R770" s="30"/>
      <c r="S770">
        <f t="shared" si="54"/>
        <v>6</v>
      </c>
      <c r="T770" t="str">
        <f t="shared" si="58"/>
        <v>กพ</v>
      </c>
      <c r="U770" t="str">
        <f t="shared" si="55"/>
        <v>11</v>
      </c>
      <c r="V770" cm="1">
        <f t="array" ref="V770">_xlfn.SWITCH(T770,"มค",1,"กพ",2,"มี",3,"เมย",4,"พค",5,"มิ",6,"กค",7,"สค",8,"กย",9,"ตค",10,"พย",11,"ธค",12)</f>
        <v>2</v>
      </c>
      <c r="W770" s="55">
        <f t="shared" si="56"/>
        <v>2022</v>
      </c>
      <c r="X770" s="54">
        <f t="shared" si="57"/>
        <v>44603</v>
      </c>
    </row>
    <row r="771" spans="1:24" ht="24" x14ac:dyDescent="0.4">
      <c r="A771" s="19">
        <v>48</v>
      </c>
      <c r="B771" s="20" t="s">
        <v>2080</v>
      </c>
      <c r="C771" s="21" t="s">
        <v>2092</v>
      </c>
      <c r="D771" s="22" t="s">
        <v>935</v>
      </c>
      <c r="E771" s="23" t="s">
        <v>936</v>
      </c>
      <c r="F771" s="24" t="s">
        <v>937</v>
      </c>
      <c r="G771" s="25" t="s">
        <v>50</v>
      </c>
      <c r="H771" s="26">
        <v>0</v>
      </c>
      <c r="I771" s="26">
        <v>0</v>
      </c>
      <c r="J771" s="27">
        <v>0</v>
      </c>
      <c r="K771" s="28">
        <v>38</v>
      </c>
      <c r="L771" s="27">
        <v>133</v>
      </c>
      <c r="M771" s="27">
        <v>9.31</v>
      </c>
      <c r="N771" s="29">
        <v>142.31</v>
      </c>
      <c r="O771" s="27">
        <v>9.31</v>
      </c>
      <c r="P771" s="27">
        <v>142.31</v>
      </c>
      <c r="Q771" s="27">
        <v>142.5</v>
      </c>
      <c r="R771" s="30"/>
      <c r="S771">
        <f t="shared" si="54"/>
        <v>6</v>
      </c>
      <c r="T771" t="str">
        <f t="shared" si="58"/>
        <v>กพ</v>
      </c>
      <c r="U771" t="str">
        <f t="shared" si="55"/>
        <v>11</v>
      </c>
      <c r="V771" cm="1">
        <f t="array" ref="V771">_xlfn.SWITCH(T771,"มค",1,"กพ",2,"มี",3,"เมย",4,"พค",5,"มิ",6,"กค",7,"สค",8,"กย",9,"ตค",10,"พย",11,"ธค",12)</f>
        <v>2</v>
      </c>
      <c r="W771" s="55">
        <f t="shared" si="56"/>
        <v>2022</v>
      </c>
      <c r="X771" s="54">
        <f t="shared" si="57"/>
        <v>44603</v>
      </c>
    </row>
    <row r="772" spans="1:24" ht="24" x14ac:dyDescent="0.4">
      <c r="A772" s="19">
        <v>49</v>
      </c>
      <c r="B772" s="20" t="s">
        <v>2080</v>
      </c>
      <c r="C772" s="21" t="s">
        <v>2093</v>
      </c>
      <c r="D772" s="22" t="s">
        <v>381</v>
      </c>
      <c r="E772" s="23" t="s">
        <v>382</v>
      </c>
      <c r="F772" s="24" t="s">
        <v>383</v>
      </c>
      <c r="G772" s="25" t="s">
        <v>50</v>
      </c>
      <c r="H772" s="26">
        <v>0</v>
      </c>
      <c r="I772" s="26">
        <v>0</v>
      </c>
      <c r="J772" s="27">
        <v>0</v>
      </c>
      <c r="K772" s="28">
        <v>18</v>
      </c>
      <c r="L772" s="27">
        <v>63</v>
      </c>
      <c r="M772" s="27">
        <v>4.41</v>
      </c>
      <c r="N772" s="29">
        <v>67.41</v>
      </c>
      <c r="O772" s="27">
        <v>4.41</v>
      </c>
      <c r="P772" s="27">
        <v>67.41</v>
      </c>
      <c r="Q772" s="27">
        <v>67.5</v>
      </c>
      <c r="R772" s="30"/>
      <c r="S772">
        <f t="shared" ref="S772:S835" si="59">LEN(B772)</f>
        <v>6</v>
      </c>
      <c r="T772" t="str">
        <f t="shared" si="58"/>
        <v>กพ</v>
      </c>
      <c r="U772" t="str">
        <f t="shared" ref="U772:U835" si="60">IF(S772=5,LEFT(B772,1),LEFT(B772,2))</f>
        <v>11</v>
      </c>
      <c r="V772" cm="1">
        <f t="array" ref="V772">_xlfn.SWITCH(T772,"มค",1,"กพ",2,"มี",3,"เมย",4,"พค",5,"มิ",6,"กค",7,"สค",8,"กย",9,"ตค",10,"พย",11,"ธค",12)</f>
        <v>2</v>
      </c>
      <c r="W772" s="55">
        <f t="shared" ref="W772:W835" si="61">(2500+RIGHT(B772,2))-543</f>
        <v>2022</v>
      </c>
      <c r="X772" s="54">
        <f t="shared" ref="X772:X835" si="62">DATE(W772,V772,U772)</f>
        <v>44603</v>
      </c>
    </row>
    <row r="773" spans="1:24" ht="24" x14ac:dyDescent="0.4">
      <c r="A773" s="19">
        <v>50</v>
      </c>
      <c r="B773" s="20" t="s">
        <v>2080</v>
      </c>
      <c r="C773" s="21" t="s">
        <v>2094</v>
      </c>
      <c r="D773" s="22" t="s">
        <v>385</v>
      </c>
      <c r="E773" s="23" t="s">
        <v>386</v>
      </c>
      <c r="F773" s="24" t="s">
        <v>387</v>
      </c>
      <c r="G773" s="25" t="s">
        <v>50</v>
      </c>
      <c r="H773" s="26">
        <v>0</v>
      </c>
      <c r="I773" s="26">
        <v>0</v>
      </c>
      <c r="J773" s="27">
        <v>0</v>
      </c>
      <c r="K773" s="28">
        <v>29</v>
      </c>
      <c r="L773" s="27">
        <v>101.5</v>
      </c>
      <c r="M773" s="27">
        <v>7.1</v>
      </c>
      <c r="N773" s="29">
        <v>108.6</v>
      </c>
      <c r="O773" s="27">
        <v>7.1</v>
      </c>
      <c r="P773" s="27">
        <v>108.6</v>
      </c>
      <c r="Q773" s="27">
        <v>108.75</v>
      </c>
      <c r="R773" s="30"/>
      <c r="S773">
        <f t="shared" si="59"/>
        <v>6</v>
      </c>
      <c r="T773" t="str">
        <f t="shared" si="58"/>
        <v>กพ</v>
      </c>
      <c r="U773" t="str">
        <f t="shared" si="60"/>
        <v>11</v>
      </c>
      <c r="V773" cm="1">
        <f t="array" ref="V773">_xlfn.SWITCH(T773,"มค",1,"กพ",2,"มี",3,"เมย",4,"พค",5,"มิ",6,"กค",7,"สค",8,"กย",9,"ตค",10,"พย",11,"ธค",12)</f>
        <v>2</v>
      </c>
      <c r="W773" s="55">
        <f t="shared" si="61"/>
        <v>2022</v>
      </c>
      <c r="X773" s="54">
        <f t="shared" si="62"/>
        <v>44603</v>
      </c>
    </row>
    <row r="774" spans="1:24" ht="24" x14ac:dyDescent="0.4">
      <c r="A774" s="19">
        <v>51</v>
      </c>
      <c r="B774" s="20" t="s">
        <v>2080</v>
      </c>
      <c r="C774" s="21" t="s">
        <v>2095</v>
      </c>
      <c r="D774" s="22" t="s">
        <v>389</v>
      </c>
      <c r="E774" s="23" t="s">
        <v>390</v>
      </c>
      <c r="F774" s="24" t="s">
        <v>391</v>
      </c>
      <c r="G774" s="25" t="s">
        <v>50</v>
      </c>
      <c r="H774" s="26">
        <v>0</v>
      </c>
      <c r="I774" s="26">
        <v>0</v>
      </c>
      <c r="J774" s="27">
        <v>0</v>
      </c>
      <c r="K774" s="28">
        <v>23</v>
      </c>
      <c r="L774" s="27">
        <v>80.5</v>
      </c>
      <c r="M774" s="27">
        <v>5.63</v>
      </c>
      <c r="N774" s="29">
        <v>86.13</v>
      </c>
      <c r="O774" s="27">
        <v>5.63</v>
      </c>
      <c r="P774" s="27">
        <v>86.13</v>
      </c>
      <c r="Q774" s="27">
        <v>86.25</v>
      </c>
      <c r="R774" s="30"/>
      <c r="S774">
        <f t="shared" si="59"/>
        <v>6</v>
      </c>
      <c r="T774" t="str">
        <f t="shared" si="58"/>
        <v>กพ</v>
      </c>
      <c r="U774" t="str">
        <f t="shared" si="60"/>
        <v>11</v>
      </c>
      <c r="V774" cm="1">
        <f t="array" ref="V774">_xlfn.SWITCH(T774,"มค",1,"กพ",2,"มี",3,"เมย",4,"พค",5,"มิ",6,"กค",7,"สค",8,"กย",9,"ตค",10,"พย",11,"ธค",12)</f>
        <v>2</v>
      </c>
      <c r="W774" s="55">
        <f t="shared" si="61"/>
        <v>2022</v>
      </c>
      <c r="X774" s="54">
        <f t="shared" si="62"/>
        <v>44603</v>
      </c>
    </row>
    <row r="775" spans="1:24" ht="24" x14ac:dyDescent="0.4">
      <c r="A775" s="19">
        <v>52</v>
      </c>
      <c r="B775" s="20" t="s">
        <v>2080</v>
      </c>
      <c r="C775" s="21" t="s">
        <v>2096</v>
      </c>
      <c r="D775" s="22" t="s">
        <v>393</v>
      </c>
      <c r="E775" s="23" t="s">
        <v>394</v>
      </c>
      <c r="F775" s="24" t="s">
        <v>395</v>
      </c>
      <c r="G775" s="25" t="s">
        <v>50</v>
      </c>
      <c r="H775" s="26">
        <v>0</v>
      </c>
      <c r="I775" s="26">
        <v>0</v>
      </c>
      <c r="J775" s="27">
        <v>0</v>
      </c>
      <c r="K775" s="28">
        <v>9</v>
      </c>
      <c r="L775" s="27">
        <v>31.5</v>
      </c>
      <c r="M775" s="27">
        <v>2.2000000000000002</v>
      </c>
      <c r="N775" s="29">
        <v>33.700000000000003</v>
      </c>
      <c r="O775" s="27">
        <v>2.2000000000000002</v>
      </c>
      <c r="P775" s="27">
        <v>33.700000000000003</v>
      </c>
      <c r="Q775" s="27">
        <v>33.75</v>
      </c>
      <c r="R775" s="30"/>
      <c r="S775">
        <f t="shared" si="59"/>
        <v>6</v>
      </c>
      <c r="T775" t="str">
        <f t="shared" si="58"/>
        <v>กพ</v>
      </c>
      <c r="U775" t="str">
        <f t="shared" si="60"/>
        <v>11</v>
      </c>
      <c r="V775" cm="1">
        <f t="array" ref="V775">_xlfn.SWITCH(T775,"มค",1,"กพ",2,"มี",3,"เมย",4,"พค",5,"มิ",6,"กค",7,"สค",8,"กย",9,"ตค",10,"พย",11,"ธค",12)</f>
        <v>2</v>
      </c>
      <c r="W775" s="55">
        <f t="shared" si="61"/>
        <v>2022</v>
      </c>
      <c r="X775" s="54">
        <f t="shared" si="62"/>
        <v>44603</v>
      </c>
    </row>
    <row r="776" spans="1:24" ht="24" x14ac:dyDescent="0.4">
      <c r="A776" s="19">
        <v>53</v>
      </c>
      <c r="B776" s="20" t="s">
        <v>2080</v>
      </c>
      <c r="C776" s="21" t="s">
        <v>2097</v>
      </c>
      <c r="D776" s="22" t="s">
        <v>397</v>
      </c>
      <c r="E776" s="23" t="s">
        <v>398</v>
      </c>
      <c r="F776" s="24" t="s">
        <v>399</v>
      </c>
      <c r="G776" s="25" t="s">
        <v>50</v>
      </c>
      <c r="H776" s="26">
        <v>0</v>
      </c>
      <c r="I776" s="26">
        <v>0</v>
      </c>
      <c r="J776" s="27">
        <v>0</v>
      </c>
      <c r="K776" s="28">
        <v>25</v>
      </c>
      <c r="L776" s="27">
        <v>87.5</v>
      </c>
      <c r="M776" s="27">
        <v>6.12</v>
      </c>
      <c r="N776" s="29">
        <v>93.62</v>
      </c>
      <c r="O776" s="27">
        <v>6.12</v>
      </c>
      <c r="P776" s="27">
        <v>93.62</v>
      </c>
      <c r="Q776" s="27">
        <v>93.75</v>
      </c>
      <c r="R776" s="30"/>
      <c r="S776">
        <f t="shared" si="59"/>
        <v>6</v>
      </c>
      <c r="T776" t="str">
        <f t="shared" si="58"/>
        <v>กพ</v>
      </c>
      <c r="U776" t="str">
        <f t="shared" si="60"/>
        <v>11</v>
      </c>
      <c r="V776" cm="1">
        <f t="array" ref="V776">_xlfn.SWITCH(T776,"มค",1,"กพ",2,"มี",3,"เมย",4,"พค",5,"มิ",6,"กค",7,"สค",8,"กย",9,"ตค",10,"พย",11,"ธค",12)</f>
        <v>2</v>
      </c>
      <c r="W776" s="55">
        <f t="shared" si="61"/>
        <v>2022</v>
      </c>
      <c r="X776" s="54">
        <f t="shared" si="62"/>
        <v>44603</v>
      </c>
    </row>
    <row r="777" spans="1:24" ht="24" x14ac:dyDescent="0.4">
      <c r="A777" s="19">
        <v>54</v>
      </c>
      <c r="B777" s="20" t="s">
        <v>2080</v>
      </c>
      <c r="C777" s="21" t="s">
        <v>2098</v>
      </c>
      <c r="D777" s="22" t="s">
        <v>401</v>
      </c>
      <c r="E777" s="23" t="s">
        <v>351</v>
      </c>
      <c r="F777" s="24" t="s">
        <v>402</v>
      </c>
      <c r="G777" s="25" t="s">
        <v>50</v>
      </c>
      <c r="H777" s="26">
        <v>0</v>
      </c>
      <c r="I777" s="26">
        <v>0</v>
      </c>
      <c r="J777" s="27">
        <v>0</v>
      </c>
      <c r="K777" s="28">
        <v>6</v>
      </c>
      <c r="L777" s="27">
        <v>21</v>
      </c>
      <c r="M777" s="27">
        <v>1.47</v>
      </c>
      <c r="N777" s="29">
        <v>22.47</v>
      </c>
      <c r="O777" s="27">
        <v>1.47</v>
      </c>
      <c r="P777" s="27">
        <v>22.47</v>
      </c>
      <c r="Q777" s="27">
        <v>22.5</v>
      </c>
      <c r="R777" s="30"/>
      <c r="S777">
        <f t="shared" si="59"/>
        <v>6</v>
      </c>
      <c r="T777" t="str">
        <f t="shared" si="58"/>
        <v>กพ</v>
      </c>
      <c r="U777" t="str">
        <f t="shared" si="60"/>
        <v>11</v>
      </c>
      <c r="V777" cm="1">
        <f t="array" ref="V777">_xlfn.SWITCH(T777,"มค",1,"กพ",2,"มี",3,"เมย",4,"พค",5,"มิ",6,"กค",7,"สค",8,"กย",9,"ตค",10,"พย",11,"ธค",12)</f>
        <v>2</v>
      </c>
      <c r="W777" s="55">
        <f t="shared" si="61"/>
        <v>2022</v>
      </c>
      <c r="X777" s="54">
        <f t="shared" si="62"/>
        <v>44603</v>
      </c>
    </row>
    <row r="778" spans="1:24" ht="24" x14ac:dyDescent="0.4">
      <c r="A778" s="19">
        <v>55</v>
      </c>
      <c r="B778" s="20" t="s">
        <v>2080</v>
      </c>
      <c r="C778" s="21" t="s">
        <v>2099</v>
      </c>
      <c r="D778" s="22" t="s">
        <v>404</v>
      </c>
      <c r="E778" s="23" t="s">
        <v>405</v>
      </c>
      <c r="F778" s="24" t="s">
        <v>406</v>
      </c>
      <c r="G778" s="25" t="s">
        <v>50</v>
      </c>
      <c r="H778" s="26">
        <v>0</v>
      </c>
      <c r="I778" s="26">
        <v>0</v>
      </c>
      <c r="J778" s="27">
        <v>0</v>
      </c>
      <c r="K778" s="28">
        <v>4</v>
      </c>
      <c r="L778" s="27">
        <v>14</v>
      </c>
      <c r="M778" s="27">
        <v>0.98</v>
      </c>
      <c r="N778" s="29">
        <v>14.98</v>
      </c>
      <c r="O778" s="27">
        <v>0.98</v>
      </c>
      <c r="P778" s="27">
        <v>14.98</v>
      </c>
      <c r="Q778" s="27">
        <v>15</v>
      </c>
      <c r="R778" s="30"/>
      <c r="S778">
        <f t="shared" si="59"/>
        <v>6</v>
      </c>
      <c r="T778" t="str">
        <f t="shared" si="58"/>
        <v>กพ</v>
      </c>
      <c r="U778" t="str">
        <f t="shared" si="60"/>
        <v>11</v>
      </c>
      <c r="V778" cm="1">
        <f t="array" ref="V778">_xlfn.SWITCH(T778,"มค",1,"กพ",2,"มี",3,"เมย",4,"พค",5,"มิ",6,"กค",7,"สค",8,"กย",9,"ตค",10,"พย",11,"ธค",12)</f>
        <v>2</v>
      </c>
      <c r="W778" s="55">
        <f t="shared" si="61"/>
        <v>2022</v>
      </c>
      <c r="X778" s="54">
        <f t="shared" si="62"/>
        <v>44603</v>
      </c>
    </row>
    <row r="779" spans="1:24" ht="24" x14ac:dyDescent="0.4">
      <c r="A779" s="19">
        <v>56</v>
      </c>
      <c r="B779" s="20" t="s">
        <v>2080</v>
      </c>
      <c r="C779" s="21" t="s">
        <v>2100</v>
      </c>
      <c r="D779" s="22" t="s">
        <v>408</v>
      </c>
      <c r="E779" s="23" t="s">
        <v>409</v>
      </c>
      <c r="F779" s="24" t="s">
        <v>410</v>
      </c>
      <c r="G779" s="25" t="s">
        <v>50</v>
      </c>
      <c r="H779" s="26">
        <v>0</v>
      </c>
      <c r="I779" s="26">
        <v>0</v>
      </c>
      <c r="J779" s="27">
        <v>0</v>
      </c>
      <c r="K779" s="28">
        <v>2</v>
      </c>
      <c r="L779" s="27">
        <v>7</v>
      </c>
      <c r="M779" s="27">
        <v>0.49</v>
      </c>
      <c r="N779" s="29">
        <v>7.49</v>
      </c>
      <c r="O779" s="27">
        <v>0.49</v>
      </c>
      <c r="P779" s="27">
        <v>7.49</v>
      </c>
      <c r="Q779" s="27">
        <v>7.5</v>
      </c>
      <c r="R779" s="30"/>
      <c r="S779">
        <f t="shared" si="59"/>
        <v>6</v>
      </c>
      <c r="T779" t="str">
        <f t="shared" si="58"/>
        <v>กพ</v>
      </c>
      <c r="U779" t="str">
        <f t="shared" si="60"/>
        <v>11</v>
      </c>
      <c r="V779" cm="1">
        <f t="array" ref="V779">_xlfn.SWITCH(T779,"มค",1,"กพ",2,"มี",3,"เมย",4,"พค",5,"มิ",6,"กค",7,"สค",8,"กย",9,"ตค",10,"พย",11,"ธค",12)</f>
        <v>2</v>
      </c>
      <c r="W779" s="55">
        <f t="shared" si="61"/>
        <v>2022</v>
      </c>
      <c r="X779" s="54">
        <f t="shared" si="62"/>
        <v>44603</v>
      </c>
    </row>
    <row r="780" spans="1:24" ht="24" x14ac:dyDescent="0.4">
      <c r="A780" s="19">
        <v>57</v>
      </c>
      <c r="B780" s="20" t="s">
        <v>2080</v>
      </c>
      <c r="C780" s="21" t="s">
        <v>2101</v>
      </c>
      <c r="D780" s="22" t="s">
        <v>377</v>
      </c>
      <c r="E780" s="23" t="s">
        <v>378</v>
      </c>
      <c r="F780" s="24" t="s">
        <v>379</v>
      </c>
      <c r="G780" s="25" t="s">
        <v>50</v>
      </c>
      <c r="H780" s="26">
        <v>0</v>
      </c>
      <c r="I780" s="26">
        <v>0</v>
      </c>
      <c r="J780" s="27">
        <v>0</v>
      </c>
      <c r="K780" s="28">
        <v>188</v>
      </c>
      <c r="L780" s="27">
        <v>658</v>
      </c>
      <c r="M780" s="27">
        <v>46.06</v>
      </c>
      <c r="N780" s="29">
        <v>704.06</v>
      </c>
      <c r="O780" s="27">
        <v>46.06</v>
      </c>
      <c r="P780" s="27">
        <v>704.06</v>
      </c>
      <c r="Q780" s="27">
        <v>704.25</v>
      </c>
      <c r="R780" s="30"/>
      <c r="S780">
        <f t="shared" si="59"/>
        <v>6</v>
      </c>
      <c r="T780" t="str">
        <f t="shared" si="58"/>
        <v>กพ</v>
      </c>
      <c r="U780" t="str">
        <f t="shared" si="60"/>
        <v>11</v>
      </c>
      <c r="V780" cm="1">
        <f t="array" ref="V780">_xlfn.SWITCH(T780,"มค",1,"กพ",2,"มี",3,"เมย",4,"พค",5,"มิ",6,"กค",7,"สค",8,"กย",9,"ตค",10,"พย",11,"ธค",12)</f>
        <v>2</v>
      </c>
      <c r="W780" s="55">
        <f t="shared" si="61"/>
        <v>2022</v>
      </c>
      <c r="X780" s="54">
        <f t="shared" si="62"/>
        <v>44603</v>
      </c>
    </row>
    <row r="781" spans="1:24" ht="24" x14ac:dyDescent="0.4">
      <c r="A781" s="19">
        <v>58</v>
      </c>
      <c r="B781" s="20" t="s">
        <v>2080</v>
      </c>
      <c r="C781" s="21" t="s">
        <v>2102</v>
      </c>
      <c r="D781" s="22" t="s">
        <v>323</v>
      </c>
      <c r="E781" s="23" t="s">
        <v>324</v>
      </c>
      <c r="F781" s="24" t="s">
        <v>325</v>
      </c>
      <c r="G781" s="25" t="s">
        <v>50</v>
      </c>
      <c r="H781" s="26">
        <v>0</v>
      </c>
      <c r="I781" s="26">
        <v>0</v>
      </c>
      <c r="J781" s="27">
        <v>0</v>
      </c>
      <c r="K781" s="28">
        <v>28</v>
      </c>
      <c r="L781" s="27">
        <v>98</v>
      </c>
      <c r="M781" s="27">
        <v>6.86</v>
      </c>
      <c r="N781" s="29">
        <v>104.86</v>
      </c>
      <c r="O781" s="27">
        <v>6.86</v>
      </c>
      <c r="P781" s="27">
        <v>104.86</v>
      </c>
      <c r="Q781" s="27">
        <v>105</v>
      </c>
      <c r="R781" s="30"/>
      <c r="S781">
        <f t="shared" si="59"/>
        <v>6</v>
      </c>
      <c r="T781" t="str">
        <f t="shared" si="58"/>
        <v>กพ</v>
      </c>
      <c r="U781" t="str">
        <f t="shared" si="60"/>
        <v>11</v>
      </c>
      <c r="V781" cm="1">
        <f t="array" ref="V781">_xlfn.SWITCH(T781,"มค",1,"กพ",2,"มี",3,"เมย",4,"พค",5,"มิ",6,"กค",7,"สค",8,"กย",9,"ตค",10,"พย",11,"ธค",12)</f>
        <v>2</v>
      </c>
      <c r="W781" s="55">
        <f t="shared" si="61"/>
        <v>2022</v>
      </c>
      <c r="X781" s="54">
        <f t="shared" si="62"/>
        <v>44603</v>
      </c>
    </row>
    <row r="782" spans="1:24" ht="24" x14ac:dyDescent="0.4">
      <c r="A782" s="19">
        <v>59</v>
      </c>
      <c r="B782" s="20" t="s">
        <v>2080</v>
      </c>
      <c r="C782" s="21" t="s">
        <v>2103</v>
      </c>
      <c r="D782" s="22" t="s">
        <v>331</v>
      </c>
      <c r="E782" s="23" t="s">
        <v>332</v>
      </c>
      <c r="F782" s="24" t="s">
        <v>333</v>
      </c>
      <c r="G782" s="25" t="s">
        <v>50</v>
      </c>
      <c r="H782" s="26">
        <v>0</v>
      </c>
      <c r="I782" s="26">
        <v>0</v>
      </c>
      <c r="J782" s="27">
        <v>0</v>
      </c>
      <c r="K782" s="28">
        <v>19</v>
      </c>
      <c r="L782" s="27">
        <v>66.5</v>
      </c>
      <c r="M782" s="27">
        <v>4.6500000000000004</v>
      </c>
      <c r="N782" s="29">
        <v>71.150000000000006</v>
      </c>
      <c r="O782" s="27">
        <v>4.6500000000000004</v>
      </c>
      <c r="P782" s="27">
        <v>71.150000000000006</v>
      </c>
      <c r="Q782" s="27">
        <v>71.25</v>
      </c>
      <c r="R782" s="30"/>
      <c r="S782">
        <f t="shared" si="59"/>
        <v>6</v>
      </c>
      <c r="T782" t="str">
        <f t="shared" si="58"/>
        <v>กพ</v>
      </c>
      <c r="U782" t="str">
        <f t="shared" si="60"/>
        <v>11</v>
      </c>
      <c r="V782" cm="1">
        <f t="array" ref="V782">_xlfn.SWITCH(T782,"มค",1,"กพ",2,"มี",3,"เมย",4,"พค",5,"มิ",6,"กค",7,"สค",8,"กย",9,"ตค",10,"พย",11,"ธค",12)</f>
        <v>2</v>
      </c>
      <c r="W782" s="55">
        <f t="shared" si="61"/>
        <v>2022</v>
      </c>
      <c r="X782" s="54">
        <f t="shared" si="62"/>
        <v>44603</v>
      </c>
    </row>
    <row r="783" spans="1:24" ht="24" x14ac:dyDescent="0.4">
      <c r="A783" s="19">
        <v>60</v>
      </c>
      <c r="B783" s="20" t="s">
        <v>2080</v>
      </c>
      <c r="C783" s="21" t="s">
        <v>2104</v>
      </c>
      <c r="D783" s="22" t="s">
        <v>1399</v>
      </c>
      <c r="E783" s="23" t="s">
        <v>1400</v>
      </c>
      <c r="F783" s="24" t="s">
        <v>1401</v>
      </c>
      <c r="G783" s="25" t="s">
        <v>50</v>
      </c>
      <c r="H783" s="26">
        <v>0</v>
      </c>
      <c r="I783" s="26">
        <v>0</v>
      </c>
      <c r="J783" s="27">
        <v>0</v>
      </c>
      <c r="K783" s="28">
        <v>7</v>
      </c>
      <c r="L783" s="27">
        <v>24.5</v>
      </c>
      <c r="M783" s="27">
        <v>1.71</v>
      </c>
      <c r="N783" s="29">
        <v>26.21</v>
      </c>
      <c r="O783" s="27">
        <v>1.71</v>
      </c>
      <c r="P783" s="27">
        <v>26.21</v>
      </c>
      <c r="Q783" s="27">
        <v>26.25</v>
      </c>
      <c r="R783" s="30"/>
      <c r="S783">
        <f t="shared" si="59"/>
        <v>6</v>
      </c>
      <c r="T783" t="str">
        <f t="shared" si="58"/>
        <v>กพ</v>
      </c>
      <c r="U783" t="str">
        <f t="shared" si="60"/>
        <v>11</v>
      </c>
      <c r="V783" cm="1">
        <f t="array" ref="V783">_xlfn.SWITCH(T783,"มค",1,"กพ",2,"มี",3,"เมย",4,"พค",5,"มิ",6,"กค",7,"สค",8,"กย",9,"ตค",10,"พย",11,"ธค",12)</f>
        <v>2</v>
      </c>
      <c r="W783" s="55">
        <f t="shared" si="61"/>
        <v>2022</v>
      </c>
      <c r="X783" s="54">
        <f t="shared" si="62"/>
        <v>44603</v>
      </c>
    </row>
    <row r="784" spans="1:24" ht="24" x14ac:dyDescent="0.4">
      <c r="A784" s="19">
        <v>61</v>
      </c>
      <c r="B784" s="20" t="s">
        <v>2080</v>
      </c>
      <c r="C784" s="21" t="s">
        <v>2105</v>
      </c>
      <c r="D784" s="22" t="s">
        <v>327</v>
      </c>
      <c r="E784" s="23" t="s">
        <v>328</v>
      </c>
      <c r="F784" s="24" t="s">
        <v>329</v>
      </c>
      <c r="G784" s="25" t="s">
        <v>50</v>
      </c>
      <c r="H784" s="26">
        <v>0</v>
      </c>
      <c r="I784" s="26">
        <v>0</v>
      </c>
      <c r="J784" s="27">
        <v>0</v>
      </c>
      <c r="K784" s="28">
        <v>31</v>
      </c>
      <c r="L784" s="27">
        <v>108.5</v>
      </c>
      <c r="M784" s="27">
        <v>7.59</v>
      </c>
      <c r="N784" s="29">
        <v>116.09</v>
      </c>
      <c r="O784" s="27">
        <v>7.59</v>
      </c>
      <c r="P784" s="27">
        <v>116.09</v>
      </c>
      <c r="Q784" s="27">
        <v>116.25</v>
      </c>
      <c r="R784" s="30"/>
      <c r="S784">
        <f t="shared" si="59"/>
        <v>6</v>
      </c>
      <c r="T784" t="str">
        <f t="shared" si="58"/>
        <v>กพ</v>
      </c>
      <c r="U784" t="str">
        <f t="shared" si="60"/>
        <v>11</v>
      </c>
      <c r="V784" cm="1">
        <f t="array" ref="V784">_xlfn.SWITCH(T784,"มค",1,"กพ",2,"มี",3,"เมย",4,"พค",5,"มิ",6,"กค",7,"สค",8,"กย",9,"ตค",10,"พย",11,"ธค",12)</f>
        <v>2</v>
      </c>
      <c r="W784" s="55">
        <f t="shared" si="61"/>
        <v>2022</v>
      </c>
      <c r="X784" s="54">
        <f t="shared" si="62"/>
        <v>44603</v>
      </c>
    </row>
    <row r="785" spans="1:24" ht="24" x14ac:dyDescent="0.4">
      <c r="A785" s="19">
        <v>62</v>
      </c>
      <c r="B785" s="20" t="s">
        <v>2080</v>
      </c>
      <c r="C785" s="21" t="s">
        <v>2106</v>
      </c>
      <c r="D785" s="22" t="s">
        <v>350</v>
      </c>
      <c r="E785" s="23" t="s">
        <v>351</v>
      </c>
      <c r="F785" s="24" t="s">
        <v>352</v>
      </c>
      <c r="G785" s="25" t="s">
        <v>50</v>
      </c>
      <c r="H785" s="26">
        <v>0</v>
      </c>
      <c r="I785" s="26">
        <v>0</v>
      </c>
      <c r="J785" s="27">
        <v>0</v>
      </c>
      <c r="K785" s="28">
        <v>25</v>
      </c>
      <c r="L785" s="27">
        <v>87.5</v>
      </c>
      <c r="M785" s="27">
        <v>6.12</v>
      </c>
      <c r="N785" s="29">
        <v>93.62</v>
      </c>
      <c r="O785" s="27">
        <v>6.12</v>
      </c>
      <c r="P785" s="27">
        <v>93.62</v>
      </c>
      <c r="Q785" s="27">
        <v>93.75</v>
      </c>
      <c r="R785" s="30"/>
      <c r="S785">
        <f t="shared" si="59"/>
        <v>6</v>
      </c>
      <c r="T785" t="str">
        <f t="shared" si="58"/>
        <v>กพ</v>
      </c>
      <c r="U785" t="str">
        <f t="shared" si="60"/>
        <v>11</v>
      </c>
      <c r="V785" cm="1">
        <f t="array" ref="V785">_xlfn.SWITCH(T785,"มค",1,"กพ",2,"มี",3,"เมย",4,"พค",5,"มิ",6,"กค",7,"สค",8,"กย",9,"ตค",10,"พย",11,"ธค",12)</f>
        <v>2</v>
      </c>
      <c r="W785" s="55">
        <f t="shared" si="61"/>
        <v>2022</v>
      </c>
      <c r="X785" s="54">
        <f t="shared" si="62"/>
        <v>44603</v>
      </c>
    </row>
    <row r="786" spans="1:24" ht="24" x14ac:dyDescent="0.4">
      <c r="A786" s="19">
        <v>63</v>
      </c>
      <c r="B786" s="20" t="s">
        <v>2080</v>
      </c>
      <c r="C786" s="21" t="s">
        <v>2107</v>
      </c>
      <c r="D786" s="22" t="s">
        <v>335</v>
      </c>
      <c r="E786" s="23" t="s">
        <v>336</v>
      </c>
      <c r="F786" s="24" t="s">
        <v>337</v>
      </c>
      <c r="G786" s="25" t="s">
        <v>50</v>
      </c>
      <c r="H786" s="26">
        <v>0</v>
      </c>
      <c r="I786" s="26">
        <v>0</v>
      </c>
      <c r="J786" s="27">
        <v>0</v>
      </c>
      <c r="K786" s="28">
        <v>11</v>
      </c>
      <c r="L786" s="27">
        <v>38.5</v>
      </c>
      <c r="M786" s="27">
        <v>2.69</v>
      </c>
      <c r="N786" s="29">
        <v>41.19</v>
      </c>
      <c r="O786" s="27">
        <v>2.69</v>
      </c>
      <c r="P786" s="27">
        <v>41.19</v>
      </c>
      <c r="Q786" s="27">
        <v>41.25</v>
      </c>
      <c r="R786" s="30"/>
      <c r="S786">
        <f t="shared" si="59"/>
        <v>6</v>
      </c>
      <c r="T786" t="str">
        <f t="shared" si="58"/>
        <v>กพ</v>
      </c>
      <c r="U786" t="str">
        <f t="shared" si="60"/>
        <v>11</v>
      </c>
      <c r="V786" cm="1">
        <f t="array" ref="V786">_xlfn.SWITCH(T786,"มค",1,"กพ",2,"มี",3,"เมย",4,"พค",5,"มิ",6,"กค",7,"สค",8,"กย",9,"ตค",10,"พย",11,"ธค",12)</f>
        <v>2</v>
      </c>
      <c r="W786" s="55">
        <f t="shared" si="61"/>
        <v>2022</v>
      </c>
      <c r="X786" s="54">
        <f t="shared" si="62"/>
        <v>44603</v>
      </c>
    </row>
    <row r="787" spans="1:24" ht="24" x14ac:dyDescent="0.4">
      <c r="A787" s="19">
        <v>64</v>
      </c>
      <c r="B787" s="20" t="s">
        <v>2080</v>
      </c>
      <c r="C787" s="21" t="s">
        <v>2108</v>
      </c>
      <c r="D787" s="22" t="s">
        <v>339</v>
      </c>
      <c r="E787" s="23" t="s">
        <v>336</v>
      </c>
      <c r="F787" s="24" t="s">
        <v>340</v>
      </c>
      <c r="G787" s="25" t="s">
        <v>50</v>
      </c>
      <c r="H787" s="26">
        <v>0</v>
      </c>
      <c r="I787" s="26">
        <v>0</v>
      </c>
      <c r="J787" s="27">
        <v>0</v>
      </c>
      <c r="K787" s="28">
        <v>15</v>
      </c>
      <c r="L787" s="27">
        <v>52.5</v>
      </c>
      <c r="M787" s="27">
        <v>3.67</v>
      </c>
      <c r="N787" s="29">
        <v>56.17</v>
      </c>
      <c r="O787" s="27">
        <v>3.67</v>
      </c>
      <c r="P787" s="27">
        <v>56.17</v>
      </c>
      <c r="Q787" s="27">
        <v>56.25</v>
      </c>
      <c r="R787" s="30"/>
      <c r="S787">
        <f t="shared" si="59"/>
        <v>6</v>
      </c>
      <c r="T787" t="str">
        <f t="shared" si="58"/>
        <v>กพ</v>
      </c>
      <c r="U787" t="str">
        <f t="shared" si="60"/>
        <v>11</v>
      </c>
      <c r="V787" cm="1">
        <f t="array" ref="V787">_xlfn.SWITCH(T787,"มค",1,"กพ",2,"มี",3,"เมย",4,"พค",5,"มิ",6,"กค",7,"สค",8,"กย",9,"ตค",10,"พย",11,"ธค",12)</f>
        <v>2</v>
      </c>
      <c r="W787" s="55">
        <f t="shared" si="61"/>
        <v>2022</v>
      </c>
      <c r="X787" s="54">
        <f t="shared" si="62"/>
        <v>44603</v>
      </c>
    </row>
    <row r="788" spans="1:24" ht="24" x14ac:dyDescent="0.4">
      <c r="A788" s="19">
        <v>65</v>
      </c>
      <c r="B788" s="20" t="s">
        <v>2080</v>
      </c>
      <c r="C788" s="21" t="s">
        <v>2109</v>
      </c>
      <c r="D788" s="22" t="s">
        <v>342</v>
      </c>
      <c r="E788" s="23" t="s">
        <v>343</v>
      </c>
      <c r="F788" s="24" t="s">
        <v>344</v>
      </c>
      <c r="G788" s="25" t="s">
        <v>50</v>
      </c>
      <c r="H788" s="26">
        <v>0</v>
      </c>
      <c r="I788" s="26">
        <v>0</v>
      </c>
      <c r="J788" s="27">
        <v>0</v>
      </c>
      <c r="K788" s="28">
        <v>20</v>
      </c>
      <c r="L788" s="27">
        <v>70</v>
      </c>
      <c r="M788" s="27">
        <v>4.9000000000000004</v>
      </c>
      <c r="N788" s="29">
        <v>74.900000000000006</v>
      </c>
      <c r="O788" s="27">
        <v>4.9000000000000004</v>
      </c>
      <c r="P788" s="27">
        <v>74.900000000000006</v>
      </c>
      <c r="Q788" s="27">
        <v>75</v>
      </c>
      <c r="R788" s="30"/>
      <c r="S788">
        <f t="shared" si="59"/>
        <v>6</v>
      </c>
      <c r="T788" t="str">
        <f t="shared" si="58"/>
        <v>กพ</v>
      </c>
      <c r="U788" t="str">
        <f t="shared" si="60"/>
        <v>11</v>
      </c>
      <c r="V788" cm="1">
        <f t="array" ref="V788">_xlfn.SWITCH(T788,"มค",1,"กพ",2,"มี",3,"เมย",4,"พค",5,"มิ",6,"กค",7,"สค",8,"กย",9,"ตค",10,"พย",11,"ธค",12)</f>
        <v>2</v>
      </c>
      <c r="W788" s="55">
        <f t="shared" si="61"/>
        <v>2022</v>
      </c>
      <c r="X788" s="54">
        <f t="shared" si="62"/>
        <v>44603</v>
      </c>
    </row>
    <row r="789" spans="1:24" ht="24" x14ac:dyDescent="0.4">
      <c r="A789" s="19">
        <v>66</v>
      </c>
      <c r="B789" s="20" t="s">
        <v>2080</v>
      </c>
      <c r="C789" s="21" t="s">
        <v>2110</v>
      </c>
      <c r="D789" s="22" t="s">
        <v>346</v>
      </c>
      <c r="E789" s="23" t="s">
        <v>347</v>
      </c>
      <c r="F789" s="24" t="s">
        <v>348</v>
      </c>
      <c r="G789" s="25" t="s">
        <v>50</v>
      </c>
      <c r="H789" s="26">
        <v>0</v>
      </c>
      <c r="I789" s="26">
        <v>0</v>
      </c>
      <c r="J789" s="27">
        <v>0</v>
      </c>
      <c r="K789" s="28">
        <v>6</v>
      </c>
      <c r="L789" s="27">
        <v>21</v>
      </c>
      <c r="M789" s="27">
        <v>1.47</v>
      </c>
      <c r="N789" s="29">
        <v>22.47</v>
      </c>
      <c r="O789" s="27">
        <v>1.47</v>
      </c>
      <c r="P789" s="27">
        <v>22.47</v>
      </c>
      <c r="Q789" s="27">
        <v>22.5</v>
      </c>
      <c r="R789" s="30"/>
      <c r="S789">
        <f t="shared" si="59"/>
        <v>6</v>
      </c>
      <c r="T789" t="str">
        <f t="shared" si="58"/>
        <v>กพ</v>
      </c>
      <c r="U789" t="str">
        <f t="shared" si="60"/>
        <v>11</v>
      </c>
      <c r="V789" cm="1">
        <f t="array" ref="V789">_xlfn.SWITCH(T789,"มค",1,"กพ",2,"มี",3,"เมย",4,"พค",5,"มิ",6,"กค",7,"สค",8,"กย",9,"ตค",10,"พย",11,"ธค",12)</f>
        <v>2</v>
      </c>
      <c r="W789" s="55">
        <f t="shared" si="61"/>
        <v>2022</v>
      </c>
      <c r="X789" s="54">
        <f t="shared" si="62"/>
        <v>44603</v>
      </c>
    </row>
    <row r="790" spans="1:24" ht="24" x14ac:dyDescent="0.4">
      <c r="A790" s="19">
        <v>67</v>
      </c>
      <c r="B790" s="20" t="s">
        <v>2080</v>
      </c>
      <c r="C790" s="21" t="s">
        <v>2111</v>
      </c>
      <c r="D790" s="22" t="s">
        <v>354</v>
      </c>
      <c r="E790" s="23" t="s">
        <v>355</v>
      </c>
      <c r="F790" s="24" t="s">
        <v>356</v>
      </c>
      <c r="G790" s="25" t="s">
        <v>50</v>
      </c>
      <c r="H790" s="26">
        <v>0</v>
      </c>
      <c r="I790" s="26">
        <v>0</v>
      </c>
      <c r="J790" s="27">
        <v>0</v>
      </c>
      <c r="K790" s="28">
        <v>11</v>
      </c>
      <c r="L790" s="27">
        <v>38.5</v>
      </c>
      <c r="M790" s="27">
        <v>2.69</v>
      </c>
      <c r="N790" s="29">
        <v>41.19</v>
      </c>
      <c r="O790" s="27">
        <v>2.69</v>
      </c>
      <c r="P790" s="27">
        <v>41.19</v>
      </c>
      <c r="Q790" s="27">
        <v>41.25</v>
      </c>
      <c r="R790" s="30"/>
      <c r="S790">
        <f t="shared" si="59"/>
        <v>6</v>
      </c>
      <c r="T790" t="str">
        <f t="shared" si="58"/>
        <v>กพ</v>
      </c>
      <c r="U790" t="str">
        <f t="shared" si="60"/>
        <v>11</v>
      </c>
      <c r="V790" cm="1">
        <f t="array" ref="V790">_xlfn.SWITCH(T790,"มค",1,"กพ",2,"มี",3,"เมย",4,"พค",5,"มิ",6,"กค",7,"สค",8,"กย",9,"ตค",10,"พย",11,"ธค",12)</f>
        <v>2</v>
      </c>
      <c r="W790" s="55">
        <f t="shared" si="61"/>
        <v>2022</v>
      </c>
      <c r="X790" s="54">
        <f t="shared" si="62"/>
        <v>44603</v>
      </c>
    </row>
    <row r="791" spans="1:24" ht="24" x14ac:dyDescent="0.4">
      <c r="A791" s="19">
        <v>68</v>
      </c>
      <c r="B791" s="20" t="s">
        <v>2080</v>
      </c>
      <c r="C791" s="21" t="s">
        <v>2112</v>
      </c>
      <c r="D791" s="22" t="s">
        <v>365</v>
      </c>
      <c r="E791" s="23" t="s">
        <v>366</v>
      </c>
      <c r="F791" s="24" t="s">
        <v>367</v>
      </c>
      <c r="G791" s="25" t="s">
        <v>50</v>
      </c>
      <c r="H791" s="26">
        <v>0</v>
      </c>
      <c r="I791" s="26">
        <v>0</v>
      </c>
      <c r="J791" s="27">
        <v>0</v>
      </c>
      <c r="K791" s="28">
        <v>50</v>
      </c>
      <c r="L791" s="27">
        <v>175</v>
      </c>
      <c r="M791" s="27">
        <v>12.25</v>
      </c>
      <c r="N791" s="29">
        <v>187.25</v>
      </c>
      <c r="O791" s="27">
        <v>12.25</v>
      </c>
      <c r="P791" s="27">
        <v>187.25</v>
      </c>
      <c r="Q791" s="27">
        <v>187.25</v>
      </c>
      <c r="R791" s="30"/>
      <c r="S791">
        <f t="shared" si="59"/>
        <v>6</v>
      </c>
      <c r="T791" t="str">
        <f t="shared" si="58"/>
        <v>กพ</v>
      </c>
      <c r="U791" t="str">
        <f t="shared" si="60"/>
        <v>11</v>
      </c>
      <c r="V791" cm="1">
        <f t="array" ref="V791">_xlfn.SWITCH(T791,"มค",1,"กพ",2,"มี",3,"เมย",4,"พค",5,"มิ",6,"กค",7,"สค",8,"กย",9,"ตค",10,"พย",11,"ธค",12)</f>
        <v>2</v>
      </c>
      <c r="W791" s="55">
        <f t="shared" si="61"/>
        <v>2022</v>
      </c>
      <c r="X791" s="54">
        <f t="shared" si="62"/>
        <v>44603</v>
      </c>
    </row>
    <row r="792" spans="1:24" ht="24" x14ac:dyDescent="0.4">
      <c r="A792" s="19">
        <v>69</v>
      </c>
      <c r="B792" s="20" t="s">
        <v>2080</v>
      </c>
      <c r="C792" s="21" t="s">
        <v>2113</v>
      </c>
      <c r="D792" s="22" t="s">
        <v>1661</v>
      </c>
      <c r="E792" s="23" t="s">
        <v>1662</v>
      </c>
      <c r="F792" s="24" t="s">
        <v>1663</v>
      </c>
      <c r="G792" s="25" t="s">
        <v>50</v>
      </c>
      <c r="H792" s="26">
        <v>0</v>
      </c>
      <c r="I792" s="26">
        <v>0</v>
      </c>
      <c r="J792" s="27">
        <v>0</v>
      </c>
      <c r="K792" s="28">
        <v>20</v>
      </c>
      <c r="L792" s="27">
        <v>70</v>
      </c>
      <c r="M792" s="27">
        <v>4.9000000000000004</v>
      </c>
      <c r="N792" s="29">
        <v>74.900000000000006</v>
      </c>
      <c r="O792" s="27">
        <v>4.9000000000000004</v>
      </c>
      <c r="P792" s="27">
        <v>74.900000000000006</v>
      </c>
      <c r="Q792" s="27">
        <v>75</v>
      </c>
      <c r="R792" s="30"/>
      <c r="S792">
        <f t="shared" si="59"/>
        <v>6</v>
      </c>
      <c r="T792" t="str">
        <f t="shared" si="58"/>
        <v>กพ</v>
      </c>
      <c r="U792" t="str">
        <f t="shared" si="60"/>
        <v>11</v>
      </c>
      <c r="V792" cm="1">
        <f t="array" ref="V792">_xlfn.SWITCH(T792,"มค",1,"กพ",2,"มี",3,"เมย",4,"พค",5,"มิ",6,"กค",7,"สค",8,"กย",9,"ตค",10,"พย",11,"ธค",12)</f>
        <v>2</v>
      </c>
      <c r="W792" s="55">
        <f t="shared" si="61"/>
        <v>2022</v>
      </c>
      <c r="X792" s="54">
        <f t="shared" si="62"/>
        <v>44603</v>
      </c>
    </row>
    <row r="793" spans="1:24" ht="24" x14ac:dyDescent="0.4">
      <c r="A793" s="19">
        <v>70</v>
      </c>
      <c r="B793" s="20" t="s">
        <v>2080</v>
      </c>
      <c r="C793" s="21" t="s">
        <v>2114</v>
      </c>
      <c r="D793" s="22" t="s">
        <v>643</v>
      </c>
      <c r="E793" s="23" t="s">
        <v>644</v>
      </c>
      <c r="F793" s="24" t="s">
        <v>645</v>
      </c>
      <c r="G793" s="25" t="s">
        <v>50</v>
      </c>
      <c r="H793" s="26">
        <v>0</v>
      </c>
      <c r="I793" s="26">
        <v>0</v>
      </c>
      <c r="J793" s="27">
        <v>0</v>
      </c>
      <c r="K793" s="28">
        <v>257</v>
      </c>
      <c r="L793" s="27">
        <v>899.5</v>
      </c>
      <c r="M793" s="27">
        <v>62.96</v>
      </c>
      <c r="N793" s="29">
        <v>962.46</v>
      </c>
      <c r="O793" s="27">
        <v>62.96</v>
      </c>
      <c r="P793" s="27">
        <v>962.46</v>
      </c>
      <c r="Q793" s="27">
        <v>962.46</v>
      </c>
      <c r="R793" s="30" t="s">
        <v>2079</v>
      </c>
      <c r="S793">
        <f t="shared" si="59"/>
        <v>6</v>
      </c>
      <c r="T793" t="str">
        <f t="shared" si="58"/>
        <v>กพ</v>
      </c>
      <c r="U793" t="str">
        <f t="shared" si="60"/>
        <v>11</v>
      </c>
      <c r="V793" cm="1">
        <f t="array" ref="V793">_xlfn.SWITCH(T793,"มค",1,"กพ",2,"มี",3,"เมย",4,"พค",5,"มิ",6,"กค",7,"สค",8,"กย",9,"ตค",10,"พย",11,"ธค",12)</f>
        <v>2</v>
      </c>
      <c r="W793" s="55">
        <f t="shared" si="61"/>
        <v>2022</v>
      </c>
      <c r="X793" s="54">
        <f t="shared" si="62"/>
        <v>44603</v>
      </c>
    </row>
    <row r="794" spans="1:24" ht="24" x14ac:dyDescent="0.4">
      <c r="A794" s="19">
        <v>71</v>
      </c>
      <c r="B794" s="20" t="s">
        <v>2115</v>
      </c>
      <c r="C794" s="21" t="s">
        <v>2116</v>
      </c>
      <c r="D794" s="22" t="s">
        <v>620</v>
      </c>
      <c r="E794" s="23" t="s">
        <v>621</v>
      </c>
      <c r="F794" s="24" t="s">
        <v>622</v>
      </c>
      <c r="G794" s="25" t="s">
        <v>50</v>
      </c>
      <c r="H794" s="26">
        <v>0</v>
      </c>
      <c r="I794" s="26">
        <v>0</v>
      </c>
      <c r="J794" s="27">
        <v>0</v>
      </c>
      <c r="K794" s="28">
        <v>26</v>
      </c>
      <c r="L794" s="27">
        <v>91</v>
      </c>
      <c r="M794" s="27">
        <v>6.37</v>
      </c>
      <c r="N794" s="29">
        <v>97.37</v>
      </c>
      <c r="O794" s="27">
        <v>6.37</v>
      </c>
      <c r="P794" s="27">
        <v>97.37</v>
      </c>
      <c r="Q794" s="27">
        <v>97.5</v>
      </c>
      <c r="R794" s="30"/>
      <c r="S794">
        <f t="shared" si="59"/>
        <v>6</v>
      </c>
      <c r="T794" t="str">
        <f t="shared" si="58"/>
        <v>กพ</v>
      </c>
      <c r="U794" t="str">
        <f t="shared" si="60"/>
        <v>14</v>
      </c>
      <c r="V794" cm="1">
        <f t="array" ref="V794">_xlfn.SWITCH(T794,"มค",1,"กพ",2,"มี",3,"เมย",4,"พค",5,"มิ",6,"กค",7,"สค",8,"กย",9,"ตค",10,"พย",11,"ธค",12)</f>
        <v>2</v>
      </c>
      <c r="W794" s="55">
        <f t="shared" si="61"/>
        <v>2022</v>
      </c>
      <c r="X794" s="54">
        <f t="shared" si="62"/>
        <v>44606</v>
      </c>
    </row>
    <row r="795" spans="1:24" ht="24" x14ac:dyDescent="0.4">
      <c r="A795" s="19">
        <v>72</v>
      </c>
      <c r="B795" s="20" t="s">
        <v>2115</v>
      </c>
      <c r="C795" s="21" t="s">
        <v>2117</v>
      </c>
      <c r="D795" s="22" t="s">
        <v>182</v>
      </c>
      <c r="E795" s="23" t="s">
        <v>183</v>
      </c>
      <c r="F795" s="24" t="s">
        <v>184</v>
      </c>
      <c r="G795" s="25" t="s">
        <v>50</v>
      </c>
      <c r="H795" s="26">
        <v>0</v>
      </c>
      <c r="I795" s="26">
        <v>0</v>
      </c>
      <c r="J795" s="27">
        <v>0</v>
      </c>
      <c r="K795" s="28">
        <v>5</v>
      </c>
      <c r="L795" s="27">
        <v>17.5</v>
      </c>
      <c r="M795" s="27">
        <v>1.22</v>
      </c>
      <c r="N795" s="29">
        <v>18.72</v>
      </c>
      <c r="O795" s="27">
        <v>1.22</v>
      </c>
      <c r="P795" s="27">
        <v>18.72</v>
      </c>
      <c r="Q795" s="27">
        <v>18.75</v>
      </c>
      <c r="R795" s="30"/>
      <c r="S795">
        <f t="shared" si="59"/>
        <v>6</v>
      </c>
      <c r="T795" t="str">
        <f t="shared" si="58"/>
        <v>กพ</v>
      </c>
      <c r="U795" t="str">
        <f t="shared" si="60"/>
        <v>14</v>
      </c>
      <c r="V795" cm="1">
        <f t="array" ref="V795">_xlfn.SWITCH(T795,"มค",1,"กพ",2,"มี",3,"เมย",4,"พค",5,"มิ",6,"กค",7,"สค",8,"กย",9,"ตค",10,"พย",11,"ธค",12)</f>
        <v>2</v>
      </c>
      <c r="W795" s="55">
        <f t="shared" si="61"/>
        <v>2022</v>
      </c>
      <c r="X795" s="54">
        <f t="shared" si="62"/>
        <v>44606</v>
      </c>
    </row>
    <row r="796" spans="1:24" ht="24" x14ac:dyDescent="0.4">
      <c r="A796" s="19">
        <v>73</v>
      </c>
      <c r="B796" s="20" t="s">
        <v>2115</v>
      </c>
      <c r="C796" s="21" t="s">
        <v>2118</v>
      </c>
      <c r="D796" s="22" t="s">
        <v>178</v>
      </c>
      <c r="E796" s="23" t="s">
        <v>179</v>
      </c>
      <c r="F796" s="24" t="s">
        <v>180</v>
      </c>
      <c r="G796" s="25" t="s">
        <v>50</v>
      </c>
      <c r="H796" s="26">
        <v>0</v>
      </c>
      <c r="I796" s="26">
        <v>0</v>
      </c>
      <c r="J796" s="27">
        <v>0</v>
      </c>
      <c r="K796" s="28">
        <v>14</v>
      </c>
      <c r="L796" s="27">
        <v>49</v>
      </c>
      <c r="M796" s="27">
        <v>3.43</v>
      </c>
      <c r="N796" s="29">
        <v>52.43</v>
      </c>
      <c r="O796" s="27">
        <v>3.43</v>
      </c>
      <c r="P796" s="27">
        <v>52.43</v>
      </c>
      <c r="Q796" s="27">
        <v>52.5</v>
      </c>
      <c r="R796" s="30"/>
      <c r="S796">
        <f t="shared" si="59"/>
        <v>6</v>
      </c>
      <c r="T796" t="str">
        <f t="shared" si="58"/>
        <v>กพ</v>
      </c>
      <c r="U796" t="str">
        <f t="shared" si="60"/>
        <v>14</v>
      </c>
      <c r="V796" cm="1">
        <f t="array" ref="V796">_xlfn.SWITCH(T796,"มค",1,"กพ",2,"มี",3,"เมย",4,"พค",5,"มิ",6,"กค",7,"สค",8,"กย",9,"ตค",10,"พย",11,"ธค",12)</f>
        <v>2</v>
      </c>
      <c r="W796" s="55">
        <f t="shared" si="61"/>
        <v>2022</v>
      </c>
      <c r="X796" s="54">
        <f t="shared" si="62"/>
        <v>44606</v>
      </c>
    </row>
    <row r="797" spans="1:24" ht="24" x14ac:dyDescent="0.4">
      <c r="A797" s="19">
        <v>74</v>
      </c>
      <c r="B797" s="20" t="s">
        <v>2115</v>
      </c>
      <c r="C797" s="21" t="s">
        <v>2119</v>
      </c>
      <c r="D797" s="22" t="s">
        <v>174</v>
      </c>
      <c r="E797" s="23" t="s">
        <v>175</v>
      </c>
      <c r="F797" s="24" t="s">
        <v>176</v>
      </c>
      <c r="G797" s="25" t="s">
        <v>50</v>
      </c>
      <c r="H797" s="26">
        <v>0</v>
      </c>
      <c r="I797" s="26">
        <v>0</v>
      </c>
      <c r="J797" s="27">
        <v>0</v>
      </c>
      <c r="K797" s="28">
        <v>12</v>
      </c>
      <c r="L797" s="27">
        <v>42</v>
      </c>
      <c r="M797" s="27">
        <v>2.94</v>
      </c>
      <c r="N797" s="29">
        <v>44.94</v>
      </c>
      <c r="O797" s="27">
        <v>2.94</v>
      </c>
      <c r="P797" s="27">
        <v>44.94</v>
      </c>
      <c r="Q797" s="27">
        <v>45</v>
      </c>
      <c r="R797" s="30"/>
      <c r="S797">
        <f t="shared" si="59"/>
        <v>6</v>
      </c>
      <c r="T797" t="str">
        <f t="shared" si="58"/>
        <v>กพ</v>
      </c>
      <c r="U797" t="str">
        <f t="shared" si="60"/>
        <v>14</v>
      </c>
      <c r="V797" cm="1">
        <f t="array" ref="V797">_xlfn.SWITCH(T797,"มค",1,"กพ",2,"มี",3,"เมย",4,"พค",5,"มิ",6,"กค",7,"สค",8,"กย",9,"ตค",10,"พย",11,"ธค",12)</f>
        <v>2</v>
      </c>
      <c r="W797" s="55">
        <f t="shared" si="61"/>
        <v>2022</v>
      </c>
      <c r="X797" s="54">
        <f t="shared" si="62"/>
        <v>44606</v>
      </c>
    </row>
    <row r="798" spans="1:24" ht="24" x14ac:dyDescent="0.4">
      <c r="A798" s="19">
        <v>75</v>
      </c>
      <c r="B798" s="20" t="s">
        <v>2115</v>
      </c>
      <c r="C798" s="21" t="s">
        <v>2120</v>
      </c>
      <c r="D798" s="22" t="s">
        <v>190</v>
      </c>
      <c r="E798" s="23" t="s">
        <v>175</v>
      </c>
      <c r="F798" s="24" t="s">
        <v>191</v>
      </c>
      <c r="G798" s="25" t="s">
        <v>50</v>
      </c>
      <c r="H798" s="26">
        <v>0</v>
      </c>
      <c r="I798" s="26">
        <v>0</v>
      </c>
      <c r="J798" s="27">
        <v>0</v>
      </c>
      <c r="K798" s="28">
        <v>6</v>
      </c>
      <c r="L798" s="27">
        <v>21</v>
      </c>
      <c r="M798" s="27">
        <v>1.47</v>
      </c>
      <c r="N798" s="29">
        <v>22.47</v>
      </c>
      <c r="O798" s="27">
        <v>1.47</v>
      </c>
      <c r="P798" s="27">
        <v>22.47</v>
      </c>
      <c r="Q798" s="27">
        <v>22.5</v>
      </c>
      <c r="R798" s="30"/>
      <c r="S798">
        <f t="shared" si="59"/>
        <v>6</v>
      </c>
      <c r="T798" t="str">
        <f t="shared" si="58"/>
        <v>กพ</v>
      </c>
      <c r="U798" t="str">
        <f t="shared" si="60"/>
        <v>14</v>
      </c>
      <c r="V798" cm="1">
        <f t="array" ref="V798">_xlfn.SWITCH(T798,"มค",1,"กพ",2,"มี",3,"เมย",4,"พค",5,"มิ",6,"กค",7,"สค",8,"กย",9,"ตค",10,"พย",11,"ธค",12)</f>
        <v>2</v>
      </c>
      <c r="W798" s="55">
        <f t="shared" si="61"/>
        <v>2022</v>
      </c>
      <c r="X798" s="54">
        <f t="shared" si="62"/>
        <v>44606</v>
      </c>
    </row>
    <row r="799" spans="1:24" ht="24" x14ac:dyDescent="0.4">
      <c r="A799" s="19">
        <v>76</v>
      </c>
      <c r="B799" s="20" t="s">
        <v>2115</v>
      </c>
      <c r="C799" s="21" t="s">
        <v>2121</v>
      </c>
      <c r="D799" s="22" t="s">
        <v>186</v>
      </c>
      <c r="E799" s="23" t="s">
        <v>187</v>
      </c>
      <c r="F799" s="24" t="s">
        <v>188</v>
      </c>
      <c r="G799" s="25" t="s">
        <v>50</v>
      </c>
      <c r="H799" s="26">
        <v>0</v>
      </c>
      <c r="I799" s="26">
        <v>0</v>
      </c>
      <c r="J799" s="27">
        <v>0</v>
      </c>
      <c r="K799" s="28">
        <v>4</v>
      </c>
      <c r="L799" s="27">
        <v>14</v>
      </c>
      <c r="M799" s="27">
        <v>0.98</v>
      </c>
      <c r="N799" s="29">
        <v>14.98</v>
      </c>
      <c r="O799" s="27">
        <v>0.98</v>
      </c>
      <c r="P799" s="27">
        <v>14.98</v>
      </c>
      <c r="Q799" s="27">
        <v>15</v>
      </c>
      <c r="R799" s="30"/>
      <c r="S799">
        <f t="shared" si="59"/>
        <v>6</v>
      </c>
      <c r="T799" t="str">
        <f t="shared" si="58"/>
        <v>กพ</v>
      </c>
      <c r="U799" t="str">
        <f t="shared" si="60"/>
        <v>14</v>
      </c>
      <c r="V799" cm="1">
        <f t="array" ref="V799">_xlfn.SWITCH(T799,"มค",1,"กพ",2,"มี",3,"เมย",4,"พค",5,"มิ",6,"กค",7,"สค",8,"กย",9,"ตค",10,"พย",11,"ธค",12)</f>
        <v>2</v>
      </c>
      <c r="W799" s="55">
        <f t="shared" si="61"/>
        <v>2022</v>
      </c>
      <c r="X799" s="54">
        <f t="shared" si="62"/>
        <v>44606</v>
      </c>
    </row>
    <row r="800" spans="1:24" ht="24" x14ac:dyDescent="0.4">
      <c r="A800" s="19">
        <v>77</v>
      </c>
      <c r="B800" s="20" t="s">
        <v>2115</v>
      </c>
      <c r="C800" s="21" t="s">
        <v>2122</v>
      </c>
      <c r="D800" s="22" t="s">
        <v>201</v>
      </c>
      <c r="E800" s="23" t="s">
        <v>198</v>
      </c>
      <c r="F800" s="24" t="s">
        <v>202</v>
      </c>
      <c r="G800" s="25" t="s">
        <v>50</v>
      </c>
      <c r="H800" s="26">
        <v>0</v>
      </c>
      <c r="I800" s="26">
        <v>0</v>
      </c>
      <c r="J800" s="27">
        <v>0</v>
      </c>
      <c r="K800" s="28">
        <v>40</v>
      </c>
      <c r="L800" s="27">
        <v>140</v>
      </c>
      <c r="M800" s="27">
        <v>9.8000000000000007</v>
      </c>
      <c r="N800" s="29">
        <v>149.80000000000001</v>
      </c>
      <c r="O800" s="27">
        <v>9.8000000000000007</v>
      </c>
      <c r="P800" s="27">
        <v>149.80000000000001</v>
      </c>
      <c r="Q800" s="27">
        <v>150</v>
      </c>
      <c r="R800" s="30"/>
      <c r="S800">
        <f t="shared" si="59"/>
        <v>6</v>
      </c>
      <c r="T800" t="str">
        <f t="shared" si="58"/>
        <v>กพ</v>
      </c>
      <c r="U800" t="str">
        <f t="shared" si="60"/>
        <v>14</v>
      </c>
      <c r="V800" cm="1">
        <f t="array" ref="V800">_xlfn.SWITCH(T800,"มค",1,"กพ",2,"มี",3,"เมย",4,"พค",5,"มิ",6,"กค",7,"สค",8,"กย",9,"ตค",10,"พย",11,"ธค",12)</f>
        <v>2</v>
      </c>
      <c r="W800" s="55">
        <f t="shared" si="61"/>
        <v>2022</v>
      </c>
      <c r="X800" s="54">
        <f t="shared" si="62"/>
        <v>44606</v>
      </c>
    </row>
    <row r="801" spans="1:24" ht="24" x14ac:dyDescent="0.4">
      <c r="A801" s="19">
        <v>78</v>
      </c>
      <c r="B801" s="20" t="s">
        <v>2115</v>
      </c>
      <c r="C801" s="21" t="s">
        <v>2123</v>
      </c>
      <c r="D801" s="22" t="s">
        <v>197</v>
      </c>
      <c r="E801" s="23" t="s">
        <v>198</v>
      </c>
      <c r="F801" s="24" t="s">
        <v>199</v>
      </c>
      <c r="G801" s="25" t="s">
        <v>50</v>
      </c>
      <c r="H801" s="26">
        <v>0</v>
      </c>
      <c r="I801" s="26">
        <v>0</v>
      </c>
      <c r="J801" s="27">
        <v>0</v>
      </c>
      <c r="K801" s="28">
        <v>11</v>
      </c>
      <c r="L801" s="27">
        <v>38.5</v>
      </c>
      <c r="M801" s="27">
        <v>2.69</v>
      </c>
      <c r="N801" s="29">
        <v>41.19</v>
      </c>
      <c r="O801" s="27">
        <v>2.69</v>
      </c>
      <c r="P801" s="27">
        <v>41.19</v>
      </c>
      <c r="Q801" s="27">
        <v>41.25</v>
      </c>
      <c r="R801" s="30"/>
      <c r="S801">
        <f t="shared" si="59"/>
        <v>6</v>
      </c>
      <c r="T801" t="str">
        <f t="shared" si="58"/>
        <v>กพ</v>
      </c>
      <c r="U801" t="str">
        <f t="shared" si="60"/>
        <v>14</v>
      </c>
      <c r="V801" cm="1">
        <f t="array" ref="V801">_xlfn.SWITCH(T801,"มค",1,"กพ",2,"มี",3,"เมย",4,"พค",5,"มิ",6,"กค",7,"สค",8,"กย",9,"ตค",10,"พย",11,"ธค",12)</f>
        <v>2</v>
      </c>
      <c r="W801" s="55">
        <f t="shared" si="61"/>
        <v>2022</v>
      </c>
      <c r="X801" s="54">
        <f t="shared" si="62"/>
        <v>44606</v>
      </c>
    </row>
    <row r="802" spans="1:24" ht="24" x14ac:dyDescent="0.4">
      <c r="A802" s="19">
        <v>79</v>
      </c>
      <c r="B802" s="20" t="s">
        <v>2115</v>
      </c>
      <c r="C802" s="21" t="s">
        <v>2124</v>
      </c>
      <c r="D802" s="22" t="s">
        <v>193</v>
      </c>
      <c r="E802" s="23" t="s">
        <v>194</v>
      </c>
      <c r="F802" s="24" t="s">
        <v>195</v>
      </c>
      <c r="G802" s="25" t="s">
        <v>50</v>
      </c>
      <c r="H802" s="26">
        <v>0</v>
      </c>
      <c r="I802" s="26">
        <v>0</v>
      </c>
      <c r="J802" s="27">
        <v>0</v>
      </c>
      <c r="K802" s="28">
        <v>14</v>
      </c>
      <c r="L802" s="27">
        <v>49</v>
      </c>
      <c r="M802" s="27">
        <v>3.43</v>
      </c>
      <c r="N802" s="29">
        <v>52.43</v>
      </c>
      <c r="O802" s="27">
        <v>3.43</v>
      </c>
      <c r="P802" s="27">
        <v>52.43</v>
      </c>
      <c r="Q802" s="27">
        <v>52.5</v>
      </c>
      <c r="R802" s="30"/>
      <c r="S802">
        <f t="shared" si="59"/>
        <v>6</v>
      </c>
      <c r="T802" t="str">
        <f t="shared" ref="T802:T865" si="63">IF(S802=5,MID(B802,7-S802,2),MID(B802,9-S802,2))</f>
        <v>กพ</v>
      </c>
      <c r="U802" t="str">
        <f t="shared" si="60"/>
        <v>14</v>
      </c>
      <c r="V802" cm="1">
        <f t="array" ref="V802">_xlfn.SWITCH(T802,"มค",1,"กพ",2,"มี",3,"เมย",4,"พค",5,"มิ",6,"กค",7,"สค",8,"กย",9,"ตค",10,"พย",11,"ธค",12)</f>
        <v>2</v>
      </c>
      <c r="W802" s="55">
        <f t="shared" si="61"/>
        <v>2022</v>
      </c>
      <c r="X802" s="54">
        <f t="shared" si="62"/>
        <v>44606</v>
      </c>
    </row>
    <row r="803" spans="1:24" ht="24" x14ac:dyDescent="0.4">
      <c r="A803" s="19">
        <v>80</v>
      </c>
      <c r="B803" s="20" t="s">
        <v>2115</v>
      </c>
      <c r="C803" s="21" t="s">
        <v>2125</v>
      </c>
      <c r="D803" s="22" t="s">
        <v>216</v>
      </c>
      <c r="E803" s="23" t="s">
        <v>217</v>
      </c>
      <c r="F803" s="24" t="s">
        <v>218</v>
      </c>
      <c r="G803" s="25" t="s">
        <v>50</v>
      </c>
      <c r="H803" s="26">
        <v>0</v>
      </c>
      <c r="I803" s="26">
        <v>0</v>
      </c>
      <c r="J803" s="27">
        <v>0</v>
      </c>
      <c r="K803" s="28">
        <v>5</v>
      </c>
      <c r="L803" s="27">
        <v>17.5</v>
      </c>
      <c r="M803" s="27">
        <v>1.22</v>
      </c>
      <c r="N803" s="29">
        <v>18.72</v>
      </c>
      <c r="O803" s="27">
        <v>1.22</v>
      </c>
      <c r="P803" s="27">
        <v>18.72</v>
      </c>
      <c r="Q803" s="27">
        <v>18.75</v>
      </c>
      <c r="R803" s="30"/>
      <c r="S803">
        <f t="shared" si="59"/>
        <v>6</v>
      </c>
      <c r="T803" t="str">
        <f t="shared" si="63"/>
        <v>กพ</v>
      </c>
      <c r="U803" t="str">
        <f t="shared" si="60"/>
        <v>14</v>
      </c>
      <c r="V803" cm="1">
        <f t="array" ref="V803">_xlfn.SWITCH(T803,"มค",1,"กพ",2,"มี",3,"เมย",4,"พค",5,"มิ",6,"กค",7,"สค",8,"กย",9,"ตค",10,"พย",11,"ธค",12)</f>
        <v>2</v>
      </c>
      <c r="W803" s="55">
        <f t="shared" si="61"/>
        <v>2022</v>
      </c>
      <c r="X803" s="54">
        <f t="shared" si="62"/>
        <v>44606</v>
      </c>
    </row>
    <row r="804" spans="1:24" ht="24" x14ac:dyDescent="0.4">
      <c r="A804" s="19">
        <v>81</v>
      </c>
      <c r="B804" s="20" t="s">
        <v>2115</v>
      </c>
      <c r="C804" s="21" t="s">
        <v>2126</v>
      </c>
      <c r="D804" s="22" t="s">
        <v>212</v>
      </c>
      <c r="E804" s="23" t="s">
        <v>213</v>
      </c>
      <c r="F804" s="24" t="s">
        <v>214</v>
      </c>
      <c r="G804" s="25" t="s">
        <v>50</v>
      </c>
      <c r="H804" s="26">
        <v>0</v>
      </c>
      <c r="I804" s="26">
        <v>0</v>
      </c>
      <c r="J804" s="27">
        <v>0</v>
      </c>
      <c r="K804" s="28">
        <v>17</v>
      </c>
      <c r="L804" s="27">
        <v>59.5</v>
      </c>
      <c r="M804" s="27">
        <v>4.16</v>
      </c>
      <c r="N804" s="29">
        <v>63.66</v>
      </c>
      <c r="O804" s="27">
        <v>4.16</v>
      </c>
      <c r="P804" s="27">
        <v>63.66</v>
      </c>
      <c r="Q804" s="27">
        <v>63.75</v>
      </c>
      <c r="R804" s="30"/>
      <c r="S804">
        <f t="shared" si="59"/>
        <v>6</v>
      </c>
      <c r="T804" t="str">
        <f t="shared" si="63"/>
        <v>กพ</v>
      </c>
      <c r="U804" t="str">
        <f t="shared" si="60"/>
        <v>14</v>
      </c>
      <c r="V804" cm="1">
        <f t="array" ref="V804">_xlfn.SWITCH(T804,"มค",1,"กพ",2,"มี",3,"เมย",4,"พค",5,"มิ",6,"กค",7,"สค",8,"กย",9,"ตค",10,"พย",11,"ธค",12)</f>
        <v>2</v>
      </c>
      <c r="W804" s="55">
        <f t="shared" si="61"/>
        <v>2022</v>
      </c>
      <c r="X804" s="54">
        <f t="shared" si="62"/>
        <v>44606</v>
      </c>
    </row>
    <row r="805" spans="1:24" ht="24" x14ac:dyDescent="0.4">
      <c r="A805" s="19">
        <v>82</v>
      </c>
      <c r="B805" s="20" t="s">
        <v>2115</v>
      </c>
      <c r="C805" s="21" t="s">
        <v>2127</v>
      </c>
      <c r="D805" s="22" t="s">
        <v>208</v>
      </c>
      <c r="E805" s="23" t="s">
        <v>209</v>
      </c>
      <c r="F805" s="24" t="s">
        <v>210</v>
      </c>
      <c r="G805" s="25" t="s">
        <v>50</v>
      </c>
      <c r="H805" s="26">
        <v>0</v>
      </c>
      <c r="I805" s="26">
        <v>0</v>
      </c>
      <c r="J805" s="27">
        <v>0</v>
      </c>
      <c r="K805" s="28">
        <v>27</v>
      </c>
      <c r="L805" s="27">
        <v>94.5</v>
      </c>
      <c r="M805" s="27">
        <v>6.61</v>
      </c>
      <c r="N805" s="29">
        <v>101.11</v>
      </c>
      <c r="O805" s="27">
        <v>6.61</v>
      </c>
      <c r="P805" s="27">
        <v>101.11</v>
      </c>
      <c r="Q805" s="27">
        <v>101.25</v>
      </c>
      <c r="R805" s="30"/>
      <c r="S805">
        <f t="shared" si="59"/>
        <v>6</v>
      </c>
      <c r="T805" t="str">
        <f t="shared" si="63"/>
        <v>กพ</v>
      </c>
      <c r="U805" t="str">
        <f t="shared" si="60"/>
        <v>14</v>
      </c>
      <c r="V805" cm="1">
        <f t="array" ref="V805">_xlfn.SWITCH(T805,"มค",1,"กพ",2,"มี",3,"เมย",4,"พค",5,"มิ",6,"กค",7,"สค",8,"กย",9,"ตค",10,"พย",11,"ธค",12)</f>
        <v>2</v>
      </c>
      <c r="W805" s="55">
        <f t="shared" si="61"/>
        <v>2022</v>
      </c>
      <c r="X805" s="54">
        <f t="shared" si="62"/>
        <v>44606</v>
      </c>
    </row>
    <row r="806" spans="1:24" ht="24" x14ac:dyDescent="0.4">
      <c r="A806" s="19">
        <v>83</v>
      </c>
      <c r="B806" s="20" t="s">
        <v>2115</v>
      </c>
      <c r="C806" s="21" t="s">
        <v>2128</v>
      </c>
      <c r="D806" s="22" t="s">
        <v>204</v>
      </c>
      <c r="E806" s="23" t="s">
        <v>205</v>
      </c>
      <c r="F806" s="24" t="s">
        <v>206</v>
      </c>
      <c r="G806" s="25" t="s">
        <v>50</v>
      </c>
      <c r="H806" s="26">
        <v>0</v>
      </c>
      <c r="I806" s="26">
        <v>0</v>
      </c>
      <c r="J806" s="27">
        <v>0</v>
      </c>
      <c r="K806" s="28">
        <v>34</v>
      </c>
      <c r="L806" s="27">
        <v>119</v>
      </c>
      <c r="M806" s="27">
        <v>8.33</v>
      </c>
      <c r="N806" s="29">
        <v>127.33</v>
      </c>
      <c r="O806" s="27">
        <v>8.33</v>
      </c>
      <c r="P806" s="27">
        <v>127.33</v>
      </c>
      <c r="Q806" s="27">
        <v>127.5</v>
      </c>
      <c r="R806" s="30"/>
      <c r="S806">
        <f t="shared" si="59"/>
        <v>6</v>
      </c>
      <c r="T806" t="str">
        <f t="shared" si="63"/>
        <v>กพ</v>
      </c>
      <c r="U806" t="str">
        <f t="shared" si="60"/>
        <v>14</v>
      </c>
      <c r="V806" cm="1">
        <f t="array" ref="V806">_xlfn.SWITCH(T806,"มค",1,"กพ",2,"มี",3,"เมย",4,"พค",5,"มิ",6,"กค",7,"สค",8,"กย",9,"ตค",10,"พย",11,"ธค",12)</f>
        <v>2</v>
      </c>
      <c r="W806" s="55">
        <f t="shared" si="61"/>
        <v>2022</v>
      </c>
      <c r="X806" s="54">
        <f t="shared" si="62"/>
        <v>44606</v>
      </c>
    </row>
    <row r="807" spans="1:24" ht="24" x14ac:dyDescent="0.4">
      <c r="A807" s="19">
        <v>84</v>
      </c>
      <c r="B807" s="20" t="s">
        <v>2115</v>
      </c>
      <c r="C807" s="21" t="s">
        <v>2129</v>
      </c>
      <c r="D807" s="22" t="s">
        <v>2130</v>
      </c>
      <c r="E807" s="23" t="s">
        <v>2131</v>
      </c>
      <c r="F807" s="24" t="s">
        <v>2132</v>
      </c>
      <c r="G807" s="25" t="s">
        <v>50</v>
      </c>
      <c r="H807" s="26">
        <v>0</v>
      </c>
      <c r="I807" s="26">
        <v>0</v>
      </c>
      <c r="J807" s="27">
        <v>0</v>
      </c>
      <c r="K807" s="28">
        <v>17</v>
      </c>
      <c r="L807" s="27">
        <v>59.5</v>
      </c>
      <c r="M807" s="27">
        <v>4.16</v>
      </c>
      <c r="N807" s="29">
        <v>63.66</v>
      </c>
      <c r="O807" s="27">
        <v>4.16</v>
      </c>
      <c r="P807" s="27">
        <v>63.66</v>
      </c>
      <c r="Q807" s="27">
        <v>63.75</v>
      </c>
      <c r="R807" s="30"/>
      <c r="S807">
        <f t="shared" si="59"/>
        <v>6</v>
      </c>
      <c r="T807" t="str">
        <f t="shared" si="63"/>
        <v>กพ</v>
      </c>
      <c r="U807" t="str">
        <f t="shared" si="60"/>
        <v>14</v>
      </c>
      <c r="V807" cm="1">
        <f t="array" ref="V807">_xlfn.SWITCH(T807,"มค",1,"กพ",2,"มี",3,"เมย",4,"พค",5,"มิ",6,"กค",7,"สค",8,"กย",9,"ตค",10,"พย",11,"ธค",12)</f>
        <v>2</v>
      </c>
      <c r="W807" s="55">
        <f t="shared" si="61"/>
        <v>2022</v>
      </c>
      <c r="X807" s="54">
        <f t="shared" si="62"/>
        <v>44606</v>
      </c>
    </row>
    <row r="808" spans="1:24" ht="24" x14ac:dyDescent="0.4">
      <c r="A808" s="19">
        <v>85</v>
      </c>
      <c r="B808" s="20" t="s">
        <v>2115</v>
      </c>
      <c r="C808" s="21" t="s">
        <v>2133</v>
      </c>
      <c r="D808" s="22" t="s">
        <v>243</v>
      </c>
      <c r="E808" s="23" t="s">
        <v>244</v>
      </c>
      <c r="F808" s="24" t="s">
        <v>245</v>
      </c>
      <c r="G808" s="25" t="s">
        <v>50</v>
      </c>
      <c r="H808" s="26">
        <v>0</v>
      </c>
      <c r="I808" s="26">
        <v>0</v>
      </c>
      <c r="J808" s="27">
        <v>0</v>
      </c>
      <c r="K808" s="28">
        <v>28</v>
      </c>
      <c r="L808" s="27">
        <v>98</v>
      </c>
      <c r="M808" s="27">
        <v>6.86</v>
      </c>
      <c r="N808" s="29">
        <v>104.86</v>
      </c>
      <c r="O808" s="27">
        <v>6.86</v>
      </c>
      <c r="P808" s="27">
        <v>104.86</v>
      </c>
      <c r="Q808" s="27">
        <v>105</v>
      </c>
      <c r="R808" s="30"/>
      <c r="S808">
        <f t="shared" si="59"/>
        <v>6</v>
      </c>
      <c r="T808" t="str">
        <f t="shared" si="63"/>
        <v>กพ</v>
      </c>
      <c r="U808" t="str">
        <f t="shared" si="60"/>
        <v>14</v>
      </c>
      <c r="V808" cm="1">
        <f t="array" ref="V808">_xlfn.SWITCH(T808,"มค",1,"กพ",2,"มี",3,"เมย",4,"พค",5,"มิ",6,"กค",7,"สค",8,"กย",9,"ตค",10,"พย",11,"ธค",12)</f>
        <v>2</v>
      </c>
      <c r="W808" s="55">
        <f t="shared" si="61"/>
        <v>2022</v>
      </c>
      <c r="X808" s="54">
        <f t="shared" si="62"/>
        <v>44606</v>
      </c>
    </row>
    <row r="809" spans="1:24" ht="24" x14ac:dyDescent="0.4">
      <c r="A809" s="19">
        <v>86</v>
      </c>
      <c r="B809" s="20" t="s">
        <v>2115</v>
      </c>
      <c r="C809" s="21" t="s">
        <v>2134</v>
      </c>
      <c r="D809" s="22" t="s">
        <v>259</v>
      </c>
      <c r="E809" s="23" t="s">
        <v>252</v>
      </c>
      <c r="F809" s="24" t="s">
        <v>260</v>
      </c>
      <c r="G809" s="25" t="s">
        <v>50</v>
      </c>
      <c r="H809" s="26">
        <v>0</v>
      </c>
      <c r="I809" s="26">
        <v>0</v>
      </c>
      <c r="J809" s="27">
        <v>0</v>
      </c>
      <c r="K809" s="28">
        <v>5</v>
      </c>
      <c r="L809" s="27">
        <v>17.5</v>
      </c>
      <c r="M809" s="27">
        <v>1.22</v>
      </c>
      <c r="N809" s="29">
        <v>18.72</v>
      </c>
      <c r="O809" s="27">
        <v>1.22</v>
      </c>
      <c r="P809" s="27">
        <v>18.72</v>
      </c>
      <c r="Q809" s="27">
        <v>18.75</v>
      </c>
      <c r="R809" s="30"/>
      <c r="S809">
        <f t="shared" si="59"/>
        <v>6</v>
      </c>
      <c r="T809" t="str">
        <f t="shared" si="63"/>
        <v>กพ</v>
      </c>
      <c r="U809" t="str">
        <f t="shared" si="60"/>
        <v>14</v>
      </c>
      <c r="V809" cm="1">
        <f t="array" ref="V809">_xlfn.SWITCH(T809,"มค",1,"กพ",2,"มี",3,"เมย",4,"พค",5,"มิ",6,"กค",7,"สค",8,"กย",9,"ตค",10,"พย",11,"ธค",12)</f>
        <v>2</v>
      </c>
      <c r="W809" s="55">
        <f t="shared" si="61"/>
        <v>2022</v>
      </c>
      <c r="X809" s="54">
        <f t="shared" si="62"/>
        <v>44606</v>
      </c>
    </row>
    <row r="810" spans="1:24" ht="24" x14ac:dyDescent="0.4">
      <c r="A810" s="19">
        <v>87</v>
      </c>
      <c r="B810" s="20" t="s">
        <v>2115</v>
      </c>
      <c r="C810" s="21" t="s">
        <v>2135</v>
      </c>
      <c r="D810" s="22" t="s">
        <v>534</v>
      </c>
      <c r="E810" s="23" t="s">
        <v>535</v>
      </c>
      <c r="F810" s="24" t="s">
        <v>536</v>
      </c>
      <c r="G810" s="25" t="s">
        <v>50</v>
      </c>
      <c r="H810" s="26">
        <v>0</v>
      </c>
      <c r="I810" s="26">
        <v>0</v>
      </c>
      <c r="J810" s="27">
        <v>0</v>
      </c>
      <c r="K810" s="28">
        <v>24</v>
      </c>
      <c r="L810" s="27">
        <v>84</v>
      </c>
      <c r="M810" s="27">
        <v>5.88</v>
      </c>
      <c r="N810" s="29">
        <v>89.88</v>
      </c>
      <c r="O810" s="27">
        <v>5.88</v>
      </c>
      <c r="P810" s="27">
        <v>89.88</v>
      </c>
      <c r="Q810" s="27">
        <v>90</v>
      </c>
      <c r="R810" s="30"/>
      <c r="S810">
        <f t="shared" si="59"/>
        <v>6</v>
      </c>
      <c r="T810" t="str">
        <f t="shared" si="63"/>
        <v>กพ</v>
      </c>
      <c r="U810" t="str">
        <f t="shared" si="60"/>
        <v>14</v>
      </c>
      <c r="V810" cm="1">
        <f t="array" ref="V810">_xlfn.SWITCH(T810,"มค",1,"กพ",2,"มี",3,"เมย",4,"พค",5,"มิ",6,"กค",7,"สค",8,"กย",9,"ตค",10,"พย",11,"ธค",12)</f>
        <v>2</v>
      </c>
      <c r="W810" s="55">
        <f t="shared" si="61"/>
        <v>2022</v>
      </c>
      <c r="X810" s="54">
        <f t="shared" si="62"/>
        <v>44606</v>
      </c>
    </row>
    <row r="811" spans="1:24" ht="24" x14ac:dyDescent="0.4">
      <c r="A811" s="19">
        <v>88</v>
      </c>
      <c r="B811" s="20" t="s">
        <v>2115</v>
      </c>
      <c r="C811" s="21" t="s">
        <v>2136</v>
      </c>
      <c r="D811" s="22" t="s">
        <v>1487</v>
      </c>
      <c r="E811" s="23" t="s">
        <v>252</v>
      </c>
      <c r="F811" s="24" t="s">
        <v>1488</v>
      </c>
      <c r="G811" s="25" t="s">
        <v>50</v>
      </c>
      <c r="H811" s="26">
        <v>0</v>
      </c>
      <c r="I811" s="26">
        <v>0</v>
      </c>
      <c r="J811" s="27">
        <v>0</v>
      </c>
      <c r="K811" s="28">
        <v>24</v>
      </c>
      <c r="L811" s="27">
        <v>84</v>
      </c>
      <c r="M811" s="27">
        <v>5.88</v>
      </c>
      <c r="N811" s="29">
        <v>89.88</v>
      </c>
      <c r="O811" s="27">
        <v>5.88</v>
      </c>
      <c r="P811" s="27">
        <v>89.88</v>
      </c>
      <c r="Q811" s="27">
        <v>90</v>
      </c>
      <c r="R811" s="30"/>
      <c r="S811">
        <f t="shared" si="59"/>
        <v>6</v>
      </c>
      <c r="T811" t="str">
        <f t="shared" si="63"/>
        <v>กพ</v>
      </c>
      <c r="U811" t="str">
        <f t="shared" si="60"/>
        <v>14</v>
      </c>
      <c r="V811" cm="1">
        <f t="array" ref="V811">_xlfn.SWITCH(T811,"มค",1,"กพ",2,"มี",3,"เมย",4,"พค",5,"มิ",6,"กค",7,"สค",8,"กย",9,"ตค",10,"พย",11,"ธค",12)</f>
        <v>2</v>
      </c>
      <c r="W811" s="55">
        <f t="shared" si="61"/>
        <v>2022</v>
      </c>
      <c r="X811" s="54">
        <f t="shared" si="62"/>
        <v>44606</v>
      </c>
    </row>
    <row r="812" spans="1:24" ht="24" x14ac:dyDescent="0.4">
      <c r="A812" s="19">
        <v>89</v>
      </c>
      <c r="B812" s="20" t="s">
        <v>2115</v>
      </c>
      <c r="C812" s="21" t="s">
        <v>2137</v>
      </c>
      <c r="D812" s="22" t="s">
        <v>255</v>
      </c>
      <c r="E812" s="23" t="s">
        <v>256</v>
      </c>
      <c r="F812" s="24" t="s">
        <v>257</v>
      </c>
      <c r="G812" s="25" t="s">
        <v>50</v>
      </c>
      <c r="H812" s="26">
        <v>0</v>
      </c>
      <c r="I812" s="26">
        <v>0</v>
      </c>
      <c r="J812" s="27">
        <v>0</v>
      </c>
      <c r="K812" s="28">
        <v>290</v>
      </c>
      <c r="L812" s="27">
        <v>1015</v>
      </c>
      <c r="M812" s="27">
        <v>71.05</v>
      </c>
      <c r="N812" s="29">
        <v>1086.05</v>
      </c>
      <c r="O812" s="27">
        <v>71.05</v>
      </c>
      <c r="P812" s="27">
        <v>1086.05</v>
      </c>
      <c r="Q812" s="27">
        <v>1086.25</v>
      </c>
      <c r="R812" s="30"/>
      <c r="S812">
        <f t="shared" si="59"/>
        <v>6</v>
      </c>
      <c r="T812" t="str">
        <f t="shared" si="63"/>
        <v>กพ</v>
      </c>
      <c r="U812" t="str">
        <f t="shared" si="60"/>
        <v>14</v>
      </c>
      <c r="V812" cm="1">
        <f t="array" ref="V812">_xlfn.SWITCH(T812,"มค",1,"กพ",2,"มี",3,"เมย",4,"พค",5,"มิ",6,"กค",7,"สค",8,"กย",9,"ตค",10,"พย",11,"ธค",12)</f>
        <v>2</v>
      </c>
      <c r="W812" s="55">
        <f t="shared" si="61"/>
        <v>2022</v>
      </c>
      <c r="X812" s="54">
        <f t="shared" si="62"/>
        <v>44606</v>
      </c>
    </row>
    <row r="813" spans="1:24" ht="24" x14ac:dyDescent="0.4">
      <c r="A813" s="19">
        <v>90</v>
      </c>
      <c r="B813" s="20" t="s">
        <v>2115</v>
      </c>
      <c r="C813" s="21" t="s">
        <v>2138</v>
      </c>
      <c r="D813" s="22" t="s">
        <v>1494</v>
      </c>
      <c r="E813" s="23" t="s">
        <v>1495</v>
      </c>
      <c r="F813" s="24" t="s">
        <v>1496</v>
      </c>
      <c r="G813" s="25" t="s">
        <v>50</v>
      </c>
      <c r="H813" s="26">
        <v>0</v>
      </c>
      <c r="I813" s="26">
        <v>0</v>
      </c>
      <c r="J813" s="27">
        <v>0</v>
      </c>
      <c r="K813" s="28">
        <v>6</v>
      </c>
      <c r="L813" s="27">
        <v>21</v>
      </c>
      <c r="M813" s="27">
        <v>1.47</v>
      </c>
      <c r="N813" s="29">
        <v>22.47</v>
      </c>
      <c r="O813" s="27">
        <v>1.47</v>
      </c>
      <c r="P813" s="27">
        <v>22.47</v>
      </c>
      <c r="Q813" s="27">
        <v>22.5</v>
      </c>
      <c r="R813" s="30"/>
      <c r="S813">
        <f t="shared" si="59"/>
        <v>6</v>
      </c>
      <c r="T813" t="str">
        <f t="shared" si="63"/>
        <v>กพ</v>
      </c>
      <c r="U813" t="str">
        <f t="shared" si="60"/>
        <v>14</v>
      </c>
      <c r="V813" cm="1">
        <f t="array" ref="V813">_xlfn.SWITCH(T813,"มค",1,"กพ",2,"มี",3,"เมย",4,"พค",5,"มิ",6,"กค",7,"สค",8,"กย",9,"ตค",10,"พย",11,"ธค",12)</f>
        <v>2</v>
      </c>
      <c r="W813" s="55">
        <f t="shared" si="61"/>
        <v>2022</v>
      </c>
      <c r="X813" s="54">
        <f t="shared" si="62"/>
        <v>44606</v>
      </c>
    </row>
    <row r="814" spans="1:24" ht="24" x14ac:dyDescent="0.4">
      <c r="A814" s="19">
        <v>91</v>
      </c>
      <c r="B814" s="20" t="s">
        <v>2115</v>
      </c>
      <c r="C814" s="21" t="s">
        <v>2139</v>
      </c>
      <c r="D814" s="22" t="s">
        <v>251</v>
      </c>
      <c r="E814" s="23" t="s">
        <v>252</v>
      </c>
      <c r="F814" s="24" t="s">
        <v>253</v>
      </c>
      <c r="G814" s="25" t="s">
        <v>50</v>
      </c>
      <c r="H814" s="26">
        <v>0</v>
      </c>
      <c r="I814" s="26">
        <v>0</v>
      </c>
      <c r="J814" s="27">
        <v>0</v>
      </c>
      <c r="K814" s="28">
        <v>19</v>
      </c>
      <c r="L814" s="27">
        <v>66.5</v>
      </c>
      <c r="M814" s="27">
        <v>4.6500000000000004</v>
      </c>
      <c r="N814" s="29">
        <v>71.150000000000006</v>
      </c>
      <c r="O814" s="27">
        <v>4.6500000000000004</v>
      </c>
      <c r="P814" s="27">
        <v>71.150000000000006</v>
      </c>
      <c r="Q814" s="27">
        <v>71.25</v>
      </c>
      <c r="R814" s="30"/>
      <c r="S814">
        <f t="shared" si="59"/>
        <v>6</v>
      </c>
      <c r="T814" t="str">
        <f t="shared" si="63"/>
        <v>กพ</v>
      </c>
      <c r="U814" t="str">
        <f t="shared" si="60"/>
        <v>14</v>
      </c>
      <c r="V814" cm="1">
        <f t="array" ref="V814">_xlfn.SWITCH(T814,"มค",1,"กพ",2,"มี",3,"เมย",4,"พค",5,"มิ",6,"กค",7,"สค",8,"กย",9,"ตค",10,"พย",11,"ธค",12)</f>
        <v>2</v>
      </c>
      <c r="W814" s="55">
        <f t="shared" si="61"/>
        <v>2022</v>
      </c>
      <c r="X814" s="54">
        <f t="shared" si="62"/>
        <v>44606</v>
      </c>
    </row>
    <row r="815" spans="1:24" ht="24" x14ac:dyDescent="0.4">
      <c r="A815" s="19">
        <v>92</v>
      </c>
      <c r="B815" s="20" t="s">
        <v>2115</v>
      </c>
      <c r="C815" s="21" t="s">
        <v>2140</v>
      </c>
      <c r="D815" s="22" t="s">
        <v>247</v>
      </c>
      <c r="E815" s="23" t="s">
        <v>248</v>
      </c>
      <c r="F815" s="24" t="s">
        <v>249</v>
      </c>
      <c r="G815" s="25" t="s">
        <v>50</v>
      </c>
      <c r="H815" s="26">
        <v>0</v>
      </c>
      <c r="I815" s="26">
        <v>0</v>
      </c>
      <c r="J815" s="27">
        <v>0</v>
      </c>
      <c r="K815" s="28">
        <v>2</v>
      </c>
      <c r="L815" s="27">
        <v>7</v>
      </c>
      <c r="M815" s="27">
        <v>0.49</v>
      </c>
      <c r="N815" s="29">
        <v>7.49</v>
      </c>
      <c r="O815" s="27">
        <v>0.49</v>
      </c>
      <c r="P815" s="27">
        <v>7.49</v>
      </c>
      <c r="Q815" s="27">
        <v>7.5</v>
      </c>
      <c r="R815" s="30"/>
      <c r="S815">
        <f t="shared" si="59"/>
        <v>6</v>
      </c>
      <c r="T815" t="str">
        <f t="shared" si="63"/>
        <v>กพ</v>
      </c>
      <c r="U815" t="str">
        <f t="shared" si="60"/>
        <v>14</v>
      </c>
      <c r="V815" cm="1">
        <f t="array" ref="V815">_xlfn.SWITCH(T815,"มค",1,"กพ",2,"มี",3,"เมย",4,"พค",5,"มิ",6,"กค",7,"สค",8,"กย",9,"ตค",10,"พย",11,"ธค",12)</f>
        <v>2</v>
      </c>
      <c r="W815" s="55">
        <f t="shared" si="61"/>
        <v>2022</v>
      </c>
      <c r="X815" s="54">
        <f t="shared" si="62"/>
        <v>44606</v>
      </c>
    </row>
    <row r="816" spans="1:24" ht="24" x14ac:dyDescent="0.4">
      <c r="A816" s="19">
        <v>93</v>
      </c>
      <c r="B816" s="20" t="s">
        <v>2115</v>
      </c>
      <c r="C816" s="21" t="s">
        <v>2141</v>
      </c>
      <c r="D816" s="22" t="s">
        <v>262</v>
      </c>
      <c r="E816" s="23" t="s">
        <v>263</v>
      </c>
      <c r="F816" s="24" t="s">
        <v>264</v>
      </c>
      <c r="G816" s="25" t="s">
        <v>50</v>
      </c>
      <c r="H816" s="26">
        <v>0</v>
      </c>
      <c r="I816" s="26">
        <v>0</v>
      </c>
      <c r="J816" s="27">
        <v>0</v>
      </c>
      <c r="K816" s="28">
        <v>5</v>
      </c>
      <c r="L816" s="27">
        <v>17.5</v>
      </c>
      <c r="M816" s="27">
        <v>1.22</v>
      </c>
      <c r="N816" s="29">
        <v>18.72</v>
      </c>
      <c r="O816" s="27">
        <v>1.22</v>
      </c>
      <c r="P816" s="27">
        <v>18.72</v>
      </c>
      <c r="Q816" s="27">
        <v>18.75</v>
      </c>
      <c r="R816" s="30"/>
      <c r="S816">
        <f t="shared" si="59"/>
        <v>6</v>
      </c>
      <c r="T816" t="str">
        <f t="shared" si="63"/>
        <v>กพ</v>
      </c>
      <c r="U816" t="str">
        <f t="shared" si="60"/>
        <v>14</v>
      </c>
      <c r="V816" cm="1">
        <f t="array" ref="V816">_xlfn.SWITCH(T816,"มค",1,"กพ",2,"มี",3,"เมย",4,"พค",5,"มิ",6,"กค",7,"สค",8,"กย",9,"ตค",10,"พย",11,"ธค",12)</f>
        <v>2</v>
      </c>
      <c r="W816" s="55">
        <f t="shared" si="61"/>
        <v>2022</v>
      </c>
      <c r="X816" s="54">
        <f t="shared" si="62"/>
        <v>44606</v>
      </c>
    </row>
    <row r="817" spans="1:24" ht="24" x14ac:dyDescent="0.4">
      <c r="A817" s="19">
        <v>94</v>
      </c>
      <c r="B817" s="20" t="s">
        <v>2115</v>
      </c>
      <c r="C817" s="21" t="s">
        <v>2142</v>
      </c>
      <c r="D817" s="22" t="s">
        <v>266</v>
      </c>
      <c r="E817" s="23" t="s">
        <v>267</v>
      </c>
      <c r="F817" s="24" t="s">
        <v>268</v>
      </c>
      <c r="G817" s="25" t="s">
        <v>50</v>
      </c>
      <c r="H817" s="26">
        <v>0</v>
      </c>
      <c r="I817" s="26">
        <v>0</v>
      </c>
      <c r="J817" s="27">
        <v>0</v>
      </c>
      <c r="K817" s="28">
        <v>11</v>
      </c>
      <c r="L817" s="27">
        <v>38.5</v>
      </c>
      <c r="M817" s="27">
        <v>2.69</v>
      </c>
      <c r="N817" s="29">
        <v>41.19</v>
      </c>
      <c r="O817" s="27">
        <v>2.69</v>
      </c>
      <c r="P817" s="27">
        <v>41.19</v>
      </c>
      <c r="Q817" s="27">
        <v>41.25</v>
      </c>
      <c r="R817" s="30"/>
      <c r="S817">
        <f t="shared" si="59"/>
        <v>6</v>
      </c>
      <c r="T817" t="str">
        <f t="shared" si="63"/>
        <v>กพ</v>
      </c>
      <c r="U817" t="str">
        <f t="shared" si="60"/>
        <v>14</v>
      </c>
      <c r="V817" cm="1">
        <f t="array" ref="V817">_xlfn.SWITCH(T817,"มค",1,"กพ",2,"มี",3,"เมย",4,"พค",5,"มิ",6,"กค",7,"สค",8,"กย",9,"ตค",10,"พย",11,"ธค",12)</f>
        <v>2</v>
      </c>
      <c r="W817" s="55">
        <f t="shared" si="61"/>
        <v>2022</v>
      </c>
      <c r="X817" s="54">
        <f t="shared" si="62"/>
        <v>44606</v>
      </c>
    </row>
    <row r="818" spans="1:24" ht="24" x14ac:dyDescent="0.4">
      <c r="A818" s="19">
        <v>95</v>
      </c>
      <c r="B818" s="20" t="s">
        <v>2115</v>
      </c>
      <c r="C818" s="21" t="s">
        <v>2143</v>
      </c>
      <c r="D818" s="22" t="s">
        <v>270</v>
      </c>
      <c r="E818" s="23" t="s">
        <v>271</v>
      </c>
      <c r="F818" s="24" t="s">
        <v>272</v>
      </c>
      <c r="G818" s="25" t="s">
        <v>50</v>
      </c>
      <c r="H818" s="26">
        <v>0</v>
      </c>
      <c r="I818" s="26">
        <v>0</v>
      </c>
      <c r="J818" s="27">
        <v>0</v>
      </c>
      <c r="K818" s="28">
        <v>32</v>
      </c>
      <c r="L818" s="27">
        <v>112</v>
      </c>
      <c r="M818" s="27">
        <v>7.84</v>
      </c>
      <c r="N818" s="29">
        <v>119.84</v>
      </c>
      <c r="O818" s="27">
        <v>7.84</v>
      </c>
      <c r="P818" s="27">
        <v>119.84</v>
      </c>
      <c r="Q818" s="27">
        <v>120</v>
      </c>
      <c r="R818" s="30"/>
      <c r="S818">
        <f t="shared" si="59"/>
        <v>6</v>
      </c>
      <c r="T818" t="str">
        <f t="shared" si="63"/>
        <v>กพ</v>
      </c>
      <c r="U818" t="str">
        <f t="shared" si="60"/>
        <v>14</v>
      </c>
      <c r="V818" cm="1">
        <f t="array" ref="V818">_xlfn.SWITCH(T818,"มค",1,"กพ",2,"มี",3,"เมย",4,"พค",5,"มิ",6,"กค",7,"สค",8,"กย",9,"ตค",10,"พย",11,"ธค",12)</f>
        <v>2</v>
      </c>
      <c r="W818" s="55">
        <f t="shared" si="61"/>
        <v>2022</v>
      </c>
      <c r="X818" s="54">
        <f t="shared" si="62"/>
        <v>44606</v>
      </c>
    </row>
    <row r="819" spans="1:24" ht="24" x14ac:dyDescent="0.4">
      <c r="A819" s="19">
        <v>96</v>
      </c>
      <c r="B819" s="20" t="s">
        <v>2115</v>
      </c>
      <c r="C819" s="21" t="s">
        <v>2144</v>
      </c>
      <c r="D819" s="22" t="s">
        <v>282</v>
      </c>
      <c r="E819" s="23" t="s">
        <v>283</v>
      </c>
      <c r="F819" s="24" t="s">
        <v>284</v>
      </c>
      <c r="G819" s="25" t="s">
        <v>50</v>
      </c>
      <c r="H819" s="26">
        <v>0</v>
      </c>
      <c r="I819" s="26">
        <v>0</v>
      </c>
      <c r="J819" s="27">
        <v>0</v>
      </c>
      <c r="K819" s="28">
        <v>2</v>
      </c>
      <c r="L819" s="27">
        <v>7</v>
      </c>
      <c r="M819" s="27">
        <v>0.49</v>
      </c>
      <c r="N819" s="29">
        <v>7.49</v>
      </c>
      <c r="O819" s="27">
        <v>0.49</v>
      </c>
      <c r="P819" s="27">
        <v>7.49</v>
      </c>
      <c r="Q819" s="27">
        <v>7.5</v>
      </c>
      <c r="R819" s="30"/>
      <c r="S819">
        <f t="shared" si="59"/>
        <v>6</v>
      </c>
      <c r="T819" t="str">
        <f t="shared" si="63"/>
        <v>กพ</v>
      </c>
      <c r="U819" t="str">
        <f t="shared" si="60"/>
        <v>14</v>
      </c>
      <c r="V819" cm="1">
        <f t="array" ref="V819">_xlfn.SWITCH(T819,"มค",1,"กพ",2,"มี",3,"เมย",4,"พค",5,"มิ",6,"กค",7,"สค",8,"กย",9,"ตค",10,"พย",11,"ธค",12)</f>
        <v>2</v>
      </c>
      <c r="W819" s="55">
        <f t="shared" si="61"/>
        <v>2022</v>
      </c>
      <c r="X819" s="54">
        <f t="shared" si="62"/>
        <v>44606</v>
      </c>
    </row>
    <row r="820" spans="1:24" ht="24" x14ac:dyDescent="0.4">
      <c r="A820" s="19">
        <v>97</v>
      </c>
      <c r="B820" s="20" t="s">
        <v>2115</v>
      </c>
      <c r="C820" s="21" t="s">
        <v>2145</v>
      </c>
      <c r="D820" s="22" t="s">
        <v>220</v>
      </c>
      <c r="E820" s="23" t="s">
        <v>221</v>
      </c>
      <c r="F820" s="24" t="s">
        <v>222</v>
      </c>
      <c r="G820" s="25" t="s">
        <v>50</v>
      </c>
      <c r="H820" s="26">
        <v>0</v>
      </c>
      <c r="I820" s="26">
        <v>0</v>
      </c>
      <c r="J820" s="27">
        <v>0</v>
      </c>
      <c r="K820" s="28">
        <v>11</v>
      </c>
      <c r="L820" s="27">
        <v>38.5</v>
      </c>
      <c r="M820" s="27">
        <v>2.69</v>
      </c>
      <c r="N820" s="29">
        <v>41.19</v>
      </c>
      <c r="O820" s="27">
        <v>2.69</v>
      </c>
      <c r="P820" s="27">
        <v>41.19</v>
      </c>
      <c r="Q820" s="27">
        <v>41.25</v>
      </c>
      <c r="R820" s="30"/>
      <c r="S820">
        <f t="shared" si="59"/>
        <v>6</v>
      </c>
      <c r="T820" t="str">
        <f t="shared" si="63"/>
        <v>กพ</v>
      </c>
      <c r="U820" t="str">
        <f t="shared" si="60"/>
        <v>14</v>
      </c>
      <c r="V820" cm="1">
        <f t="array" ref="V820">_xlfn.SWITCH(T820,"มค",1,"กพ",2,"มี",3,"เมย",4,"พค",5,"มิ",6,"กค",7,"สค",8,"กย",9,"ตค",10,"พย",11,"ธค",12)</f>
        <v>2</v>
      </c>
      <c r="W820" s="55">
        <f t="shared" si="61"/>
        <v>2022</v>
      </c>
      <c r="X820" s="54">
        <f t="shared" si="62"/>
        <v>44606</v>
      </c>
    </row>
    <row r="821" spans="1:24" ht="24" x14ac:dyDescent="0.4">
      <c r="A821" s="19">
        <v>98</v>
      </c>
      <c r="B821" s="20" t="s">
        <v>2115</v>
      </c>
      <c r="C821" s="21" t="s">
        <v>2146</v>
      </c>
      <c r="D821" s="22" t="s">
        <v>224</v>
      </c>
      <c r="E821" s="23" t="s">
        <v>221</v>
      </c>
      <c r="F821" s="24" t="s">
        <v>225</v>
      </c>
      <c r="G821" s="25" t="s">
        <v>50</v>
      </c>
      <c r="H821" s="26">
        <v>0</v>
      </c>
      <c r="I821" s="26">
        <v>0</v>
      </c>
      <c r="J821" s="27">
        <v>0</v>
      </c>
      <c r="K821" s="28">
        <v>9</v>
      </c>
      <c r="L821" s="27">
        <v>31.5</v>
      </c>
      <c r="M821" s="27">
        <v>2.2000000000000002</v>
      </c>
      <c r="N821" s="29">
        <v>33.700000000000003</v>
      </c>
      <c r="O821" s="27">
        <v>2.2000000000000002</v>
      </c>
      <c r="P821" s="27">
        <v>33.700000000000003</v>
      </c>
      <c r="Q821" s="27">
        <v>33.75</v>
      </c>
      <c r="R821" s="30"/>
      <c r="S821">
        <f t="shared" si="59"/>
        <v>6</v>
      </c>
      <c r="T821" t="str">
        <f t="shared" si="63"/>
        <v>กพ</v>
      </c>
      <c r="U821" t="str">
        <f t="shared" si="60"/>
        <v>14</v>
      </c>
      <c r="V821" cm="1">
        <f t="array" ref="V821">_xlfn.SWITCH(T821,"มค",1,"กพ",2,"มี",3,"เมย",4,"พค",5,"มิ",6,"กค",7,"สค",8,"กย",9,"ตค",10,"พย",11,"ธค",12)</f>
        <v>2</v>
      </c>
      <c r="W821" s="55">
        <f t="shared" si="61"/>
        <v>2022</v>
      </c>
      <c r="X821" s="54">
        <f t="shared" si="62"/>
        <v>44606</v>
      </c>
    </row>
    <row r="822" spans="1:24" ht="24" x14ac:dyDescent="0.4">
      <c r="A822" s="19">
        <v>99</v>
      </c>
      <c r="B822" s="20" t="s">
        <v>2115</v>
      </c>
      <c r="C822" s="21" t="s">
        <v>2147</v>
      </c>
      <c r="D822" s="22" t="s">
        <v>227</v>
      </c>
      <c r="E822" s="23" t="s">
        <v>228</v>
      </c>
      <c r="F822" s="24" t="s">
        <v>229</v>
      </c>
      <c r="G822" s="25" t="s">
        <v>50</v>
      </c>
      <c r="H822" s="26">
        <v>0</v>
      </c>
      <c r="I822" s="26">
        <v>0</v>
      </c>
      <c r="J822" s="27">
        <v>0</v>
      </c>
      <c r="K822" s="28">
        <v>20</v>
      </c>
      <c r="L822" s="27">
        <v>70</v>
      </c>
      <c r="M822" s="27">
        <v>4.9000000000000004</v>
      </c>
      <c r="N822" s="29">
        <v>74.900000000000006</v>
      </c>
      <c r="O822" s="27">
        <v>4.9000000000000004</v>
      </c>
      <c r="P822" s="27">
        <v>74.900000000000006</v>
      </c>
      <c r="Q822" s="27">
        <v>75</v>
      </c>
      <c r="R822" s="30"/>
      <c r="S822">
        <f t="shared" si="59"/>
        <v>6</v>
      </c>
      <c r="T822" t="str">
        <f t="shared" si="63"/>
        <v>กพ</v>
      </c>
      <c r="U822" t="str">
        <f t="shared" si="60"/>
        <v>14</v>
      </c>
      <c r="V822" cm="1">
        <f t="array" ref="V822">_xlfn.SWITCH(T822,"มค",1,"กพ",2,"มี",3,"เมย",4,"พค",5,"มิ",6,"กค",7,"สค",8,"กย",9,"ตค",10,"พย",11,"ธค",12)</f>
        <v>2</v>
      </c>
      <c r="W822" s="55">
        <f t="shared" si="61"/>
        <v>2022</v>
      </c>
      <c r="X822" s="54">
        <f t="shared" si="62"/>
        <v>44606</v>
      </c>
    </row>
    <row r="823" spans="1:24" ht="24" x14ac:dyDescent="0.4">
      <c r="A823" s="19">
        <v>100</v>
      </c>
      <c r="B823" s="20" t="s">
        <v>2115</v>
      </c>
      <c r="C823" s="21" t="s">
        <v>2148</v>
      </c>
      <c r="D823" s="22" t="s">
        <v>235</v>
      </c>
      <c r="E823" s="23" t="s">
        <v>236</v>
      </c>
      <c r="F823" s="24" t="s">
        <v>237</v>
      </c>
      <c r="G823" s="25" t="s">
        <v>50</v>
      </c>
      <c r="H823" s="26">
        <v>0</v>
      </c>
      <c r="I823" s="26">
        <v>0</v>
      </c>
      <c r="J823" s="27">
        <v>0</v>
      </c>
      <c r="K823" s="28">
        <v>16</v>
      </c>
      <c r="L823" s="27">
        <v>56</v>
      </c>
      <c r="M823" s="27">
        <v>3.92</v>
      </c>
      <c r="N823" s="29">
        <v>59.92</v>
      </c>
      <c r="O823" s="27">
        <v>3.92</v>
      </c>
      <c r="P823" s="27">
        <v>59.92</v>
      </c>
      <c r="Q823" s="27">
        <v>60</v>
      </c>
      <c r="R823" s="30"/>
      <c r="S823">
        <f t="shared" si="59"/>
        <v>6</v>
      </c>
      <c r="T823" t="str">
        <f t="shared" si="63"/>
        <v>กพ</v>
      </c>
      <c r="U823" t="str">
        <f t="shared" si="60"/>
        <v>14</v>
      </c>
      <c r="V823" cm="1">
        <f t="array" ref="V823">_xlfn.SWITCH(T823,"มค",1,"กพ",2,"มี",3,"เมย",4,"พค",5,"มิ",6,"กค",7,"สค",8,"กย",9,"ตค",10,"พย",11,"ธค",12)</f>
        <v>2</v>
      </c>
      <c r="W823" s="55">
        <f t="shared" si="61"/>
        <v>2022</v>
      </c>
      <c r="X823" s="54">
        <f t="shared" si="62"/>
        <v>44606</v>
      </c>
    </row>
    <row r="824" spans="1:24" ht="24" x14ac:dyDescent="0.4">
      <c r="A824" s="19">
        <v>101</v>
      </c>
      <c r="B824" s="20" t="s">
        <v>2115</v>
      </c>
      <c r="C824" s="21" t="s">
        <v>2149</v>
      </c>
      <c r="D824" s="22" t="s">
        <v>239</v>
      </c>
      <c r="E824" s="23" t="s">
        <v>240</v>
      </c>
      <c r="F824" s="24" t="s">
        <v>241</v>
      </c>
      <c r="G824" s="25" t="s">
        <v>50</v>
      </c>
      <c r="H824" s="26">
        <v>0</v>
      </c>
      <c r="I824" s="26">
        <v>0</v>
      </c>
      <c r="J824" s="27">
        <v>0</v>
      </c>
      <c r="K824" s="28">
        <v>11</v>
      </c>
      <c r="L824" s="27">
        <v>38.5</v>
      </c>
      <c r="M824" s="27">
        <v>2.69</v>
      </c>
      <c r="N824" s="29">
        <v>41.19</v>
      </c>
      <c r="O824" s="27">
        <v>2.69</v>
      </c>
      <c r="P824" s="27">
        <v>41.19</v>
      </c>
      <c r="Q824" s="27">
        <v>41.25</v>
      </c>
      <c r="R824" s="30"/>
      <c r="S824">
        <f t="shared" si="59"/>
        <v>6</v>
      </c>
      <c r="T824" t="str">
        <f t="shared" si="63"/>
        <v>กพ</v>
      </c>
      <c r="U824" t="str">
        <f t="shared" si="60"/>
        <v>14</v>
      </c>
      <c r="V824" cm="1">
        <f t="array" ref="V824">_xlfn.SWITCH(T824,"มค",1,"กพ",2,"มี",3,"เมย",4,"พค",5,"มิ",6,"กค",7,"สค",8,"กย",9,"ตค",10,"พย",11,"ธค",12)</f>
        <v>2</v>
      </c>
      <c r="W824" s="55">
        <f t="shared" si="61"/>
        <v>2022</v>
      </c>
      <c r="X824" s="54">
        <f t="shared" si="62"/>
        <v>44606</v>
      </c>
    </row>
    <row r="825" spans="1:24" ht="24" x14ac:dyDescent="0.4">
      <c r="A825" s="19">
        <v>102</v>
      </c>
      <c r="B825" s="20" t="s">
        <v>2115</v>
      </c>
      <c r="C825" s="21" t="s">
        <v>2150</v>
      </c>
      <c r="D825" s="22" t="s">
        <v>829</v>
      </c>
      <c r="E825" s="23" t="s">
        <v>830</v>
      </c>
      <c r="F825" s="24" t="s">
        <v>831</v>
      </c>
      <c r="G825" s="25" t="s">
        <v>2048</v>
      </c>
      <c r="H825" s="26">
        <v>38.5</v>
      </c>
      <c r="I825" s="26">
        <v>2.69</v>
      </c>
      <c r="J825" s="27">
        <v>41.19</v>
      </c>
      <c r="K825" s="28">
        <v>10</v>
      </c>
      <c r="L825" s="27">
        <v>35</v>
      </c>
      <c r="M825" s="27">
        <v>2.4500000000000002</v>
      </c>
      <c r="N825" s="29">
        <v>37.450000000000003</v>
      </c>
      <c r="O825" s="27">
        <v>5.1400000000000006</v>
      </c>
      <c r="P825" s="27">
        <v>78.64</v>
      </c>
      <c r="Q825" s="27">
        <v>78.75</v>
      </c>
      <c r="R825" s="30"/>
      <c r="S825">
        <f t="shared" si="59"/>
        <v>6</v>
      </c>
      <c r="T825" t="str">
        <f t="shared" si="63"/>
        <v>กพ</v>
      </c>
      <c r="U825" t="str">
        <f t="shared" si="60"/>
        <v>14</v>
      </c>
      <c r="V825" cm="1">
        <f t="array" ref="V825">_xlfn.SWITCH(T825,"มค",1,"กพ",2,"มี",3,"เมย",4,"พค",5,"มิ",6,"กค",7,"สค",8,"กย",9,"ตค",10,"พย",11,"ธค",12)</f>
        <v>2</v>
      </c>
      <c r="W825" s="55">
        <f t="shared" si="61"/>
        <v>2022</v>
      </c>
      <c r="X825" s="54">
        <f t="shared" si="62"/>
        <v>44606</v>
      </c>
    </row>
    <row r="826" spans="1:24" ht="24" x14ac:dyDescent="0.4">
      <c r="A826" s="19">
        <v>103</v>
      </c>
      <c r="B826" s="20" t="s">
        <v>2115</v>
      </c>
      <c r="C826" s="21" t="s">
        <v>2151</v>
      </c>
      <c r="D826" s="22" t="s">
        <v>1480</v>
      </c>
      <c r="E826" s="23" t="s">
        <v>1481</v>
      </c>
      <c r="F826" s="24" t="s">
        <v>1482</v>
      </c>
      <c r="G826" s="25" t="s">
        <v>50</v>
      </c>
      <c r="H826" s="26">
        <v>0</v>
      </c>
      <c r="I826" s="26">
        <v>0</v>
      </c>
      <c r="J826" s="27">
        <v>0</v>
      </c>
      <c r="K826" s="28">
        <v>30</v>
      </c>
      <c r="L826" s="27">
        <v>105</v>
      </c>
      <c r="M826" s="27">
        <v>7.35</v>
      </c>
      <c r="N826" s="29">
        <v>112.35</v>
      </c>
      <c r="O826" s="27">
        <v>7.35</v>
      </c>
      <c r="P826" s="27">
        <v>112.35</v>
      </c>
      <c r="Q826" s="27">
        <v>112.5</v>
      </c>
      <c r="R826" s="30"/>
      <c r="S826">
        <f t="shared" si="59"/>
        <v>6</v>
      </c>
      <c r="T826" t="str">
        <f t="shared" si="63"/>
        <v>กพ</v>
      </c>
      <c r="U826" t="str">
        <f t="shared" si="60"/>
        <v>14</v>
      </c>
      <c r="V826" cm="1">
        <f t="array" ref="V826">_xlfn.SWITCH(T826,"มค",1,"กพ",2,"มี",3,"เมย",4,"พค",5,"มิ",6,"กค",7,"สค",8,"กย",9,"ตค",10,"พย",11,"ธค",12)</f>
        <v>2</v>
      </c>
      <c r="W826" s="55">
        <f t="shared" si="61"/>
        <v>2022</v>
      </c>
      <c r="X826" s="54">
        <f t="shared" si="62"/>
        <v>44606</v>
      </c>
    </row>
    <row r="827" spans="1:24" ht="24" x14ac:dyDescent="0.4">
      <c r="A827" s="19">
        <v>104</v>
      </c>
      <c r="B827" s="20" t="s">
        <v>2115</v>
      </c>
      <c r="C827" s="21" t="s">
        <v>2152</v>
      </c>
      <c r="D827" s="22" t="s">
        <v>1474</v>
      </c>
      <c r="E827" s="23" t="s">
        <v>1475</v>
      </c>
      <c r="F827" s="24" t="s">
        <v>1476</v>
      </c>
      <c r="G827" s="25" t="s">
        <v>50</v>
      </c>
      <c r="H827" s="26">
        <v>0</v>
      </c>
      <c r="I827" s="26">
        <v>0</v>
      </c>
      <c r="J827" s="27">
        <v>0</v>
      </c>
      <c r="K827" s="28">
        <v>8</v>
      </c>
      <c r="L827" s="27">
        <v>28</v>
      </c>
      <c r="M827" s="27">
        <v>1.96</v>
      </c>
      <c r="N827" s="29">
        <v>29.96</v>
      </c>
      <c r="O827" s="27">
        <v>1.96</v>
      </c>
      <c r="P827" s="27">
        <v>29.96</v>
      </c>
      <c r="Q827" s="27">
        <v>30</v>
      </c>
      <c r="R827" s="30"/>
      <c r="S827">
        <f t="shared" si="59"/>
        <v>6</v>
      </c>
      <c r="T827" t="str">
        <f t="shared" si="63"/>
        <v>กพ</v>
      </c>
      <c r="U827" t="str">
        <f t="shared" si="60"/>
        <v>14</v>
      </c>
      <c r="V827" cm="1">
        <f t="array" ref="V827">_xlfn.SWITCH(T827,"มค",1,"กพ",2,"มี",3,"เมย",4,"พค",5,"มิ",6,"กค",7,"สค",8,"กย",9,"ตค",10,"พย",11,"ธค",12)</f>
        <v>2</v>
      </c>
      <c r="W827" s="55">
        <f t="shared" si="61"/>
        <v>2022</v>
      </c>
      <c r="X827" s="54">
        <f t="shared" si="62"/>
        <v>44606</v>
      </c>
    </row>
    <row r="828" spans="1:24" ht="24" x14ac:dyDescent="0.4">
      <c r="A828" s="19">
        <v>105</v>
      </c>
      <c r="B828" s="20" t="s">
        <v>2115</v>
      </c>
      <c r="C828" s="21" t="s">
        <v>2153</v>
      </c>
      <c r="D828" s="22" t="s">
        <v>231</v>
      </c>
      <c r="E828" s="23" t="s">
        <v>232</v>
      </c>
      <c r="F828" s="24" t="s">
        <v>233</v>
      </c>
      <c r="G828" s="25" t="s">
        <v>50</v>
      </c>
      <c r="H828" s="26">
        <v>0</v>
      </c>
      <c r="I828" s="26">
        <v>0</v>
      </c>
      <c r="J828" s="27">
        <v>0</v>
      </c>
      <c r="K828" s="28">
        <v>11</v>
      </c>
      <c r="L828" s="27">
        <v>38.5</v>
      </c>
      <c r="M828" s="27">
        <v>2.69</v>
      </c>
      <c r="N828" s="29">
        <v>41.19</v>
      </c>
      <c r="O828" s="27">
        <v>2.69</v>
      </c>
      <c r="P828" s="27">
        <v>41.19</v>
      </c>
      <c r="Q828" s="27">
        <v>41.25</v>
      </c>
      <c r="R828" s="30"/>
      <c r="S828">
        <f t="shared" si="59"/>
        <v>6</v>
      </c>
      <c r="T828" t="str">
        <f t="shared" si="63"/>
        <v>กพ</v>
      </c>
      <c r="U828" t="str">
        <f t="shared" si="60"/>
        <v>14</v>
      </c>
      <c r="V828" cm="1">
        <f t="array" ref="V828">_xlfn.SWITCH(T828,"มค",1,"กพ",2,"มี",3,"เมย",4,"พค",5,"มิ",6,"กค",7,"สค",8,"กย",9,"ตค",10,"พย",11,"ธค",12)</f>
        <v>2</v>
      </c>
      <c r="W828" s="55">
        <f t="shared" si="61"/>
        <v>2022</v>
      </c>
      <c r="X828" s="54">
        <f t="shared" si="62"/>
        <v>44606</v>
      </c>
    </row>
    <row r="829" spans="1:24" ht="24" x14ac:dyDescent="0.4">
      <c r="A829" s="19">
        <v>106</v>
      </c>
      <c r="B829" s="20" t="s">
        <v>2115</v>
      </c>
      <c r="C829" s="21" t="s">
        <v>2154</v>
      </c>
      <c r="D829" s="22" t="s">
        <v>656</v>
      </c>
      <c r="E829" s="23" t="s">
        <v>657</v>
      </c>
      <c r="F829" s="24" t="s">
        <v>658</v>
      </c>
      <c r="G829" s="25" t="s">
        <v>2048</v>
      </c>
      <c r="H829" s="26">
        <v>45.5</v>
      </c>
      <c r="I829" s="26">
        <v>3.18</v>
      </c>
      <c r="J829" s="27">
        <v>48.68</v>
      </c>
      <c r="K829" s="28">
        <v>22</v>
      </c>
      <c r="L829" s="27">
        <v>77</v>
      </c>
      <c r="M829" s="27">
        <v>5.39</v>
      </c>
      <c r="N829" s="29">
        <v>82.39</v>
      </c>
      <c r="O829" s="27">
        <v>8.57</v>
      </c>
      <c r="P829" s="27">
        <v>131.07</v>
      </c>
      <c r="Q829" s="27">
        <v>131.25</v>
      </c>
      <c r="R829" s="30"/>
      <c r="S829">
        <f t="shared" si="59"/>
        <v>6</v>
      </c>
      <c r="T829" t="str">
        <f t="shared" si="63"/>
        <v>กพ</v>
      </c>
      <c r="U829" t="str">
        <f t="shared" si="60"/>
        <v>14</v>
      </c>
      <c r="V829" cm="1">
        <f t="array" ref="V829">_xlfn.SWITCH(T829,"มค",1,"กพ",2,"มี",3,"เมย",4,"พค",5,"มิ",6,"กค",7,"สค",8,"กย",9,"ตค",10,"พย",11,"ธค",12)</f>
        <v>2</v>
      </c>
      <c r="W829" s="55">
        <f t="shared" si="61"/>
        <v>2022</v>
      </c>
      <c r="X829" s="54">
        <f t="shared" si="62"/>
        <v>44606</v>
      </c>
    </row>
    <row r="830" spans="1:24" ht="24" x14ac:dyDescent="0.4">
      <c r="A830" s="19">
        <v>107</v>
      </c>
      <c r="B830" s="20" t="s">
        <v>2115</v>
      </c>
      <c r="C830" s="21" t="s">
        <v>2155</v>
      </c>
      <c r="D830" s="22" t="s">
        <v>1549</v>
      </c>
      <c r="E830" s="23" t="s">
        <v>1550</v>
      </c>
      <c r="F830" s="24" t="s">
        <v>1551</v>
      </c>
      <c r="G830" s="25" t="s">
        <v>50</v>
      </c>
      <c r="H830" s="26">
        <v>0</v>
      </c>
      <c r="I830" s="26">
        <v>0</v>
      </c>
      <c r="J830" s="27">
        <v>0</v>
      </c>
      <c r="K830" s="28">
        <v>17</v>
      </c>
      <c r="L830" s="27">
        <v>59.5</v>
      </c>
      <c r="M830" s="27">
        <v>4.16</v>
      </c>
      <c r="N830" s="29">
        <v>63.66</v>
      </c>
      <c r="O830" s="27">
        <v>4.16</v>
      </c>
      <c r="P830" s="27">
        <v>63.66</v>
      </c>
      <c r="Q830" s="27">
        <v>63.66</v>
      </c>
      <c r="R830" s="30" t="s">
        <v>2079</v>
      </c>
      <c r="S830">
        <f t="shared" si="59"/>
        <v>6</v>
      </c>
      <c r="T830" t="str">
        <f t="shared" si="63"/>
        <v>กพ</v>
      </c>
      <c r="U830" t="str">
        <f t="shared" si="60"/>
        <v>14</v>
      </c>
      <c r="V830" cm="1">
        <f t="array" ref="V830">_xlfn.SWITCH(T830,"มค",1,"กพ",2,"มี",3,"เมย",4,"พค",5,"มิ",6,"กค",7,"สค",8,"กย",9,"ตค",10,"พย",11,"ธค",12)</f>
        <v>2</v>
      </c>
      <c r="W830" s="55">
        <f t="shared" si="61"/>
        <v>2022</v>
      </c>
      <c r="X830" s="54">
        <f t="shared" si="62"/>
        <v>44606</v>
      </c>
    </row>
    <row r="831" spans="1:24" ht="24" x14ac:dyDescent="0.4">
      <c r="A831" s="19">
        <v>108</v>
      </c>
      <c r="B831" s="20" t="s">
        <v>2156</v>
      </c>
      <c r="C831" s="21" t="s">
        <v>2157</v>
      </c>
      <c r="D831" s="22" t="s">
        <v>684</v>
      </c>
      <c r="E831" s="23" t="s">
        <v>685</v>
      </c>
      <c r="F831" s="24" t="s">
        <v>686</v>
      </c>
      <c r="G831" s="25" t="s">
        <v>50</v>
      </c>
      <c r="H831" s="26">
        <v>0</v>
      </c>
      <c r="I831" s="26">
        <v>0</v>
      </c>
      <c r="J831" s="27">
        <v>0</v>
      </c>
      <c r="K831" s="28">
        <v>7</v>
      </c>
      <c r="L831" s="27">
        <v>24.5</v>
      </c>
      <c r="M831" s="27">
        <v>1.71</v>
      </c>
      <c r="N831" s="29">
        <v>26.21</v>
      </c>
      <c r="O831" s="27">
        <v>1.71</v>
      </c>
      <c r="P831" s="27">
        <v>26.21</v>
      </c>
      <c r="Q831" s="27">
        <v>26.25</v>
      </c>
      <c r="R831" s="30"/>
      <c r="S831">
        <f t="shared" si="59"/>
        <v>6</v>
      </c>
      <c r="T831" t="str">
        <f t="shared" si="63"/>
        <v>กพ</v>
      </c>
      <c r="U831" t="str">
        <f t="shared" si="60"/>
        <v>15</v>
      </c>
      <c r="V831" cm="1">
        <f t="array" ref="V831">_xlfn.SWITCH(T831,"มค",1,"กพ",2,"มี",3,"เมย",4,"พค",5,"มิ",6,"กค",7,"สค",8,"กย",9,"ตค",10,"พย",11,"ธค",12)</f>
        <v>2</v>
      </c>
      <c r="W831" s="55">
        <f t="shared" si="61"/>
        <v>2022</v>
      </c>
      <c r="X831" s="54">
        <f t="shared" si="62"/>
        <v>44607</v>
      </c>
    </row>
    <row r="832" spans="1:24" ht="24" x14ac:dyDescent="0.4">
      <c r="A832" s="19">
        <v>109</v>
      </c>
      <c r="B832" s="20" t="s">
        <v>2156</v>
      </c>
      <c r="C832" s="21" t="s">
        <v>2158</v>
      </c>
      <c r="D832" s="22" t="s">
        <v>715</v>
      </c>
      <c r="E832" s="23" t="s">
        <v>716</v>
      </c>
      <c r="F832" s="24" t="s">
        <v>717</v>
      </c>
      <c r="G832" s="25" t="s">
        <v>50</v>
      </c>
      <c r="H832" s="26">
        <v>0</v>
      </c>
      <c r="I832" s="26">
        <v>0</v>
      </c>
      <c r="J832" s="27">
        <v>0</v>
      </c>
      <c r="K832" s="28">
        <v>31</v>
      </c>
      <c r="L832" s="27">
        <v>108.5</v>
      </c>
      <c r="M832" s="27">
        <v>7.59</v>
      </c>
      <c r="N832" s="29">
        <v>116.09</v>
      </c>
      <c r="O832" s="27">
        <v>7.59</v>
      </c>
      <c r="P832" s="27">
        <v>116.09</v>
      </c>
      <c r="Q832" s="27">
        <v>116.25</v>
      </c>
      <c r="R832" s="30"/>
      <c r="S832">
        <f t="shared" si="59"/>
        <v>6</v>
      </c>
      <c r="T832" t="str">
        <f t="shared" si="63"/>
        <v>กพ</v>
      </c>
      <c r="U832" t="str">
        <f t="shared" si="60"/>
        <v>15</v>
      </c>
      <c r="V832" cm="1">
        <f t="array" ref="V832">_xlfn.SWITCH(T832,"มค",1,"กพ",2,"มี",3,"เมย",4,"พค",5,"มิ",6,"กค",7,"สค",8,"กย",9,"ตค",10,"พย",11,"ธค",12)</f>
        <v>2</v>
      </c>
      <c r="W832" s="55">
        <f t="shared" si="61"/>
        <v>2022</v>
      </c>
      <c r="X832" s="54">
        <f t="shared" si="62"/>
        <v>44607</v>
      </c>
    </row>
    <row r="833" spans="1:24" ht="24" x14ac:dyDescent="0.4">
      <c r="A833" s="19">
        <v>110</v>
      </c>
      <c r="B833" s="20" t="s">
        <v>2156</v>
      </c>
      <c r="C833" s="21" t="s">
        <v>2159</v>
      </c>
      <c r="D833" s="22" t="s">
        <v>695</v>
      </c>
      <c r="E833" s="23" t="s">
        <v>696</v>
      </c>
      <c r="F833" s="24" t="s">
        <v>697</v>
      </c>
      <c r="G833" s="25" t="s">
        <v>50</v>
      </c>
      <c r="H833" s="26">
        <v>0</v>
      </c>
      <c r="I833" s="26">
        <v>0</v>
      </c>
      <c r="J833" s="27">
        <v>0</v>
      </c>
      <c r="K833" s="28">
        <v>102</v>
      </c>
      <c r="L833" s="27">
        <v>357</v>
      </c>
      <c r="M833" s="27">
        <v>24.99</v>
      </c>
      <c r="N833" s="29">
        <v>381.99</v>
      </c>
      <c r="O833" s="27">
        <v>24.99</v>
      </c>
      <c r="P833" s="27">
        <v>381.99</v>
      </c>
      <c r="Q833" s="27">
        <v>382</v>
      </c>
      <c r="R833" s="30"/>
      <c r="S833">
        <f t="shared" si="59"/>
        <v>6</v>
      </c>
      <c r="T833" t="str">
        <f t="shared" si="63"/>
        <v>กพ</v>
      </c>
      <c r="U833" t="str">
        <f t="shared" si="60"/>
        <v>15</v>
      </c>
      <c r="V833" cm="1">
        <f t="array" ref="V833">_xlfn.SWITCH(T833,"มค",1,"กพ",2,"มี",3,"เมย",4,"พค",5,"มิ",6,"กค",7,"สค",8,"กย",9,"ตค",10,"พย",11,"ธค",12)</f>
        <v>2</v>
      </c>
      <c r="W833" s="55">
        <f t="shared" si="61"/>
        <v>2022</v>
      </c>
      <c r="X833" s="54">
        <f t="shared" si="62"/>
        <v>44607</v>
      </c>
    </row>
    <row r="834" spans="1:24" ht="24" x14ac:dyDescent="0.4">
      <c r="A834" s="19">
        <v>111</v>
      </c>
      <c r="B834" s="20" t="s">
        <v>2156</v>
      </c>
      <c r="C834" s="21" t="s">
        <v>2160</v>
      </c>
      <c r="D834" s="22" t="s">
        <v>692</v>
      </c>
      <c r="E834" s="23" t="s">
        <v>689</v>
      </c>
      <c r="F834" s="24" t="s">
        <v>693</v>
      </c>
      <c r="G834" s="25" t="s">
        <v>50</v>
      </c>
      <c r="H834" s="26">
        <v>0</v>
      </c>
      <c r="I834" s="26">
        <v>0</v>
      </c>
      <c r="J834" s="27">
        <v>0</v>
      </c>
      <c r="K834" s="28">
        <v>20</v>
      </c>
      <c r="L834" s="27">
        <v>70</v>
      </c>
      <c r="M834" s="27">
        <v>4.9000000000000004</v>
      </c>
      <c r="N834" s="29">
        <v>74.900000000000006</v>
      </c>
      <c r="O834" s="27">
        <v>4.9000000000000004</v>
      </c>
      <c r="P834" s="27">
        <v>74.900000000000006</v>
      </c>
      <c r="Q834" s="27">
        <v>75</v>
      </c>
      <c r="R834" s="30"/>
      <c r="S834">
        <f t="shared" si="59"/>
        <v>6</v>
      </c>
      <c r="T834" t="str">
        <f t="shared" si="63"/>
        <v>กพ</v>
      </c>
      <c r="U834" t="str">
        <f t="shared" si="60"/>
        <v>15</v>
      </c>
      <c r="V834" cm="1">
        <f t="array" ref="V834">_xlfn.SWITCH(T834,"มค",1,"กพ",2,"มี",3,"เมย",4,"พค",5,"มิ",6,"กค",7,"สค",8,"กย",9,"ตค",10,"พย",11,"ธค",12)</f>
        <v>2</v>
      </c>
      <c r="W834" s="55">
        <f t="shared" si="61"/>
        <v>2022</v>
      </c>
      <c r="X834" s="54">
        <f t="shared" si="62"/>
        <v>44607</v>
      </c>
    </row>
    <row r="835" spans="1:24" ht="24" x14ac:dyDescent="0.4">
      <c r="A835" s="19">
        <v>112</v>
      </c>
      <c r="B835" s="20" t="s">
        <v>2156</v>
      </c>
      <c r="C835" s="21" t="s">
        <v>2161</v>
      </c>
      <c r="D835" s="22" t="s">
        <v>688</v>
      </c>
      <c r="E835" s="23" t="s">
        <v>689</v>
      </c>
      <c r="F835" s="24" t="s">
        <v>690</v>
      </c>
      <c r="G835" s="25" t="s">
        <v>50</v>
      </c>
      <c r="H835" s="26">
        <v>0</v>
      </c>
      <c r="I835" s="26">
        <v>0</v>
      </c>
      <c r="J835" s="27">
        <v>0</v>
      </c>
      <c r="K835" s="28">
        <v>40</v>
      </c>
      <c r="L835" s="27">
        <v>140</v>
      </c>
      <c r="M835" s="27">
        <v>9.8000000000000007</v>
      </c>
      <c r="N835" s="29">
        <v>149.80000000000001</v>
      </c>
      <c r="O835" s="27">
        <v>9.8000000000000007</v>
      </c>
      <c r="P835" s="27">
        <v>149.80000000000001</v>
      </c>
      <c r="Q835" s="27">
        <v>150</v>
      </c>
      <c r="R835" s="30"/>
      <c r="S835">
        <f t="shared" si="59"/>
        <v>6</v>
      </c>
      <c r="T835" t="str">
        <f t="shared" si="63"/>
        <v>กพ</v>
      </c>
      <c r="U835" t="str">
        <f t="shared" si="60"/>
        <v>15</v>
      </c>
      <c r="V835" cm="1">
        <f t="array" ref="V835">_xlfn.SWITCH(T835,"มค",1,"กพ",2,"มี",3,"เมย",4,"พค",5,"มิ",6,"กค",7,"สค",8,"กย",9,"ตค",10,"พย",11,"ธค",12)</f>
        <v>2</v>
      </c>
      <c r="W835" s="55">
        <f t="shared" si="61"/>
        <v>2022</v>
      </c>
      <c r="X835" s="54">
        <f t="shared" si="62"/>
        <v>44607</v>
      </c>
    </row>
    <row r="836" spans="1:24" ht="24" x14ac:dyDescent="0.4">
      <c r="A836" s="19">
        <v>113</v>
      </c>
      <c r="B836" s="20" t="s">
        <v>2156</v>
      </c>
      <c r="C836" s="21" t="s">
        <v>2162</v>
      </c>
      <c r="D836" s="22" t="s">
        <v>680</v>
      </c>
      <c r="E836" s="23" t="s">
        <v>681</v>
      </c>
      <c r="F836" s="24" t="s">
        <v>682</v>
      </c>
      <c r="G836" s="25" t="s">
        <v>50</v>
      </c>
      <c r="H836" s="26">
        <v>0</v>
      </c>
      <c r="I836" s="26">
        <v>0</v>
      </c>
      <c r="J836" s="27">
        <v>0</v>
      </c>
      <c r="K836" s="28">
        <v>15</v>
      </c>
      <c r="L836" s="27">
        <v>52.5</v>
      </c>
      <c r="M836" s="27">
        <v>3.67</v>
      </c>
      <c r="N836" s="29">
        <v>56.17</v>
      </c>
      <c r="O836" s="27">
        <v>3.67</v>
      </c>
      <c r="P836" s="27">
        <v>56.17</v>
      </c>
      <c r="Q836" s="27">
        <v>56.25</v>
      </c>
      <c r="R836" s="30"/>
      <c r="S836">
        <f t="shared" ref="S836:S899" si="64">LEN(B836)</f>
        <v>6</v>
      </c>
      <c r="T836" t="str">
        <f t="shared" si="63"/>
        <v>กพ</v>
      </c>
      <c r="U836" t="str">
        <f t="shared" ref="U836:U899" si="65">IF(S836=5,LEFT(B836,1),LEFT(B836,2))</f>
        <v>15</v>
      </c>
      <c r="V836" cm="1">
        <f t="array" ref="V836">_xlfn.SWITCH(T836,"มค",1,"กพ",2,"มี",3,"เมย",4,"พค",5,"มิ",6,"กค",7,"สค",8,"กย",9,"ตค",10,"พย",11,"ธค",12)</f>
        <v>2</v>
      </c>
      <c r="W836" s="55">
        <f t="shared" ref="W836:W899" si="66">(2500+RIGHT(B836,2))-543</f>
        <v>2022</v>
      </c>
      <c r="X836" s="54">
        <f t="shared" ref="X836:X899" si="67">DATE(W836,V836,U836)</f>
        <v>44607</v>
      </c>
    </row>
    <row r="837" spans="1:24" ht="24" x14ac:dyDescent="0.4">
      <c r="A837" s="19">
        <v>114</v>
      </c>
      <c r="B837" s="20" t="s">
        <v>2156</v>
      </c>
      <c r="C837" s="21" t="s">
        <v>2163</v>
      </c>
      <c r="D837" s="22" t="s">
        <v>676</v>
      </c>
      <c r="E837" s="23" t="s">
        <v>677</v>
      </c>
      <c r="F837" s="24" t="s">
        <v>678</v>
      </c>
      <c r="G837" s="25" t="s">
        <v>50</v>
      </c>
      <c r="H837" s="26">
        <v>0</v>
      </c>
      <c r="I837" s="26">
        <v>0</v>
      </c>
      <c r="J837" s="27">
        <v>0</v>
      </c>
      <c r="K837" s="28">
        <v>88</v>
      </c>
      <c r="L837" s="27">
        <v>308</v>
      </c>
      <c r="M837" s="27">
        <v>21.56</v>
      </c>
      <c r="N837" s="29">
        <v>329.56</v>
      </c>
      <c r="O837" s="27">
        <v>21.56</v>
      </c>
      <c r="P837" s="27">
        <v>329.56</v>
      </c>
      <c r="Q837" s="27">
        <v>329.75</v>
      </c>
      <c r="R837" s="30"/>
      <c r="S837">
        <f t="shared" si="64"/>
        <v>6</v>
      </c>
      <c r="T837" t="str">
        <f t="shared" si="63"/>
        <v>กพ</v>
      </c>
      <c r="U837" t="str">
        <f t="shared" si="65"/>
        <v>15</v>
      </c>
      <c r="V837" cm="1">
        <f t="array" ref="V837">_xlfn.SWITCH(T837,"มค",1,"กพ",2,"มี",3,"เมย",4,"พค",5,"มิ",6,"กค",7,"สค",8,"กย",9,"ตค",10,"พย",11,"ธค",12)</f>
        <v>2</v>
      </c>
      <c r="W837" s="55">
        <f t="shared" si="66"/>
        <v>2022</v>
      </c>
      <c r="X837" s="54">
        <f t="shared" si="67"/>
        <v>44607</v>
      </c>
    </row>
    <row r="838" spans="1:24" ht="24" x14ac:dyDescent="0.4">
      <c r="A838" s="19">
        <v>115</v>
      </c>
      <c r="B838" s="20" t="s">
        <v>2156</v>
      </c>
      <c r="C838" s="21" t="s">
        <v>2164</v>
      </c>
      <c r="D838" s="22" t="s">
        <v>672</v>
      </c>
      <c r="E838" s="23" t="s">
        <v>673</v>
      </c>
      <c r="F838" s="24" t="s">
        <v>674</v>
      </c>
      <c r="G838" s="25" t="s">
        <v>50</v>
      </c>
      <c r="H838" s="26">
        <v>0</v>
      </c>
      <c r="I838" s="26">
        <v>0</v>
      </c>
      <c r="J838" s="27">
        <v>0</v>
      </c>
      <c r="K838" s="28">
        <v>3</v>
      </c>
      <c r="L838" s="27">
        <v>10.5</v>
      </c>
      <c r="M838" s="27">
        <v>0.73</v>
      </c>
      <c r="N838" s="29">
        <v>11.23</v>
      </c>
      <c r="O838" s="27">
        <v>0.73</v>
      </c>
      <c r="P838" s="27">
        <v>11.23</v>
      </c>
      <c r="Q838" s="27">
        <v>11.25</v>
      </c>
      <c r="R838" s="30"/>
      <c r="S838">
        <f t="shared" si="64"/>
        <v>6</v>
      </c>
      <c r="T838" t="str">
        <f t="shared" si="63"/>
        <v>กพ</v>
      </c>
      <c r="U838" t="str">
        <f t="shared" si="65"/>
        <v>15</v>
      </c>
      <c r="V838" cm="1">
        <f t="array" ref="V838">_xlfn.SWITCH(T838,"มค",1,"กพ",2,"มี",3,"เมย",4,"พค",5,"มิ",6,"กค",7,"สค",8,"กย",9,"ตค",10,"พย",11,"ธค",12)</f>
        <v>2</v>
      </c>
      <c r="W838" s="55">
        <f t="shared" si="66"/>
        <v>2022</v>
      </c>
      <c r="X838" s="54">
        <f t="shared" si="67"/>
        <v>44607</v>
      </c>
    </row>
    <row r="839" spans="1:24" ht="24" x14ac:dyDescent="0.4">
      <c r="A839" s="19">
        <v>116</v>
      </c>
      <c r="B839" s="20" t="s">
        <v>2156</v>
      </c>
      <c r="C839" s="21" t="s">
        <v>2165</v>
      </c>
      <c r="D839" s="22" t="s">
        <v>660</v>
      </c>
      <c r="E839" s="23" t="s">
        <v>661</v>
      </c>
      <c r="F839" s="24" t="s">
        <v>662</v>
      </c>
      <c r="G839" s="25" t="s">
        <v>2048</v>
      </c>
      <c r="H839" s="26">
        <v>17.5</v>
      </c>
      <c r="I839" s="26">
        <v>1.22</v>
      </c>
      <c r="J839" s="27">
        <v>18.72</v>
      </c>
      <c r="K839" s="28">
        <v>6</v>
      </c>
      <c r="L839" s="27">
        <v>21</v>
      </c>
      <c r="M839" s="27">
        <v>1.47</v>
      </c>
      <c r="N839" s="29">
        <v>22.47</v>
      </c>
      <c r="O839" s="27">
        <v>2.69</v>
      </c>
      <c r="P839" s="27">
        <v>41.19</v>
      </c>
      <c r="Q839" s="27">
        <v>41.25</v>
      </c>
      <c r="R839" s="30"/>
      <c r="S839">
        <f t="shared" si="64"/>
        <v>6</v>
      </c>
      <c r="T839" t="str">
        <f t="shared" si="63"/>
        <v>กพ</v>
      </c>
      <c r="U839" t="str">
        <f t="shared" si="65"/>
        <v>15</v>
      </c>
      <c r="V839" cm="1">
        <f t="array" ref="V839">_xlfn.SWITCH(T839,"มค",1,"กพ",2,"มี",3,"เมย",4,"พค",5,"มิ",6,"กค",7,"สค",8,"กย",9,"ตค",10,"พย",11,"ธค",12)</f>
        <v>2</v>
      </c>
      <c r="W839" s="55">
        <f t="shared" si="66"/>
        <v>2022</v>
      </c>
      <c r="X839" s="54">
        <f t="shared" si="67"/>
        <v>44607</v>
      </c>
    </row>
    <row r="840" spans="1:24" ht="24" x14ac:dyDescent="0.4">
      <c r="A840" s="19">
        <v>117</v>
      </c>
      <c r="B840" s="20" t="s">
        <v>2156</v>
      </c>
      <c r="C840" s="21" t="s">
        <v>2166</v>
      </c>
      <c r="D840" s="22" t="s">
        <v>668</v>
      </c>
      <c r="E840" s="23" t="s">
        <v>669</v>
      </c>
      <c r="F840" s="24" t="s">
        <v>670</v>
      </c>
      <c r="G840" s="25" t="s">
        <v>50</v>
      </c>
      <c r="H840" s="26">
        <v>0</v>
      </c>
      <c r="I840" s="26">
        <v>0</v>
      </c>
      <c r="J840" s="27">
        <v>0</v>
      </c>
      <c r="K840" s="28">
        <v>34</v>
      </c>
      <c r="L840" s="27">
        <v>119</v>
      </c>
      <c r="M840" s="27">
        <v>8.33</v>
      </c>
      <c r="N840" s="29">
        <v>127.33</v>
      </c>
      <c r="O840" s="27">
        <v>8.33</v>
      </c>
      <c r="P840" s="27">
        <v>127.33</v>
      </c>
      <c r="Q840" s="27">
        <v>127.5</v>
      </c>
      <c r="R840" s="30"/>
      <c r="S840">
        <f t="shared" si="64"/>
        <v>6</v>
      </c>
      <c r="T840" t="str">
        <f t="shared" si="63"/>
        <v>กพ</v>
      </c>
      <c r="U840" t="str">
        <f t="shared" si="65"/>
        <v>15</v>
      </c>
      <c r="V840" cm="1">
        <f t="array" ref="V840">_xlfn.SWITCH(T840,"มค",1,"กพ",2,"มี",3,"เมย",4,"พค",5,"มิ",6,"กค",7,"สค",8,"กย",9,"ตค",10,"พย",11,"ธค",12)</f>
        <v>2</v>
      </c>
      <c r="W840" s="55">
        <f t="shared" si="66"/>
        <v>2022</v>
      </c>
      <c r="X840" s="54">
        <f t="shared" si="67"/>
        <v>44607</v>
      </c>
    </row>
    <row r="841" spans="1:24" ht="24" x14ac:dyDescent="0.4">
      <c r="A841" s="19">
        <v>118</v>
      </c>
      <c r="B841" s="20" t="s">
        <v>2156</v>
      </c>
      <c r="C841" s="21" t="s">
        <v>2167</v>
      </c>
      <c r="D841" s="22" t="s">
        <v>664</v>
      </c>
      <c r="E841" s="23" t="s">
        <v>665</v>
      </c>
      <c r="F841" s="24" t="s">
        <v>666</v>
      </c>
      <c r="G841" s="25" t="s">
        <v>50</v>
      </c>
      <c r="H841" s="26">
        <v>0</v>
      </c>
      <c r="I841" s="26">
        <v>0</v>
      </c>
      <c r="J841" s="27">
        <v>0</v>
      </c>
      <c r="K841" s="28">
        <v>1</v>
      </c>
      <c r="L841" s="27">
        <v>3.5</v>
      </c>
      <c r="M841" s="27">
        <v>0.24</v>
      </c>
      <c r="N841" s="29">
        <v>3.74</v>
      </c>
      <c r="O841" s="27">
        <v>0.24</v>
      </c>
      <c r="P841" s="27">
        <v>3.74</v>
      </c>
      <c r="Q841" s="27">
        <v>3.75</v>
      </c>
      <c r="R841" s="30"/>
      <c r="S841">
        <f t="shared" si="64"/>
        <v>6</v>
      </c>
      <c r="T841" t="str">
        <f t="shared" si="63"/>
        <v>กพ</v>
      </c>
      <c r="U841" t="str">
        <f t="shared" si="65"/>
        <v>15</v>
      </c>
      <c r="V841" cm="1">
        <f t="array" ref="V841">_xlfn.SWITCH(T841,"มค",1,"กพ",2,"มี",3,"เมย",4,"พค",5,"มิ",6,"กค",7,"สค",8,"กย",9,"ตค",10,"พย",11,"ธค",12)</f>
        <v>2</v>
      </c>
      <c r="W841" s="55">
        <f t="shared" si="66"/>
        <v>2022</v>
      </c>
      <c r="X841" s="54">
        <f t="shared" si="67"/>
        <v>44607</v>
      </c>
    </row>
    <row r="842" spans="1:24" ht="24" x14ac:dyDescent="0.4">
      <c r="A842" s="19">
        <v>119</v>
      </c>
      <c r="B842" s="20" t="s">
        <v>2156</v>
      </c>
      <c r="C842" s="21" t="s">
        <v>2168</v>
      </c>
      <c r="D842" s="22" t="s">
        <v>834</v>
      </c>
      <c r="E842" s="23" t="s">
        <v>835</v>
      </c>
      <c r="F842" s="24" t="s">
        <v>836</v>
      </c>
      <c r="G842" s="25" t="s">
        <v>50</v>
      </c>
      <c r="H842" s="26">
        <v>0</v>
      </c>
      <c r="I842" s="26">
        <v>0</v>
      </c>
      <c r="J842" s="27">
        <v>0</v>
      </c>
      <c r="K842" s="28">
        <v>17</v>
      </c>
      <c r="L842" s="27">
        <v>59.5</v>
      </c>
      <c r="M842" s="27">
        <v>4.16</v>
      </c>
      <c r="N842" s="29">
        <v>63.66</v>
      </c>
      <c r="O842" s="27">
        <v>4.16</v>
      </c>
      <c r="P842" s="27">
        <v>63.66</v>
      </c>
      <c r="Q842" s="27">
        <v>63.75</v>
      </c>
      <c r="R842" s="30"/>
      <c r="S842">
        <f t="shared" si="64"/>
        <v>6</v>
      </c>
      <c r="T842" t="str">
        <f t="shared" si="63"/>
        <v>กพ</v>
      </c>
      <c r="U842" t="str">
        <f t="shared" si="65"/>
        <v>15</v>
      </c>
      <c r="V842" cm="1">
        <f t="array" ref="V842">_xlfn.SWITCH(T842,"มค",1,"กพ",2,"มี",3,"เมย",4,"พค",5,"มิ",6,"กค",7,"สค",8,"กย",9,"ตค",10,"พย",11,"ธค",12)</f>
        <v>2</v>
      </c>
      <c r="W842" s="55">
        <f t="shared" si="66"/>
        <v>2022</v>
      </c>
      <c r="X842" s="54">
        <f t="shared" si="67"/>
        <v>44607</v>
      </c>
    </row>
    <row r="843" spans="1:24" ht="24" x14ac:dyDescent="0.4">
      <c r="A843" s="19">
        <v>120</v>
      </c>
      <c r="B843" s="20" t="s">
        <v>2156</v>
      </c>
      <c r="C843" s="21" t="s">
        <v>2169</v>
      </c>
      <c r="D843" s="22" t="s">
        <v>699</v>
      </c>
      <c r="E843" s="23" t="s">
        <v>700</v>
      </c>
      <c r="F843" s="24" t="s">
        <v>701</v>
      </c>
      <c r="G843" s="25" t="s">
        <v>50</v>
      </c>
      <c r="H843" s="26">
        <v>0</v>
      </c>
      <c r="I843" s="26">
        <v>0</v>
      </c>
      <c r="J843" s="27">
        <v>0</v>
      </c>
      <c r="K843" s="28">
        <v>17</v>
      </c>
      <c r="L843" s="27">
        <v>59.5</v>
      </c>
      <c r="M843" s="27">
        <v>4.16</v>
      </c>
      <c r="N843" s="29">
        <v>63.66</v>
      </c>
      <c r="O843" s="27">
        <v>4.16</v>
      </c>
      <c r="P843" s="27">
        <v>63.66</v>
      </c>
      <c r="Q843" s="27">
        <v>63.75</v>
      </c>
      <c r="R843" s="30"/>
      <c r="S843">
        <f t="shared" si="64"/>
        <v>6</v>
      </c>
      <c r="T843" t="str">
        <f t="shared" si="63"/>
        <v>กพ</v>
      </c>
      <c r="U843" t="str">
        <f t="shared" si="65"/>
        <v>15</v>
      </c>
      <c r="V843" cm="1">
        <f t="array" ref="V843">_xlfn.SWITCH(T843,"มค",1,"กพ",2,"มี",3,"เมย",4,"พค",5,"มิ",6,"กค",7,"สค",8,"กย",9,"ตค",10,"พย",11,"ธค",12)</f>
        <v>2</v>
      </c>
      <c r="W843" s="55">
        <f t="shared" si="66"/>
        <v>2022</v>
      </c>
      <c r="X843" s="54">
        <f t="shared" si="67"/>
        <v>44607</v>
      </c>
    </row>
    <row r="844" spans="1:24" ht="24" x14ac:dyDescent="0.4">
      <c r="A844" s="19">
        <v>121</v>
      </c>
      <c r="B844" s="20" t="s">
        <v>2156</v>
      </c>
      <c r="C844" s="21" t="s">
        <v>2170</v>
      </c>
      <c r="D844" s="22" t="s">
        <v>707</v>
      </c>
      <c r="E844" s="23" t="s">
        <v>708</v>
      </c>
      <c r="F844" s="24" t="s">
        <v>709</v>
      </c>
      <c r="G844" s="25" t="s">
        <v>50</v>
      </c>
      <c r="H844" s="26">
        <v>0</v>
      </c>
      <c r="I844" s="26">
        <v>0</v>
      </c>
      <c r="J844" s="27">
        <v>0</v>
      </c>
      <c r="K844" s="28">
        <v>10</v>
      </c>
      <c r="L844" s="27">
        <v>35</v>
      </c>
      <c r="M844" s="27">
        <v>2.4500000000000002</v>
      </c>
      <c r="N844" s="29">
        <v>37.450000000000003</v>
      </c>
      <c r="O844" s="27">
        <v>2.4500000000000002</v>
      </c>
      <c r="P844" s="27">
        <v>37.450000000000003</v>
      </c>
      <c r="Q844" s="27">
        <v>37.5</v>
      </c>
      <c r="R844" s="30"/>
      <c r="S844">
        <f t="shared" si="64"/>
        <v>6</v>
      </c>
      <c r="T844" t="str">
        <f t="shared" si="63"/>
        <v>กพ</v>
      </c>
      <c r="U844" t="str">
        <f t="shared" si="65"/>
        <v>15</v>
      </c>
      <c r="V844" cm="1">
        <f t="array" ref="V844">_xlfn.SWITCH(T844,"มค",1,"กพ",2,"มี",3,"เมย",4,"พค",5,"มิ",6,"กค",7,"สค",8,"กย",9,"ตค",10,"พย",11,"ธค",12)</f>
        <v>2</v>
      </c>
      <c r="W844" s="55">
        <f t="shared" si="66"/>
        <v>2022</v>
      </c>
      <c r="X844" s="54">
        <f t="shared" si="67"/>
        <v>44607</v>
      </c>
    </row>
    <row r="845" spans="1:24" ht="24" x14ac:dyDescent="0.4">
      <c r="A845" s="19">
        <v>122</v>
      </c>
      <c r="B845" s="20" t="s">
        <v>2156</v>
      </c>
      <c r="C845" s="21" t="s">
        <v>2171</v>
      </c>
      <c r="D845" s="22" t="s">
        <v>703</v>
      </c>
      <c r="E845" s="23" t="s">
        <v>704</v>
      </c>
      <c r="F845" s="24" t="s">
        <v>705</v>
      </c>
      <c r="G845" s="25" t="s">
        <v>50</v>
      </c>
      <c r="H845" s="26">
        <v>0</v>
      </c>
      <c r="I845" s="26">
        <v>0</v>
      </c>
      <c r="J845" s="27">
        <v>0</v>
      </c>
      <c r="K845" s="28">
        <v>59</v>
      </c>
      <c r="L845" s="27">
        <v>206.5</v>
      </c>
      <c r="M845" s="27">
        <v>14.45</v>
      </c>
      <c r="N845" s="29">
        <v>220.95</v>
      </c>
      <c r="O845" s="27">
        <v>14.45</v>
      </c>
      <c r="P845" s="27">
        <v>220.95</v>
      </c>
      <c r="Q845" s="27">
        <v>221</v>
      </c>
      <c r="R845" s="30"/>
      <c r="S845">
        <f t="shared" si="64"/>
        <v>6</v>
      </c>
      <c r="T845" t="str">
        <f t="shared" si="63"/>
        <v>กพ</v>
      </c>
      <c r="U845" t="str">
        <f t="shared" si="65"/>
        <v>15</v>
      </c>
      <c r="V845" cm="1">
        <f t="array" ref="V845">_xlfn.SWITCH(T845,"มค",1,"กพ",2,"มี",3,"เมย",4,"พค",5,"มิ",6,"กค",7,"สค",8,"กย",9,"ตค",10,"พย",11,"ธค",12)</f>
        <v>2</v>
      </c>
      <c r="W845" s="55">
        <f t="shared" si="66"/>
        <v>2022</v>
      </c>
      <c r="X845" s="54">
        <f t="shared" si="67"/>
        <v>44607</v>
      </c>
    </row>
    <row r="846" spans="1:24" ht="24" x14ac:dyDescent="0.4">
      <c r="A846" s="19">
        <v>123</v>
      </c>
      <c r="B846" s="20" t="s">
        <v>2156</v>
      </c>
      <c r="C846" s="21" t="s">
        <v>2172</v>
      </c>
      <c r="D846" s="22" t="s">
        <v>2173</v>
      </c>
      <c r="E846" s="23" t="s">
        <v>2174</v>
      </c>
      <c r="F846" s="24" t="s">
        <v>2175</v>
      </c>
      <c r="G846" s="25" t="s">
        <v>2022</v>
      </c>
      <c r="H846" s="26">
        <v>143.5</v>
      </c>
      <c r="I846" s="26">
        <v>10.039999999999999</v>
      </c>
      <c r="J846" s="27">
        <v>153.54</v>
      </c>
      <c r="K846" s="28">
        <v>29</v>
      </c>
      <c r="L846" s="27">
        <v>101.5</v>
      </c>
      <c r="M846" s="27">
        <v>7.1</v>
      </c>
      <c r="N846" s="29">
        <v>108.6</v>
      </c>
      <c r="O846" s="27">
        <v>17.14</v>
      </c>
      <c r="P846" s="27">
        <v>262.14</v>
      </c>
      <c r="Q846" s="27">
        <v>262.25</v>
      </c>
      <c r="R846" s="30"/>
      <c r="S846">
        <f t="shared" si="64"/>
        <v>6</v>
      </c>
      <c r="T846" t="str">
        <f t="shared" si="63"/>
        <v>กพ</v>
      </c>
      <c r="U846" t="str">
        <f t="shared" si="65"/>
        <v>15</v>
      </c>
      <c r="V846" cm="1">
        <f t="array" ref="V846">_xlfn.SWITCH(T846,"มค",1,"กพ",2,"มี",3,"เมย",4,"พค",5,"มิ",6,"กค",7,"สค",8,"กย",9,"ตค",10,"พย",11,"ธค",12)</f>
        <v>2</v>
      </c>
      <c r="W846" s="55">
        <f t="shared" si="66"/>
        <v>2022</v>
      </c>
      <c r="X846" s="54">
        <f t="shared" si="67"/>
        <v>44607</v>
      </c>
    </row>
    <row r="847" spans="1:24" ht="24" x14ac:dyDescent="0.4">
      <c r="A847" s="19">
        <v>124</v>
      </c>
      <c r="B847" s="20" t="s">
        <v>2156</v>
      </c>
      <c r="C847" s="21" t="s">
        <v>2176</v>
      </c>
      <c r="D847" s="22" t="s">
        <v>711</v>
      </c>
      <c r="E847" s="23" t="s">
        <v>712</v>
      </c>
      <c r="F847" s="24" t="s">
        <v>713</v>
      </c>
      <c r="G847" s="25" t="s">
        <v>50</v>
      </c>
      <c r="H847" s="26">
        <v>0</v>
      </c>
      <c r="I847" s="26">
        <v>0</v>
      </c>
      <c r="J847" s="27">
        <v>0</v>
      </c>
      <c r="K847" s="28">
        <v>29</v>
      </c>
      <c r="L847" s="27">
        <v>101.5</v>
      </c>
      <c r="M847" s="27">
        <v>7.1</v>
      </c>
      <c r="N847" s="29">
        <v>108.6</v>
      </c>
      <c r="O847" s="27">
        <v>7.1</v>
      </c>
      <c r="P847" s="27">
        <v>108.6</v>
      </c>
      <c r="Q847" s="27">
        <v>108.75</v>
      </c>
      <c r="R847" s="30"/>
      <c r="S847">
        <f t="shared" si="64"/>
        <v>6</v>
      </c>
      <c r="T847" t="str">
        <f t="shared" si="63"/>
        <v>กพ</v>
      </c>
      <c r="U847" t="str">
        <f t="shared" si="65"/>
        <v>15</v>
      </c>
      <c r="V847" cm="1">
        <f t="array" ref="V847">_xlfn.SWITCH(T847,"มค",1,"กพ",2,"มี",3,"เมย",4,"พค",5,"มิ",6,"กค",7,"สค",8,"กย",9,"ตค",10,"พย",11,"ธค",12)</f>
        <v>2</v>
      </c>
      <c r="W847" s="55">
        <f t="shared" si="66"/>
        <v>2022</v>
      </c>
      <c r="X847" s="54">
        <f t="shared" si="67"/>
        <v>44607</v>
      </c>
    </row>
    <row r="848" spans="1:24" ht="24" x14ac:dyDescent="0.4">
      <c r="A848" s="19">
        <v>125</v>
      </c>
      <c r="B848" s="20" t="s">
        <v>2156</v>
      </c>
      <c r="C848" s="21" t="s">
        <v>2177</v>
      </c>
      <c r="D848" s="22" t="s">
        <v>808</v>
      </c>
      <c r="E848" s="23" t="s">
        <v>809</v>
      </c>
      <c r="F848" s="24" t="s">
        <v>810</v>
      </c>
      <c r="G848" s="25" t="s">
        <v>50</v>
      </c>
      <c r="H848" s="26">
        <v>0</v>
      </c>
      <c r="I848" s="26">
        <v>0</v>
      </c>
      <c r="J848" s="27">
        <v>0</v>
      </c>
      <c r="K848" s="28">
        <v>9</v>
      </c>
      <c r="L848" s="27">
        <v>31.5</v>
      </c>
      <c r="M848" s="27">
        <v>2.2000000000000002</v>
      </c>
      <c r="N848" s="29">
        <v>33.700000000000003</v>
      </c>
      <c r="O848" s="27">
        <v>2.2000000000000002</v>
      </c>
      <c r="P848" s="27">
        <v>33.700000000000003</v>
      </c>
      <c r="Q848" s="27">
        <v>33.75</v>
      </c>
      <c r="R848" s="30"/>
      <c r="S848">
        <f t="shared" si="64"/>
        <v>6</v>
      </c>
      <c r="T848" t="str">
        <f t="shared" si="63"/>
        <v>กพ</v>
      </c>
      <c r="U848" t="str">
        <f t="shared" si="65"/>
        <v>15</v>
      </c>
      <c r="V848" cm="1">
        <f t="array" ref="V848">_xlfn.SWITCH(T848,"มค",1,"กพ",2,"มี",3,"เมย",4,"พค",5,"มิ",6,"กค",7,"สค",8,"กย",9,"ตค",10,"พย",11,"ธค",12)</f>
        <v>2</v>
      </c>
      <c r="W848" s="55">
        <f t="shared" si="66"/>
        <v>2022</v>
      </c>
      <c r="X848" s="54">
        <f t="shared" si="67"/>
        <v>44607</v>
      </c>
    </row>
    <row r="849" spans="1:24" ht="24" x14ac:dyDescent="0.4">
      <c r="A849" s="19">
        <v>126</v>
      </c>
      <c r="B849" s="20" t="s">
        <v>2156</v>
      </c>
      <c r="C849" s="21" t="s">
        <v>2178</v>
      </c>
      <c r="D849" s="22" t="s">
        <v>820</v>
      </c>
      <c r="E849" s="23" t="s">
        <v>821</v>
      </c>
      <c r="F849" s="24" t="s">
        <v>822</v>
      </c>
      <c r="G849" s="25" t="s">
        <v>50</v>
      </c>
      <c r="H849" s="26">
        <v>0</v>
      </c>
      <c r="I849" s="26">
        <v>0</v>
      </c>
      <c r="J849" s="27">
        <v>0</v>
      </c>
      <c r="K849" s="28">
        <v>42</v>
      </c>
      <c r="L849" s="27">
        <v>147</v>
      </c>
      <c r="M849" s="27">
        <v>10.29</v>
      </c>
      <c r="N849" s="29">
        <v>157.29</v>
      </c>
      <c r="O849" s="27">
        <v>10.29</v>
      </c>
      <c r="P849" s="27">
        <v>157.29</v>
      </c>
      <c r="Q849" s="27">
        <v>157.5</v>
      </c>
      <c r="R849" s="30"/>
      <c r="S849">
        <f t="shared" si="64"/>
        <v>6</v>
      </c>
      <c r="T849" t="str">
        <f t="shared" si="63"/>
        <v>กพ</v>
      </c>
      <c r="U849" t="str">
        <f t="shared" si="65"/>
        <v>15</v>
      </c>
      <c r="V849" cm="1">
        <f t="array" ref="V849">_xlfn.SWITCH(T849,"มค",1,"กพ",2,"มี",3,"เมย",4,"พค",5,"มิ",6,"กค",7,"สค",8,"กย",9,"ตค",10,"พย",11,"ธค",12)</f>
        <v>2</v>
      </c>
      <c r="W849" s="55">
        <f t="shared" si="66"/>
        <v>2022</v>
      </c>
      <c r="X849" s="54">
        <f t="shared" si="67"/>
        <v>44607</v>
      </c>
    </row>
    <row r="850" spans="1:24" ht="24" x14ac:dyDescent="0.4">
      <c r="A850" s="19">
        <v>127</v>
      </c>
      <c r="B850" s="20" t="s">
        <v>2156</v>
      </c>
      <c r="C850" s="21" t="s">
        <v>2179</v>
      </c>
      <c r="D850" s="22" t="s">
        <v>812</v>
      </c>
      <c r="E850" s="23" t="s">
        <v>813</v>
      </c>
      <c r="F850" s="24" t="s">
        <v>814</v>
      </c>
      <c r="G850" s="25" t="s">
        <v>50</v>
      </c>
      <c r="H850" s="26">
        <v>0</v>
      </c>
      <c r="I850" s="26">
        <v>0</v>
      </c>
      <c r="J850" s="27">
        <v>0</v>
      </c>
      <c r="K850" s="28">
        <v>7</v>
      </c>
      <c r="L850" s="27">
        <v>24.5</v>
      </c>
      <c r="M850" s="27">
        <v>1.71</v>
      </c>
      <c r="N850" s="29">
        <v>26.21</v>
      </c>
      <c r="O850" s="27">
        <v>1.71</v>
      </c>
      <c r="P850" s="27">
        <v>26.21</v>
      </c>
      <c r="Q850" s="27">
        <v>26.25</v>
      </c>
      <c r="R850" s="30"/>
      <c r="S850">
        <f t="shared" si="64"/>
        <v>6</v>
      </c>
      <c r="T850" t="str">
        <f t="shared" si="63"/>
        <v>กพ</v>
      </c>
      <c r="U850" t="str">
        <f t="shared" si="65"/>
        <v>15</v>
      </c>
      <c r="V850" cm="1">
        <f t="array" ref="V850">_xlfn.SWITCH(T850,"มค",1,"กพ",2,"มี",3,"เมย",4,"พค",5,"มิ",6,"กค",7,"สค",8,"กย",9,"ตค",10,"พย",11,"ธค",12)</f>
        <v>2</v>
      </c>
      <c r="W850" s="55">
        <f t="shared" si="66"/>
        <v>2022</v>
      </c>
      <c r="X850" s="54">
        <f t="shared" si="67"/>
        <v>44607</v>
      </c>
    </row>
    <row r="851" spans="1:24" ht="24" x14ac:dyDescent="0.4">
      <c r="A851" s="19">
        <v>128</v>
      </c>
      <c r="B851" s="20" t="s">
        <v>2156</v>
      </c>
      <c r="C851" s="21" t="s">
        <v>2180</v>
      </c>
      <c r="D851" s="22" t="s">
        <v>475</v>
      </c>
      <c r="E851" s="23" t="s">
        <v>476</v>
      </c>
      <c r="F851" s="24" t="s">
        <v>477</v>
      </c>
      <c r="G851" s="25" t="s">
        <v>50</v>
      </c>
      <c r="H851" s="26">
        <v>0</v>
      </c>
      <c r="I851" s="26">
        <v>0</v>
      </c>
      <c r="J851" s="27">
        <v>0</v>
      </c>
      <c r="K851" s="28">
        <v>40</v>
      </c>
      <c r="L851" s="27">
        <v>140</v>
      </c>
      <c r="M851" s="27">
        <v>9.8000000000000007</v>
      </c>
      <c r="N851" s="29">
        <v>149.80000000000001</v>
      </c>
      <c r="O851" s="27">
        <v>9.8000000000000007</v>
      </c>
      <c r="P851" s="27">
        <v>149.80000000000001</v>
      </c>
      <c r="Q851" s="27">
        <v>150</v>
      </c>
      <c r="R851" s="30"/>
      <c r="S851">
        <f t="shared" si="64"/>
        <v>6</v>
      </c>
      <c r="T851" t="str">
        <f t="shared" si="63"/>
        <v>กพ</v>
      </c>
      <c r="U851" t="str">
        <f t="shared" si="65"/>
        <v>15</v>
      </c>
      <c r="V851" cm="1">
        <f t="array" ref="V851">_xlfn.SWITCH(T851,"มค",1,"กพ",2,"มี",3,"เมย",4,"พค",5,"มิ",6,"กค",7,"สค",8,"กย",9,"ตค",10,"พย",11,"ธค",12)</f>
        <v>2</v>
      </c>
      <c r="W851" s="55">
        <f t="shared" si="66"/>
        <v>2022</v>
      </c>
      <c r="X851" s="54">
        <f t="shared" si="67"/>
        <v>44607</v>
      </c>
    </row>
    <row r="852" spans="1:24" ht="24" x14ac:dyDescent="0.4">
      <c r="A852" s="19">
        <v>129</v>
      </c>
      <c r="B852" s="20" t="s">
        <v>2156</v>
      </c>
      <c r="C852" s="21" t="s">
        <v>2181</v>
      </c>
      <c r="D852" s="22" t="s">
        <v>760</v>
      </c>
      <c r="E852" s="23" t="s">
        <v>761</v>
      </c>
      <c r="F852" s="24" t="s">
        <v>762</v>
      </c>
      <c r="G852" s="25" t="s">
        <v>50</v>
      </c>
      <c r="H852" s="26">
        <v>0</v>
      </c>
      <c r="I852" s="26">
        <v>0</v>
      </c>
      <c r="J852" s="27">
        <v>0</v>
      </c>
      <c r="K852" s="28">
        <v>11</v>
      </c>
      <c r="L852" s="27">
        <v>38.5</v>
      </c>
      <c r="M852" s="27">
        <v>2.69</v>
      </c>
      <c r="N852" s="29">
        <v>41.19</v>
      </c>
      <c r="O852" s="27">
        <v>2.69</v>
      </c>
      <c r="P852" s="27">
        <v>41.19</v>
      </c>
      <c r="Q852" s="27">
        <v>41.25</v>
      </c>
      <c r="R852" s="30"/>
      <c r="S852">
        <f t="shared" si="64"/>
        <v>6</v>
      </c>
      <c r="T852" t="str">
        <f t="shared" si="63"/>
        <v>กพ</v>
      </c>
      <c r="U852" t="str">
        <f t="shared" si="65"/>
        <v>15</v>
      </c>
      <c r="V852" cm="1">
        <f t="array" ref="V852">_xlfn.SWITCH(T852,"มค",1,"กพ",2,"มี",3,"เมย",4,"พค",5,"มิ",6,"กค",7,"สค",8,"กย",9,"ตค",10,"พย",11,"ธค",12)</f>
        <v>2</v>
      </c>
      <c r="W852" s="55">
        <f t="shared" si="66"/>
        <v>2022</v>
      </c>
      <c r="X852" s="54">
        <f t="shared" si="67"/>
        <v>44607</v>
      </c>
    </row>
    <row r="853" spans="1:24" ht="24" x14ac:dyDescent="0.4">
      <c r="A853" s="19">
        <v>130</v>
      </c>
      <c r="B853" s="20" t="s">
        <v>2156</v>
      </c>
      <c r="C853" s="21" t="s">
        <v>2182</v>
      </c>
      <c r="D853" s="22" t="s">
        <v>754</v>
      </c>
      <c r="E853" s="23" t="s">
        <v>755</v>
      </c>
      <c r="F853" s="24" t="s">
        <v>756</v>
      </c>
      <c r="G853" s="25" t="s">
        <v>50</v>
      </c>
      <c r="H853" s="26">
        <v>0</v>
      </c>
      <c r="I853" s="26">
        <v>0</v>
      </c>
      <c r="J853" s="27">
        <v>0</v>
      </c>
      <c r="K853" s="28">
        <v>16</v>
      </c>
      <c r="L853" s="27">
        <v>56</v>
      </c>
      <c r="M853" s="27">
        <v>3.92</v>
      </c>
      <c r="N853" s="29">
        <v>59.92</v>
      </c>
      <c r="O853" s="27">
        <v>3.92</v>
      </c>
      <c r="P853" s="27">
        <v>59.92</v>
      </c>
      <c r="Q853" s="27">
        <v>60</v>
      </c>
      <c r="R853" s="30"/>
      <c r="S853">
        <f t="shared" si="64"/>
        <v>6</v>
      </c>
      <c r="T853" t="str">
        <f t="shared" si="63"/>
        <v>กพ</v>
      </c>
      <c r="U853" t="str">
        <f t="shared" si="65"/>
        <v>15</v>
      </c>
      <c r="V853" cm="1">
        <f t="array" ref="V853">_xlfn.SWITCH(T853,"มค",1,"กพ",2,"มี",3,"เมย",4,"พค",5,"มิ",6,"กค",7,"สค",8,"กย",9,"ตค",10,"พย",11,"ธค",12)</f>
        <v>2</v>
      </c>
      <c r="W853" s="55">
        <f t="shared" si="66"/>
        <v>2022</v>
      </c>
      <c r="X853" s="54">
        <f t="shared" si="67"/>
        <v>44607</v>
      </c>
    </row>
    <row r="854" spans="1:24" ht="24" x14ac:dyDescent="0.4">
      <c r="A854" s="19">
        <v>131</v>
      </c>
      <c r="B854" s="20" t="s">
        <v>2156</v>
      </c>
      <c r="C854" s="21" t="s">
        <v>2183</v>
      </c>
      <c r="D854" s="22" t="s">
        <v>758</v>
      </c>
      <c r="E854" s="23" t="s">
        <v>755</v>
      </c>
      <c r="F854" s="24" t="s">
        <v>756</v>
      </c>
      <c r="G854" s="25" t="s">
        <v>50</v>
      </c>
      <c r="H854" s="26">
        <v>0</v>
      </c>
      <c r="I854" s="26">
        <v>0</v>
      </c>
      <c r="J854" s="27">
        <v>0</v>
      </c>
      <c r="K854" s="28">
        <v>1</v>
      </c>
      <c r="L854" s="27">
        <v>3.5</v>
      </c>
      <c r="M854" s="27">
        <v>0.24</v>
      </c>
      <c r="N854" s="29">
        <v>3.74</v>
      </c>
      <c r="O854" s="27">
        <v>0.24</v>
      </c>
      <c r="P854" s="27">
        <v>3.74</v>
      </c>
      <c r="Q854" s="27">
        <v>3.75</v>
      </c>
      <c r="R854" s="30"/>
      <c r="S854">
        <f t="shared" si="64"/>
        <v>6</v>
      </c>
      <c r="T854" t="str">
        <f t="shared" si="63"/>
        <v>กพ</v>
      </c>
      <c r="U854" t="str">
        <f t="shared" si="65"/>
        <v>15</v>
      </c>
      <c r="V854" cm="1">
        <f t="array" ref="V854">_xlfn.SWITCH(T854,"มค",1,"กพ",2,"มี",3,"เมย",4,"พค",5,"มิ",6,"กค",7,"สค",8,"กย",9,"ตค",10,"พย",11,"ธค",12)</f>
        <v>2</v>
      </c>
      <c r="W854" s="55">
        <f t="shared" si="66"/>
        <v>2022</v>
      </c>
      <c r="X854" s="54">
        <f t="shared" si="67"/>
        <v>44607</v>
      </c>
    </row>
    <row r="855" spans="1:24" ht="24" x14ac:dyDescent="0.4">
      <c r="A855" s="19">
        <v>132</v>
      </c>
      <c r="B855" s="20" t="s">
        <v>2156</v>
      </c>
      <c r="C855" s="21" t="s">
        <v>2184</v>
      </c>
      <c r="D855" s="22" t="s">
        <v>804</v>
      </c>
      <c r="E855" s="23" t="s">
        <v>805</v>
      </c>
      <c r="F855" s="24" t="s">
        <v>806</v>
      </c>
      <c r="G855" s="25" t="s">
        <v>50</v>
      </c>
      <c r="H855" s="26">
        <v>0</v>
      </c>
      <c r="I855" s="26">
        <v>0</v>
      </c>
      <c r="J855" s="27">
        <v>0</v>
      </c>
      <c r="K855" s="28">
        <v>44</v>
      </c>
      <c r="L855" s="27">
        <v>154</v>
      </c>
      <c r="M855" s="27">
        <v>10.78</v>
      </c>
      <c r="N855" s="29">
        <v>164.78</v>
      </c>
      <c r="O855" s="27">
        <v>10.78</v>
      </c>
      <c r="P855" s="27">
        <v>164.78</v>
      </c>
      <c r="Q855" s="27">
        <v>165</v>
      </c>
      <c r="R855" s="30"/>
      <c r="S855">
        <f t="shared" si="64"/>
        <v>6</v>
      </c>
      <c r="T855" t="str">
        <f t="shared" si="63"/>
        <v>กพ</v>
      </c>
      <c r="U855" t="str">
        <f t="shared" si="65"/>
        <v>15</v>
      </c>
      <c r="V855" cm="1">
        <f t="array" ref="V855">_xlfn.SWITCH(T855,"มค",1,"กพ",2,"มี",3,"เมย",4,"พค",5,"มิ",6,"กค",7,"สค",8,"กย",9,"ตค",10,"พย",11,"ธค",12)</f>
        <v>2</v>
      </c>
      <c r="W855" s="55">
        <f t="shared" si="66"/>
        <v>2022</v>
      </c>
      <c r="X855" s="54">
        <f t="shared" si="67"/>
        <v>44607</v>
      </c>
    </row>
    <row r="856" spans="1:24" ht="24" x14ac:dyDescent="0.4">
      <c r="A856" s="19">
        <v>133</v>
      </c>
      <c r="B856" s="20" t="s">
        <v>2156</v>
      </c>
      <c r="C856" s="21" t="s">
        <v>2185</v>
      </c>
      <c r="D856" s="22" t="s">
        <v>496</v>
      </c>
      <c r="E856" s="23" t="s">
        <v>252</v>
      </c>
      <c r="F856" s="24" t="s">
        <v>497</v>
      </c>
      <c r="G856" s="25" t="s">
        <v>50</v>
      </c>
      <c r="H856" s="26">
        <v>0</v>
      </c>
      <c r="I856" s="26">
        <v>0</v>
      </c>
      <c r="J856" s="27">
        <v>0</v>
      </c>
      <c r="K856" s="28">
        <v>0</v>
      </c>
      <c r="L856" s="27">
        <v>125</v>
      </c>
      <c r="M856" s="27">
        <v>8.75</v>
      </c>
      <c r="N856" s="29">
        <v>133.75</v>
      </c>
      <c r="O856" s="27">
        <v>8.75</v>
      </c>
      <c r="P856" s="27">
        <v>133.75</v>
      </c>
      <c r="Q856" s="27">
        <v>133.75</v>
      </c>
      <c r="R856" s="30"/>
      <c r="S856">
        <f t="shared" si="64"/>
        <v>6</v>
      </c>
      <c r="T856" t="str">
        <f t="shared" si="63"/>
        <v>กพ</v>
      </c>
      <c r="U856" t="str">
        <f t="shared" si="65"/>
        <v>15</v>
      </c>
      <c r="V856" cm="1">
        <f t="array" ref="V856">_xlfn.SWITCH(T856,"มค",1,"กพ",2,"มี",3,"เมย",4,"พค",5,"มิ",6,"กค",7,"สค",8,"กย",9,"ตค",10,"พย",11,"ธค",12)</f>
        <v>2</v>
      </c>
      <c r="W856" s="55">
        <f t="shared" si="66"/>
        <v>2022</v>
      </c>
      <c r="X856" s="54">
        <f t="shared" si="67"/>
        <v>44607</v>
      </c>
    </row>
    <row r="857" spans="1:24" ht="24" x14ac:dyDescent="0.4">
      <c r="A857" s="19">
        <v>134</v>
      </c>
      <c r="B857" s="20" t="s">
        <v>2156</v>
      </c>
      <c r="C857" s="21" t="s">
        <v>2186</v>
      </c>
      <c r="D857" s="22" t="s">
        <v>1068</v>
      </c>
      <c r="E857" s="23" t="s">
        <v>1069</v>
      </c>
      <c r="F857" s="24" t="s">
        <v>1070</v>
      </c>
      <c r="G857" s="25" t="s">
        <v>50</v>
      </c>
      <c r="H857" s="26">
        <v>0</v>
      </c>
      <c r="I857" s="26">
        <v>0</v>
      </c>
      <c r="J857" s="27">
        <v>0</v>
      </c>
      <c r="K857" s="28">
        <v>49</v>
      </c>
      <c r="L857" s="27">
        <v>171.5</v>
      </c>
      <c r="M857" s="27">
        <v>12</v>
      </c>
      <c r="N857" s="29">
        <v>183.5</v>
      </c>
      <c r="O857" s="27">
        <v>12</v>
      </c>
      <c r="P857" s="27">
        <v>183.5</v>
      </c>
      <c r="Q857" s="27">
        <v>183.5</v>
      </c>
      <c r="R857" s="30"/>
      <c r="S857">
        <f t="shared" si="64"/>
        <v>6</v>
      </c>
      <c r="T857" t="str">
        <f t="shared" si="63"/>
        <v>กพ</v>
      </c>
      <c r="U857" t="str">
        <f t="shared" si="65"/>
        <v>15</v>
      </c>
      <c r="V857" cm="1">
        <f t="array" ref="V857">_xlfn.SWITCH(T857,"มค",1,"กพ",2,"มี",3,"เมย",4,"พค",5,"มิ",6,"กค",7,"สค",8,"กย",9,"ตค",10,"พย",11,"ธค",12)</f>
        <v>2</v>
      </c>
      <c r="W857" s="55">
        <f t="shared" si="66"/>
        <v>2022</v>
      </c>
      <c r="X857" s="54">
        <f t="shared" si="67"/>
        <v>44607</v>
      </c>
    </row>
    <row r="858" spans="1:24" ht="24" x14ac:dyDescent="0.4">
      <c r="A858" s="19">
        <v>135</v>
      </c>
      <c r="B858" s="20" t="s">
        <v>2156</v>
      </c>
      <c r="C858" s="21" t="s">
        <v>2187</v>
      </c>
      <c r="D858" s="22" t="s">
        <v>593</v>
      </c>
      <c r="E858" s="23" t="s">
        <v>590</v>
      </c>
      <c r="F858" s="24" t="s">
        <v>594</v>
      </c>
      <c r="G858" s="25" t="s">
        <v>50</v>
      </c>
      <c r="H858" s="26">
        <v>0</v>
      </c>
      <c r="I858" s="26">
        <v>0</v>
      </c>
      <c r="J858" s="27">
        <v>0</v>
      </c>
      <c r="K858" s="28">
        <v>5</v>
      </c>
      <c r="L858" s="27">
        <v>17.5</v>
      </c>
      <c r="M858" s="27">
        <v>1.22</v>
      </c>
      <c r="N858" s="29">
        <v>18.72</v>
      </c>
      <c r="O858" s="27">
        <v>1.22</v>
      </c>
      <c r="P858" s="27">
        <v>18.72</v>
      </c>
      <c r="Q858" s="27">
        <v>18.75</v>
      </c>
      <c r="R858" s="30"/>
      <c r="S858">
        <f t="shared" si="64"/>
        <v>6</v>
      </c>
      <c r="T858" t="str">
        <f t="shared" si="63"/>
        <v>กพ</v>
      </c>
      <c r="U858" t="str">
        <f t="shared" si="65"/>
        <v>15</v>
      </c>
      <c r="V858" cm="1">
        <f t="array" ref="V858">_xlfn.SWITCH(T858,"มค",1,"กพ",2,"มี",3,"เมย",4,"พค",5,"มิ",6,"กค",7,"สค",8,"กย",9,"ตค",10,"พย",11,"ธค",12)</f>
        <v>2</v>
      </c>
      <c r="W858" s="55">
        <f t="shared" si="66"/>
        <v>2022</v>
      </c>
      <c r="X858" s="54">
        <f t="shared" si="67"/>
        <v>44607</v>
      </c>
    </row>
    <row r="859" spans="1:24" ht="24" x14ac:dyDescent="0.4">
      <c r="A859" s="19">
        <v>136</v>
      </c>
      <c r="B859" s="20" t="s">
        <v>2156</v>
      </c>
      <c r="C859" s="21" t="s">
        <v>2188</v>
      </c>
      <c r="D859" s="22" t="s">
        <v>788</v>
      </c>
      <c r="E859" s="23" t="s">
        <v>789</v>
      </c>
      <c r="F859" s="24" t="s">
        <v>790</v>
      </c>
      <c r="G859" s="25" t="s">
        <v>50</v>
      </c>
      <c r="H859" s="26">
        <v>0</v>
      </c>
      <c r="I859" s="26">
        <v>0</v>
      </c>
      <c r="J859" s="27">
        <v>0</v>
      </c>
      <c r="K859" s="28">
        <v>6</v>
      </c>
      <c r="L859" s="27">
        <v>21</v>
      </c>
      <c r="M859" s="27">
        <v>1.47</v>
      </c>
      <c r="N859" s="29">
        <v>22.47</v>
      </c>
      <c r="O859" s="27">
        <v>1.47</v>
      </c>
      <c r="P859" s="27">
        <v>22.47</v>
      </c>
      <c r="Q859" s="27">
        <v>22.5</v>
      </c>
      <c r="R859" s="30"/>
      <c r="S859">
        <f t="shared" si="64"/>
        <v>6</v>
      </c>
      <c r="T859" t="str">
        <f t="shared" si="63"/>
        <v>กพ</v>
      </c>
      <c r="U859" t="str">
        <f t="shared" si="65"/>
        <v>15</v>
      </c>
      <c r="V859" cm="1">
        <f t="array" ref="V859">_xlfn.SWITCH(T859,"มค",1,"กพ",2,"มี",3,"เมย",4,"พค",5,"มิ",6,"กค",7,"สค",8,"กย",9,"ตค",10,"พย",11,"ธค",12)</f>
        <v>2</v>
      </c>
      <c r="W859" s="55">
        <f t="shared" si="66"/>
        <v>2022</v>
      </c>
      <c r="X859" s="54">
        <f t="shared" si="67"/>
        <v>44607</v>
      </c>
    </row>
    <row r="860" spans="1:24" ht="24" x14ac:dyDescent="0.4">
      <c r="A860" s="19">
        <v>137</v>
      </c>
      <c r="B860" s="20" t="s">
        <v>2156</v>
      </c>
      <c r="C860" s="21" t="s">
        <v>2189</v>
      </c>
      <c r="D860" s="22" t="s">
        <v>751</v>
      </c>
      <c r="E860" s="23" t="s">
        <v>744</v>
      </c>
      <c r="F860" s="24" t="s">
        <v>752</v>
      </c>
      <c r="G860" s="25" t="s">
        <v>50</v>
      </c>
      <c r="H860" s="26">
        <v>0</v>
      </c>
      <c r="I860" s="26">
        <v>0</v>
      </c>
      <c r="J860" s="27">
        <v>0</v>
      </c>
      <c r="K860" s="28">
        <v>15</v>
      </c>
      <c r="L860" s="27">
        <v>52.5</v>
      </c>
      <c r="M860" s="27">
        <v>3.67</v>
      </c>
      <c r="N860" s="29">
        <v>56.17</v>
      </c>
      <c r="O860" s="27">
        <v>3.67</v>
      </c>
      <c r="P860" s="27">
        <v>56.17</v>
      </c>
      <c r="Q860" s="27">
        <v>56.25</v>
      </c>
      <c r="R860" s="30"/>
      <c r="S860">
        <f t="shared" si="64"/>
        <v>6</v>
      </c>
      <c r="T860" t="str">
        <f t="shared" si="63"/>
        <v>กพ</v>
      </c>
      <c r="U860" t="str">
        <f t="shared" si="65"/>
        <v>15</v>
      </c>
      <c r="V860" cm="1">
        <f t="array" ref="V860">_xlfn.SWITCH(T860,"มค",1,"กพ",2,"มี",3,"เมย",4,"พค",5,"มิ",6,"กค",7,"สค",8,"กย",9,"ตค",10,"พย",11,"ธค",12)</f>
        <v>2</v>
      </c>
      <c r="W860" s="55">
        <f t="shared" si="66"/>
        <v>2022</v>
      </c>
      <c r="X860" s="54">
        <f t="shared" si="67"/>
        <v>44607</v>
      </c>
    </row>
    <row r="861" spans="1:24" ht="24" x14ac:dyDescent="0.4">
      <c r="A861" s="19">
        <v>138</v>
      </c>
      <c r="B861" s="20" t="s">
        <v>2156</v>
      </c>
      <c r="C861" s="21" t="s">
        <v>2190</v>
      </c>
      <c r="D861" s="22" t="s">
        <v>743</v>
      </c>
      <c r="E861" s="23" t="s">
        <v>744</v>
      </c>
      <c r="F861" s="24" t="s">
        <v>745</v>
      </c>
      <c r="G861" s="25" t="s">
        <v>50</v>
      </c>
      <c r="H861" s="26">
        <v>0</v>
      </c>
      <c r="I861" s="26">
        <v>0</v>
      </c>
      <c r="J861" s="27">
        <v>0</v>
      </c>
      <c r="K861" s="28">
        <v>79</v>
      </c>
      <c r="L861" s="27">
        <v>276.5</v>
      </c>
      <c r="M861" s="27">
        <v>19.350000000000001</v>
      </c>
      <c r="N861" s="29">
        <v>295.85000000000002</v>
      </c>
      <c r="O861" s="27">
        <v>19.350000000000001</v>
      </c>
      <c r="P861" s="27">
        <v>295.85000000000002</v>
      </c>
      <c r="Q861" s="27">
        <v>296</v>
      </c>
      <c r="R861" s="30"/>
      <c r="S861">
        <f t="shared" si="64"/>
        <v>6</v>
      </c>
      <c r="T861" t="str">
        <f t="shared" si="63"/>
        <v>กพ</v>
      </c>
      <c r="U861" t="str">
        <f t="shared" si="65"/>
        <v>15</v>
      </c>
      <c r="V861" cm="1">
        <f t="array" ref="V861">_xlfn.SWITCH(T861,"มค",1,"กพ",2,"มี",3,"เมย",4,"พค",5,"มิ",6,"กค",7,"สค",8,"กย",9,"ตค",10,"พย",11,"ธค",12)</f>
        <v>2</v>
      </c>
      <c r="W861" s="55">
        <f t="shared" si="66"/>
        <v>2022</v>
      </c>
      <c r="X861" s="54">
        <f t="shared" si="67"/>
        <v>44607</v>
      </c>
    </row>
    <row r="862" spans="1:24" ht="24" x14ac:dyDescent="0.4">
      <c r="A862" s="19">
        <v>139</v>
      </c>
      <c r="B862" s="20" t="s">
        <v>2156</v>
      </c>
      <c r="C862" s="21" t="s">
        <v>2191</v>
      </c>
      <c r="D862" s="22" t="s">
        <v>747</v>
      </c>
      <c r="E862" s="23" t="s">
        <v>748</v>
      </c>
      <c r="F862" s="24" t="s">
        <v>749</v>
      </c>
      <c r="G862" s="25" t="s">
        <v>50</v>
      </c>
      <c r="H862" s="26">
        <v>0</v>
      </c>
      <c r="I862" s="26">
        <v>0</v>
      </c>
      <c r="J862" s="27">
        <v>0</v>
      </c>
      <c r="K862" s="28">
        <v>31</v>
      </c>
      <c r="L862" s="27">
        <v>108.5</v>
      </c>
      <c r="M862" s="27">
        <v>7.59</v>
      </c>
      <c r="N862" s="29">
        <v>116.09</v>
      </c>
      <c r="O862" s="27">
        <v>7.59</v>
      </c>
      <c r="P862" s="27">
        <v>116.09</v>
      </c>
      <c r="Q862" s="27">
        <v>116.25</v>
      </c>
      <c r="R862" s="30"/>
      <c r="S862">
        <f t="shared" si="64"/>
        <v>6</v>
      </c>
      <c r="T862" t="str">
        <f t="shared" si="63"/>
        <v>กพ</v>
      </c>
      <c r="U862" t="str">
        <f t="shared" si="65"/>
        <v>15</v>
      </c>
      <c r="V862" cm="1">
        <f t="array" ref="V862">_xlfn.SWITCH(T862,"มค",1,"กพ",2,"มี",3,"เมย",4,"พค",5,"มิ",6,"กค",7,"สค",8,"กย",9,"ตค",10,"พย",11,"ธค",12)</f>
        <v>2</v>
      </c>
      <c r="W862" s="55">
        <f t="shared" si="66"/>
        <v>2022</v>
      </c>
      <c r="X862" s="54">
        <f t="shared" si="67"/>
        <v>44607</v>
      </c>
    </row>
    <row r="863" spans="1:24" ht="24" x14ac:dyDescent="0.4">
      <c r="A863" s="19">
        <v>140</v>
      </c>
      <c r="B863" s="20" t="s">
        <v>2156</v>
      </c>
      <c r="C863" s="21" t="s">
        <v>2192</v>
      </c>
      <c r="D863" s="22" t="s">
        <v>764</v>
      </c>
      <c r="E863" s="23" t="s">
        <v>765</v>
      </c>
      <c r="F863" s="24" t="s">
        <v>766</v>
      </c>
      <c r="G863" s="25" t="s">
        <v>50</v>
      </c>
      <c r="H863" s="26">
        <v>0</v>
      </c>
      <c r="I863" s="26">
        <v>0</v>
      </c>
      <c r="J863" s="27">
        <v>0</v>
      </c>
      <c r="K863" s="28">
        <v>14</v>
      </c>
      <c r="L863" s="27">
        <v>49</v>
      </c>
      <c r="M863" s="27">
        <v>3.43</v>
      </c>
      <c r="N863" s="29">
        <v>52.43</v>
      </c>
      <c r="O863" s="27">
        <v>3.43</v>
      </c>
      <c r="P863" s="27">
        <v>52.43</v>
      </c>
      <c r="Q863" s="27">
        <v>52.5</v>
      </c>
      <c r="R863" s="30"/>
      <c r="S863">
        <f t="shared" si="64"/>
        <v>6</v>
      </c>
      <c r="T863" t="str">
        <f t="shared" si="63"/>
        <v>กพ</v>
      </c>
      <c r="U863" t="str">
        <f t="shared" si="65"/>
        <v>15</v>
      </c>
      <c r="V863" cm="1">
        <f t="array" ref="V863">_xlfn.SWITCH(T863,"มค",1,"กพ",2,"มี",3,"เมย",4,"พค",5,"มิ",6,"กค",7,"สค",8,"กย",9,"ตค",10,"พย",11,"ธค",12)</f>
        <v>2</v>
      </c>
      <c r="W863" s="55">
        <f t="shared" si="66"/>
        <v>2022</v>
      </c>
      <c r="X863" s="54">
        <f t="shared" si="67"/>
        <v>44607</v>
      </c>
    </row>
    <row r="864" spans="1:24" ht="24" x14ac:dyDescent="0.4">
      <c r="A864" s="19">
        <v>141</v>
      </c>
      <c r="B864" s="20" t="s">
        <v>2156</v>
      </c>
      <c r="C864" s="21" t="s">
        <v>2193</v>
      </c>
      <c r="D864" s="22" t="s">
        <v>772</v>
      </c>
      <c r="E864" s="23" t="s">
        <v>773</v>
      </c>
      <c r="F864" s="24" t="s">
        <v>774</v>
      </c>
      <c r="G864" s="25" t="s">
        <v>50</v>
      </c>
      <c r="H864" s="26">
        <v>0</v>
      </c>
      <c r="I864" s="26">
        <v>0</v>
      </c>
      <c r="J864" s="27">
        <v>0</v>
      </c>
      <c r="K864" s="28">
        <v>19</v>
      </c>
      <c r="L864" s="27">
        <v>66.5</v>
      </c>
      <c r="M864" s="27">
        <v>4.6500000000000004</v>
      </c>
      <c r="N864" s="29">
        <v>71.150000000000006</v>
      </c>
      <c r="O864" s="27">
        <v>4.6500000000000004</v>
      </c>
      <c r="P864" s="27">
        <v>71.150000000000006</v>
      </c>
      <c r="Q864" s="27">
        <v>71.25</v>
      </c>
      <c r="R864" s="30"/>
      <c r="S864">
        <f t="shared" si="64"/>
        <v>6</v>
      </c>
      <c r="T864" t="str">
        <f t="shared" si="63"/>
        <v>กพ</v>
      </c>
      <c r="U864" t="str">
        <f t="shared" si="65"/>
        <v>15</v>
      </c>
      <c r="V864" cm="1">
        <f t="array" ref="V864">_xlfn.SWITCH(T864,"มค",1,"กพ",2,"มี",3,"เมย",4,"พค",5,"มิ",6,"กค",7,"สค",8,"กย",9,"ตค",10,"พย",11,"ธค",12)</f>
        <v>2</v>
      </c>
      <c r="W864" s="55">
        <f t="shared" si="66"/>
        <v>2022</v>
      </c>
      <c r="X864" s="54">
        <f t="shared" si="67"/>
        <v>44607</v>
      </c>
    </row>
    <row r="865" spans="1:24" ht="24" x14ac:dyDescent="0.4">
      <c r="A865" s="19">
        <v>142</v>
      </c>
      <c r="B865" s="20" t="s">
        <v>2156</v>
      </c>
      <c r="C865" s="21" t="s">
        <v>2194</v>
      </c>
      <c r="D865" s="22" t="s">
        <v>768</v>
      </c>
      <c r="E865" s="23" t="s">
        <v>769</v>
      </c>
      <c r="F865" s="24" t="s">
        <v>770</v>
      </c>
      <c r="G865" s="25" t="s">
        <v>50</v>
      </c>
      <c r="H865" s="26">
        <v>0</v>
      </c>
      <c r="I865" s="26">
        <v>0</v>
      </c>
      <c r="J865" s="27">
        <v>0</v>
      </c>
      <c r="K865" s="28">
        <v>3</v>
      </c>
      <c r="L865" s="27">
        <v>10.5</v>
      </c>
      <c r="M865" s="27">
        <v>0.73</v>
      </c>
      <c r="N865" s="29">
        <v>11.23</v>
      </c>
      <c r="O865" s="27">
        <v>0.73</v>
      </c>
      <c r="P865" s="27">
        <v>11.23</v>
      </c>
      <c r="Q865" s="27">
        <v>11.25</v>
      </c>
      <c r="R865" s="30"/>
      <c r="S865">
        <f t="shared" si="64"/>
        <v>6</v>
      </c>
      <c r="T865" t="str">
        <f t="shared" si="63"/>
        <v>กพ</v>
      </c>
      <c r="U865" t="str">
        <f t="shared" si="65"/>
        <v>15</v>
      </c>
      <c r="V865" cm="1">
        <f t="array" ref="V865">_xlfn.SWITCH(T865,"มค",1,"กพ",2,"มี",3,"เมย",4,"พค",5,"มิ",6,"กค",7,"สค",8,"กย",9,"ตค",10,"พย",11,"ธค",12)</f>
        <v>2</v>
      </c>
      <c r="W865" s="55">
        <f t="shared" si="66"/>
        <v>2022</v>
      </c>
      <c r="X865" s="54">
        <f t="shared" si="67"/>
        <v>44607</v>
      </c>
    </row>
    <row r="866" spans="1:24" ht="24" x14ac:dyDescent="0.4">
      <c r="A866" s="19">
        <v>143</v>
      </c>
      <c r="B866" s="20" t="s">
        <v>2156</v>
      </c>
      <c r="C866" s="21" t="s">
        <v>2195</v>
      </c>
      <c r="D866" s="22" t="s">
        <v>776</v>
      </c>
      <c r="E866" s="23" t="s">
        <v>777</v>
      </c>
      <c r="F866" s="24" t="s">
        <v>778</v>
      </c>
      <c r="G866" s="25" t="s">
        <v>50</v>
      </c>
      <c r="H866" s="26">
        <v>0</v>
      </c>
      <c r="I866" s="26">
        <v>0</v>
      </c>
      <c r="J866" s="27">
        <v>0</v>
      </c>
      <c r="K866" s="28">
        <v>39</v>
      </c>
      <c r="L866" s="27">
        <v>136.5</v>
      </c>
      <c r="M866" s="27">
        <v>9.5500000000000007</v>
      </c>
      <c r="N866" s="29">
        <v>146.05000000000001</v>
      </c>
      <c r="O866" s="27">
        <v>9.5500000000000007</v>
      </c>
      <c r="P866" s="27">
        <v>146.05000000000001</v>
      </c>
      <c r="Q866" s="27">
        <v>146.25</v>
      </c>
      <c r="R866" s="30"/>
      <c r="S866">
        <f t="shared" si="64"/>
        <v>6</v>
      </c>
      <c r="T866" t="str">
        <f t="shared" ref="T866:T929" si="68">IF(S866=5,MID(B866,7-S866,2),MID(B866,9-S866,2))</f>
        <v>กพ</v>
      </c>
      <c r="U866" t="str">
        <f t="shared" si="65"/>
        <v>15</v>
      </c>
      <c r="V866" cm="1">
        <f t="array" ref="V866">_xlfn.SWITCH(T866,"มค",1,"กพ",2,"มี",3,"เมย",4,"พค",5,"มิ",6,"กค",7,"สค",8,"กย",9,"ตค",10,"พย",11,"ธค",12)</f>
        <v>2</v>
      </c>
      <c r="W866" s="55">
        <f t="shared" si="66"/>
        <v>2022</v>
      </c>
      <c r="X866" s="54">
        <f t="shared" si="67"/>
        <v>44607</v>
      </c>
    </row>
    <row r="867" spans="1:24" ht="24" x14ac:dyDescent="0.4">
      <c r="A867" s="19">
        <v>144</v>
      </c>
      <c r="B867" s="20" t="s">
        <v>2156</v>
      </c>
      <c r="C867" s="21" t="s">
        <v>2196</v>
      </c>
      <c r="D867" s="22" t="s">
        <v>780</v>
      </c>
      <c r="E867" s="23" t="s">
        <v>781</v>
      </c>
      <c r="F867" s="24" t="s">
        <v>782</v>
      </c>
      <c r="G867" s="25" t="s">
        <v>50</v>
      </c>
      <c r="H867" s="26">
        <v>0</v>
      </c>
      <c r="I867" s="26">
        <v>0</v>
      </c>
      <c r="J867" s="27">
        <v>0</v>
      </c>
      <c r="K867" s="28">
        <v>3</v>
      </c>
      <c r="L867" s="27">
        <v>10.5</v>
      </c>
      <c r="M867" s="27">
        <v>0.73</v>
      </c>
      <c r="N867" s="29">
        <v>11.23</v>
      </c>
      <c r="O867" s="27">
        <v>0.73</v>
      </c>
      <c r="P867" s="27">
        <v>11.23</v>
      </c>
      <c r="Q867" s="27">
        <v>11.25</v>
      </c>
      <c r="R867" s="30"/>
      <c r="S867">
        <f t="shared" si="64"/>
        <v>6</v>
      </c>
      <c r="T867" t="str">
        <f t="shared" si="68"/>
        <v>กพ</v>
      </c>
      <c r="U867" t="str">
        <f t="shared" si="65"/>
        <v>15</v>
      </c>
      <c r="V867" cm="1">
        <f t="array" ref="V867">_xlfn.SWITCH(T867,"มค",1,"กพ",2,"มี",3,"เมย",4,"พค",5,"มิ",6,"กค",7,"สค",8,"กย",9,"ตค",10,"พย",11,"ธค",12)</f>
        <v>2</v>
      </c>
      <c r="W867" s="55">
        <f t="shared" si="66"/>
        <v>2022</v>
      </c>
      <c r="X867" s="54">
        <f t="shared" si="67"/>
        <v>44607</v>
      </c>
    </row>
    <row r="868" spans="1:24" ht="24" x14ac:dyDescent="0.4">
      <c r="A868" s="19">
        <v>145</v>
      </c>
      <c r="B868" s="20" t="s">
        <v>2156</v>
      </c>
      <c r="C868" s="21" t="s">
        <v>2197</v>
      </c>
      <c r="D868" s="22" t="s">
        <v>792</v>
      </c>
      <c r="E868" s="23" t="s">
        <v>793</v>
      </c>
      <c r="F868" s="24" t="s">
        <v>794</v>
      </c>
      <c r="G868" s="25" t="s">
        <v>50</v>
      </c>
      <c r="H868" s="26">
        <v>0</v>
      </c>
      <c r="I868" s="26">
        <v>0</v>
      </c>
      <c r="J868" s="27">
        <v>0</v>
      </c>
      <c r="K868" s="28">
        <v>73</v>
      </c>
      <c r="L868" s="27">
        <v>255.5</v>
      </c>
      <c r="M868" s="27">
        <v>17.88</v>
      </c>
      <c r="N868" s="29">
        <v>273.38</v>
      </c>
      <c r="O868" s="27">
        <v>17.88</v>
      </c>
      <c r="P868" s="27">
        <v>273.38</v>
      </c>
      <c r="Q868" s="27">
        <v>273.5</v>
      </c>
      <c r="R868" s="30"/>
      <c r="S868">
        <f t="shared" si="64"/>
        <v>6</v>
      </c>
      <c r="T868" t="str">
        <f t="shared" si="68"/>
        <v>กพ</v>
      </c>
      <c r="U868" t="str">
        <f t="shared" si="65"/>
        <v>15</v>
      </c>
      <c r="V868" cm="1">
        <f t="array" ref="V868">_xlfn.SWITCH(T868,"มค",1,"กพ",2,"มี",3,"เมย",4,"พค",5,"มิ",6,"กค",7,"สค",8,"กย",9,"ตค",10,"พย",11,"ธค",12)</f>
        <v>2</v>
      </c>
      <c r="W868" s="55">
        <f t="shared" si="66"/>
        <v>2022</v>
      </c>
      <c r="X868" s="54">
        <f t="shared" si="67"/>
        <v>44607</v>
      </c>
    </row>
    <row r="869" spans="1:24" ht="24" x14ac:dyDescent="0.4">
      <c r="A869" s="19">
        <v>146</v>
      </c>
      <c r="B869" s="20" t="s">
        <v>2156</v>
      </c>
      <c r="C869" s="21" t="s">
        <v>2198</v>
      </c>
      <c r="D869" s="22" t="s">
        <v>796</v>
      </c>
      <c r="E869" s="23" t="s">
        <v>797</v>
      </c>
      <c r="F869" s="24" t="s">
        <v>798</v>
      </c>
      <c r="G869" s="25" t="s">
        <v>50</v>
      </c>
      <c r="H869" s="26">
        <v>0</v>
      </c>
      <c r="I869" s="26">
        <v>0</v>
      </c>
      <c r="J869" s="27">
        <v>0</v>
      </c>
      <c r="K869" s="28">
        <v>12</v>
      </c>
      <c r="L869" s="27">
        <v>42</v>
      </c>
      <c r="M869" s="27">
        <v>2.94</v>
      </c>
      <c r="N869" s="29">
        <v>44.94</v>
      </c>
      <c r="O869" s="27">
        <v>2.94</v>
      </c>
      <c r="P869" s="27">
        <v>44.94</v>
      </c>
      <c r="Q869" s="27">
        <v>45</v>
      </c>
      <c r="R869" s="30"/>
      <c r="S869">
        <f t="shared" si="64"/>
        <v>6</v>
      </c>
      <c r="T869" t="str">
        <f t="shared" si="68"/>
        <v>กพ</v>
      </c>
      <c r="U869" t="str">
        <f t="shared" si="65"/>
        <v>15</v>
      </c>
      <c r="V869" cm="1">
        <f t="array" ref="V869">_xlfn.SWITCH(T869,"มค",1,"กพ",2,"มี",3,"เมย",4,"พค",5,"มิ",6,"กค",7,"สค",8,"กย",9,"ตค",10,"พย",11,"ธค",12)</f>
        <v>2</v>
      </c>
      <c r="W869" s="55">
        <f t="shared" si="66"/>
        <v>2022</v>
      </c>
      <c r="X869" s="54">
        <f t="shared" si="67"/>
        <v>44607</v>
      </c>
    </row>
    <row r="870" spans="1:24" ht="24" x14ac:dyDescent="0.4">
      <c r="A870" s="19">
        <v>147</v>
      </c>
      <c r="B870" s="20" t="s">
        <v>2156</v>
      </c>
      <c r="C870" s="21" t="s">
        <v>2199</v>
      </c>
      <c r="D870" s="22" t="s">
        <v>800</v>
      </c>
      <c r="E870" s="23" t="s">
        <v>801</v>
      </c>
      <c r="F870" s="24" t="s">
        <v>802</v>
      </c>
      <c r="G870" s="25" t="s">
        <v>50</v>
      </c>
      <c r="H870" s="26">
        <v>0</v>
      </c>
      <c r="I870" s="26">
        <v>0</v>
      </c>
      <c r="J870" s="27">
        <v>0</v>
      </c>
      <c r="K870" s="28">
        <v>2</v>
      </c>
      <c r="L870" s="27">
        <v>7</v>
      </c>
      <c r="M870" s="27">
        <v>0.49</v>
      </c>
      <c r="N870" s="29">
        <v>7.49</v>
      </c>
      <c r="O870" s="27">
        <v>0.49</v>
      </c>
      <c r="P870" s="27">
        <v>7.49</v>
      </c>
      <c r="Q870" s="27">
        <v>7.5</v>
      </c>
      <c r="R870" s="30"/>
      <c r="S870">
        <f t="shared" si="64"/>
        <v>6</v>
      </c>
      <c r="T870" t="str">
        <f t="shared" si="68"/>
        <v>กพ</v>
      </c>
      <c r="U870" t="str">
        <f t="shared" si="65"/>
        <v>15</v>
      </c>
      <c r="V870" cm="1">
        <f t="array" ref="V870">_xlfn.SWITCH(T870,"มค",1,"กพ",2,"มี",3,"เมย",4,"พค",5,"มิ",6,"กค",7,"สค",8,"กย",9,"ตค",10,"พย",11,"ธค",12)</f>
        <v>2</v>
      </c>
      <c r="W870" s="55">
        <f t="shared" si="66"/>
        <v>2022</v>
      </c>
      <c r="X870" s="54">
        <f t="shared" si="67"/>
        <v>44607</v>
      </c>
    </row>
    <row r="871" spans="1:24" ht="24" x14ac:dyDescent="0.4">
      <c r="A871" s="19">
        <v>148</v>
      </c>
      <c r="B871" s="20" t="s">
        <v>2156</v>
      </c>
      <c r="C871" s="21" t="s">
        <v>2200</v>
      </c>
      <c r="D871" s="22" t="s">
        <v>1407</v>
      </c>
      <c r="E871" s="23" t="s">
        <v>1408</v>
      </c>
      <c r="F871" s="24" t="s">
        <v>1409</v>
      </c>
      <c r="G871" s="25" t="s">
        <v>50</v>
      </c>
      <c r="H871" s="26">
        <v>0</v>
      </c>
      <c r="I871" s="26">
        <v>0</v>
      </c>
      <c r="J871" s="27">
        <v>0</v>
      </c>
      <c r="K871" s="28">
        <v>40</v>
      </c>
      <c r="L871" s="27">
        <v>140</v>
      </c>
      <c r="M871" s="27">
        <v>9.8000000000000007</v>
      </c>
      <c r="N871" s="29">
        <v>149.80000000000001</v>
      </c>
      <c r="O871" s="27">
        <v>9.8000000000000007</v>
      </c>
      <c r="P871" s="27">
        <v>149.80000000000001</v>
      </c>
      <c r="Q871" s="27">
        <v>150</v>
      </c>
      <c r="R871" s="30"/>
      <c r="S871">
        <f t="shared" si="64"/>
        <v>6</v>
      </c>
      <c r="T871" t="str">
        <f t="shared" si="68"/>
        <v>กพ</v>
      </c>
      <c r="U871" t="str">
        <f t="shared" si="65"/>
        <v>15</v>
      </c>
      <c r="V871" cm="1">
        <f t="array" ref="V871">_xlfn.SWITCH(T871,"มค",1,"กพ",2,"มี",3,"เมย",4,"พค",5,"มิ",6,"กค",7,"สค",8,"กย",9,"ตค",10,"พย",11,"ธค",12)</f>
        <v>2</v>
      </c>
      <c r="W871" s="55">
        <f t="shared" si="66"/>
        <v>2022</v>
      </c>
      <c r="X871" s="54">
        <f t="shared" si="67"/>
        <v>44607</v>
      </c>
    </row>
    <row r="872" spans="1:24" ht="24" x14ac:dyDescent="0.4">
      <c r="A872" s="19">
        <v>149</v>
      </c>
      <c r="B872" s="20" t="s">
        <v>2156</v>
      </c>
      <c r="C872" s="21" t="s">
        <v>2201</v>
      </c>
      <c r="D872" s="22" t="s">
        <v>1411</v>
      </c>
      <c r="E872" s="23" t="s">
        <v>1412</v>
      </c>
      <c r="F872" s="24" t="s">
        <v>1413</v>
      </c>
      <c r="G872" s="25" t="s">
        <v>50</v>
      </c>
      <c r="H872" s="26">
        <v>0</v>
      </c>
      <c r="I872" s="26">
        <v>0</v>
      </c>
      <c r="J872" s="27">
        <v>0</v>
      </c>
      <c r="K872" s="28">
        <v>17</v>
      </c>
      <c r="L872" s="27">
        <v>59.5</v>
      </c>
      <c r="M872" s="27">
        <v>4.16</v>
      </c>
      <c r="N872" s="29">
        <v>63.66</v>
      </c>
      <c r="O872" s="27">
        <v>4.16</v>
      </c>
      <c r="P872" s="27">
        <v>63.66</v>
      </c>
      <c r="Q872" s="27">
        <v>63.75</v>
      </c>
      <c r="R872" s="30"/>
      <c r="S872">
        <f t="shared" si="64"/>
        <v>6</v>
      </c>
      <c r="T872" t="str">
        <f t="shared" si="68"/>
        <v>กพ</v>
      </c>
      <c r="U872" t="str">
        <f t="shared" si="65"/>
        <v>15</v>
      </c>
      <c r="V872" cm="1">
        <f t="array" ref="V872">_xlfn.SWITCH(T872,"มค",1,"กพ",2,"มี",3,"เมย",4,"พค",5,"มิ",6,"กค",7,"สค",8,"กย",9,"ตค",10,"พย",11,"ธค",12)</f>
        <v>2</v>
      </c>
      <c r="W872" s="55">
        <f t="shared" si="66"/>
        <v>2022</v>
      </c>
      <c r="X872" s="54">
        <f t="shared" si="67"/>
        <v>44607</v>
      </c>
    </row>
    <row r="873" spans="1:24" ht="24" x14ac:dyDescent="0.4">
      <c r="A873" s="19">
        <v>150</v>
      </c>
      <c r="B873" s="20" t="s">
        <v>2156</v>
      </c>
      <c r="C873" s="21" t="s">
        <v>2202</v>
      </c>
      <c r="D873" s="22" t="s">
        <v>1403</v>
      </c>
      <c r="E873" s="23" t="s">
        <v>1404</v>
      </c>
      <c r="F873" s="24" t="s">
        <v>1405</v>
      </c>
      <c r="G873" s="25" t="s">
        <v>50</v>
      </c>
      <c r="H873" s="26">
        <v>0</v>
      </c>
      <c r="I873" s="26">
        <v>0</v>
      </c>
      <c r="J873" s="27">
        <v>0</v>
      </c>
      <c r="K873" s="28">
        <v>37</v>
      </c>
      <c r="L873" s="27">
        <v>129.5</v>
      </c>
      <c r="M873" s="27">
        <v>9.06</v>
      </c>
      <c r="N873" s="29">
        <v>138.56</v>
      </c>
      <c r="O873" s="27">
        <v>9.06</v>
      </c>
      <c r="P873" s="27">
        <v>138.56</v>
      </c>
      <c r="Q873" s="27">
        <v>138.75</v>
      </c>
      <c r="R873" s="30"/>
      <c r="S873">
        <f t="shared" si="64"/>
        <v>6</v>
      </c>
      <c r="T873" t="str">
        <f t="shared" si="68"/>
        <v>กพ</v>
      </c>
      <c r="U873" t="str">
        <f t="shared" si="65"/>
        <v>15</v>
      </c>
      <c r="V873" cm="1">
        <f t="array" ref="V873">_xlfn.SWITCH(T873,"มค",1,"กพ",2,"มี",3,"เมย",4,"พค",5,"มิ",6,"กค",7,"สค",8,"กย",9,"ตค",10,"พย",11,"ธค",12)</f>
        <v>2</v>
      </c>
      <c r="W873" s="55">
        <f t="shared" si="66"/>
        <v>2022</v>
      </c>
      <c r="X873" s="54">
        <f t="shared" si="67"/>
        <v>44607</v>
      </c>
    </row>
    <row r="874" spans="1:24" ht="24" x14ac:dyDescent="0.4">
      <c r="A874" s="19">
        <v>151</v>
      </c>
      <c r="B874" s="20" t="s">
        <v>2156</v>
      </c>
      <c r="C874" s="21" t="s">
        <v>2203</v>
      </c>
      <c r="D874" s="22" t="s">
        <v>784</v>
      </c>
      <c r="E874" s="23" t="s">
        <v>785</v>
      </c>
      <c r="F874" s="24" t="s">
        <v>786</v>
      </c>
      <c r="G874" s="25" t="s">
        <v>50</v>
      </c>
      <c r="H874" s="26">
        <v>0</v>
      </c>
      <c r="I874" s="26">
        <v>0</v>
      </c>
      <c r="J874" s="27">
        <v>0</v>
      </c>
      <c r="K874" s="28">
        <v>32</v>
      </c>
      <c r="L874" s="27">
        <v>112</v>
      </c>
      <c r="M874" s="27">
        <v>7.84</v>
      </c>
      <c r="N874" s="29">
        <v>119.84</v>
      </c>
      <c r="O874" s="27">
        <v>7.84</v>
      </c>
      <c r="P874" s="27">
        <v>119.84</v>
      </c>
      <c r="Q874" s="27">
        <v>120</v>
      </c>
      <c r="R874" s="30"/>
      <c r="S874">
        <f t="shared" si="64"/>
        <v>6</v>
      </c>
      <c r="T874" t="str">
        <f t="shared" si="68"/>
        <v>กพ</v>
      </c>
      <c r="U874" t="str">
        <f t="shared" si="65"/>
        <v>15</v>
      </c>
      <c r="V874" cm="1">
        <f t="array" ref="V874">_xlfn.SWITCH(T874,"มค",1,"กพ",2,"มี",3,"เมย",4,"พค",5,"มิ",6,"กค",7,"สค",8,"กย",9,"ตค",10,"พย",11,"ธค",12)</f>
        <v>2</v>
      </c>
      <c r="W874" s="55">
        <f t="shared" si="66"/>
        <v>2022</v>
      </c>
      <c r="X874" s="54">
        <f t="shared" si="67"/>
        <v>44607</v>
      </c>
    </row>
    <row r="875" spans="1:24" ht="24" x14ac:dyDescent="0.4">
      <c r="A875" s="19">
        <v>152</v>
      </c>
      <c r="B875" s="20" t="s">
        <v>2156</v>
      </c>
      <c r="C875" s="21" t="s">
        <v>2204</v>
      </c>
      <c r="D875" s="22" t="s">
        <v>589</v>
      </c>
      <c r="E875" s="23" t="s">
        <v>590</v>
      </c>
      <c r="F875" s="24" t="s">
        <v>591</v>
      </c>
      <c r="G875" s="25" t="s">
        <v>50</v>
      </c>
      <c r="H875" s="26">
        <v>0</v>
      </c>
      <c r="I875" s="26">
        <v>0</v>
      </c>
      <c r="J875" s="27">
        <v>0</v>
      </c>
      <c r="K875" s="28">
        <v>1</v>
      </c>
      <c r="L875" s="27">
        <v>3.5</v>
      </c>
      <c r="M875" s="27">
        <v>0.24</v>
      </c>
      <c r="N875" s="29">
        <v>3.74</v>
      </c>
      <c r="O875" s="27">
        <v>0.24</v>
      </c>
      <c r="P875" s="27">
        <v>3.74</v>
      </c>
      <c r="Q875" s="27">
        <v>3.75</v>
      </c>
      <c r="R875" s="30"/>
      <c r="S875">
        <f t="shared" si="64"/>
        <v>6</v>
      </c>
      <c r="T875" t="str">
        <f t="shared" si="68"/>
        <v>กพ</v>
      </c>
      <c r="U875" t="str">
        <f t="shared" si="65"/>
        <v>15</v>
      </c>
      <c r="V875" cm="1">
        <f t="array" ref="V875">_xlfn.SWITCH(T875,"มค",1,"กพ",2,"มี",3,"เมย",4,"พค",5,"มิ",6,"กค",7,"สค",8,"กย",9,"ตค",10,"พย",11,"ธค",12)</f>
        <v>2</v>
      </c>
      <c r="W875" s="55">
        <f t="shared" si="66"/>
        <v>2022</v>
      </c>
      <c r="X875" s="54">
        <f t="shared" si="67"/>
        <v>44607</v>
      </c>
    </row>
    <row r="876" spans="1:24" ht="24" x14ac:dyDescent="0.4">
      <c r="A876" s="19">
        <v>153</v>
      </c>
      <c r="B876" s="20" t="s">
        <v>2156</v>
      </c>
      <c r="C876" s="21" t="s">
        <v>2205</v>
      </c>
      <c r="D876" s="22" t="s">
        <v>299</v>
      </c>
      <c r="E876" s="23" t="s">
        <v>300</v>
      </c>
      <c r="F876" s="24" t="s">
        <v>301</v>
      </c>
      <c r="G876" s="25" t="s">
        <v>50</v>
      </c>
      <c r="H876" s="26">
        <v>0</v>
      </c>
      <c r="I876" s="26">
        <v>0</v>
      </c>
      <c r="J876" s="27">
        <v>0</v>
      </c>
      <c r="K876" s="28">
        <v>4</v>
      </c>
      <c r="L876" s="27">
        <v>14</v>
      </c>
      <c r="M876" s="27">
        <v>0.98</v>
      </c>
      <c r="N876" s="29">
        <v>14.98</v>
      </c>
      <c r="O876" s="27">
        <v>0.98</v>
      </c>
      <c r="P876" s="27">
        <v>14.98</v>
      </c>
      <c r="Q876" s="27">
        <v>15</v>
      </c>
      <c r="R876" s="30"/>
      <c r="S876">
        <f t="shared" si="64"/>
        <v>6</v>
      </c>
      <c r="T876" t="str">
        <f t="shared" si="68"/>
        <v>กพ</v>
      </c>
      <c r="U876" t="str">
        <f t="shared" si="65"/>
        <v>15</v>
      </c>
      <c r="V876" cm="1">
        <f t="array" ref="V876">_xlfn.SWITCH(T876,"มค",1,"กพ",2,"มี",3,"เมย",4,"พค",5,"มิ",6,"กค",7,"สค",8,"กย",9,"ตค",10,"พย",11,"ธค",12)</f>
        <v>2</v>
      </c>
      <c r="W876" s="55">
        <f t="shared" si="66"/>
        <v>2022</v>
      </c>
      <c r="X876" s="54">
        <f t="shared" si="67"/>
        <v>44607</v>
      </c>
    </row>
    <row r="877" spans="1:24" ht="24" x14ac:dyDescent="0.4">
      <c r="A877" s="19">
        <v>154</v>
      </c>
      <c r="B877" s="20" t="s">
        <v>2156</v>
      </c>
      <c r="C877" s="21" t="s">
        <v>2206</v>
      </c>
      <c r="D877" s="22" t="s">
        <v>1527</v>
      </c>
      <c r="E877" s="23" t="s">
        <v>1528</v>
      </c>
      <c r="F877" s="24" t="s">
        <v>1529</v>
      </c>
      <c r="G877" s="25" t="s">
        <v>50</v>
      </c>
      <c r="H877" s="26">
        <v>0</v>
      </c>
      <c r="I877" s="26">
        <v>0</v>
      </c>
      <c r="J877" s="27">
        <v>0</v>
      </c>
      <c r="K877" s="28">
        <v>7</v>
      </c>
      <c r="L877" s="27">
        <v>24.5</v>
      </c>
      <c r="M877" s="27">
        <v>1.71</v>
      </c>
      <c r="N877" s="29">
        <v>26.21</v>
      </c>
      <c r="O877" s="27">
        <v>1.71</v>
      </c>
      <c r="P877" s="27">
        <v>26.21</v>
      </c>
      <c r="Q877" s="27">
        <v>26.25</v>
      </c>
      <c r="R877" s="30"/>
      <c r="S877">
        <f t="shared" si="64"/>
        <v>6</v>
      </c>
      <c r="T877" t="str">
        <f t="shared" si="68"/>
        <v>กพ</v>
      </c>
      <c r="U877" t="str">
        <f t="shared" si="65"/>
        <v>15</v>
      </c>
      <c r="V877" cm="1">
        <f t="array" ref="V877">_xlfn.SWITCH(T877,"มค",1,"กพ",2,"มี",3,"เมย",4,"พค",5,"มิ",6,"กค",7,"สค",8,"กย",9,"ตค",10,"พย",11,"ธค",12)</f>
        <v>2</v>
      </c>
      <c r="W877" s="55">
        <f t="shared" si="66"/>
        <v>2022</v>
      </c>
      <c r="X877" s="54">
        <f t="shared" si="67"/>
        <v>44607</v>
      </c>
    </row>
    <row r="878" spans="1:24" ht="24" x14ac:dyDescent="0.4">
      <c r="A878" s="19">
        <v>155</v>
      </c>
      <c r="B878" s="20" t="s">
        <v>2156</v>
      </c>
      <c r="C878" s="21" t="s">
        <v>2207</v>
      </c>
      <c r="D878" s="22" t="s">
        <v>303</v>
      </c>
      <c r="E878" s="23" t="s">
        <v>304</v>
      </c>
      <c r="F878" s="24" t="s">
        <v>305</v>
      </c>
      <c r="G878" s="25" t="s">
        <v>50</v>
      </c>
      <c r="H878" s="26">
        <v>0</v>
      </c>
      <c r="I878" s="26">
        <v>0</v>
      </c>
      <c r="J878" s="27">
        <v>0</v>
      </c>
      <c r="K878" s="28">
        <v>17</v>
      </c>
      <c r="L878" s="27">
        <v>59.5</v>
      </c>
      <c r="M878" s="27">
        <v>4.16</v>
      </c>
      <c r="N878" s="29">
        <v>63.66</v>
      </c>
      <c r="O878" s="27">
        <v>4.16</v>
      </c>
      <c r="P878" s="27">
        <v>63.66</v>
      </c>
      <c r="Q878" s="27">
        <v>63.75</v>
      </c>
      <c r="R878" s="30"/>
      <c r="S878">
        <f t="shared" si="64"/>
        <v>6</v>
      </c>
      <c r="T878" t="str">
        <f t="shared" si="68"/>
        <v>กพ</v>
      </c>
      <c r="U878" t="str">
        <f t="shared" si="65"/>
        <v>15</v>
      </c>
      <c r="V878" cm="1">
        <f t="array" ref="V878">_xlfn.SWITCH(T878,"มค",1,"กพ",2,"มี",3,"เมย",4,"พค",5,"มิ",6,"กค",7,"สค",8,"กย",9,"ตค",10,"พย",11,"ธค",12)</f>
        <v>2</v>
      </c>
      <c r="W878" s="55">
        <f t="shared" si="66"/>
        <v>2022</v>
      </c>
      <c r="X878" s="54">
        <f t="shared" si="67"/>
        <v>44607</v>
      </c>
    </row>
    <row r="879" spans="1:24" ht="24" x14ac:dyDescent="0.4">
      <c r="A879" s="19">
        <v>156</v>
      </c>
      <c r="B879" s="20" t="s">
        <v>2156</v>
      </c>
      <c r="C879" s="21" t="s">
        <v>2208</v>
      </c>
      <c r="D879" s="22" t="s">
        <v>1522</v>
      </c>
      <c r="E879" s="23" t="s">
        <v>1523</v>
      </c>
      <c r="F879" s="24" t="s">
        <v>1524</v>
      </c>
      <c r="G879" s="25" t="s">
        <v>50</v>
      </c>
      <c r="H879" s="26">
        <v>0</v>
      </c>
      <c r="I879" s="26">
        <v>0</v>
      </c>
      <c r="J879" s="27">
        <v>0</v>
      </c>
      <c r="K879" s="28">
        <v>11</v>
      </c>
      <c r="L879" s="27">
        <v>38.5</v>
      </c>
      <c r="M879" s="27">
        <v>2.69</v>
      </c>
      <c r="N879" s="29">
        <v>41.19</v>
      </c>
      <c r="O879" s="27">
        <v>2.69</v>
      </c>
      <c r="P879" s="27">
        <v>41.19</v>
      </c>
      <c r="Q879" s="27">
        <v>41.25</v>
      </c>
      <c r="R879" s="30"/>
      <c r="S879">
        <f t="shared" si="64"/>
        <v>6</v>
      </c>
      <c r="T879" t="str">
        <f t="shared" si="68"/>
        <v>กพ</v>
      </c>
      <c r="U879" t="str">
        <f t="shared" si="65"/>
        <v>15</v>
      </c>
      <c r="V879" cm="1">
        <f t="array" ref="V879">_xlfn.SWITCH(T879,"มค",1,"กพ",2,"มี",3,"เมย",4,"พค",5,"มิ",6,"กค",7,"สค",8,"กย",9,"ตค",10,"พย",11,"ธค",12)</f>
        <v>2</v>
      </c>
      <c r="W879" s="55">
        <f t="shared" si="66"/>
        <v>2022</v>
      </c>
      <c r="X879" s="54">
        <f t="shared" si="67"/>
        <v>44607</v>
      </c>
    </row>
    <row r="880" spans="1:24" ht="24" x14ac:dyDescent="0.4">
      <c r="A880" s="19">
        <v>157</v>
      </c>
      <c r="B880" s="20" t="s">
        <v>2156</v>
      </c>
      <c r="C880" s="21" t="s">
        <v>2209</v>
      </c>
      <c r="D880" s="22" t="s">
        <v>307</v>
      </c>
      <c r="E880" s="23" t="s">
        <v>308</v>
      </c>
      <c r="F880" s="24" t="s">
        <v>309</v>
      </c>
      <c r="G880" s="25" t="s">
        <v>50</v>
      </c>
      <c r="H880" s="26">
        <v>0</v>
      </c>
      <c r="I880" s="26">
        <v>0</v>
      </c>
      <c r="J880" s="27">
        <v>0</v>
      </c>
      <c r="K880" s="28">
        <v>30</v>
      </c>
      <c r="L880" s="27">
        <v>105</v>
      </c>
      <c r="M880" s="27">
        <v>7.35</v>
      </c>
      <c r="N880" s="29">
        <v>112.35</v>
      </c>
      <c r="O880" s="27">
        <v>7.35</v>
      </c>
      <c r="P880" s="27">
        <v>112.35</v>
      </c>
      <c r="Q880" s="27">
        <v>112.5</v>
      </c>
      <c r="R880" s="30"/>
      <c r="S880">
        <f t="shared" si="64"/>
        <v>6</v>
      </c>
      <c r="T880" t="str">
        <f t="shared" si="68"/>
        <v>กพ</v>
      </c>
      <c r="U880" t="str">
        <f t="shared" si="65"/>
        <v>15</v>
      </c>
      <c r="V880" cm="1">
        <f t="array" ref="V880">_xlfn.SWITCH(T880,"มค",1,"กพ",2,"มี",3,"เมย",4,"พค",5,"มิ",6,"กค",7,"สค",8,"กย",9,"ตค",10,"พย",11,"ธค",12)</f>
        <v>2</v>
      </c>
      <c r="W880" s="55">
        <f t="shared" si="66"/>
        <v>2022</v>
      </c>
      <c r="X880" s="54">
        <f t="shared" si="67"/>
        <v>44607</v>
      </c>
    </row>
    <row r="881" spans="1:24" ht="24" x14ac:dyDescent="0.4">
      <c r="A881" s="19">
        <v>158</v>
      </c>
      <c r="B881" s="20" t="s">
        <v>2156</v>
      </c>
      <c r="C881" s="21" t="s">
        <v>2210</v>
      </c>
      <c r="D881" s="22" t="s">
        <v>311</v>
      </c>
      <c r="E881" s="23" t="s">
        <v>312</v>
      </c>
      <c r="F881" s="24" t="s">
        <v>313</v>
      </c>
      <c r="G881" s="25" t="s">
        <v>50</v>
      </c>
      <c r="H881" s="26">
        <v>0</v>
      </c>
      <c r="I881" s="26">
        <v>0</v>
      </c>
      <c r="J881" s="27">
        <v>0</v>
      </c>
      <c r="K881" s="28">
        <v>7</v>
      </c>
      <c r="L881" s="27">
        <v>24.5</v>
      </c>
      <c r="M881" s="27">
        <v>1.71</v>
      </c>
      <c r="N881" s="29">
        <v>26.21</v>
      </c>
      <c r="O881" s="27">
        <v>1.71</v>
      </c>
      <c r="P881" s="27">
        <v>26.21</v>
      </c>
      <c r="Q881" s="27">
        <v>26.25</v>
      </c>
      <c r="R881" s="30"/>
      <c r="S881">
        <f t="shared" si="64"/>
        <v>6</v>
      </c>
      <c r="T881" t="str">
        <f t="shared" si="68"/>
        <v>กพ</v>
      </c>
      <c r="U881" t="str">
        <f t="shared" si="65"/>
        <v>15</v>
      </c>
      <c r="V881" cm="1">
        <f t="array" ref="V881">_xlfn.SWITCH(T881,"มค",1,"กพ",2,"มี",3,"เมย",4,"พค",5,"มิ",6,"กค",7,"สค",8,"กย",9,"ตค",10,"พย",11,"ธค",12)</f>
        <v>2</v>
      </c>
      <c r="W881" s="55">
        <f t="shared" si="66"/>
        <v>2022</v>
      </c>
      <c r="X881" s="54">
        <f t="shared" si="67"/>
        <v>44607</v>
      </c>
    </row>
    <row r="882" spans="1:24" ht="24" x14ac:dyDescent="0.4">
      <c r="A882" s="19">
        <v>159</v>
      </c>
      <c r="B882" s="20" t="s">
        <v>2156</v>
      </c>
      <c r="C882" s="21" t="s">
        <v>2211</v>
      </c>
      <c r="D882" s="22" t="s">
        <v>1532</v>
      </c>
      <c r="E882" s="23" t="s">
        <v>1533</v>
      </c>
      <c r="F882" s="24" t="s">
        <v>1534</v>
      </c>
      <c r="G882" s="25" t="s">
        <v>50</v>
      </c>
      <c r="H882" s="26">
        <v>0</v>
      </c>
      <c r="I882" s="26">
        <v>0</v>
      </c>
      <c r="J882" s="27">
        <v>0</v>
      </c>
      <c r="K882" s="28">
        <v>14</v>
      </c>
      <c r="L882" s="27">
        <v>49</v>
      </c>
      <c r="M882" s="27">
        <v>3.43</v>
      </c>
      <c r="N882" s="29">
        <v>52.43</v>
      </c>
      <c r="O882" s="27">
        <v>3.43</v>
      </c>
      <c r="P882" s="27">
        <v>52.43</v>
      </c>
      <c r="Q882" s="27">
        <v>52.5</v>
      </c>
      <c r="R882" s="30"/>
      <c r="S882">
        <f t="shared" si="64"/>
        <v>6</v>
      </c>
      <c r="T882" t="str">
        <f t="shared" si="68"/>
        <v>กพ</v>
      </c>
      <c r="U882" t="str">
        <f t="shared" si="65"/>
        <v>15</v>
      </c>
      <c r="V882" cm="1">
        <f t="array" ref="V882">_xlfn.SWITCH(T882,"มค",1,"กพ",2,"มี",3,"เมย",4,"พค",5,"มิ",6,"กค",7,"สค",8,"กย",9,"ตค",10,"พย",11,"ธค",12)</f>
        <v>2</v>
      </c>
      <c r="W882" s="55">
        <f t="shared" si="66"/>
        <v>2022</v>
      </c>
      <c r="X882" s="54">
        <f t="shared" si="67"/>
        <v>44607</v>
      </c>
    </row>
    <row r="883" spans="1:24" ht="24" x14ac:dyDescent="0.4">
      <c r="A883" s="19">
        <v>160</v>
      </c>
      <c r="B883" s="20" t="s">
        <v>2156</v>
      </c>
      <c r="C883" s="21" t="s">
        <v>2212</v>
      </c>
      <c r="D883" s="22" t="s">
        <v>1541</v>
      </c>
      <c r="E883" s="23" t="s">
        <v>1542</v>
      </c>
      <c r="F883" s="24" t="s">
        <v>1543</v>
      </c>
      <c r="G883" s="25" t="s">
        <v>50</v>
      </c>
      <c r="H883" s="26">
        <v>0</v>
      </c>
      <c r="I883" s="26">
        <v>0</v>
      </c>
      <c r="J883" s="27">
        <v>0</v>
      </c>
      <c r="K883" s="28">
        <v>6</v>
      </c>
      <c r="L883" s="27">
        <v>21</v>
      </c>
      <c r="M883" s="27">
        <v>1.47</v>
      </c>
      <c r="N883" s="29">
        <v>22.47</v>
      </c>
      <c r="O883" s="27">
        <v>1.47</v>
      </c>
      <c r="P883" s="27">
        <v>22.47</v>
      </c>
      <c r="Q883" s="27">
        <v>22.5</v>
      </c>
      <c r="R883" s="30"/>
      <c r="S883">
        <f t="shared" si="64"/>
        <v>6</v>
      </c>
      <c r="T883" t="str">
        <f t="shared" si="68"/>
        <v>กพ</v>
      </c>
      <c r="U883" t="str">
        <f t="shared" si="65"/>
        <v>15</v>
      </c>
      <c r="V883" cm="1">
        <f t="array" ref="V883">_xlfn.SWITCH(T883,"มค",1,"กพ",2,"มี",3,"เมย",4,"พค",5,"มิ",6,"กค",7,"สค",8,"กย",9,"ตค",10,"พย",11,"ธค",12)</f>
        <v>2</v>
      </c>
      <c r="W883" s="55">
        <f t="shared" si="66"/>
        <v>2022</v>
      </c>
      <c r="X883" s="54">
        <f t="shared" si="67"/>
        <v>44607</v>
      </c>
    </row>
    <row r="884" spans="1:24" ht="24" x14ac:dyDescent="0.4">
      <c r="A884" s="19">
        <v>161</v>
      </c>
      <c r="B884" s="20" t="s">
        <v>2156</v>
      </c>
      <c r="C884" s="21" t="s">
        <v>2213</v>
      </c>
      <c r="D884" s="22" t="s">
        <v>319</v>
      </c>
      <c r="E884" s="23" t="s">
        <v>320</v>
      </c>
      <c r="F884" s="24" t="s">
        <v>321</v>
      </c>
      <c r="G884" s="25" t="s">
        <v>50</v>
      </c>
      <c r="H884" s="26">
        <v>0</v>
      </c>
      <c r="I884" s="26">
        <v>0</v>
      </c>
      <c r="J884" s="27">
        <v>0</v>
      </c>
      <c r="K884" s="28">
        <v>23</v>
      </c>
      <c r="L884" s="27">
        <v>80.5</v>
      </c>
      <c r="M884" s="27">
        <v>5.63</v>
      </c>
      <c r="N884" s="29">
        <v>86.13</v>
      </c>
      <c r="O884" s="27">
        <v>5.63</v>
      </c>
      <c r="P884" s="27">
        <v>86.13</v>
      </c>
      <c r="Q884" s="27">
        <v>86.25</v>
      </c>
      <c r="R884" s="30"/>
      <c r="S884">
        <f t="shared" si="64"/>
        <v>6</v>
      </c>
      <c r="T884" t="str">
        <f t="shared" si="68"/>
        <v>กพ</v>
      </c>
      <c r="U884" t="str">
        <f t="shared" si="65"/>
        <v>15</v>
      </c>
      <c r="V884" cm="1">
        <f t="array" ref="V884">_xlfn.SWITCH(T884,"มค",1,"กพ",2,"มี",3,"เมย",4,"พค",5,"มิ",6,"กค",7,"สค",8,"กย",9,"ตค",10,"พย",11,"ธค",12)</f>
        <v>2</v>
      </c>
      <c r="W884" s="55">
        <f t="shared" si="66"/>
        <v>2022</v>
      </c>
      <c r="X884" s="54">
        <f t="shared" si="67"/>
        <v>44607</v>
      </c>
    </row>
    <row r="885" spans="1:24" ht="24" x14ac:dyDescent="0.4">
      <c r="A885" s="19">
        <v>162</v>
      </c>
      <c r="B885" s="20" t="s">
        <v>2156</v>
      </c>
      <c r="C885" s="21" t="s">
        <v>2214</v>
      </c>
      <c r="D885" s="22" t="s">
        <v>315</v>
      </c>
      <c r="E885" s="23" t="s">
        <v>316</v>
      </c>
      <c r="F885" s="24" t="s">
        <v>317</v>
      </c>
      <c r="G885" s="25" t="s">
        <v>50</v>
      </c>
      <c r="H885" s="26">
        <v>0</v>
      </c>
      <c r="I885" s="26">
        <v>0</v>
      </c>
      <c r="J885" s="27">
        <v>0</v>
      </c>
      <c r="K885" s="28">
        <v>2</v>
      </c>
      <c r="L885" s="27">
        <v>7</v>
      </c>
      <c r="M885" s="27">
        <v>0.49</v>
      </c>
      <c r="N885" s="29">
        <v>7.49</v>
      </c>
      <c r="O885" s="27">
        <v>0.49</v>
      </c>
      <c r="P885" s="27">
        <v>7.49</v>
      </c>
      <c r="Q885" s="27">
        <v>7.5</v>
      </c>
      <c r="R885" s="30"/>
      <c r="S885">
        <f t="shared" si="64"/>
        <v>6</v>
      </c>
      <c r="T885" t="str">
        <f t="shared" si="68"/>
        <v>กพ</v>
      </c>
      <c r="U885" t="str">
        <f t="shared" si="65"/>
        <v>15</v>
      </c>
      <c r="V885" cm="1">
        <f t="array" ref="V885">_xlfn.SWITCH(T885,"มค",1,"กพ",2,"มี",3,"เมย",4,"พค",5,"มิ",6,"กค",7,"สค",8,"กย",9,"ตค",10,"พย",11,"ธค",12)</f>
        <v>2</v>
      </c>
      <c r="W885" s="55">
        <f t="shared" si="66"/>
        <v>2022</v>
      </c>
      <c r="X885" s="54">
        <f t="shared" si="67"/>
        <v>44607</v>
      </c>
    </row>
    <row r="886" spans="1:24" ht="24" x14ac:dyDescent="0.4">
      <c r="A886" s="19">
        <v>163</v>
      </c>
      <c r="B886" s="20" t="s">
        <v>2156</v>
      </c>
      <c r="C886" s="21" t="s">
        <v>2215</v>
      </c>
      <c r="D886" s="22" t="s">
        <v>2216</v>
      </c>
      <c r="E886" s="23" t="s">
        <v>2217</v>
      </c>
      <c r="F886" s="24" t="s">
        <v>2218</v>
      </c>
      <c r="G886" s="25" t="s">
        <v>2219</v>
      </c>
      <c r="H886" s="26">
        <v>790.96</v>
      </c>
      <c r="I886" s="26">
        <v>55.37</v>
      </c>
      <c r="J886" s="27">
        <v>846.33</v>
      </c>
      <c r="K886" s="28">
        <v>20</v>
      </c>
      <c r="L886" s="27">
        <v>70</v>
      </c>
      <c r="M886" s="27">
        <v>4.9000000000000004</v>
      </c>
      <c r="N886" s="29">
        <v>74.900000000000006</v>
      </c>
      <c r="O886" s="27">
        <v>60.269999999999996</v>
      </c>
      <c r="P886" s="27">
        <v>921.23</v>
      </c>
      <c r="Q886" s="27">
        <v>921.23</v>
      </c>
      <c r="R886" s="30" t="s">
        <v>2079</v>
      </c>
      <c r="S886">
        <f t="shared" si="64"/>
        <v>6</v>
      </c>
      <c r="T886" t="str">
        <f t="shared" si="68"/>
        <v>กพ</v>
      </c>
      <c r="U886" t="str">
        <f t="shared" si="65"/>
        <v>15</v>
      </c>
      <c r="V886" cm="1">
        <f t="array" ref="V886">_xlfn.SWITCH(T886,"มค",1,"กพ",2,"มี",3,"เมย",4,"พค",5,"มิ",6,"กค",7,"สค",8,"กย",9,"ตค",10,"พย",11,"ธค",12)</f>
        <v>2</v>
      </c>
      <c r="W886" s="55">
        <f t="shared" si="66"/>
        <v>2022</v>
      </c>
      <c r="X886" s="54">
        <f t="shared" si="67"/>
        <v>44607</v>
      </c>
    </row>
    <row r="887" spans="1:24" ht="24" x14ac:dyDescent="0.4">
      <c r="A887" s="19">
        <v>164</v>
      </c>
      <c r="B887" s="20" t="s">
        <v>2220</v>
      </c>
      <c r="C887" s="21" t="s">
        <v>2221</v>
      </c>
      <c r="D887" s="22" t="s">
        <v>524</v>
      </c>
      <c r="E887" s="23" t="s">
        <v>525</v>
      </c>
      <c r="F887" s="24" t="s">
        <v>526</v>
      </c>
      <c r="G887" s="25" t="s">
        <v>50</v>
      </c>
      <c r="H887" s="26">
        <v>0</v>
      </c>
      <c r="I887" s="26">
        <v>0</v>
      </c>
      <c r="J887" s="27">
        <v>0</v>
      </c>
      <c r="K887" s="28">
        <v>29</v>
      </c>
      <c r="L887" s="27">
        <v>101.5</v>
      </c>
      <c r="M887" s="27">
        <v>7.1</v>
      </c>
      <c r="N887" s="29">
        <v>108.6</v>
      </c>
      <c r="O887" s="27">
        <v>7.1</v>
      </c>
      <c r="P887" s="27">
        <v>108.6</v>
      </c>
      <c r="Q887" s="27">
        <v>108.6</v>
      </c>
      <c r="R887" s="30" t="s">
        <v>2222</v>
      </c>
      <c r="S887">
        <f t="shared" si="64"/>
        <v>6</v>
      </c>
      <c r="T887" t="str">
        <f t="shared" si="68"/>
        <v>กพ</v>
      </c>
      <c r="U887" t="str">
        <f t="shared" si="65"/>
        <v>18</v>
      </c>
      <c r="V887" cm="1">
        <f t="array" ref="V887">_xlfn.SWITCH(T887,"มค",1,"กพ",2,"มี",3,"เมย",4,"พค",5,"มิ",6,"กค",7,"สค",8,"กย",9,"ตค",10,"พย",11,"ธค",12)</f>
        <v>2</v>
      </c>
      <c r="W887" s="55">
        <f t="shared" si="66"/>
        <v>2022</v>
      </c>
      <c r="X887" s="54">
        <f t="shared" si="67"/>
        <v>44610</v>
      </c>
    </row>
    <row r="888" spans="1:24" ht="24" x14ac:dyDescent="0.4">
      <c r="A888" s="19">
        <v>165</v>
      </c>
      <c r="B888" s="20" t="s">
        <v>2220</v>
      </c>
      <c r="C888" s="21" t="s">
        <v>2223</v>
      </c>
      <c r="D888" s="22" t="s">
        <v>1762</v>
      </c>
      <c r="E888" s="23" t="s">
        <v>1763</v>
      </c>
      <c r="F888" s="24" t="s">
        <v>1764</v>
      </c>
      <c r="G888" s="25" t="s">
        <v>50</v>
      </c>
      <c r="H888" s="26">
        <v>0</v>
      </c>
      <c r="I888" s="26">
        <v>0</v>
      </c>
      <c r="J888" s="27">
        <v>0</v>
      </c>
      <c r="K888" s="28">
        <v>50</v>
      </c>
      <c r="L888" s="27">
        <v>175</v>
      </c>
      <c r="M888" s="27">
        <v>12.25</v>
      </c>
      <c r="N888" s="29">
        <v>187.25</v>
      </c>
      <c r="O888" s="27">
        <v>12.25</v>
      </c>
      <c r="P888" s="27">
        <v>187.25</v>
      </c>
      <c r="Q888" s="27">
        <v>187.25</v>
      </c>
      <c r="R888" s="30"/>
      <c r="S888">
        <f t="shared" si="64"/>
        <v>6</v>
      </c>
      <c r="T888" t="str">
        <f t="shared" si="68"/>
        <v>กพ</v>
      </c>
      <c r="U888" t="str">
        <f t="shared" si="65"/>
        <v>18</v>
      </c>
      <c r="V888" cm="1">
        <f t="array" ref="V888">_xlfn.SWITCH(T888,"มค",1,"กพ",2,"มี",3,"เมย",4,"พค",5,"มิ",6,"กค",7,"สค",8,"กย",9,"ตค",10,"พย",11,"ธค",12)</f>
        <v>2</v>
      </c>
      <c r="W888" s="55">
        <f t="shared" si="66"/>
        <v>2022</v>
      </c>
      <c r="X888" s="54">
        <f t="shared" si="67"/>
        <v>44610</v>
      </c>
    </row>
    <row r="889" spans="1:24" ht="24" x14ac:dyDescent="0.4">
      <c r="A889" s="19">
        <v>166</v>
      </c>
      <c r="B889" s="20" t="s">
        <v>2220</v>
      </c>
      <c r="C889" s="21" t="s">
        <v>2224</v>
      </c>
      <c r="D889" s="22" t="s">
        <v>624</v>
      </c>
      <c r="E889" s="23" t="s">
        <v>625</v>
      </c>
      <c r="F889" s="24" t="s">
        <v>626</v>
      </c>
      <c r="G889" s="25" t="s">
        <v>2048</v>
      </c>
      <c r="H889" s="26">
        <v>31.5</v>
      </c>
      <c r="I889" s="26">
        <v>2.2000000000000002</v>
      </c>
      <c r="J889" s="27">
        <v>33.700000000000003</v>
      </c>
      <c r="K889" s="28">
        <v>12</v>
      </c>
      <c r="L889" s="27">
        <v>42</v>
      </c>
      <c r="M889" s="27">
        <v>2.94</v>
      </c>
      <c r="N889" s="29">
        <v>44.94</v>
      </c>
      <c r="O889" s="27">
        <v>5.1400000000000006</v>
      </c>
      <c r="P889" s="27">
        <v>78.64</v>
      </c>
      <c r="Q889" s="27">
        <v>78.75</v>
      </c>
      <c r="R889" s="30"/>
      <c r="S889">
        <f t="shared" si="64"/>
        <v>6</v>
      </c>
      <c r="T889" t="str">
        <f t="shared" si="68"/>
        <v>กพ</v>
      </c>
      <c r="U889" t="str">
        <f t="shared" si="65"/>
        <v>18</v>
      </c>
      <c r="V889" cm="1">
        <f t="array" ref="V889">_xlfn.SWITCH(T889,"มค",1,"กพ",2,"มี",3,"เมย",4,"พค",5,"มิ",6,"กค",7,"สค",8,"กย",9,"ตค",10,"พย",11,"ธค",12)</f>
        <v>2</v>
      </c>
      <c r="W889" s="55">
        <f t="shared" si="66"/>
        <v>2022</v>
      </c>
      <c r="X889" s="54">
        <f t="shared" si="67"/>
        <v>44610</v>
      </c>
    </row>
    <row r="890" spans="1:24" ht="24" x14ac:dyDescent="0.4">
      <c r="A890" s="19">
        <v>167</v>
      </c>
      <c r="B890" s="20" t="s">
        <v>2220</v>
      </c>
      <c r="C890" s="21" t="s">
        <v>2225</v>
      </c>
      <c r="D890" s="22" t="s">
        <v>636</v>
      </c>
      <c r="E890" s="23" t="s">
        <v>637</v>
      </c>
      <c r="F890" s="24" t="s">
        <v>638</v>
      </c>
      <c r="G890" s="25" t="s">
        <v>50</v>
      </c>
      <c r="H890" s="26">
        <v>0</v>
      </c>
      <c r="I890" s="26">
        <v>0</v>
      </c>
      <c r="J890" s="27">
        <v>0</v>
      </c>
      <c r="K890" s="28">
        <v>12</v>
      </c>
      <c r="L890" s="27">
        <v>42</v>
      </c>
      <c r="M890" s="27">
        <v>2.94</v>
      </c>
      <c r="N890" s="29">
        <v>44.94</v>
      </c>
      <c r="O890" s="27">
        <v>2.94</v>
      </c>
      <c r="P890" s="27">
        <v>44.94</v>
      </c>
      <c r="Q890" s="27">
        <v>45</v>
      </c>
      <c r="R890" s="30"/>
      <c r="S890">
        <f t="shared" si="64"/>
        <v>6</v>
      </c>
      <c r="T890" t="str">
        <f t="shared" si="68"/>
        <v>กพ</v>
      </c>
      <c r="U890" t="str">
        <f t="shared" si="65"/>
        <v>18</v>
      </c>
      <c r="V890" cm="1">
        <f t="array" ref="V890">_xlfn.SWITCH(T890,"มค",1,"กพ",2,"มี",3,"เมย",4,"พค",5,"มิ",6,"กค",7,"สค",8,"กย",9,"ตค",10,"พย",11,"ธค",12)</f>
        <v>2</v>
      </c>
      <c r="W890" s="55">
        <f t="shared" si="66"/>
        <v>2022</v>
      </c>
      <c r="X890" s="54">
        <f t="shared" si="67"/>
        <v>44610</v>
      </c>
    </row>
    <row r="891" spans="1:24" ht="24" x14ac:dyDescent="0.4">
      <c r="A891" s="19">
        <v>168</v>
      </c>
      <c r="B891" s="20" t="s">
        <v>2220</v>
      </c>
      <c r="C891" s="21" t="s">
        <v>2226</v>
      </c>
      <c r="D891" s="22" t="s">
        <v>640</v>
      </c>
      <c r="E891" s="23" t="s">
        <v>641</v>
      </c>
      <c r="F891" s="24" t="s">
        <v>587</v>
      </c>
      <c r="G891" s="25" t="s">
        <v>50</v>
      </c>
      <c r="H891" s="26">
        <v>0</v>
      </c>
      <c r="I891" s="26">
        <v>0</v>
      </c>
      <c r="J891" s="27">
        <v>0</v>
      </c>
      <c r="K891" s="28">
        <v>10</v>
      </c>
      <c r="L891" s="27">
        <v>35</v>
      </c>
      <c r="M891" s="27">
        <v>2.4500000000000002</v>
      </c>
      <c r="N891" s="29">
        <v>37.450000000000003</v>
      </c>
      <c r="O891" s="27">
        <v>2.4500000000000002</v>
      </c>
      <c r="P891" s="27">
        <v>37.450000000000003</v>
      </c>
      <c r="Q891" s="27">
        <v>37.5</v>
      </c>
      <c r="R891" s="30"/>
      <c r="S891">
        <f t="shared" si="64"/>
        <v>6</v>
      </c>
      <c r="T891" t="str">
        <f t="shared" si="68"/>
        <v>กพ</v>
      </c>
      <c r="U891" t="str">
        <f t="shared" si="65"/>
        <v>18</v>
      </c>
      <c r="V891" cm="1">
        <f t="array" ref="V891">_xlfn.SWITCH(T891,"มค",1,"กพ",2,"มี",3,"เมย",4,"พค",5,"มิ",6,"กค",7,"สค",8,"กย",9,"ตค",10,"พย",11,"ธค",12)</f>
        <v>2</v>
      </c>
      <c r="W891" s="55">
        <f t="shared" si="66"/>
        <v>2022</v>
      </c>
      <c r="X891" s="54">
        <f t="shared" si="67"/>
        <v>44610</v>
      </c>
    </row>
    <row r="892" spans="1:24" ht="24" x14ac:dyDescent="0.4">
      <c r="A892" s="19">
        <v>169</v>
      </c>
      <c r="B892" s="20" t="s">
        <v>2220</v>
      </c>
      <c r="C892" s="21" t="s">
        <v>2227</v>
      </c>
      <c r="D892" s="22" t="s">
        <v>628</v>
      </c>
      <c r="E892" s="23" t="s">
        <v>629</v>
      </c>
      <c r="F892" s="24" t="s">
        <v>630</v>
      </c>
      <c r="G892" s="25" t="s">
        <v>50</v>
      </c>
      <c r="H892" s="26">
        <v>0</v>
      </c>
      <c r="I892" s="26">
        <v>0</v>
      </c>
      <c r="J892" s="27">
        <v>0</v>
      </c>
      <c r="K892" s="28">
        <v>61</v>
      </c>
      <c r="L892" s="27">
        <v>213.5</v>
      </c>
      <c r="M892" s="27">
        <v>14.94</v>
      </c>
      <c r="N892" s="29">
        <v>228.44</v>
      </c>
      <c r="O892" s="27">
        <v>14.94</v>
      </c>
      <c r="P892" s="27">
        <v>228.44</v>
      </c>
      <c r="Q892" s="27">
        <v>228.5</v>
      </c>
      <c r="R892" s="30"/>
      <c r="S892">
        <f t="shared" si="64"/>
        <v>6</v>
      </c>
      <c r="T892" t="str">
        <f t="shared" si="68"/>
        <v>กพ</v>
      </c>
      <c r="U892" t="str">
        <f t="shared" si="65"/>
        <v>18</v>
      </c>
      <c r="V892" cm="1">
        <f t="array" ref="V892">_xlfn.SWITCH(T892,"มค",1,"กพ",2,"มี",3,"เมย",4,"พค",5,"มิ",6,"กค",7,"สค",8,"กย",9,"ตค",10,"พย",11,"ธค",12)</f>
        <v>2</v>
      </c>
      <c r="W892" s="55">
        <f t="shared" si="66"/>
        <v>2022</v>
      </c>
      <c r="X892" s="54">
        <f t="shared" si="67"/>
        <v>44610</v>
      </c>
    </row>
    <row r="893" spans="1:24" ht="24" x14ac:dyDescent="0.4">
      <c r="A893" s="19">
        <v>170</v>
      </c>
      <c r="B893" s="20" t="s">
        <v>2220</v>
      </c>
      <c r="C893" s="21" t="s">
        <v>2228</v>
      </c>
      <c r="D893" s="22" t="s">
        <v>632</v>
      </c>
      <c r="E893" s="23" t="s">
        <v>633</v>
      </c>
      <c r="F893" s="24" t="s">
        <v>634</v>
      </c>
      <c r="G893" s="25" t="s">
        <v>50</v>
      </c>
      <c r="H893" s="26">
        <v>0</v>
      </c>
      <c r="I893" s="26">
        <v>0</v>
      </c>
      <c r="J893" s="27">
        <v>0</v>
      </c>
      <c r="K893" s="28">
        <v>10</v>
      </c>
      <c r="L893" s="27">
        <v>35</v>
      </c>
      <c r="M893" s="27">
        <v>2.4500000000000002</v>
      </c>
      <c r="N893" s="29">
        <v>37.450000000000003</v>
      </c>
      <c r="O893" s="27">
        <v>2.4500000000000002</v>
      </c>
      <c r="P893" s="27">
        <v>37.450000000000003</v>
      </c>
      <c r="Q893" s="27">
        <v>37.5</v>
      </c>
      <c r="R893" s="30"/>
      <c r="S893">
        <f t="shared" si="64"/>
        <v>6</v>
      </c>
      <c r="T893" t="str">
        <f t="shared" si="68"/>
        <v>กพ</v>
      </c>
      <c r="U893" t="str">
        <f t="shared" si="65"/>
        <v>18</v>
      </c>
      <c r="V893" cm="1">
        <f t="array" ref="V893">_xlfn.SWITCH(T893,"มค",1,"กพ",2,"มี",3,"เมย",4,"พค",5,"มิ",6,"กค",7,"สค",8,"กย",9,"ตค",10,"พย",11,"ธค",12)</f>
        <v>2</v>
      </c>
      <c r="W893" s="55">
        <f t="shared" si="66"/>
        <v>2022</v>
      </c>
      <c r="X893" s="54">
        <f t="shared" si="67"/>
        <v>44610</v>
      </c>
    </row>
    <row r="894" spans="1:24" ht="24" x14ac:dyDescent="0.4">
      <c r="A894" s="19">
        <v>171</v>
      </c>
      <c r="B894" s="20" t="s">
        <v>2220</v>
      </c>
      <c r="C894" s="21" t="s">
        <v>2229</v>
      </c>
      <c r="D894" s="22" t="s">
        <v>739</v>
      </c>
      <c r="E894" s="23" t="s">
        <v>740</v>
      </c>
      <c r="F894" s="24" t="s">
        <v>741</v>
      </c>
      <c r="G894" s="25" t="s">
        <v>50</v>
      </c>
      <c r="H894" s="26">
        <v>0</v>
      </c>
      <c r="I894" s="26">
        <v>0</v>
      </c>
      <c r="J894" s="27">
        <v>0</v>
      </c>
      <c r="K894" s="28">
        <v>17</v>
      </c>
      <c r="L894" s="27">
        <v>59.5</v>
      </c>
      <c r="M894" s="27">
        <v>4.16</v>
      </c>
      <c r="N894" s="29">
        <v>63.66</v>
      </c>
      <c r="O894" s="27">
        <v>4.16</v>
      </c>
      <c r="P894" s="27">
        <v>63.66</v>
      </c>
      <c r="Q894" s="27">
        <v>63.75</v>
      </c>
      <c r="R894" s="30"/>
      <c r="S894">
        <f t="shared" si="64"/>
        <v>6</v>
      </c>
      <c r="T894" t="str">
        <f t="shared" si="68"/>
        <v>กพ</v>
      </c>
      <c r="U894" t="str">
        <f t="shared" si="65"/>
        <v>18</v>
      </c>
      <c r="V894" cm="1">
        <f t="array" ref="V894">_xlfn.SWITCH(T894,"มค",1,"กพ",2,"มี",3,"เมย",4,"พค",5,"มิ",6,"กค",7,"สค",8,"กย",9,"ตค",10,"พย",11,"ธค",12)</f>
        <v>2</v>
      </c>
      <c r="W894" s="55">
        <f t="shared" si="66"/>
        <v>2022</v>
      </c>
      <c r="X894" s="54">
        <f t="shared" si="67"/>
        <v>44610</v>
      </c>
    </row>
    <row r="895" spans="1:24" ht="24" x14ac:dyDescent="0.4">
      <c r="A895" s="19">
        <v>172</v>
      </c>
      <c r="B895" s="20" t="s">
        <v>2220</v>
      </c>
      <c r="C895" s="21" t="s">
        <v>2230</v>
      </c>
      <c r="D895" s="22" t="s">
        <v>885</v>
      </c>
      <c r="E895" s="23" t="s">
        <v>886</v>
      </c>
      <c r="F895" s="24" t="s">
        <v>887</v>
      </c>
      <c r="G895" s="25" t="s">
        <v>50</v>
      </c>
      <c r="H895" s="26">
        <v>0</v>
      </c>
      <c r="I895" s="26">
        <v>0</v>
      </c>
      <c r="J895" s="27">
        <v>0</v>
      </c>
      <c r="K895" s="28">
        <v>20</v>
      </c>
      <c r="L895" s="27">
        <v>70</v>
      </c>
      <c r="M895" s="27">
        <v>4.9000000000000004</v>
      </c>
      <c r="N895" s="29">
        <v>74.900000000000006</v>
      </c>
      <c r="O895" s="27">
        <v>4.9000000000000004</v>
      </c>
      <c r="P895" s="27">
        <v>74.900000000000006</v>
      </c>
      <c r="Q895" s="27">
        <v>75</v>
      </c>
      <c r="R895" s="30"/>
      <c r="S895">
        <f t="shared" si="64"/>
        <v>6</v>
      </c>
      <c r="T895" t="str">
        <f t="shared" si="68"/>
        <v>กพ</v>
      </c>
      <c r="U895" t="str">
        <f t="shared" si="65"/>
        <v>18</v>
      </c>
      <c r="V895" cm="1">
        <f t="array" ref="V895">_xlfn.SWITCH(T895,"มค",1,"กพ",2,"มี",3,"เมย",4,"พค",5,"มิ",6,"กค",7,"สค",8,"กย",9,"ตค",10,"พย",11,"ธค",12)</f>
        <v>2</v>
      </c>
      <c r="W895" s="55">
        <f t="shared" si="66"/>
        <v>2022</v>
      </c>
      <c r="X895" s="54">
        <f t="shared" si="67"/>
        <v>44610</v>
      </c>
    </row>
    <row r="896" spans="1:24" ht="24" x14ac:dyDescent="0.4">
      <c r="A896" s="19">
        <v>173</v>
      </c>
      <c r="B896" s="20" t="s">
        <v>2220</v>
      </c>
      <c r="C896" s="21" t="s">
        <v>2231</v>
      </c>
      <c r="D896" s="22" t="s">
        <v>889</v>
      </c>
      <c r="E896" s="23" t="s">
        <v>890</v>
      </c>
      <c r="F896" s="24" t="s">
        <v>891</v>
      </c>
      <c r="G896" s="25" t="s">
        <v>50</v>
      </c>
      <c r="H896" s="26">
        <v>0</v>
      </c>
      <c r="I896" s="26">
        <v>0</v>
      </c>
      <c r="J896" s="27">
        <v>0</v>
      </c>
      <c r="K896" s="28">
        <v>52</v>
      </c>
      <c r="L896" s="27">
        <v>182</v>
      </c>
      <c r="M896" s="27">
        <v>12.74</v>
      </c>
      <c r="N896" s="29">
        <v>194.74</v>
      </c>
      <c r="O896" s="27">
        <v>12.74</v>
      </c>
      <c r="P896" s="27">
        <v>194.74</v>
      </c>
      <c r="Q896" s="27">
        <v>194.75</v>
      </c>
      <c r="R896" s="30"/>
      <c r="S896">
        <f t="shared" si="64"/>
        <v>6</v>
      </c>
      <c r="T896" t="str">
        <f t="shared" si="68"/>
        <v>กพ</v>
      </c>
      <c r="U896" t="str">
        <f t="shared" si="65"/>
        <v>18</v>
      </c>
      <c r="V896" cm="1">
        <f t="array" ref="V896">_xlfn.SWITCH(T896,"มค",1,"กพ",2,"มี",3,"เมย",4,"พค",5,"มิ",6,"กค",7,"สค",8,"กย",9,"ตค",10,"พย",11,"ธค",12)</f>
        <v>2</v>
      </c>
      <c r="W896" s="55">
        <f t="shared" si="66"/>
        <v>2022</v>
      </c>
      <c r="X896" s="54">
        <f t="shared" si="67"/>
        <v>44610</v>
      </c>
    </row>
    <row r="897" spans="1:24" ht="24" x14ac:dyDescent="0.4">
      <c r="A897" s="19">
        <v>174</v>
      </c>
      <c r="B897" s="20" t="s">
        <v>2220</v>
      </c>
      <c r="C897" s="21" t="s">
        <v>2232</v>
      </c>
      <c r="D897" s="22" t="s">
        <v>881</v>
      </c>
      <c r="E897" s="23" t="s">
        <v>882</v>
      </c>
      <c r="F897" s="24" t="s">
        <v>883</v>
      </c>
      <c r="G897" s="25" t="s">
        <v>50</v>
      </c>
      <c r="H897" s="26">
        <v>0</v>
      </c>
      <c r="I897" s="26">
        <v>0</v>
      </c>
      <c r="J897" s="27">
        <v>0</v>
      </c>
      <c r="K897" s="28">
        <v>1</v>
      </c>
      <c r="L897" s="27">
        <v>3.5</v>
      </c>
      <c r="M897" s="27">
        <v>0.24</v>
      </c>
      <c r="N897" s="29">
        <v>3.74</v>
      </c>
      <c r="O897" s="27">
        <v>0.24</v>
      </c>
      <c r="P897" s="27">
        <v>3.74</v>
      </c>
      <c r="Q897" s="27">
        <v>3.75</v>
      </c>
      <c r="R897" s="30"/>
      <c r="S897">
        <f t="shared" si="64"/>
        <v>6</v>
      </c>
      <c r="T897" t="str">
        <f t="shared" si="68"/>
        <v>กพ</v>
      </c>
      <c r="U897" t="str">
        <f t="shared" si="65"/>
        <v>18</v>
      </c>
      <c r="V897" cm="1">
        <f t="array" ref="V897">_xlfn.SWITCH(T897,"มค",1,"กพ",2,"มี",3,"เมย",4,"พค",5,"มิ",6,"กค",7,"สค",8,"กย",9,"ตค",10,"พย",11,"ธค",12)</f>
        <v>2</v>
      </c>
      <c r="W897" s="55">
        <f t="shared" si="66"/>
        <v>2022</v>
      </c>
      <c r="X897" s="54">
        <f t="shared" si="67"/>
        <v>44610</v>
      </c>
    </row>
    <row r="898" spans="1:24" ht="24" x14ac:dyDescent="0.4">
      <c r="A898" s="19">
        <v>175</v>
      </c>
      <c r="B898" s="20" t="s">
        <v>2220</v>
      </c>
      <c r="C898" s="21" t="s">
        <v>2233</v>
      </c>
      <c r="D898" s="22" t="s">
        <v>723</v>
      </c>
      <c r="E898" s="23" t="s">
        <v>724</v>
      </c>
      <c r="F898" s="24" t="s">
        <v>725</v>
      </c>
      <c r="G898" s="25" t="s">
        <v>50</v>
      </c>
      <c r="H898" s="26">
        <v>0</v>
      </c>
      <c r="I898" s="26">
        <v>0</v>
      </c>
      <c r="J898" s="27">
        <v>0</v>
      </c>
      <c r="K898" s="28">
        <v>43</v>
      </c>
      <c r="L898" s="27">
        <v>150.5</v>
      </c>
      <c r="M898" s="27">
        <v>10.53</v>
      </c>
      <c r="N898" s="29">
        <v>161.03</v>
      </c>
      <c r="O898" s="27">
        <v>10.53</v>
      </c>
      <c r="P898" s="27">
        <v>161.03</v>
      </c>
      <c r="Q898" s="27">
        <v>161.25</v>
      </c>
      <c r="R898" s="30"/>
      <c r="S898">
        <f t="shared" si="64"/>
        <v>6</v>
      </c>
      <c r="T898" t="str">
        <f t="shared" si="68"/>
        <v>กพ</v>
      </c>
      <c r="U898" t="str">
        <f t="shared" si="65"/>
        <v>18</v>
      </c>
      <c r="V898" cm="1">
        <f t="array" ref="V898">_xlfn.SWITCH(T898,"มค",1,"กพ",2,"มี",3,"เมย",4,"พค",5,"มิ",6,"กค",7,"สค",8,"กย",9,"ตค",10,"พย",11,"ธค",12)</f>
        <v>2</v>
      </c>
      <c r="W898" s="55">
        <f t="shared" si="66"/>
        <v>2022</v>
      </c>
      <c r="X898" s="54">
        <f t="shared" si="67"/>
        <v>44610</v>
      </c>
    </row>
    <row r="899" spans="1:24" ht="24" x14ac:dyDescent="0.4">
      <c r="A899" s="19">
        <v>176</v>
      </c>
      <c r="B899" s="20" t="s">
        <v>2220</v>
      </c>
      <c r="C899" s="21" t="s">
        <v>2234</v>
      </c>
      <c r="D899" s="22" t="s">
        <v>727</v>
      </c>
      <c r="E899" s="23" t="s">
        <v>728</v>
      </c>
      <c r="F899" s="24" t="s">
        <v>729</v>
      </c>
      <c r="G899" s="25" t="s">
        <v>50</v>
      </c>
      <c r="H899" s="26">
        <v>0</v>
      </c>
      <c r="I899" s="26">
        <v>0</v>
      </c>
      <c r="J899" s="27">
        <v>0</v>
      </c>
      <c r="K899" s="28">
        <v>15</v>
      </c>
      <c r="L899" s="27">
        <v>52.5</v>
      </c>
      <c r="M899" s="27">
        <v>3.67</v>
      </c>
      <c r="N899" s="29">
        <v>56.17</v>
      </c>
      <c r="O899" s="27">
        <v>3.67</v>
      </c>
      <c r="P899" s="27">
        <v>56.17</v>
      </c>
      <c r="Q899" s="27">
        <v>56.25</v>
      </c>
      <c r="R899" s="30"/>
      <c r="S899">
        <f t="shared" si="64"/>
        <v>6</v>
      </c>
      <c r="T899" t="str">
        <f t="shared" si="68"/>
        <v>กพ</v>
      </c>
      <c r="U899" t="str">
        <f t="shared" si="65"/>
        <v>18</v>
      </c>
      <c r="V899" cm="1">
        <f t="array" ref="V899">_xlfn.SWITCH(T899,"มค",1,"กพ",2,"มี",3,"เมย",4,"พค",5,"มิ",6,"กค",7,"สค",8,"กย",9,"ตค",10,"พย",11,"ธค",12)</f>
        <v>2</v>
      </c>
      <c r="W899" s="55">
        <f t="shared" si="66"/>
        <v>2022</v>
      </c>
      <c r="X899" s="54">
        <f t="shared" si="67"/>
        <v>44610</v>
      </c>
    </row>
    <row r="900" spans="1:24" ht="24" x14ac:dyDescent="0.4">
      <c r="A900" s="19">
        <v>177</v>
      </c>
      <c r="B900" s="20" t="s">
        <v>2220</v>
      </c>
      <c r="C900" s="21" t="s">
        <v>2235</v>
      </c>
      <c r="D900" s="22" t="s">
        <v>731</v>
      </c>
      <c r="E900" s="23" t="s">
        <v>732</v>
      </c>
      <c r="F900" s="24" t="s">
        <v>733</v>
      </c>
      <c r="G900" s="25" t="s">
        <v>50</v>
      </c>
      <c r="H900" s="26">
        <v>0</v>
      </c>
      <c r="I900" s="26">
        <v>0</v>
      </c>
      <c r="J900" s="27">
        <v>0</v>
      </c>
      <c r="K900" s="28">
        <v>32</v>
      </c>
      <c r="L900" s="27">
        <v>112</v>
      </c>
      <c r="M900" s="27">
        <v>7.84</v>
      </c>
      <c r="N900" s="29">
        <v>119.84</v>
      </c>
      <c r="O900" s="27">
        <v>7.84</v>
      </c>
      <c r="P900" s="27">
        <v>119.84</v>
      </c>
      <c r="Q900" s="27">
        <v>120</v>
      </c>
      <c r="R900" s="30"/>
      <c r="S900">
        <f t="shared" ref="S900:S963" si="69">LEN(B900)</f>
        <v>6</v>
      </c>
      <c r="T900" t="str">
        <f t="shared" si="68"/>
        <v>กพ</v>
      </c>
      <c r="U900" t="str">
        <f t="shared" ref="U900:U963" si="70">IF(S900=5,LEFT(B900,1),LEFT(B900,2))</f>
        <v>18</v>
      </c>
      <c r="V900" cm="1">
        <f t="array" ref="V900">_xlfn.SWITCH(T900,"มค",1,"กพ",2,"มี",3,"เมย",4,"พค",5,"มิ",6,"กค",7,"สค",8,"กย",9,"ตค",10,"พย",11,"ธค",12)</f>
        <v>2</v>
      </c>
      <c r="W900" s="55">
        <f t="shared" ref="W900:W963" si="71">(2500+RIGHT(B900,2))-543</f>
        <v>2022</v>
      </c>
      <c r="X900" s="54">
        <f t="shared" ref="X900:X963" si="72">DATE(W900,V900,U900)</f>
        <v>44610</v>
      </c>
    </row>
    <row r="901" spans="1:24" ht="24" x14ac:dyDescent="0.4">
      <c r="A901" s="19">
        <v>178</v>
      </c>
      <c r="B901" s="20" t="s">
        <v>2220</v>
      </c>
      <c r="C901" s="21" t="s">
        <v>2236</v>
      </c>
      <c r="D901" s="22" t="s">
        <v>719</v>
      </c>
      <c r="E901" s="23" t="s">
        <v>720</v>
      </c>
      <c r="F901" s="24" t="s">
        <v>721</v>
      </c>
      <c r="G901" s="25" t="s">
        <v>50</v>
      </c>
      <c r="H901" s="26">
        <v>0</v>
      </c>
      <c r="I901" s="26">
        <v>0</v>
      </c>
      <c r="J901" s="27">
        <v>0</v>
      </c>
      <c r="K901" s="28">
        <v>61</v>
      </c>
      <c r="L901" s="27">
        <v>213.5</v>
      </c>
      <c r="M901" s="27">
        <v>14.94</v>
      </c>
      <c r="N901" s="29">
        <v>228.44</v>
      </c>
      <c r="O901" s="27">
        <v>14.94</v>
      </c>
      <c r="P901" s="27">
        <v>228.44</v>
      </c>
      <c r="Q901" s="27">
        <v>228.5</v>
      </c>
      <c r="R901" s="30"/>
      <c r="S901">
        <f t="shared" si="69"/>
        <v>6</v>
      </c>
      <c r="T901" t="str">
        <f t="shared" si="68"/>
        <v>กพ</v>
      </c>
      <c r="U901" t="str">
        <f t="shared" si="70"/>
        <v>18</v>
      </c>
      <c r="V901" cm="1">
        <f t="array" ref="V901">_xlfn.SWITCH(T901,"มค",1,"กพ",2,"มี",3,"เมย",4,"พค",5,"มิ",6,"กค",7,"สค",8,"กย",9,"ตค",10,"พย",11,"ธค",12)</f>
        <v>2</v>
      </c>
      <c r="W901" s="55">
        <f t="shared" si="71"/>
        <v>2022</v>
      </c>
      <c r="X901" s="54">
        <f t="shared" si="72"/>
        <v>44610</v>
      </c>
    </row>
    <row r="902" spans="1:24" ht="24" x14ac:dyDescent="0.4">
      <c r="A902" s="19">
        <v>179</v>
      </c>
      <c r="B902" s="20" t="s">
        <v>2220</v>
      </c>
      <c r="C902" s="21" t="s">
        <v>2237</v>
      </c>
      <c r="D902" s="22" t="s">
        <v>1672</v>
      </c>
      <c r="E902" s="23" t="s">
        <v>1673</v>
      </c>
      <c r="F902" s="24" t="s">
        <v>1674</v>
      </c>
      <c r="G902" s="25" t="s">
        <v>50</v>
      </c>
      <c r="H902" s="26">
        <v>0</v>
      </c>
      <c r="I902" s="26">
        <v>0</v>
      </c>
      <c r="J902" s="27">
        <v>0</v>
      </c>
      <c r="K902" s="28">
        <v>9</v>
      </c>
      <c r="L902" s="27">
        <v>31.5</v>
      </c>
      <c r="M902" s="27">
        <v>2.2000000000000002</v>
      </c>
      <c r="N902" s="29">
        <v>33.700000000000003</v>
      </c>
      <c r="O902" s="27">
        <v>2.2000000000000002</v>
      </c>
      <c r="P902" s="27">
        <v>33.700000000000003</v>
      </c>
      <c r="Q902" s="27">
        <v>33.75</v>
      </c>
      <c r="R902" s="30"/>
      <c r="S902">
        <f t="shared" si="69"/>
        <v>6</v>
      </c>
      <c r="T902" t="str">
        <f t="shared" si="68"/>
        <v>กพ</v>
      </c>
      <c r="U902" t="str">
        <f t="shared" si="70"/>
        <v>18</v>
      </c>
      <c r="V902" cm="1">
        <f t="array" ref="V902">_xlfn.SWITCH(T902,"มค",1,"กพ",2,"มี",3,"เมย",4,"พค",5,"มิ",6,"กค",7,"สค",8,"กย",9,"ตค",10,"พย",11,"ธค",12)</f>
        <v>2</v>
      </c>
      <c r="W902" s="55">
        <f t="shared" si="71"/>
        <v>2022</v>
      </c>
      <c r="X902" s="54">
        <f t="shared" si="72"/>
        <v>44610</v>
      </c>
    </row>
    <row r="903" spans="1:24" ht="24" x14ac:dyDescent="0.4">
      <c r="A903" s="19">
        <v>180</v>
      </c>
      <c r="B903" s="20" t="s">
        <v>2220</v>
      </c>
      <c r="C903" s="21" t="s">
        <v>2238</v>
      </c>
      <c r="D903" s="22" t="s">
        <v>735</v>
      </c>
      <c r="E903" s="23" t="s">
        <v>736</v>
      </c>
      <c r="F903" s="24" t="s">
        <v>737</v>
      </c>
      <c r="G903" s="25" t="s">
        <v>50</v>
      </c>
      <c r="H903" s="26">
        <v>0</v>
      </c>
      <c r="I903" s="26">
        <v>0</v>
      </c>
      <c r="J903" s="27">
        <v>0</v>
      </c>
      <c r="K903" s="28">
        <v>22</v>
      </c>
      <c r="L903" s="27">
        <v>77</v>
      </c>
      <c r="M903" s="27">
        <v>5.39</v>
      </c>
      <c r="N903" s="29">
        <v>82.39</v>
      </c>
      <c r="O903" s="27">
        <v>5.39</v>
      </c>
      <c r="P903" s="27">
        <v>82.39</v>
      </c>
      <c r="Q903" s="27">
        <v>82.5</v>
      </c>
      <c r="R903" s="30"/>
      <c r="S903">
        <f t="shared" si="69"/>
        <v>6</v>
      </c>
      <c r="T903" t="str">
        <f t="shared" si="68"/>
        <v>กพ</v>
      </c>
      <c r="U903" t="str">
        <f t="shared" si="70"/>
        <v>18</v>
      </c>
      <c r="V903" cm="1">
        <f t="array" ref="V903">_xlfn.SWITCH(T903,"มค",1,"กพ",2,"มี",3,"เมย",4,"พค",5,"มิ",6,"กค",7,"สค",8,"กย",9,"ตค",10,"พย",11,"ธค",12)</f>
        <v>2</v>
      </c>
      <c r="W903" s="55">
        <f t="shared" si="71"/>
        <v>2022</v>
      </c>
      <c r="X903" s="54">
        <f t="shared" si="72"/>
        <v>44610</v>
      </c>
    </row>
    <row r="904" spans="1:24" ht="24" x14ac:dyDescent="0.4">
      <c r="A904" s="19">
        <v>181</v>
      </c>
      <c r="B904" s="20" t="s">
        <v>2220</v>
      </c>
      <c r="C904" s="21" t="s">
        <v>2239</v>
      </c>
      <c r="D904" s="22" t="s">
        <v>165</v>
      </c>
      <c r="E904" s="23" t="s">
        <v>166</v>
      </c>
      <c r="F904" s="24" t="s">
        <v>167</v>
      </c>
      <c r="G904" s="25" t="s">
        <v>50</v>
      </c>
      <c r="H904" s="26">
        <v>0</v>
      </c>
      <c r="I904" s="26">
        <v>0</v>
      </c>
      <c r="J904" s="27">
        <v>0</v>
      </c>
      <c r="K904" s="28">
        <v>20</v>
      </c>
      <c r="L904" s="27">
        <v>70</v>
      </c>
      <c r="M904" s="27">
        <v>4.9000000000000004</v>
      </c>
      <c r="N904" s="29">
        <v>74.900000000000006</v>
      </c>
      <c r="O904" s="27">
        <v>4.9000000000000004</v>
      </c>
      <c r="P904" s="27">
        <v>74.900000000000006</v>
      </c>
      <c r="Q904" s="27">
        <v>75</v>
      </c>
      <c r="R904" s="30"/>
      <c r="S904">
        <f t="shared" si="69"/>
        <v>6</v>
      </c>
      <c r="T904" t="str">
        <f t="shared" si="68"/>
        <v>กพ</v>
      </c>
      <c r="U904" t="str">
        <f t="shared" si="70"/>
        <v>18</v>
      </c>
      <c r="V904" cm="1">
        <f t="array" ref="V904">_xlfn.SWITCH(T904,"มค",1,"กพ",2,"มี",3,"เมย",4,"พค",5,"มิ",6,"กค",7,"สค",8,"กย",9,"ตค",10,"พย",11,"ธค",12)</f>
        <v>2</v>
      </c>
      <c r="W904" s="55">
        <f t="shared" si="71"/>
        <v>2022</v>
      </c>
      <c r="X904" s="54">
        <f t="shared" si="72"/>
        <v>44610</v>
      </c>
    </row>
    <row r="905" spans="1:24" ht="24" x14ac:dyDescent="0.4">
      <c r="A905" s="19">
        <v>182</v>
      </c>
      <c r="B905" s="20" t="s">
        <v>2220</v>
      </c>
      <c r="C905" s="21" t="s">
        <v>2240</v>
      </c>
      <c r="D905" s="22" t="s">
        <v>295</v>
      </c>
      <c r="E905" s="23" t="s">
        <v>296</v>
      </c>
      <c r="F905" s="24" t="s">
        <v>297</v>
      </c>
      <c r="G905" s="25" t="s">
        <v>50</v>
      </c>
      <c r="H905" s="26">
        <v>0</v>
      </c>
      <c r="I905" s="26">
        <v>0</v>
      </c>
      <c r="J905" s="27">
        <v>0</v>
      </c>
      <c r="K905" s="28">
        <v>36</v>
      </c>
      <c r="L905" s="27">
        <v>126</v>
      </c>
      <c r="M905" s="27">
        <v>8.82</v>
      </c>
      <c r="N905" s="29">
        <v>134.82</v>
      </c>
      <c r="O905" s="27">
        <v>8.82</v>
      </c>
      <c r="P905" s="27">
        <v>134.82</v>
      </c>
      <c r="Q905" s="27">
        <v>134.82</v>
      </c>
      <c r="R905" s="30" t="s">
        <v>2241</v>
      </c>
      <c r="S905">
        <f t="shared" si="69"/>
        <v>6</v>
      </c>
      <c r="T905" t="str">
        <f t="shared" si="68"/>
        <v>กพ</v>
      </c>
      <c r="U905" t="str">
        <f t="shared" si="70"/>
        <v>18</v>
      </c>
      <c r="V905" cm="1">
        <f t="array" ref="V905">_xlfn.SWITCH(T905,"มค",1,"กพ",2,"มี",3,"เมย",4,"พค",5,"มิ",6,"กค",7,"สค",8,"กย",9,"ตค",10,"พย",11,"ธค",12)</f>
        <v>2</v>
      </c>
      <c r="W905" s="55">
        <f t="shared" si="71"/>
        <v>2022</v>
      </c>
      <c r="X905" s="54">
        <f t="shared" si="72"/>
        <v>44610</v>
      </c>
    </row>
    <row r="906" spans="1:24" ht="24" x14ac:dyDescent="0.4">
      <c r="A906" s="19">
        <v>183</v>
      </c>
      <c r="B906" s="20" t="s">
        <v>2220</v>
      </c>
      <c r="C906" s="21" t="s">
        <v>2242</v>
      </c>
      <c r="D906" s="22" t="s">
        <v>2243</v>
      </c>
      <c r="E906" s="23" t="s">
        <v>292</v>
      </c>
      <c r="F906" s="24" t="s">
        <v>293</v>
      </c>
      <c r="G906" s="25" t="s">
        <v>50</v>
      </c>
      <c r="H906" s="26">
        <v>0</v>
      </c>
      <c r="I906" s="26">
        <v>0</v>
      </c>
      <c r="J906" s="27">
        <v>0</v>
      </c>
      <c r="K906" s="28">
        <v>67</v>
      </c>
      <c r="L906" s="27">
        <v>234.5</v>
      </c>
      <c r="M906" s="27">
        <v>16.41</v>
      </c>
      <c r="N906" s="29">
        <v>250.91</v>
      </c>
      <c r="O906" s="27">
        <v>16.41</v>
      </c>
      <c r="P906" s="27">
        <v>250.91</v>
      </c>
      <c r="Q906" s="27">
        <v>250.91</v>
      </c>
      <c r="R906" s="30" t="s">
        <v>2241</v>
      </c>
      <c r="S906">
        <f t="shared" si="69"/>
        <v>6</v>
      </c>
      <c r="T906" t="str">
        <f t="shared" si="68"/>
        <v>กพ</v>
      </c>
      <c r="U906" t="str">
        <f t="shared" si="70"/>
        <v>18</v>
      </c>
      <c r="V906" cm="1">
        <f t="array" ref="V906">_xlfn.SWITCH(T906,"มค",1,"กพ",2,"มี",3,"เมย",4,"พค",5,"มิ",6,"กค",7,"สค",8,"กย",9,"ตค",10,"พย",11,"ธค",12)</f>
        <v>2</v>
      </c>
      <c r="W906" s="55">
        <f t="shared" si="71"/>
        <v>2022</v>
      </c>
      <c r="X906" s="54">
        <f t="shared" si="72"/>
        <v>44610</v>
      </c>
    </row>
    <row r="907" spans="1:24" ht="24" x14ac:dyDescent="0.4">
      <c r="A907" s="19">
        <v>184</v>
      </c>
      <c r="B907" s="20" t="s">
        <v>2220</v>
      </c>
      <c r="C907" s="21" t="s">
        <v>2244</v>
      </c>
      <c r="D907" s="22" t="s">
        <v>157</v>
      </c>
      <c r="E907" s="23" t="s">
        <v>158</v>
      </c>
      <c r="F907" s="24" t="s">
        <v>159</v>
      </c>
      <c r="G907" s="25" t="s">
        <v>50</v>
      </c>
      <c r="H907" s="26">
        <v>0</v>
      </c>
      <c r="I907" s="26">
        <v>0</v>
      </c>
      <c r="J907" s="27">
        <v>0</v>
      </c>
      <c r="K907" s="28">
        <v>35</v>
      </c>
      <c r="L907" s="27">
        <v>122.5</v>
      </c>
      <c r="M907" s="27">
        <v>8.57</v>
      </c>
      <c r="N907" s="29">
        <v>131.07</v>
      </c>
      <c r="O907" s="27">
        <v>8.57</v>
      </c>
      <c r="P907" s="27">
        <v>131.07</v>
      </c>
      <c r="Q907" s="27">
        <v>131.25</v>
      </c>
      <c r="R907" s="30"/>
      <c r="S907">
        <f t="shared" si="69"/>
        <v>6</v>
      </c>
      <c r="T907" t="str">
        <f t="shared" si="68"/>
        <v>กพ</v>
      </c>
      <c r="U907" t="str">
        <f t="shared" si="70"/>
        <v>18</v>
      </c>
      <c r="V907" cm="1">
        <f t="array" ref="V907">_xlfn.SWITCH(T907,"มค",1,"กพ",2,"มี",3,"เมย",4,"พค",5,"มิ",6,"กค",7,"สค",8,"กย",9,"ตค",10,"พย",11,"ธค",12)</f>
        <v>2</v>
      </c>
      <c r="W907" s="55">
        <f t="shared" si="71"/>
        <v>2022</v>
      </c>
      <c r="X907" s="54">
        <f t="shared" si="72"/>
        <v>44610</v>
      </c>
    </row>
    <row r="908" spans="1:24" ht="24" x14ac:dyDescent="0.4">
      <c r="A908" s="19">
        <v>185</v>
      </c>
      <c r="B908" s="20" t="s">
        <v>2220</v>
      </c>
      <c r="C908" s="21" t="s">
        <v>2245</v>
      </c>
      <c r="D908" s="22" t="s">
        <v>499</v>
      </c>
      <c r="E908" s="23" t="s">
        <v>500</v>
      </c>
      <c r="F908" s="24" t="s">
        <v>501</v>
      </c>
      <c r="G908" s="25" t="s">
        <v>50</v>
      </c>
      <c r="H908" s="26">
        <v>0</v>
      </c>
      <c r="I908" s="26">
        <v>0</v>
      </c>
      <c r="J908" s="27">
        <v>0</v>
      </c>
      <c r="K908" s="28">
        <v>21</v>
      </c>
      <c r="L908" s="27">
        <v>73.5</v>
      </c>
      <c r="M908" s="27">
        <v>5.14</v>
      </c>
      <c r="N908" s="29">
        <v>78.64</v>
      </c>
      <c r="O908" s="27">
        <v>5.14</v>
      </c>
      <c r="P908" s="27">
        <v>78.64</v>
      </c>
      <c r="Q908" s="27">
        <v>78.75</v>
      </c>
      <c r="R908" s="30"/>
      <c r="S908">
        <f t="shared" si="69"/>
        <v>6</v>
      </c>
      <c r="T908" t="str">
        <f t="shared" si="68"/>
        <v>กพ</v>
      </c>
      <c r="U908" t="str">
        <f t="shared" si="70"/>
        <v>18</v>
      </c>
      <c r="V908" cm="1">
        <f t="array" ref="V908">_xlfn.SWITCH(T908,"มค",1,"กพ",2,"มี",3,"เมย",4,"พค",5,"มิ",6,"กค",7,"สค",8,"กย",9,"ตค",10,"พย",11,"ธค",12)</f>
        <v>2</v>
      </c>
      <c r="W908" s="55">
        <f t="shared" si="71"/>
        <v>2022</v>
      </c>
      <c r="X908" s="54">
        <f t="shared" si="72"/>
        <v>44610</v>
      </c>
    </row>
    <row r="909" spans="1:24" ht="24" x14ac:dyDescent="0.4">
      <c r="A909" s="19">
        <v>186</v>
      </c>
      <c r="B909" s="20" t="s">
        <v>2220</v>
      </c>
      <c r="C909" s="21" t="s">
        <v>2246</v>
      </c>
      <c r="D909" s="22" t="s">
        <v>153</v>
      </c>
      <c r="E909" s="23" t="s">
        <v>154</v>
      </c>
      <c r="F909" s="24" t="s">
        <v>155</v>
      </c>
      <c r="G909" s="25" t="s">
        <v>50</v>
      </c>
      <c r="H909" s="26">
        <v>0</v>
      </c>
      <c r="I909" s="26">
        <v>0</v>
      </c>
      <c r="J909" s="27">
        <v>0</v>
      </c>
      <c r="K909" s="28">
        <v>7</v>
      </c>
      <c r="L909" s="27">
        <v>24.5</v>
      </c>
      <c r="M909" s="27">
        <v>1.71</v>
      </c>
      <c r="N909" s="29">
        <v>26.21</v>
      </c>
      <c r="O909" s="27">
        <v>1.71</v>
      </c>
      <c r="P909" s="27">
        <v>26.21</v>
      </c>
      <c r="Q909" s="27">
        <v>26.25</v>
      </c>
      <c r="R909" s="30"/>
      <c r="S909">
        <f t="shared" si="69"/>
        <v>6</v>
      </c>
      <c r="T909" t="str">
        <f t="shared" si="68"/>
        <v>กพ</v>
      </c>
      <c r="U909" t="str">
        <f t="shared" si="70"/>
        <v>18</v>
      </c>
      <c r="V909" cm="1">
        <f t="array" ref="V909">_xlfn.SWITCH(T909,"มค",1,"กพ",2,"มี",3,"เมย",4,"พค",5,"มิ",6,"กค",7,"สค",8,"กย",9,"ตค",10,"พย",11,"ธค",12)</f>
        <v>2</v>
      </c>
      <c r="W909" s="55">
        <f t="shared" si="71"/>
        <v>2022</v>
      </c>
      <c r="X909" s="54">
        <f t="shared" si="72"/>
        <v>44610</v>
      </c>
    </row>
    <row r="910" spans="1:24" ht="24" x14ac:dyDescent="0.4">
      <c r="A910" s="19">
        <v>187</v>
      </c>
      <c r="B910" s="20" t="s">
        <v>2220</v>
      </c>
      <c r="C910" s="21" t="s">
        <v>2247</v>
      </c>
      <c r="D910" s="22" t="s">
        <v>169</v>
      </c>
      <c r="E910" s="23" t="s">
        <v>170</v>
      </c>
      <c r="F910" s="24" t="s">
        <v>171</v>
      </c>
      <c r="G910" s="25" t="s">
        <v>2048</v>
      </c>
      <c r="H910" s="26">
        <v>73.5</v>
      </c>
      <c r="I910" s="26">
        <v>5.14</v>
      </c>
      <c r="J910" s="27">
        <v>78.64</v>
      </c>
      <c r="K910" s="28">
        <v>19</v>
      </c>
      <c r="L910" s="27">
        <v>66.5</v>
      </c>
      <c r="M910" s="27">
        <v>4.6500000000000004</v>
      </c>
      <c r="N910" s="29">
        <v>71.150000000000006</v>
      </c>
      <c r="O910" s="27">
        <v>9.7899999999999991</v>
      </c>
      <c r="P910" s="27">
        <v>149.79</v>
      </c>
      <c r="Q910" s="27">
        <v>150</v>
      </c>
      <c r="R910" s="30"/>
      <c r="S910">
        <f t="shared" si="69"/>
        <v>6</v>
      </c>
      <c r="T910" t="str">
        <f t="shared" si="68"/>
        <v>กพ</v>
      </c>
      <c r="U910" t="str">
        <f t="shared" si="70"/>
        <v>18</v>
      </c>
      <c r="V910" cm="1">
        <f t="array" ref="V910">_xlfn.SWITCH(T910,"มค",1,"กพ",2,"มี",3,"เมย",4,"พค",5,"มิ",6,"กค",7,"สค",8,"กย",9,"ตค",10,"พย",11,"ธค",12)</f>
        <v>2</v>
      </c>
      <c r="W910" s="55">
        <f t="shared" si="71"/>
        <v>2022</v>
      </c>
      <c r="X910" s="54">
        <f t="shared" si="72"/>
        <v>44610</v>
      </c>
    </row>
    <row r="911" spans="1:24" ht="24" x14ac:dyDescent="0.4">
      <c r="A911" s="19">
        <v>188</v>
      </c>
      <c r="B911" s="20" t="s">
        <v>2248</v>
      </c>
      <c r="C911" s="21" t="s">
        <v>2249</v>
      </c>
      <c r="D911" s="22" t="s">
        <v>877</v>
      </c>
      <c r="E911" s="23" t="s">
        <v>878</v>
      </c>
      <c r="F911" s="24" t="s">
        <v>879</v>
      </c>
      <c r="G911" s="25" t="s">
        <v>50</v>
      </c>
      <c r="H911" s="26">
        <v>0</v>
      </c>
      <c r="I911" s="26">
        <v>0</v>
      </c>
      <c r="J911" s="27">
        <v>0</v>
      </c>
      <c r="K911" s="28">
        <v>18</v>
      </c>
      <c r="L911" s="27">
        <v>63</v>
      </c>
      <c r="M911" s="27">
        <v>4.41</v>
      </c>
      <c r="N911" s="29">
        <v>67.41</v>
      </c>
      <c r="O911" s="27">
        <v>4.41</v>
      </c>
      <c r="P911" s="27">
        <v>67.41</v>
      </c>
      <c r="Q911" s="27">
        <v>67.5</v>
      </c>
      <c r="R911" s="30"/>
      <c r="S911">
        <f t="shared" si="69"/>
        <v>6</v>
      </c>
      <c r="T911" t="str">
        <f t="shared" si="68"/>
        <v>กพ</v>
      </c>
      <c r="U911" t="str">
        <f t="shared" si="70"/>
        <v>21</v>
      </c>
      <c r="V911" cm="1">
        <f t="array" ref="V911">_xlfn.SWITCH(T911,"มค",1,"กพ",2,"มี",3,"เมย",4,"พค",5,"มิ",6,"กค",7,"สค",8,"กย",9,"ตค",10,"พย",11,"ธค",12)</f>
        <v>2</v>
      </c>
      <c r="W911" s="55">
        <f t="shared" si="71"/>
        <v>2022</v>
      </c>
      <c r="X911" s="54">
        <f t="shared" si="72"/>
        <v>44613</v>
      </c>
    </row>
    <row r="912" spans="1:24" ht="24" x14ac:dyDescent="0.4">
      <c r="A912" s="19">
        <v>189</v>
      </c>
      <c r="B912" s="20" t="s">
        <v>2248</v>
      </c>
      <c r="C912" s="21" t="s">
        <v>2250</v>
      </c>
      <c r="D912" s="22" t="s">
        <v>596</v>
      </c>
      <c r="E912" s="23" t="s">
        <v>597</v>
      </c>
      <c r="F912" s="24" t="s">
        <v>598</v>
      </c>
      <c r="G912" s="25" t="s">
        <v>50</v>
      </c>
      <c r="H912" s="26">
        <v>0</v>
      </c>
      <c r="I912" s="26">
        <v>0</v>
      </c>
      <c r="J912" s="27">
        <v>0</v>
      </c>
      <c r="K912" s="28">
        <v>26</v>
      </c>
      <c r="L912" s="27">
        <v>91</v>
      </c>
      <c r="M912" s="27">
        <v>6.37</v>
      </c>
      <c r="N912" s="29">
        <v>97.37</v>
      </c>
      <c r="O912" s="27">
        <v>6.37</v>
      </c>
      <c r="P912" s="27">
        <v>97.37</v>
      </c>
      <c r="Q912" s="27">
        <v>97.5</v>
      </c>
      <c r="R912" s="30"/>
      <c r="S912">
        <f t="shared" si="69"/>
        <v>6</v>
      </c>
      <c r="T912" t="str">
        <f t="shared" si="68"/>
        <v>กพ</v>
      </c>
      <c r="U912" t="str">
        <f t="shared" si="70"/>
        <v>21</v>
      </c>
      <c r="V912" cm="1">
        <f t="array" ref="V912">_xlfn.SWITCH(T912,"มค",1,"กพ",2,"มี",3,"เมย",4,"พค",5,"มิ",6,"กค",7,"สค",8,"กย",9,"ตค",10,"พย",11,"ธค",12)</f>
        <v>2</v>
      </c>
      <c r="W912" s="55">
        <f t="shared" si="71"/>
        <v>2022</v>
      </c>
      <c r="X912" s="54">
        <f t="shared" si="72"/>
        <v>44613</v>
      </c>
    </row>
    <row r="913" spans="1:24" ht="24" x14ac:dyDescent="0.4">
      <c r="A913" s="19">
        <v>190</v>
      </c>
      <c r="B913" s="20" t="s">
        <v>2248</v>
      </c>
      <c r="C913" s="21" t="s">
        <v>2251</v>
      </c>
      <c r="D913" s="22" t="s">
        <v>854</v>
      </c>
      <c r="E913" s="23" t="s">
        <v>855</v>
      </c>
      <c r="F913" s="24" t="s">
        <v>856</v>
      </c>
      <c r="G913" s="25" t="s">
        <v>50</v>
      </c>
      <c r="H913" s="26">
        <v>0</v>
      </c>
      <c r="I913" s="26">
        <v>0</v>
      </c>
      <c r="J913" s="27">
        <v>0</v>
      </c>
      <c r="K913" s="28">
        <v>11</v>
      </c>
      <c r="L913" s="27">
        <v>38.5</v>
      </c>
      <c r="M913" s="27">
        <v>2.69</v>
      </c>
      <c r="N913" s="29">
        <v>41.19</v>
      </c>
      <c r="O913" s="27">
        <v>2.69</v>
      </c>
      <c r="P913" s="27">
        <v>41.19</v>
      </c>
      <c r="Q913" s="27">
        <v>41.25</v>
      </c>
      <c r="R913" s="30"/>
      <c r="S913">
        <f t="shared" si="69"/>
        <v>6</v>
      </c>
      <c r="T913" t="str">
        <f t="shared" si="68"/>
        <v>กพ</v>
      </c>
      <c r="U913" t="str">
        <f t="shared" si="70"/>
        <v>21</v>
      </c>
      <c r="V913" cm="1">
        <f t="array" ref="V913">_xlfn.SWITCH(T913,"มค",1,"กพ",2,"มี",3,"เมย",4,"พค",5,"มิ",6,"กค",7,"สค",8,"กย",9,"ตค",10,"พย",11,"ธค",12)</f>
        <v>2</v>
      </c>
      <c r="W913" s="55">
        <f t="shared" si="71"/>
        <v>2022</v>
      </c>
      <c r="X913" s="54">
        <f t="shared" si="72"/>
        <v>44613</v>
      </c>
    </row>
    <row r="914" spans="1:24" ht="24" x14ac:dyDescent="0.4">
      <c r="A914" s="19">
        <v>191</v>
      </c>
      <c r="B914" s="20" t="s">
        <v>2248</v>
      </c>
      <c r="C914" s="21" t="s">
        <v>2252</v>
      </c>
      <c r="D914" s="22" t="s">
        <v>858</v>
      </c>
      <c r="E914" s="23" t="s">
        <v>859</v>
      </c>
      <c r="F914" s="24" t="s">
        <v>860</v>
      </c>
      <c r="G914" s="25" t="s">
        <v>50</v>
      </c>
      <c r="H914" s="26">
        <v>0</v>
      </c>
      <c r="I914" s="26">
        <v>0</v>
      </c>
      <c r="J914" s="27">
        <v>0</v>
      </c>
      <c r="K914" s="28">
        <v>25</v>
      </c>
      <c r="L914" s="27">
        <v>87.5</v>
      </c>
      <c r="M914" s="27">
        <v>6.12</v>
      </c>
      <c r="N914" s="29">
        <v>93.62</v>
      </c>
      <c r="O914" s="27">
        <v>6.12</v>
      </c>
      <c r="P914" s="27">
        <v>93.62</v>
      </c>
      <c r="Q914" s="27">
        <v>93.75</v>
      </c>
      <c r="R914" s="30"/>
      <c r="S914">
        <f t="shared" si="69"/>
        <v>6</v>
      </c>
      <c r="T914" t="str">
        <f t="shared" si="68"/>
        <v>กพ</v>
      </c>
      <c r="U914" t="str">
        <f t="shared" si="70"/>
        <v>21</v>
      </c>
      <c r="V914" cm="1">
        <f t="array" ref="V914">_xlfn.SWITCH(T914,"มค",1,"กพ",2,"มี",3,"เมย",4,"พค",5,"มิ",6,"กค",7,"สค",8,"กย",9,"ตค",10,"พย",11,"ธค",12)</f>
        <v>2</v>
      </c>
      <c r="W914" s="55">
        <f t="shared" si="71"/>
        <v>2022</v>
      </c>
      <c r="X914" s="54">
        <f t="shared" si="72"/>
        <v>44613</v>
      </c>
    </row>
    <row r="915" spans="1:24" ht="24" x14ac:dyDescent="0.4">
      <c r="A915" s="19">
        <v>192</v>
      </c>
      <c r="B915" s="20" t="s">
        <v>2248</v>
      </c>
      <c r="C915" s="21" t="s">
        <v>2253</v>
      </c>
      <c r="D915" s="22" t="s">
        <v>846</v>
      </c>
      <c r="E915" s="23" t="s">
        <v>847</v>
      </c>
      <c r="F915" s="24" t="s">
        <v>848</v>
      </c>
      <c r="G915" s="25" t="s">
        <v>50</v>
      </c>
      <c r="H915" s="26">
        <v>0</v>
      </c>
      <c r="I915" s="26">
        <v>0</v>
      </c>
      <c r="J915" s="27">
        <v>0</v>
      </c>
      <c r="K915" s="28">
        <v>13</v>
      </c>
      <c r="L915" s="27">
        <v>45.5</v>
      </c>
      <c r="M915" s="27">
        <v>3.18</v>
      </c>
      <c r="N915" s="29">
        <v>48.68</v>
      </c>
      <c r="O915" s="27">
        <v>3.18</v>
      </c>
      <c r="P915" s="27">
        <v>48.68</v>
      </c>
      <c r="Q915" s="27">
        <v>48.75</v>
      </c>
      <c r="R915" s="30"/>
      <c r="S915">
        <f t="shared" si="69"/>
        <v>6</v>
      </c>
      <c r="T915" t="str">
        <f t="shared" si="68"/>
        <v>กพ</v>
      </c>
      <c r="U915" t="str">
        <f t="shared" si="70"/>
        <v>21</v>
      </c>
      <c r="V915" cm="1">
        <f t="array" ref="V915">_xlfn.SWITCH(T915,"มค",1,"กพ",2,"มี",3,"เมย",4,"พค",5,"มิ",6,"กค",7,"สค",8,"กย",9,"ตค",10,"พย",11,"ธค",12)</f>
        <v>2</v>
      </c>
      <c r="W915" s="55">
        <f t="shared" si="71"/>
        <v>2022</v>
      </c>
      <c r="X915" s="54">
        <f t="shared" si="72"/>
        <v>44613</v>
      </c>
    </row>
    <row r="916" spans="1:24" ht="24" x14ac:dyDescent="0.4">
      <c r="A916" s="19">
        <v>193</v>
      </c>
      <c r="B916" s="20" t="s">
        <v>2248</v>
      </c>
      <c r="C916" s="21" t="s">
        <v>2254</v>
      </c>
      <c r="D916" s="22" t="s">
        <v>850</v>
      </c>
      <c r="E916" s="23" t="s">
        <v>851</v>
      </c>
      <c r="F916" s="24" t="s">
        <v>852</v>
      </c>
      <c r="G916" s="25" t="s">
        <v>2048</v>
      </c>
      <c r="H916" s="26">
        <v>3.5</v>
      </c>
      <c r="I916" s="26">
        <v>0.24</v>
      </c>
      <c r="J916" s="27">
        <v>3.74</v>
      </c>
      <c r="K916" s="28">
        <v>2</v>
      </c>
      <c r="L916" s="27">
        <v>7</v>
      </c>
      <c r="M916" s="27">
        <v>0.49</v>
      </c>
      <c r="N916" s="29">
        <v>7.49</v>
      </c>
      <c r="O916" s="27">
        <v>0.73</v>
      </c>
      <c r="P916" s="27">
        <v>11.23</v>
      </c>
      <c r="Q916" s="27">
        <v>11.25</v>
      </c>
      <c r="R916" s="30"/>
      <c r="S916">
        <f t="shared" si="69"/>
        <v>6</v>
      </c>
      <c r="T916" t="str">
        <f t="shared" si="68"/>
        <v>กพ</v>
      </c>
      <c r="U916" t="str">
        <f t="shared" si="70"/>
        <v>21</v>
      </c>
      <c r="V916" cm="1">
        <f t="array" ref="V916">_xlfn.SWITCH(T916,"มค",1,"กพ",2,"มี",3,"เมย",4,"พค",5,"มิ",6,"กค",7,"สค",8,"กย",9,"ตค",10,"พย",11,"ธค",12)</f>
        <v>2</v>
      </c>
      <c r="W916" s="55">
        <f t="shared" si="71"/>
        <v>2022</v>
      </c>
      <c r="X916" s="54">
        <f t="shared" si="72"/>
        <v>44613</v>
      </c>
    </row>
    <row r="917" spans="1:24" ht="24" x14ac:dyDescent="0.4">
      <c r="A917" s="19">
        <v>194</v>
      </c>
      <c r="B917" s="20" t="s">
        <v>2248</v>
      </c>
      <c r="C917" s="21" t="s">
        <v>2255</v>
      </c>
      <c r="D917" s="22" t="s">
        <v>842</v>
      </c>
      <c r="E917" s="23" t="s">
        <v>843</v>
      </c>
      <c r="F917" s="24" t="s">
        <v>844</v>
      </c>
      <c r="G917" s="25" t="s">
        <v>50</v>
      </c>
      <c r="H917" s="26">
        <v>0</v>
      </c>
      <c r="I917" s="26">
        <v>0</v>
      </c>
      <c r="J917" s="27">
        <v>0</v>
      </c>
      <c r="K917" s="28">
        <v>6</v>
      </c>
      <c r="L917" s="27">
        <v>21</v>
      </c>
      <c r="M917" s="27">
        <v>1.47</v>
      </c>
      <c r="N917" s="29">
        <v>22.47</v>
      </c>
      <c r="O917" s="27">
        <v>1.47</v>
      </c>
      <c r="P917" s="27">
        <v>22.47</v>
      </c>
      <c r="Q917" s="27">
        <v>22.5</v>
      </c>
      <c r="R917" s="30"/>
      <c r="S917">
        <f t="shared" si="69"/>
        <v>6</v>
      </c>
      <c r="T917" t="str">
        <f t="shared" si="68"/>
        <v>กพ</v>
      </c>
      <c r="U917" t="str">
        <f t="shared" si="70"/>
        <v>21</v>
      </c>
      <c r="V917" cm="1">
        <f t="array" ref="V917">_xlfn.SWITCH(T917,"มค",1,"กพ",2,"มี",3,"เมย",4,"พค",5,"มิ",6,"กค",7,"สค",8,"กย",9,"ตค",10,"พย",11,"ธค",12)</f>
        <v>2</v>
      </c>
      <c r="W917" s="55">
        <f t="shared" si="71"/>
        <v>2022</v>
      </c>
      <c r="X917" s="54">
        <f t="shared" si="72"/>
        <v>44613</v>
      </c>
    </row>
    <row r="918" spans="1:24" ht="24" x14ac:dyDescent="0.4">
      <c r="A918" s="19">
        <v>195</v>
      </c>
      <c r="B918" s="20" t="s">
        <v>2248</v>
      </c>
      <c r="C918" s="21" t="s">
        <v>2256</v>
      </c>
      <c r="D918" s="22" t="s">
        <v>873</v>
      </c>
      <c r="E918" s="23" t="s">
        <v>874</v>
      </c>
      <c r="F918" s="24" t="s">
        <v>875</v>
      </c>
      <c r="G918" s="25" t="s">
        <v>2048</v>
      </c>
      <c r="H918" s="26">
        <v>10.5</v>
      </c>
      <c r="I918" s="26">
        <v>0.73</v>
      </c>
      <c r="J918" s="27">
        <v>11.23</v>
      </c>
      <c r="K918" s="28">
        <v>3</v>
      </c>
      <c r="L918" s="27">
        <v>10.5</v>
      </c>
      <c r="M918" s="27">
        <v>0.73</v>
      </c>
      <c r="N918" s="29">
        <v>11.23</v>
      </c>
      <c r="O918" s="27">
        <v>1.46</v>
      </c>
      <c r="P918" s="27">
        <v>22.46</v>
      </c>
      <c r="Q918" s="27">
        <v>22.5</v>
      </c>
      <c r="R918" s="30"/>
      <c r="S918">
        <f t="shared" si="69"/>
        <v>6</v>
      </c>
      <c r="T918" t="str">
        <f t="shared" si="68"/>
        <v>กพ</v>
      </c>
      <c r="U918" t="str">
        <f t="shared" si="70"/>
        <v>21</v>
      </c>
      <c r="V918" cm="1">
        <f t="array" ref="V918">_xlfn.SWITCH(T918,"มค",1,"กพ",2,"มี",3,"เมย",4,"พค",5,"มิ",6,"กค",7,"สค",8,"กย",9,"ตค",10,"พย",11,"ธค",12)</f>
        <v>2</v>
      </c>
      <c r="W918" s="55">
        <f t="shared" si="71"/>
        <v>2022</v>
      </c>
      <c r="X918" s="54">
        <f t="shared" si="72"/>
        <v>44613</v>
      </c>
    </row>
    <row r="919" spans="1:24" ht="24" x14ac:dyDescent="0.4">
      <c r="A919" s="19">
        <v>196</v>
      </c>
      <c r="B919" s="20" t="s">
        <v>2248</v>
      </c>
      <c r="C919" s="21" t="s">
        <v>2257</v>
      </c>
      <c r="D919" s="22" t="s">
        <v>870</v>
      </c>
      <c r="E919" s="23" t="s">
        <v>867</v>
      </c>
      <c r="F919" s="24" t="s">
        <v>871</v>
      </c>
      <c r="G919" s="25" t="s">
        <v>50</v>
      </c>
      <c r="H919" s="26">
        <v>0</v>
      </c>
      <c r="I919" s="26">
        <v>0</v>
      </c>
      <c r="J919" s="27">
        <v>0</v>
      </c>
      <c r="K919" s="28">
        <v>10</v>
      </c>
      <c r="L919" s="27">
        <v>35</v>
      </c>
      <c r="M919" s="27">
        <v>2.4500000000000002</v>
      </c>
      <c r="N919" s="29">
        <v>37.450000000000003</v>
      </c>
      <c r="O919" s="27">
        <v>2.4500000000000002</v>
      </c>
      <c r="P919" s="27">
        <v>37.450000000000003</v>
      </c>
      <c r="Q919" s="27">
        <v>37.5</v>
      </c>
      <c r="R919" s="30"/>
      <c r="S919">
        <f t="shared" si="69"/>
        <v>6</v>
      </c>
      <c r="T919" t="str">
        <f t="shared" si="68"/>
        <v>กพ</v>
      </c>
      <c r="U919" t="str">
        <f t="shared" si="70"/>
        <v>21</v>
      </c>
      <c r="V919" cm="1">
        <f t="array" ref="V919">_xlfn.SWITCH(T919,"มค",1,"กพ",2,"มี",3,"เมย",4,"พค",5,"มิ",6,"กค",7,"สค",8,"กย",9,"ตค",10,"พย",11,"ธค",12)</f>
        <v>2</v>
      </c>
      <c r="W919" s="55">
        <f t="shared" si="71"/>
        <v>2022</v>
      </c>
      <c r="X919" s="54">
        <f t="shared" si="72"/>
        <v>44613</v>
      </c>
    </row>
    <row r="920" spans="1:24" ht="24" x14ac:dyDescent="0.4">
      <c r="A920" s="19">
        <v>197</v>
      </c>
      <c r="B920" s="20" t="s">
        <v>2248</v>
      </c>
      <c r="C920" s="21" t="s">
        <v>2258</v>
      </c>
      <c r="D920" s="22" t="s">
        <v>866</v>
      </c>
      <c r="E920" s="23" t="s">
        <v>867</v>
      </c>
      <c r="F920" s="24" t="s">
        <v>868</v>
      </c>
      <c r="G920" s="25" t="s">
        <v>50</v>
      </c>
      <c r="H920" s="26">
        <v>0</v>
      </c>
      <c r="I920" s="26">
        <v>0</v>
      </c>
      <c r="J920" s="27">
        <v>0</v>
      </c>
      <c r="K920" s="28">
        <v>5</v>
      </c>
      <c r="L920" s="27">
        <v>17.5</v>
      </c>
      <c r="M920" s="27">
        <v>1.22</v>
      </c>
      <c r="N920" s="29">
        <v>18.72</v>
      </c>
      <c r="O920" s="27">
        <v>1.22</v>
      </c>
      <c r="P920" s="27">
        <v>18.72</v>
      </c>
      <c r="Q920" s="27">
        <v>18.75</v>
      </c>
      <c r="R920" s="30"/>
      <c r="S920">
        <f t="shared" si="69"/>
        <v>6</v>
      </c>
      <c r="T920" t="str">
        <f t="shared" si="68"/>
        <v>กพ</v>
      </c>
      <c r="U920" t="str">
        <f t="shared" si="70"/>
        <v>21</v>
      </c>
      <c r="V920" cm="1">
        <f t="array" ref="V920">_xlfn.SWITCH(T920,"มค",1,"กพ",2,"มี",3,"เมย",4,"พค",5,"มิ",6,"กค",7,"สค",8,"กย",9,"ตค",10,"พย",11,"ธค",12)</f>
        <v>2</v>
      </c>
      <c r="W920" s="55">
        <f t="shared" si="71"/>
        <v>2022</v>
      </c>
      <c r="X920" s="54">
        <f t="shared" si="72"/>
        <v>44613</v>
      </c>
    </row>
    <row r="921" spans="1:24" ht="24" x14ac:dyDescent="0.4">
      <c r="A921" s="19">
        <v>198</v>
      </c>
      <c r="B921" s="20" t="s">
        <v>2248</v>
      </c>
      <c r="C921" s="21" t="s">
        <v>2259</v>
      </c>
      <c r="D921" s="22" t="s">
        <v>862</v>
      </c>
      <c r="E921" s="23" t="s">
        <v>863</v>
      </c>
      <c r="F921" s="24" t="s">
        <v>864</v>
      </c>
      <c r="G921" s="25" t="s">
        <v>50</v>
      </c>
      <c r="H921" s="26">
        <v>0</v>
      </c>
      <c r="I921" s="26">
        <v>0</v>
      </c>
      <c r="J921" s="27">
        <v>0</v>
      </c>
      <c r="K921" s="28">
        <v>18</v>
      </c>
      <c r="L921" s="27">
        <v>63</v>
      </c>
      <c r="M921" s="27">
        <v>4.41</v>
      </c>
      <c r="N921" s="29">
        <v>67.41</v>
      </c>
      <c r="O921" s="27">
        <v>4.41</v>
      </c>
      <c r="P921" s="27">
        <v>67.41</v>
      </c>
      <c r="Q921" s="27">
        <v>67.5</v>
      </c>
      <c r="R921" s="30"/>
      <c r="S921">
        <f t="shared" si="69"/>
        <v>6</v>
      </c>
      <c r="T921" t="str">
        <f t="shared" si="68"/>
        <v>กพ</v>
      </c>
      <c r="U921" t="str">
        <f t="shared" si="70"/>
        <v>21</v>
      </c>
      <c r="V921" cm="1">
        <f t="array" ref="V921">_xlfn.SWITCH(T921,"มค",1,"กพ",2,"มี",3,"เมย",4,"พค",5,"มิ",6,"กค",7,"สค",8,"กย",9,"ตค",10,"พย",11,"ธค",12)</f>
        <v>2</v>
      </c>
      <c r="W921" s="55">
        <f t="shared" si="71"/>
        <v>2022</v>
      </c>
      <c r="X921" s="54">
        <f t="shared" si="72"/>
        <v>44613</v>
      </c>
    </row>
    <row r="922" spans="1:24" ht="24" x14ac:dyDescent="0.4">
      <c r="A922" s="19">
        <v>199</v>
      </c>
      <c r="B922" s="20" t="s">
        <v>2248</v>
      </c>
      <c r="C922" s="21" t="s">
        <v>2260</v>
      </c>
      <c r="D922" s="22" t="s">
        <v>931</v>
      </c>
      <c r="E922" s="23" t="s">
        <v>932</v>
      </c>
      <c r="F922" s="24" t="s">
        <v>933</v>
      </c>
      <c r="G922" s="25" t="s">
        <v>50</v>
      </c>
      <c r="H922" s="26">
        <v>0</v>
      </c>
      <c r="I922" s="26">
        <v>0</v>
      </c>
      <c r="J922" s="27">
        <v>0</v>
      </c>
      <c r="K922" s="28">
        <v>33</v>
      </c>
      <c r="L922" s="27">
        <v>115.5</v>
      </c>
      <c r="M922" s="27">
        <v>8.08</v>
      </c>
      <c r="N922" s="29">
        <v>123.58</v>
      </c>
      <c r="O922" s="27">
        <v>8.08</v>
      </c>
      <c r="P922" s="27">
        <v>123.58</v>
      </c>
      <c r="Q922" s="27">
        <v>123.75</v>
      </c>
      <c r="R922" s="30"/>
      <c r="S922">
        <f t="shared" si="69"/>
        <v>6</v>
      </c>
      <c r="T922" t="str">
        <f t="shared" si="68"/>
        <v>กพ</v>
      </c>
      <c r="U922" t="str">
        <f t="shared" si="70"/>
        <v>21</v>
      </c>
      <c r="V922" cm="1">
        <f t="array" ref="V922">_xlfn.SWITCH(T922,"มค",1,"กพ",2,"มี",3,"เมย",4,"พค",5,"มิ",6,"กค",7,"สค",8,"กย",9,"ตค",10,"พย",11,"ธค",12)</f>
        <v>2</v>
      </c>
      <c r="W922" s="55">
        <f t="shared" si="71"/>
        <v>2022</v>
      </c>
      <c r="X922" s="54">
        <f t="shared" si="72"/>
        <v>44613</v>
      </c>
    </row>
    <row r="923" spans="1:24" ht="24" x14ac:dyDescent="0.4">
      <c r="A923" s="19">
        <v>200</v>
      </c>
      <c r="B923" s="20" t="s">
        <v>2248</v>
      </c>
      <c r="C923" s="21" t="s">
        <v>2261</v>
      </c>
      <c r="D923" s="22" t="s">
        <v>939</v>
      </c>
      <c r="E923" s="23" t="s">
        <v>130</v>
      </c>
      <c r="F923" s="24" t="s">
        <v>940</v>
      </c>
      <c r="G923" s="25" t="s">
        <v>50</v>
      </c>
      <c r="H923" s="26">
        <v>0</v>
      </c>
      <c r="I923" s="26">
        <v>0</v>
      </c>
      <c r="J923" s="27">
        <v>0</v>
      </c>
      <c r="K923" s="28">
        <v>106</v>
      </c>
      <c r="L923" s="27">
        <v>371</v>
      </c>
      <c r="M923" s="27">
        <v>25.97</v>
      </c>
      <c r="N923" s="29">
        <v>396.97</v>
      </c>
      <c r="O923" s="27">
        <v>25.97</v>
      </c>
      <c r="P923" s="27">
        <v>396.97</v>
      </c>
      <c r="Q923" s="27">
        <v>397</v>
      </c>
      <c r="R923" s="30"/>
      <c r="S923">
        <f t="shared" si="69"/>
        <v>6</v>
      </c>
      <c r="T923" t="str">
        <f t="shared" si="68"/>
        <v>กพ</v>
      </c>
      <c r="U923" t="str">
        <f t="shared" si="70"/>
        <v>21</v>
      </c>
      <c r="V923" cm="1">
        <f t="array" ref="V923">_xlfn.SWITCH(T923,"มค",1,"กพ",2,"มี",3,"เมย",4,"พค",5,"มิ",6,"กค",7,"สค",8,"กย",9,"ตค",10,"พย",11,"ธค",12)</f>
        <v>2</v>
      </c>
      <c r="W923" s="55">
        <f t="shared" si="71"/>
        <v>2022</v>
      </c>
      <c r="X923" s="54">
        <f t="shared" si="72"/>
        <v>44613</v>
      </c>
    </row>
    <row r="924" spans="1:24" ht="24" x14ac:dyDescent="0.4">
      <c r="A924" s="19">
        <v>201</v>
      </c>
      <c r="B924" s="20" t="s">
        <v>2248</v>
      </c>
      <c r="C924" s="21" t="s">
        <v>2262</v>
      </c>
      <c r="D924" s="22" t="s">
        <v>612</v>
      </c>
      <c r="E924" s="23" t="s">
        <v>613</v>
      </c>
      <c r="F924" s="24" t="s">
        <v>614</v>
      </c>
      <c r="G924" s="25" t="s">
        <v>50</v>
      </c>
      <c r="H924" s="26">
        <v>0</v>
      </c>
      <c r="I924" s="26">
        <v>0</v>
      </c>
      <c r="J924" s="27">
        <v>0</v>
      </c>
      <c r="K924" s="28">
        <v>97</v>
      </c>
      <c r="L924" s="27">
        <v>339.5</v>
      </c>
      <c r="M924" s="27">
        <v>23.76</v>
      </c>
      <c r="N924" s="29">
        <v>363.26</v>
      </c>
      <c r="O924" s="27">
        <v>23.76</v>
      </c>
      <c r="P924" s="27">
        <v>363.26</v>
      </c>
      <c r="Q924" s="27">
        <v>363.5</v>
      </c>
      <c r="R924" s="30"/>
      <c r="S924">
        <f t="shared" si="69"/>
        <v>6</v>
      </c>
      <c r="T924" t="str">
        <f t="shared" si="68"/>
        <v>กพ</v>
      </c>
      <c r="U924" t="str">
        <f t="shared" si="70"/>
        <v>21</v>
      </c>
      <c r="V924" cm="1">
        <f t="array" ref="V924">_xlfn.SWITCH(T924,"มค",1,"กพ",2,"มี",3,"เมย",4,"พค",5,"มิ",6,"กค",7,"สค",8,"กย",9,"ตค",10,"พย",11,"ธค",12)</f>
        <v>2</v>
      </c>
      <c r="W924" s="55">
        <f t="shared" si="71"/>
        <v>2022</v>
      </c>
      <c r="X924" s="54">
        <f t="shared" si="72"/>
        <v>44613</v>
      </c>
    </row>
    <row r="925" spans="1:24" ht="24" x14ac:dyDescent="0.4">
      <c r="A925" s="19">
        <v>202</v>
      </c>
      <c r="B925" s="20" t="s">
        <v>2248</v>
      </c>
      <c r="C925" s="21" t="s">
        <v>2263</v>
      </c>
      <c r="D925" s="22" t="s">
        <v>1629</v>
      </c>
      <c r="E925" s="23" t="s">
        <v>1630</v>
      </c>
      <c r="F925" s="24" t="s">
        <v>1631</v>
      </c>
      <c r="G925" s="25" t="s">
        <v>50</v>
      </c>
      <c r="H925" s="26">
        <v>0</v>
      </c>
      <c r="I925" s="26">
        <v>0</v>
      </c>
      <c r="J925" s="27">
        <v>0</v>
      </c>
      <c r="K925" s="28">
        <v>64</v>
      </c>
      <c r="L925" s="27">
        <v>224</v>
      </c>
      <c r="M925" s="27">
        <v>15.68</v>
      </c>
      <c r="N925" s="29">
        <v>239.68</v>
      </c>
      <c r="O925" s="27">
        <v>15.68</v>
      </c>
      <c r="P925" s="27">
        <v>239.68</v>
      </c>
      <c r="Q925" s="27">
        <v>239.75</v>
      </c>
      <c r="R925" s="30"/>
      <c r="S925">
        <f t="shared" si="69"/>
        <v>6</v>
      </c>
      <c r="T925" t="str">
        <f t="shared" si="68"/>
        <v>กพ</v>
      </c>
      <c r="U925" t="str">
        <f t="shared" si="70"/>
        <v>21</v>
      </c>
      <c r="V925" cm="1">
        <f t="array" ref="V925">_xlfn.SWITCH(T925,"มค",1,"กพ",2,"มี",3,"เมย",4,"พค",5,"มิ",6,"กค",7,"สค",8,"กย",9,"ตค",10,"พย",11,"ธค",12)</f>
        <v>2</v>
      </c>
      <c r="W925" s="55">
        <f t="shared" si="71"/>
        <v>2022</v>
      </c>
      <c r="X925" s="54">
        <f t="shared" si="72"/>
        <v>44613</v>
      </c>
    </row>
    <row r="926" spans="1:24" ht="24" x14ac:dyDescent="0.4">
      <c r="A926" s="19">
        <v>203</v>
      </c>
      <c r="B926" s="20" t="s">
        <v>2248</v>
      </c>
      <c r="C926" s="21" t="s">
        <v>2264</v>
      </c>
      <c r="D926" s="22" t="s">
        <v>608</v>
      </c>
      <c r="E926" s="23" t="s">
        <v>609</v>
      </c>
      <c r="F926" s="24" t="s">
        <v>610</v>
      </c>
      <c r="G926" s="25" t="s">
        <v>50</v>
      </c>
      <c r="H926" s="26">
        <v>0</v>
      </c>
      <c r="I926" s="26">
        <v>0</v>
      </c>
      <c r="J926" s="27">
        <v>0</v>
      </c>
      <c r="K926" s="28">
        <v>35</v>
      </c>
      <c r="L926" s="27">
        <v>122.5</v>
      </c>
      <c r="M926" s="27">
        <v>8.57</v>
      </c>
      <c r="N926" s="29">
        <v>131.07</v>
      </c>
      <c r="O926" s="27">
        <v>8.57</v>
      </c>
      <c r="P926" s="27">
        <v>131.07</v>
      </c>
      <c r="Q926" s="27">
        <v>131.25</v>
      </c>
      <c r="R926" s="30"/>
      <c r="S926">
        <f t="shared" si="69"/>
        <v>6</v>
      </c>
      <c r="T926" t="str">
        <f t="shared" si="68"/>
        <v>กพ</v>
      </c>
      <c r="U926" t="str">
        <f t="shared" si="70"/>
        <v>21</v>
      </c>
      <c r="V926" cm="1">
        <f t="array" ref="V926">_xlfn.SWITCH(T926,"มค",1,"กพ",2,"มี",3,"เมย",4,"พค",5,"มิ",6,"กค",7,"สค",8,"กย",9,"ตค",10,"พย",11,"ธค",12)</f>
        <v>2</v>
      </c>
      <c r="W926" s="55">
        <f t="shared" si="71"/>
        <v>2022</v>
      </c>
      <c r="X926" s="54">
        <f t="shared" si="72"/>
        <v>44613</v>
      </c>
    </row>
    <row r="927" spans="1:24" ht="24" x14ac:dyDescent="0.4">
      <c r="A927" s="19">
        <v>204</v>
      </c>
      <c r="B927" s="20" t="s">
        <v>2248</v>
      </c>
      <c r="C927" s="21" t="s">
        <v>2265</v>
      </c>
      <c r="D927" s="22" t="s">
        <v>604</v>
      </c>
      <c r="E927" s="23" t="s">
        <v>605</v>
      </c>
      <c r="F927" s="24" t="s">
        <v>606</v>
      </c>
      <c r="G927" s="25" t="s">
        <v>50</v>
      </c>
      <c r="H927" s="26">
        <v>0</v>
      </c>
      <c r="I927" s="26">
        <v>0</v>
      </c>
      <c r="J927" s="27">
        <v>0</v>
      </c>
      <c r="K927" s="28">
        <v>8</v>
      </c>
      <c r="L927" s="27">
        <v>28</v>
      </c>
      <c r="M927" s="27">
        <v>1.96</v>
      </c>
      <c r="N927" s="29">
        <v>29.96</v>
      </c>
      <c r="O927" s="27">
        <v>1.96</v>
      </c>
      <c r="P927" s="27">
        <v>29.96</v>
      </c>
      <c r="Q927" s="27">
        <v>30</v>
      </c>
      <c r="R927" s="30"/>
      <c r="S927">
        <f t="shared" si="69"/>
        <v>6</v>
      </c>
      <c r="T927" t="str">
        <f t="shared" si="68"/>
        <v>กพ</v>
      </c>
      <c r="U927" t="str">
        <f t="shared" si="70"/>
        <v>21</v>
      </c>
      <c r="V927" cm="1">
        <f t="array" ref="V927">_xlfn.SWITCH(T927,"มค",1,"กพ",2,"มี",3,"เมย",4,"พค",5,"มิ",6,"กค",7,"สค",8,"กย",9,"ตค",10,"พย",11,"ธค",12)</f>
        <v>2</v>
      </c>
      <c r="W927" s="55">
        <f t="shared" si="71"/>
        <v>2022</v>
      </c>
      <c r="X927" s="54">
        <f t="shared" si="72"/>
        <v>44613</v>
      </c>
    </row>
    <row r="928" spans="1:24" ht="24" x14ac:dyDescent="0.4">
      <c r="A928" s="19">
        <v>205</v>
      </c>
      <c r="B928" s="20" t="s">
        <v>2248</v>
      </c>
      <c r="C928" s="21" t="s">
        <v>2266</v>
      </c>
      <c r="D928" s="22" t="s">
        <v>600</v>
      </c>
      <c r="E928" s="23" t="s">
        <v>601</v>
      </c>
      <c r="F928" s="24" t="s">
        <v>602</v>
      </c>
      <c r="G928" s="25" t="s">
        <v>50</v>
      </c>
      <c r="H928" s="26">
        <v>0</v>
      </c>
      <c r="I928" s="26">
        <v>0</v>
      </c>
      <c r="J928" s="27">
        <v>0</v>
      </c>
      <c r="K928" s="28">
        <v>110</v>
      </c>
      <c r="L928" s="27">
        <v>385</v>
      </c>
      <c r="M928" s="27">
        <v>26.95</v>
      </c>
      <c r="N928" s="29">
        <v>411.95</v>
      </c>
      <c r="O928" s="27">
        <v>26.95</v>
      </c>
      <c r="P928" s="27">
        <v>411.95</v>
      </c>
      <c r="Q928" s="27">
        <v>412</v>
      </c>
      <c r="R928" s="30"/>
      <c r="S928">
        <f t="shared" si="69"/>
        <v>6</v>
      </c>
      <c r="T928" t="str">
        <f t="shared" si="68"/>
        <v>กพ</v>
      </c>
      <c r="U928" t="str">
        <f t="shared" si="70"/>
        <v>21</v>
      </c>
      <c r="V928" cm="1">
        <f t="array" ref="V928">_xlfn.SWITCH(T928,"มค",1,"กพ",2,"มี",3,"เมย",4,"พค",5,"มิ",6,"กค",7,"สค",8,"กย",9,"ตค",10,"พย",11,"ธค",12)</f>
        <v>2</v>
      </c>
      <c r="W928" s="55">
        <f t="shared" si="71"/>
        <v>2022</v>
      </c>
      <c r="X928" s="54">
        <f t="shared" si="72"/>
        <v>44613</v>
      </c>
    </row>
    <row r="929" spans="1:24" ht="24" x14ac:dyDescent="0.4">
      <c r="A929" s="19">
        <v>206</v>
      </c>
      <c r="B929" s="20" t="s">
        <v>2248</v>
      </c>
      <c r="C929" s="21" t="s">
        <v>2267</v>
      </c>
      <c r="D929" s="22" t="s">
        <v>574</v>
      </c>
      <c r="E929" s="23" t="s">
        <v>575</v>
      </c>
      <c r="F929" s="24" t="s">
        <v>576</v>
      </c>
      <c r="G929" s="25" t="s">
        <v>50</v>
      </c>
      <c r="H929" s="26">
        <v>0</v>
      </c>
      <c r="I929" s="26">
        <v>0</v>
      </c>
      <c r="J929" s="27">
        <v>0</v>
      </c>
      <c r="K929" s="28">
        <v>24</v>
      </c>
      <c r="L929" s="27">
        <v>84</v>
      </c>
      <c r="M929" s="27">
        <v>5.88</v>
      </c>
      <c r="N929" s="29">
        <v>89.88</v>
      </c>
      <c r="O929" s="27">
        <v>5.88</v>
      </c>
      <c r="P929" s="27">
        <v>89.88</v>
      </c>
      <c r="Q929" s="27">
        <v>90</v>
      </c>
      <c r="R929" s="30"/>
      <c r="S929">
        <f t="shared" si="69"/>
        <v>6</v>
      </c>
      <c r="T929" t="str">
        <f t="shared" si="68"/>
        <v>กพ</v>
      </c>
      <c r="U929" t="str">
        <f t="shared" si="70"/>
        <v>21</v>
      </c>
      <c r="V929" cm="1">
        <f t="array" ref="V929">_xlfn.SWITCH(T929,"มค",1,"กพ",2,"มี",3,"เมย",4,"พค",5,"มิ",6,"กค",7,"สค",8,"กย",9,"ตค",10,"พย",11,"ธค",12)</f>
        <v>2</v>
      </c>
      <c r="W929" s="55">
        <f t="shared" si="71"/>
        <v>2022</v>
      </c>
      <c r="X929" s="54">
        <f t="shared" si="72"/>
        <v>44613</v>
      </c>
    </row>
    <row r="930" spans="1:24" ht="24" x14ac:dyDescent="0.4">
      <c r="A930" s="19">
        <v>207</v>
      </c>
      <c r="B930" s="20" t="s">
        <v>2248</v>
      </c>
      <c r="C930" s="21" t="s">
        <v>2268</v>
      </c>
      <c r="D930" s="22" t="s">
        <v>578</v>
      </c>
      <c r="E930" s="23" t="s">
        <v>579</v>
      </c>
      <c r="F930" s="24" t="s">
        <v>580</v>
      </c>
      <c r="G930" s="25" t="s">
        <v>50</v>
      </c>
      <c r="H930" s="26">
        <v>0</v>
      </c>
      <c r="I930" s="26">
        <v>0</v>
      </c>
      <c r="J930" s="27">
        <v>0</v>
      </c>
      <c r="K930" s="28">
        <v>16</v>
      </c>
      <c r="L930" s="27">
        <v>56</v>
      </c>
      <c r="M930" s="27">
        <v>3.92</v>
      </c>
      <c r="N930" s="29">
        <v>59.92</v>
      </c>
      <c r="O930" s="27">
        <v>3.92</v>
      </c>
      <c r="P930" s="27">
        <v>59.92</v>
      </c>
      <c r="Q930" s="27">
        <v>60</v>
      </c>
      <c r="R930" s="30"/>
      <c r="S930">
        <f t="shared" si="69"/>
        <v>6</v>
      </c>
      <c r="T930" t="str">
        <f t="shared" ref="T930:T993" si="73">IF(S930=5,MID(B930,7-S930,2),MID(B930,9-S930,2))</f>
        <v>กพ</v>
      </c>
      <c r="U930" t="str">
        <f t="shared" si="70"/>
        <v>21</v>
      </c>
      <c r="V930" cm="1">
        <f t="array" ref="V930">_xlfn.SWITCH(T930,"มค",1,"กพ",2,"มี",3,"เมย",4,"พค",5,"มิ",6,"กค",7,"สค",8,"กย",9,"ตค",10,"พย",11,"ธค",12)</f>
        <v>2</v>
      </c>
      <c r="W930" s="55">
        <f t="shared" si="71"/>
        <v>2022</v>
      </c>
      <c r="X930" s="54">
        <f t="shared" si="72"/>
        <v>44613</v>
      </c>
    </row>
    <row r="931" spans="1:24" ht="24" x14ac:dyDescent="0.4">
      <c r="A931" s="19">
        <v>208</v>
      </c>
      <c r="B931" s="20" t="s">
        <v>2248</v>
      </c>
      <c r="C931" s="21" t="s">
        <v>2269</v>
      </c>
      <c r="D931" s="22" t="s">
        <v>1468</v>
      </c>
      <c r="E931" s="23" t="s">
        <v>1469</v>
      </c>
      <c r="F931" s="24" t="s">
        <v>1470</v>
      </c>
      <c r="G931" s="25" t="s">
        <v>50</v>
      </c>
      <c r="H931" s="26">
        <v>0</v>
      </c>
      <c r="I931" s="26">
        <v>0</v>
      </c>
      <c r="J931" s="27">
        <v>0</v>
      </c>
      <c r="K931" s="28">
        <v>1</v>
      </c>
      <c r="L931" s="27">
        <v>3.5</v>
      </c>
      <c r="M931" s="27">
        <v>0.24</v>
      </c>
      <c r="N931" s="29">
        <v>3.74</v>
      </c>
      <c r="O931" s="27">
        <v>0.24</v>
      </c>
      <c r="P931" s="27">
        <v>3.74</v>
      </c>
      <c r="Q931" s="27">
        <v>3.75</v>
      </c>
      <c r="R931" s="30"/>
      <c r="S931">
        <f t="shared" si="69"/>
        <v>6</v>
      </c>
      <c r="T931" t="str">
        <f t="shared" si="73"/>
        <v>กพ</v>
      </c>
      <c r="U931" t="str">
        <f t="shared" si="70"/>
        <v>21</v>
      </c>
      <c r="V931" cm="1">
        <f t="array" ref="V931">_xlfn.SWITCH(T931,"มค",1,"กพ",2,"มี",3,"เมย",4,"พค",5,"มิ",6,"กค",7,"สค",8,"กย",9,"ตค",10,"พย",11,"ธค",12)</f>
        <v>2</v>
      </c>
      <c r="W931" s="55">
        <f t="shared" si="71"/>
        <v>2022</v>
      </c>
      <c r="X931" s="54">
        <f t="shared" si="72"/>
        <v>44613</v>
      </c>
    </row>
    <row r="932" spans="1:24" ht="24" x14ac:dyDescent="0.4">
      <c r="A932" s="19">
        <v>209</v>
      </c>
      <c r="B932" s="20" t="s">
        <v>2248</v>
      </c>
      <c r="C932" s="21" t="s">
        <v>2270</v>
      </c>
      <c r="D932" s="22" t="s">
        <v>1453</v>
      </c>
      <c r="E932" s="23" t="s">
        <v>1454</v>
      </c>
      <c r="F932" s="24" t="s">
        <v>1455</v>
      </c>
      <c r="G932" s="25" t="s">
        <v>50</v>
      </c>
      <c r="H932" s="26">
        <v>0</v>
      </c>
      <c r="I932" s="26">
        <v>0</v>
      </c>
      <c r="J932" s="27">
        <v>0</v>
      </c>
      <c r="K932" s="28">
        <v>24</v>
      </c>
      <c r="L932" s="27">
        <v>84</v>
      </c>
      <c r="M932" s="27">
        <v>5.88</v>
      </c>
      <c r="N932" s="29">
        <v>89.88</v>
      </c>
      <c r="O932" s="27">
        <v>5.88</v>
      </c>
      <c r="P932" s="27">
        <v>89.88</v>
      </c>
      <c r="Q932" s="27">
        <v>90</v>
      </c>
      <c r="R932" s="30"/>
      <c r="S932">
        <f t="shared" si="69"/>
        <v>6</v>
      </c>
      <c r="T932" t="str">
        <f t="shared" si="73"/>
        <v>กพ</v>
      </c>
      <c r="U932" t="str">
        <f t="shared" si="70"/>
        <v>21</v>
      </c>
      <c r="V932" cm="1">
        <f t="array" ref="V932">_xlfn.SWITCH(T932,"มค",1,"กพ",2,"มี",3,"เมย",4,"พค",5,"มิ",6,"กค",7,"สค",8,"กย",9,"ตค",10,"พย",11,"ธค",12)</f>
        <v>2</v>
      </c>
      <c r="W932" s="55">
        <f t="shared" si="71"/>
        <v>2022</v>
      </c>
      <c r="X932" s="54">
        <f t="shared" si="72"/>
        <v>44613</v>
      </c>
    </row>
    <row r="933" spans="1:24" ht="24" x14ac:dyDescent="0.4">
      <c r="A933" s="19">
        <v>210</v>
      </c>
      <c r="B933" s="20" t="s">
        <v>2248</v>
      </c>
      <c r="C933" s="21" t="s">
        <v>2271</v>
      </c>
      <c r="D933" s="22" t="s">
        <v>616</v>
      </c>
      <c r="E933" s="23" t="s">
        <v>617</v>
      </c>
      <c r="F933" s="24" t="s">
        <v>618</v>
      </c>
      <c r="G933" s="25" t="s">
        <v>50</v>
      </c>
      <c r="H933" s="26">
        <v>0</v>
      </c>
      <c r="I933" s="26">
        <v>0</v>
      </c>
      <c r="J933" s="27">
        <v>0</v>
      </c>
      <c r="K933" s="28">
        <v>4</v>
      </c>
      <c r="L933" s="27">
        <v>14</v>
      </c>
      <c r="M933" s="27">
        <v>0.98</v>
      </c>
      <c r="N933" s="29">
        <v>14.98</v>
      </c>
      <c r="O933" s="27">
        <v>0.98</v>
      </c>
      <c r="P933" s="27">
        <v>14.98</v>
      </c>
      <c r="Q933" s="27">
        <v>15</v>
      </c>
      <c r="R933" s="30"/>
      <c r="S933">
        <f t="shared" si="69"/>
        <v>6</v>
      </c>
      <c r="T933" t="str">
        <f t="shared" si="73"/>
        <v>กพ</v>
      </c>
      <c r="U933" t="str">
        <f t="shared" si="70"/>
        <v>21</v>
      </c>
      <c r="V933" cm="1">
        <f t="array" ref="V933">_xlfn.SWITCH(T933,"มค",1,"กพ",2,"มี",3,"เมย",4,"พค",5,"มิ",6,"กค",7,"สค",8,"กย",9,"ตค",10,"พย",11,"ธค",12)</f>
        <v>2</v>
      </c>
      <c r="W933" s="55">
        <f t="shared" si="71"/>
        <v>2022</v>
      </c>
      <c r="X933" s="54">
        <f t="shared" si="72"/>
        <v>44613</v>
      </c>
    </row>
    <row r="934" spans="1:24" ht="24" x14ac:dyDescent="0.4">
      <c r="A934" s="19">
        <v>211</v>
      </c>
      <c r="B934" s="20" t="s">
        <v>2272</v>
      </c>
      <c r="C934" s="21" t="s">
        <v>2273</v>
      </c>
      <c r="D934" s="22" t="s">
        <v>429</v>
      </c>
      <c r="E934" s="23" t="s">
        <v>426</v>
      </c>
      <c r="F934" s="24" t="s">
        <v>430</v>
      </c>
      <c r="G934" s="25" t="s">
        <v>50</v>
      </c>
      <c r="H934" s="26">
        <v>0</v>
      </c>
      <c r="I934" s="26">
        <v>0</v>
      </c>
      <c r="J934" s="27">
        <v>0</v>
      </c>
      <c r="K934" s="28">
        <v>248</v>
      </c>
      <c r="L934" s="27">
        <v>868</v>
      </c>
      <c r="M934" s="27">
        <v>60.76</v>
      </c>
      <c r="N934" s="29">
        <v>928.76</v>
      </c>
      <c r="O934" s="27">
        <v>60.76</v>
      </c>
      <c r="P934" s="27">
        <v>928.76</v>
      </c>
      <c r="Q934" s="27">
        <v>929</v>
      </c>
      <c r="R934" s="30"/>
      <c r="S934">
        <f t="shared" si="69"/>
        <v>6</v>
      </c>
      <c r="T934" t="str">
        <f t="shared" si="73"/>
        <v>กพ</v>
      </c>
      <c r="U934" t="str">
        <f t="shared" si="70"/>
        <v>22</v>
      </c>
      <c r="V934" cm="1">
        <f t="array" ref="V934">_xlfn.SWITCH(T934,"มค",1,"กพ",2,"มี",3,"เมย",4,"พค",5,"มิ",6,"กค",7,"สค",8,"กย",9,"ตค",10,"พย",11,"ธค",12)</f>
        <v>2</v>
      </c>
      <c r="W934" s="55">
        <f t="shared" si="71"/>
        <v>2022</v>
      </c>
      <c r="X934" s="54">
        <f t="shared" si="72"/>
        <v>44614</v>
      </c>
    </row>
    <row r="935" spans="1:24" ht="24" x14ac:dyDescent="0.4">
      <c r="A935" s="19">
        <v>212</v>
      </c>
      <c r="B935" s="20" t="s">
        <v>2272</v>
      </c>
      <c r="C935" s="21" t="s">
        <v>2274</v>
      </c>
      <c r="D935" s="22" t="s">
        <v>432</v>
      </c>
      <c r="E935" s="23" t="s">
        <v>433</v>
      </c>
      <c r="F935" s="24" t="s">
        <v>241</v>
      </c>
      <c r="G935" s="25" t="s">
        <v>50</v>
      </c>
      <c r="H935" s="26">
        <v>0</v>
      </c>
      <c r="I935" s="26">
        <v>0</v>
      </c>
      <c r="J935" s="27">
        <v>0</v>
      </c>
      <c r="K935" s="28">
        <v>143</v>
      </c>
      <c r="L935" s="27">
        <v>500.5</v>
      </c>
      <c r="M935" s="27">
        <v>35.03</v>
      </c>
      <c r="N935" s="29">
        <v>535.53</v>
      </c>
      <c r="O935" s="27">
        <v>35.03</v>
      </c>
      <c r="P935" s="27">
        <v>535.53</v>
      </c>
      <c r="Q935" s="27">
        <v>535.75</v>
      </c>
      <c r="R935" s="30"/>
      <c r="S935">
        <f t="shared" si="69"/>
        <v>6</v>
      </c>
      <c r="T935" t="str">
        <f t="shared" si="73"/>
        <v>กพ</v>
      </c>
      <c r="U935" t="str">
        <f t="shared" si="70"/>
        <v>22</v>
      </c>
      <c r="V935" cm="1">
        <f t="array" ref="V935">_xlfn.SWITCH(T935,"มค",1,"กพ",2,"มี",3,"เมย",4,"พค",5,"มิ",6,"กค",7,"สค",8,"กย",9,"ตค",10,"พย",11,"ธค",12)</f>
        <v>2</v>
      </c>
      <c r="W935" s="55">
        <f t="shared" si="71"/>
        <v>2022</v>
      </c>
      <c r="X935" s="54">
        <f t="shared" si="72"/>
        <v>44614</v>
      </c>
    </row>
    <row r="936" spans="1:24" ht="24" x14ac:dyDescent="0.4">
      <c r="A936" s="19">
        <v>213</v>
      </c>
      <c r="B936" s="20" t="s">
        <v>2272</v>
      </c>
      <c r="C936" s="21" t="s">
        <v>2275</v>
      </c>
      <c r="D936" s="22" t="s">
        <v>435</v>
      </c>
      <c r="E936" s="23" t="s">
        <v>436</v>
      </c>
      <c r="F936" s="24" t="s">
        <v>241</v>
      </c>
      <c r="G936" s="25" t="s">
        <v>50</v>
      </c>
      <c r="H936" s="26">
        <v>0</v>
      </c>
      <c r="I936" s="26">
        <v>0</v>
      </c>
      <c r="J936" s="27">
        <v>0</v>
      </c>
      <c r="K936" s="28">
        <v>77</v>
      </c>
      <c r="L936" s="27">
        <v>269.5</v>
      </c>
      <c r="M936" s="27">
        <v>18.86</v>
      </c>
      <c r="N936" s="29">
        <v>288.36</v>
      </c>
      <c r="O936" s="27">
        <v>18.86</v>
      </c>
      <c r="P936" s="27">
        <v>288.36</v>
      </c>
      <c r="Q936" s="27">
        <v>288.5</v>
      </c>
      <c r="R936" s="30"/>
      <c r="S936">
        <f t="shared" si="69"/>
        <v>6</v>
      </c>
      <c r="T936" t="str">
        <f t="shared" si="73"/>
        <v>กพ</v>
      </c>
      <c r="U936" t="str">
        <f t="shared" si="70"/>
        <v>22</v>
      </c>
      <c r="V936" cm="1">
        <f t="array" ref="V936">_xlfn.SWITCH(T936,"มค",1,"กพ",2,"มี",3,"เมย",4,"พค",5,"มิ",6,"กค",7,"สค",8,"กย",9,"ตค",10,"พย",11,"ธค",12)</f>
        <v>2</v>
      </c>
      <c r="W936" s="55">
        <f t="shared" si="71"/>
        <v>2022</v>
      </c>
      <c r="X936" s="54">
        <f t="shared" si="72"/>
        <v>44614</v>
      </c>
    </row>
    <row r="937" spans="1:24" ht="24" x14ac:dyDescent="0.4">
      <c r="A937" s="19">
        <v>214</v>
      </c>
      <c r="B937" s="20" t="s">
        <v>2272</v>
      </c>
      <c r="C937" s="21" t="s">
        <v>2276</v>
      </c>
      <c r="D937" s="22" t="s">
        <v>438</v>
      </c>
      <c r="E937" s="23" t="s">
        <v>439</v>
      </c>
      <c r="F937" s="24" t="s">
        <v>241</v>
      </c>
      <c r="G937" s="25" t="s">
        <v>50</v>
      </c>
      <c r="H937" s="26">
        <v>0</v>
      </c>
      <c r="I937" s="26">
        <v>0</v>
      </c>
      <c r="J937" s="27">
        <v>0</v>
      </c>
      <c r="K937" s="28">
        <v>2</v>
      </c>
      <c r="L937" s="27">
        <v>7</v>
      </c>
      <c r="M937" s="27">
        <v>0.49</v>
      </c>
      <c r="N937" s="29">
        <v>7.49</v>
      </c>
      <c r="O937" s="27">
        <v>0.49</v>
      </c>
      <c r="P937" s="27">
        <v>7.49</v>
      </c>
      <c r="Q937" s="27">
        <v>7.5</v>
      </c>
      <c r="R937" s="30"/>
      <c r="S937">
        <f t="shared" si="69"/>
        <v>6</v>
      </c>
      <c r="T937" t="str">
        <f t="shared" si="73"/>
        <v>กพ</v>
      </c>
      <c r="U937" t="str">
        <f t="shared" si="70"/>
        <v>22</v>
      </c>
      <c r="V937" cm="1">
        <f t="array" ref="V937">_xlfn.SWITCH(T937,"มค",1,"กพ",2,"มี",3,"เมย",4,"พค",5,"มิ",6,"กค",7,"สค",8,"กย",9,"ตค",10,"พย",11,"ธค",12)</f>
        <v>2</v>
      </c>
      <c r="W937" s="55">
        <f t="shared" si="71"/>
        <v>2022</v>
      </c>
      <c r="X937" s="54">
        <f t="shared" si="72"/>
        <v>44614</v>
      </c>
    </row>
    <row r="938" spans="1:24" ht="24" x14ac:dyDescent="0.4">
      <c r="A938" s="19">
        <v>215</v>
      </c>
      <c r="B938" s="20" t="s">
        <v>2272</v>
      </c>
      <c r="C938" s="21" t="s">
        <v>2277</v>
      </c>
      <c r="D938" s="22" t="s">
        <v>425</v>
      </c>
      <c r="E938" s="23" t="s">
        <v>426</v>
      </c>
      <c r="F938" s="24" t="s">
        <v>427</v>
      </c>
      <c r="G938" s="25" t="s">
        <v>50</v>
      </c>
      <c r="H938" s="26">
        <v>0</v>
      </c>
      <c r="I938" s="26">
        <v>0</v>
      </c>
      <c r="J938" s="27">
        <v>0</v>
      </c>
      <c r="K938" s="28">
        <v>7</v>
      </c>
      <c r="L938" s="27">
        <v>24.5</v>
      </c>
      <c r="M938" s="27">
        <v>1.71</v>
      </c>
      <c r="N938" s="29">
        <v>26.21</v>
      </c>
      <c r="O938" s="27">
        <v>1.71</v>
      </c>
      <c r="P938" s="27">
        <v>26.21</v>
      </c>
      <c r="Q938" s="27">
        <v>26.25</v>
      </c>
      <c r="R938" s="30"/>
      <c r="S938">
        <f t="shared" si="69"/>
        <v>6</v>
      </c>
      <c r="T938" t="str">
        <f t="shared" si="73"/>
        <v>กพ</v>
      </c>
      <c r="U938" t="str">
        <f t="shared" si="70"/>
        <v>22</v>
      </c>
      <c r="V938" cm="1">
        <f t="array" ref="V938">_xlfn.SWITCH(T938,"มค",1,"กพ",2,"มี",3,"เมย",4,"พค",5,"มิ",6,"กค",7,"สค",8,"กย",9,"ตค",10,"พย",11,"ธค",12)</f>
        <v>2</v>
      </c>
      <c r="W938" s="55">
        <f t="shared" si="71"/>
        <v>2022</v>
      </c>
      <c r="X938" s="54">
        <f t="shared" si="72"/>
        <v>44614</v>
      </c>
    </row>
    <row r="939" spans="1:24" ht="24" x14ac:dyDescent="0.4">
      <c r="A939" s="19">
        <v>216</v>
      </c>
      <c r="B939" s="20" t="s">
        <v>2272</v>
      </c>
      <c r="C939" s="21" t="s">
        <v>2278</v>
      </c>
      <c r="D939" s="22" t="s">
        <v>441</v>
      </c>
      <c r="E939" s="23" t="s">
        <v>426</v>
      </c>
      <c r="F939" s="24" t="s">
        <v>442</v>
      </c>
      <c r="G939" s="25" t="s">
        <v>50</v>
      </c>
      <c r="H939" s="26">
        <v>0</v>
      </c>
      <c r="I939" s="26">
        <v>0</v>
      </c>
      <c r="J939" s="27">
        <v>0</v>
      </c>
      <c r="K939" s="28">
        <v>8</v>
      </c>
      <c r="L939" s="27">
        <v>28</v>
      </c>
      <c r="M939" s="27">
        <v>1.96</v>
      </c>
      <c r="N939" s="29">
        <v>29.96</v>
      </c>
      <c r="O939" s="27">
        <v>1.96</v>
      </c>
      <c r="P939" s="27">
        <v>29.96</v>
      </c>
      <c r="Q939" s="27">
        <v>30</v>
      </c>
      <c r="R939" s="30"/>
      <c r="S939">
        <f t="shared" si="69"/>
        <v>6</v>
      </c>
      <c r="T939" t="str">
        <f t="shared" si="73"/>
        <v>กพ</v>
      </c>
      <c r="U939" t="str">
        <f t="shared" si="70"/>
        <v>22</v>
      </c>
      <c r="V939" cm="1">
        <f t="array" ref="V939">_xlfn.SWITCH(T939,"มค",1,"กพ",2,"มี",3,"เมย",4,"พค",5,"มิ",6,"กค",7,"สค",8,"กย",9,"ตค",10,"พย",11,"ธค",12)</f>
        <v>2</v>
      </c>
      <c r="W939" s="55">
        <f t="shared" si="71"/>
        <v>2022</v>
      </c>
      <c r="X939" s="54">
        <f t="shared" si="72"/>
        <v>44614</v>
      </c>
    </row>
    <row r="940" spans="1:24" ht="24" x14ac:dyDescent="0.4">
      <c r="A940" s="19">
        <v>217</v>
      </c>
      <c r="B940" s="20" t="s">
        <v>2272</v>
      </c>
      <c r="C940" s="21" t="s">
        <v>2279</v>
      </c>
      <c r="D940" s="22" t="s">
        <v>444</v>
      </c>
      <c r="E940" s="23" t="s">
        <v>445</v>
      </c>
      <c r="F940" s="24" t="s">
        <v>446</v>
      </c>
      <c r="G940" s="25" t="s">
        <v>50</v>
      </c>
      <c r="H940" s="26">
        <v>0</v>
      </c>
      <c r="I940" s="26">
        <v>0</v>
      </c>
      <c r="J940" s="27">
        <v>0</v>
      </c>
      <c r="K940" s="28">
        <v>124</v>
      </c>
      <c r="L940" s="27">
        <v>434</v>
      </c>
      <c r="M940" s="27">
        <v>30.38</v>
      </c>
      <c r="N940" s="29">
        <v>464.38</v>
      </c>
      <c r="O940" s="27">
        <v>30.38</v>
      </c>
      <c r="P940" s="27">
        <v>464.38</v>
      </c>
      <c r="Q940" s="27">
        <v>464.5</v>
      </c>
      <c r="R940" s="30"/>
      <c r="S940">
        <f t="shared" si="69"/>
        <v>6</v>
      </c>
      <c r="T940" t="str">
        <f t="shared" si="73"/>
        <v>กพ</v>
      </c>
      <c r="U940" t="str">
        <f t="shared" si="70"/>
        <v>22</v>
      </c>
      <c r="V940" cm="1">
        <f t="array" ref="V940">_xlfn.SWITCH(T940,"มค",1,"กพ",2,"มี",3,"เมย",4,"พค",5,"มิ",6,"กค",7,"สค",8,"กย",9,"ตค",10,"พย",11,"ธค",12)</f>
        <v>2</v>
      </c>
      <c r="W940" s="55">
        <f t="shared" si="71"/>
        <v>2022</v>
      </c>
      <c r="X940" s="54">
        <f t="shared" si="72"/>
        <v>44614</v>
      </c>
    </row>
    <row r="941" spans="1:24" ht="24" x14ac:dyDescent="0.4">
      <c r="A941" s="19">
        <v>218</v>
      </c>
      <c r="B941" s="20" t="s">
        <v>2272</v>
      </c>
      <c r="C941" s="21" t="s">
        <v>2280</v>
      </c>
      <c r="D941" s="22" t="s">
        <v>448</v>
      </c>
      <c r="E941" s="23" t="s">
        <v>445</v>
      </c>
      <c r="F941" s="24" t="s">
        <v>449</v>
      </c>
      <c r="G941" s="25" t="s">
        <v>50</v>
      </c>
      <c r="H941" s="26">
        <v>0</v>
      </c>
      <c r="I941" s="26">
        <v>0</v>
      </c>
      <c r="J941" s="27">
        <v>0</v>
      </c>
      <c r="K941" s="28">
        <v>19</v>
      </c>
      <c r="L941" s="27">
        <v>66.5</v>
      </c>
      <c r="M941" s="27">
        <v>4.6500000000000004</v>
      </c>
      <c r="N941" s="29">
        <v>71.150000000000006</v>
      </c>
      <c r="O941" s="27">
        <v>4.6500000000000004</v>
      </c>
      <c r="P941" s="27">
        <v>71.150000000000006</v>
      </c>
      <c r="Q941" s="27">
        <v>71.25</v>
      </c>
      <c r="R941" s="30"/>
      <c r="S941">
        <f t="shared" si="69"/>
        <v>6</v>
      </c>
      <c r="T941" t="str">
        <f t="shared" si="73"/>
        <v>กพ</v>
      </c>
      <c r="U941" t="str">
        <f t="shared" si="70"/>
        <v>22</v>
      </c>
      <c r="V941" cm="1">
        <f t="array" ref="V941">_xlfn.SWITCH(T941,"มค",1,"กพ",2,"มี",3,"เมย",4,"พค",5,"มิ",6,"กค",7,"สค",8,"กย",9,"ตค",10,"พย",11,"ธค",12)</f>
        <v>2</v>
      </c>
      <c r="W941" s="55">
        <f t="shared" si="71"/>
        <v>2022</v>
      </c>
      <c r="X941" s="54">
        <f t="shared" si="72"/>
        <v>44614</v>
      </c>
    </row>
    <row r="942" spans="1:24" ht="24" x14ac:dyDescent="0.4">
      <c r="A942" s="19">
        <v>219</v>
      </c>
      <c r="B942" s="20" t="s">
        <v>2272</v>
      </c>
      <c r="C942" s="21" t="s">
        <v>2281</v>
      </c>
      <c r="D942" s="22" t="s">
        <v>451</v>
      </c>
      <c r="E942" s="23" t="s">
        <v>445</v>
      </c>
      <c r="F942" s="24" t="s">
        <v>452</v>
      </c>
      <c r="G942" s="25" t="s">
        <v>50</v>
      </c>
      <c r="H942" s="26">
        <v>0</v>
      </c>
      <c r="I942" s="26">
        <v>0</v>
      </c>
      <c r="J942" s="27">
        <v>0</v>
      </c>
      <c r="K942" s="28">
        <v>56</v>
      </c>
      <c r="L942" s="27">
        <v>196</v>
      </c>
      <c r="M942" s="27">
        <v>13.72</v>
      </c>
      <c r="N942" s="29">
        <v>209.72</v>
      </c>
      <c r="O942" s="27">
        <v>13.72</v>
      </c>
      <c r="P942" s="27">
        <v>209.72</v>
      </c>
      <c r="Q942" s="27">
        <v>209.75</v>
      </c>
      <c r="R942" s="30"/>
      <c r="S942">
        <f t="shared" si="69"/>
        <v>6</v>
      </c>
      <c r="T942" t="str">
        <f t="shared" si="73"/>
        <v>กพ</v>
      </c>
      <c r="U942" t="str">
        <f t="shared" si="70"/>
        <v>22</v>
      </c>
      <c r="V942" cm="1">
        <f t="array" ref="V942">_xlfn.SWITCH(T942,"มค",1,"กพ",2,"มี",3,"เมย",4,"พค",5,"มิ",6,"กค",7,"สค",8,"กย",9,"ตค",10,"พย",11,"ธค",12)</f>
        <v>2</v>
      </c>
      <c r="W942" s="55">
        <f t="shared" si="71"/>
        <v>2022</v>
      </c>
      <c r="X942" s="54">
        <f t="shared" si="72"/>
        <v>44614</v>
      </c>
    </row>
    <row r="943" spans="1:24" ht="24" x14ac:dyDescent="0.4">
      <c r="A943" s="19">
        <v>220</v>
      </c>
      <c r="B943" s="20" t="s">
        <v>2272</v>
      </c>
      <c r="C943" s="21" t="s">
        <v>2282</v>
      </c>
      <c r="D943" s="22" t="s">
        <v>454</v>
      </c>
      <c r="E943" s="23" t="s">
        <v>426</v>
      </c>
      <c r="F943" s="24" t="s">
        <v>455</v>
      </c>
      <c r="G943" s="25" t="s">
        <v>50</v>
      </c>
      <c r="H943" s="26">
        <v>0</v>
      </c>
      <c r="I943" s="26">
        <v>0</v>
      </c>
      <c r="J943" s="27">
        <v>0</v>
      </c>
      <c r="K943" s="28">
        <v>120</v>
      </c>
      <c r="L943" s="27">
        <v>420</v>
      </c>
      <c r="M943" s="27">
        <v>29.4</v>
      </c>
      <c r="N943" s="29">
        <v>449.4</v>
      </c>
      <c r="O943" s="27">
        <v>29.4</v>
      </c>
      <c r="P943" s="27">
        <v>449.4</v>
      </c>
      <c r="Q943" s="27">
        <v>449.5</v>
      </c>
      <c r="R943" s="30"/>
      <c r="S943">
        <f t="shared" si="69"/>
        <v>6</v>
      </c>
      <c r="T943" t="str">
        <f t="shared" si="73"/>
        <v>กพ</v>
      </c>
      <c r="U943" t="str">
        <f t="shared" si="70"/>
        <v>22</v>
      </c>
      <c r="V943" cm="1">
        <f t="array" ref="V943">_xlfn.SWITCH(T943,"มค",1,"กพ",2,"มี",3,"เมย",4,"พค",5,"มิ",6,"กค",7,"สค",8,"กย",9,"ตค",10,"พย",11,"ธค",12)</f>
        <v>2</v>
      </c>
      <c r="W943" s="55">
        <f t="shared" si="71"/>
        <v>2022</v>
      </c>
      <c r="X943" s="54">
        <f t="shared" si="72"/>
        <v>44614</v>
      </c>
    </row>
    <row r="944" spans="1:24" ht="24" x14ac:dyDescent="0.4">
      <c r="A944" s="19">
        <v>221</v>
      </c>
      <c r="B944" s="20" t="s">
        <v>2272</v>
      </c>
      <c r="C944" s="21" t="s">
        <v>2283</v>
      </c>
      <c r="D944" s="22" t="s">
        <v>457</v>
      </c>
      <c r="E944" s="23" t="s">
        <v>426</v>
      </c>
      <c r="F944" s="24" t="s">
        <v>458</v>
      </c>
      <c r="G944" s="25" t="s">
        <v>50</v>
      </c>
      <c r="H944" s="26">
        <v>0</v>
      </c>
      <c r="I944" s="26">
        <v>0</v>
      </c>
      <c r="J944" s="27">
        <v>0</v>
      </c>
      <c r="K944" s="28">
        <v>85</v>
      </c>
      <c r="L944" s="27">
        <v>297.5</v>
      </c>
      <c r="M944" s="27">
        <v>20.82</v>
      </c>
      <c r="N944" s="29">
        <v>318.32</v>
      </c>
      <c r="O944" s="27">
        <v>20.82</v>
      </c>
      <c r="P944" s="27">
        <v>318.32</v>
      </c>
      <c r="Q944" s="27">
        <v>318.5</v>
      </c>
      <c r="R944" s="30"/>
      <c r="S944">
        <f t="shared" si="69"/>
        <v>6</v>
      </c>
      <c r="T944" t="str">
        <f t="shared" si="73"/>
        <v>กพ</v>
      </c>
      <c r="U944" t="str">
        <f t="shared" si="70"/>
        <v>22</v>
      </c>
      <c r="V944" cm="1">
        <f t="array" ref="V944">_xlfn.SWITCH(T944,"มค",1,"กพ",2,"มี",3,"เมย",4,"พค",5,"มิ",6,"กค",7,"สค",8,"กย",9,"ตค",10,"พย",11,"ธค",12)</f>
        <v>2</v>
      </c>
      <c r="W944" s="55">
        <f t="shared" si="71"/>
        <v>2022</v>
      </c>
      <c r="X944" s="54">
        <f t="shared" si="72"/>
        <v>44614</v>
      </c>
    </row>
    <row r="945" spans="1:24" ht="24" x14ac:dyDescent="0.4">
      <c r="A945" s="19">
        <v>222</v>
      </c>
      <c r="B945" s="20" t="s">
        <v>2272</v>
      </c>
      <c r="C945" s="21" t="s">
        <v>2284</v>
      </c>
      <c r="D945" s="22" t="s">
        <v>460</v>
      </c>
      <c r="E945" s="23" t="s">
        <v>461</v>
      </c>
      <c r="F945" s="24" t="s">
        <v>462</v>
      </c>
      <c r="G945" s="25" t="s">
        <v>50</v>
      </c>
      <c r="H945" s="26">
        <v>0</v>
      </c>
      <c r="I945" s="26">
        <v>0</v>
      </c>
      <c r="J945" s="27">
        <v>0</v>
      </c>
      <c r="K945" s="28">
        <v>8</v>
      </c>
      <c r="L945" s="27">
        <v>28</v>
      </c>
      <c r="M945" s="27">
        <v>1.96</v>
      </c>
      <c r="N945" s="29">
        <v>29.96</v>
      </c>
      <c r="O945" s="27">
        <v>1.96</v>
      </c>
      <c r="P945" s="27">
        <v>29.96</v>
      </c>
      <c r="Q945" s="27">
        <v>30</v>
      </c>
      <c r="R945" s="30"/>
      <c r="S945">
        <f t="shared" si="69"/>
        <v>6</v>
      </c>
      <c r="T945" t="str">
        <f t="shared" si="73"/>
        <v>กพ</v>
      </c>
      <c r="U945" t="str">
        <f t="shared" si="70"/>
        <v>22</v>
      </c>
      <c r="V945" cm="1">
        <f t="array" ref="V945">_xlfn.SWITCH(T945,"มค",1,"กพ",2,"มี",3,"เมย",4,"พค",5,"มิ",6,"กค",7,"สค",8,"กย",9,"ตค",10,"พย",11,"ธค",12)</f>
        <v>2</v>
      </c>
      <c r="W945" s="55">
        <f t="shared" si="71"/>
        <v>2022</v>
      </c>
      <c r="X945" s="54">
        <f t="shared" si="72"/>
        <v>44614</v>
      </c>
    </row>
    <row r="946" spans="1:24" ht="24" x14ac:dyDescent="0.4">
      <c r="A946" s="19">
        <v>223</v>
      </c>
      <c r="B946" s="20" t="s">
        <v>2272</v>
      </c>
      <c r="C946" s="21" t="s">
        <v>2285</v>
      </c>
      <c r="D946" s="22" t="s">
        <v>467</v>
      </c>
      <c r="E946" s="23" t="s">
        <v>468</v>
      </c>
      <c r="F946" s="24" t="s">
        <v>469</v>
      </c>
      <c r="G946" s="25" t="s">
        <v>50</v>
      </c>
      <c r="H946" s="26">
        <v>0</v>
      </c>
      <c r="I946" s="26">
        <v>0</v>
      </c>
      <c r="J946" s="27">
        <v>0</v>
      </c>
      <c r="K946" s="28">
        <v>5</v>
      </c>
      <c r="L946" s="27">
        <v>17.5</v>
      </c>
      <c r="M946" s="27">
        <v>1.22</v>
      </c>
      <c r="N946" s="29">
        <v>18.72</v>
      </c>
      <c r="O946" s="27">
        <v>1.22</v>
      </c>
      <c r="P946" s="27">
        <v>18.72</v>
      </c>
      <c r="Q946" s="27">
        <v>18.75</v>
      </c>
      <c r="R946" s="30"/>
      <c r="S946">
        <f t="shared" si="69"/>
        <v>6</v>
      </c>
      <c r="T946" t="str">
        <f t="shared" si="73"/>
        <v>กพ</v>
      </c>
      <c r="U946" t="str">
        <f t="shared" si="70"/>
        <v>22</v>
      </c>
      <c r="V946" cm="1">
        <f t="array" ref="V946">_xlfn.SWITCH(T946,"มค",1,"กพ",2,"มี",3,"เมย",4,"พค",5,"มิ",6,"กค",7,"สค",8,"กย",9,"ตค",10,"พย",11,"ธค",12)</f>
        <v>2</v>
      </c>
      <c r="W946" s="55">
        <f t="shared" si="71"/>
        <v>2022</v>
      </c>
      <c r="X946" s="54">
        <f t="shared" si="72"/>
        <v>44614</v>
      </c>
    </row>
    <row r="947" spans="1:24" ht="24" x14ac:dyDescent="0.4">
      <c r="A947" s="19">
        <v>224</v>
      </c>
      <c r="B947" s="20" t="s">
        <v>2272</v>
      </c>
      <c r="C947" s="21" t="s">
        <v>2286</v>
      </c>
      <c r="D947" s="22" t="s">
        <v>471</v>
      </c>
      <c r="E947" s="23" t="s">
        <v>472</v>
      </c>
      <c r="F947" s="24" t="s">
        <v>473</v>
      </c>
      <c r="G947" s="25" t="s">
        <v>50</v>
      </c>
      <c r="H947" s="26">
        <v>0</v>
      </c>
      <c r="I947" s="26">
        <v>0</v>
      </c>
      <c r="J947" s="27">
        <v>0</v>
      </c>
      <c r="K947" s="28">
        <v>86</v>
      </c>
      <c r="L947" s="27">
        <v>301</v>
      </c>
      <c r="M947" s="27">
        <v>21.07</v>
      </c>
      <c r="N947" s="29">
        <v>322.07</v>
      </c>
      <c r="O947" s="27">
        <v>21.07</v>
      </c>
      <c r="P947" s="27">
        <v>322.07</v>
      </c>
      <c r="Q947" s="27">
        <v>322.25</v>
      </c>
      <c r="R947" s="30"/>
      <c r="S947">
        <f t="shared" si="69"/>
        <v>6</v>
      </c>
      <c r="T947" t="str">
        <f t="shared" si="73"/>
        <v>กพ</v>
      </c>
      <c r="U947" t="str">
        <f t="shared" si="70"/>
        <v>22</v>
      </c>
      <c r="V947" cm="1">
        <f t="array" ref="V947">_xlfn.SWITCH(T947,"มค",1,"กพ",2,"มี",3,"เมย",4,"พค",5,"มิ",6,"กค",7,"สค",8,"กย",9,"ตค",10,"พย",11,"ธค",12)</f>
        <v>2</v>
      </c>
      <c r="W947" s="55">
        <f t="shared" si="71"/>
        <v>2022</v>
      </c>
      <c r="X947" s="54">
        <f t="shared" si="72"/>
        <v>44614</v>
      </c>
    </row>
    <row r="948" spans="1:24" ht="24" x14ac:dyDescent="0.4">
      <c r="A948" s="19">
        <v>225</v>
      </c>
      <c r="B948" s="20" t="s">
        <v>2272</v>
      </c>
      <c r="C948" s="21" t="s">
        <v>2287</v>
      </c>
      <c r="D948" s="22" t="s">
        <v>1816</v>
      </c>
      <c r="E948" s="23" t="s">
        <v>1817</v>
      </c>
      <c r="F948" s="24" t="s">
        <v>1818</v>
      </c>
      <c r="G948" s="25" t="s">
        <v>50</v>
      </c>
      <c r="H948" s="26">
        <v>0</v>
      </c>
      <c r="I948" s="26">
        <v>0</v>
      </c>
      <c r="J948" s="27">
        <v>0</v>
      </c>
      <c r="K948" s="28">
        <v>13</v>
      </c>
      <c r="L948" s="27">
        <v>45.5</v>
      </c>
      <c r="M948" s="27">
        <v>3.18</v>
      </c>
      <c r="N948" s="29">
        <v>48.68</v>
      </c>
      <c r="O948" s="27">
        <v>3.18</v>
      </c>
      <c r="P948" s="27">
        <v>48.68</v>
      </c>
      <c r="Q948" s="27">
        <v>48.75</v>
      </c>
      <c r="R948" s="30"/>
      <c r="S948">
        <f t="shared" si="69"/>
        <v>6</v>
      </c>
      <c r="T948" t="str">
        <f t="shared" si="73"/>
        <v>กพ</v>
      </c>
      <c r="U948" t="str">
        <f t="shared" si="70"/>
        <v>22</v>
      </c>
      <c r="V948" cm="1">
        <f t="array" ref="V948">_xlfn.SWITCH(T948,"มค",1,"กพ",2,"มี",3,"เมย",4,"พค",5,"มิ",6,"กค",7,"สค",8,"กย",9,"ตค",10,"พย",11,"ธค",12)</f>
        <v>2</v>
      </c>
      <c r="W948" s="55">
        <f t="shared" si="71"/>
        <v>2022</v>
      </c>
      <c r="X948" s="54">
        <f t="shared" si="72"/>
        <v>44614</v>
      </c>
    </row>
    <row r="949" spans="1:24" ht="24" x14ac:dyDescent="0.4">
      <c r="A949" s="19">
        <v>226</v>
      </c>
      <c r="B949" s="20" t="s">
        <v>2272</v>
      </c>
      <c r="C949" s="21" t="s">
        <v>2288</v>
      </c>
      <c r="D949" s="22" t="s">
        <v>517</v>
      </c>
      <c r="E949" s="23" t="s">
        <v>518</v>
      </c>
      <c r="F949" s="24" t="s">
        <v>519</v>
      </c>
      <c r="G949" s="25" t="s">
        <v>50</v>
      </c>
      <c r="H949" s="26">
        <v>0</v>
      </c>
      <c r="I949" s="26">
        <v>0</v>
      </c>
      <c r="J949" s="27">
        <v>0</v>
      </c>
      <c r="K949" s="28">
        <v>1432</v>
      </c>
      <c r="L949" s="27">
        <v>5012</v>
      </c>
      <c r="M949" s="27">
        <v>350.84</v>
      </c>
      <c r="N949" s="29">
        <v>5362.84</v>
      </c>
      <c r="O949" s="27">
        <v>350.84</v>
      </c>
      <c r="P949" s="27">
        <v>5362.84</v>
      </c>
      <c r="Q949" s="27">
        <v>5362.84</v>
      </c>
      <c r="R949" s="30" t="s">
        <v>2289</v>
      </c>
      <c r="S949">
        <f t="shared" si="69"/>
        <v>6</v>
      </c>
      <c r="T949" t="str">
        <f t="shared" si="73"/>
        <v>กพ</v>
      </c>
      <c r="U949" t="str">
        <f t="shared" si="70"/>
        <v>22</v>
      </c>
      <c r="V949" cm="1">
        <f t="array" ref="V949">_xlfn.SWITCH(T949,"มค",1,"กพ",2,"มี",3,"เมย",4,"พค",5,"มิ",6,"กค",7,"สค",8,"กย",9,"ตค",10,"พย",11,"ธค",12)</f>
        <v>2</v>
      </c>
      <c r="W949" s="55">
        <f t="shared" si="71"/>
        <v>2022</v>
      </c>
      <c r="X949" s="54">
        <f t="shared" si="72"/>
        <v>44614</v>
      </c>
    </row>
    <row r="950" spans="1:24" ht="24" x14ac:dyDescent="0.4">
      <c r="A950" s="19">
        <v>227</v>
      </c>
      <c r="B950" s="20" t="s">
        <v>2272</v>
      </c>
      <c r="C950" s="21" t="s">
        <v>2290</v>
      </c>
      <c r="D950" s="22" t="s">
        <v>522</v>
      </c>
      <c r="E950" s="23" t="s">
        <v>518</v>
      </c>
      <c r="F950" s="24" t="s">
        <v>519</v>
      </c>
      <c r="G950" s="25" t="s">
        <v>50</v>
      </c>
      <c r="H950" s="26">
        <v>0</v>
      </c>
      <c r="I950" s="26">
        <v>0</v>
      </c>
      <c r="J950" s="27">
        <v>0</v>
      </c>
      <c r="K950" s="28">
        <v>324</v>
      </c>
      <c r="L950" s="27">
        <v>1134</v>
      </c>
      <c r="M950" s="27">
        <v>79.38</v>
      </c>
      <c r="N950" s="29">
        <v>1213.3800000000001</v>
      </c>
      <c r="O950" s="27">
        <v>79.38</v>
      </c>
      <c r="P950" s="27">
        <v>1213.3800000000001</v>
      </c>
      <c r="Q950" s="27">
        <v>1213.3800000000001</v>
      </c>
      <c r="R950" s="30" t="s">
        <v>2289</v>
      </c>
      <c r="S950">
        <f t="shared" si="69"/>
        <v>6</v>
      </c>
      <c r="T950" t="str">
        <f t="shared" si="73"/>
        <v>กพ</v>
      </c>
      <c r="U950" t="str">
        <f t="shared" si="70"/>
        <v>22</v>
      </c>
      <c r="V950" cm="1">
        <f t="array" ref="V950">_xlfn.SWITCH(T950,"มค",1,"กพ",2,"มี",3,"เมย",4,"พค",5,"มิ",6,"กค",7,"สค",8,"กย",9,"ตค",10,"พย",11,"ธค",12)</f>
        <v>2</v>
      </c>
      <c r="W950" s="55">
        <f t="shared" si="71"/>
        <v>2022</v>
      </c>
      <c r="X950" s="54">
        <f t="shared" si="72"/>
        <v>44614</v>
      </c>
    </row>
    <row r="951" spans="1:24" ht="24" x14ac:dyDescent="0.4">
      <c r="A951" s="19">
        <v>228</v>
      </c>
      <c r="B951" s="20" t="s">
        <v>2272</v>
      </c>
      <c r="C951" s="21" t="s">
        <v>2291</v>
      </c>
      <c r="D951" s="22" t="s">
        <v>585</v>
      </c>
      <c r="E951" s="23" t="s">
        <v>586</v>
      </c>
      <c r="F951" s="24" t="s">
        <v>587</v>
      </c>
      <c r="G951" s="25" t="s">
        <v>50</v>
      </c>
      <c r="H951" s="26">
        <v>0</v>
      </c>
      <c r="I951" s="26">
        <v>0</v>
      </c>
      <c r="J951" s="27">
        <v>0</v>
      </c>
      <c r="K951" s="28">
        <v>33</v>
      </c>
      <c r="L951" s="27">
        <v>115.5</v>
      </c>
      <c r="M951" s="27">
        <v>8.08</v>
      </c>
      <c r="N951" s="29">
        <v>123.58</v>
      </c>
      <c r="O951" s="27">
        <v>8.08</v>
      </c>
      <c r="P951" s="27">
        <v>123.58</v>
      </c>
      <c r="Q951" s="27">
        <v>123.75</v>
      </c>
      <c r="R951" s="30"/>
      <c r="S951">
        <f t="shared" si="69"/>
        <v>6</v>
      </c>
      <c r="T951" t="str">
        <f t="shared" si="73"/>
        <v>กพ</v>
      </c>
      <c r="U951" t="str">
        <f t="shared" si="70"/>
        <v>22</v>
      </c>
      <c r="V951" cm="1">
        <f t="array" ref="V951">_xlfn.SWITCH(T951,"มค",1,"กพ",2,"มี",3,"เมย",4,"พค",5,"มิ",6,"กค",7,"สค",8,"กย",9,"ตค",10,"พย",11,"ธค",12)</f>
        <v>2</v>
      </c>
      <c r="W951" s="55">
        <f t="shared" si="71"/>
        <v>2022</v>
      </c>
      <c r="X951" s="54">
        <f t="shared" si="72"/>
        <v>44614</v>
      </c>
    </row>
    <row r="952" spans="1:24" ht="24" x14ac:dyDescent="0.4">
      <c r="A952" s="19">
        <v>229</v>
      </c>
      <c r="B952" s="20" t="s">
        <v>2272</v>
      </c>
      <c r="C952" s="21" t="s">
        <v>2292</v>
      </c>
      <c r="D952" s="22" t="s">
        <v>901</v>
      </c>
      <c r="E952" s="23" t="s">
        <v>902</v>
      </c>
      <c r="F952" s="24" t="s">
        <v>903</v>
      </c>
      <c r="G952" s="25" t="s">
        <v>2048</v>
      </c>
      <c r="H952" s="26">
        <v>3.5</v>
      </c>
      <c r="I952" s="26">
        <v>0.24</v>
      </c>
      <c r="J952" s="27">
        <v>3.74</v>
      </c>
      <c r="K952" s="28">
        <v>0</v>
      </c>
      <c r="L952" s="27">
        <v>0</v>
      </c>
      <c r="M952" s="27">
        <v>0</v>
      </c>
      <c r="N952" s="29">
        <v>0</v>
      </c>
      <c r="O952" s="27">
        <v>0.24</v>
      </c>
      <c r="P952" s="27">
        <v>3.74</v>
      </c>
      <c r="Q952" s="27">
        <v>3.74</v>
      </c>
      <c r="R952" s="30"/>
      <c r="S952">
        <f t="shared" si="69"/>
        <v>6</v>
      </c>
      <c r="T952" t="str">
        <f t="shared" si="73"/>
        <v>กพ</v>
      </c>
      <c r="U952" t="str">
        <f t="shared" si="70"/>
        <v>22</v>
      </c>
      <c r="V952" cm="1">
        <f t="array" ref="V952">_xlfn.SWITCH(T952,"มค",1,"กพ",2,"มี",3,"เมย",4,"พค",5,"มิ",6,"กค",7,"สค",8,"กย",9,"ตค",10,"พย",11,"ธค",12)</f>
        <v>2</v>
      </c>
      <c r="W952" s="55">
        <f t="shared" si="71"/>
        <v>2022</v>
      </c>
      <c r="X952" s="54">
        <f t="shared" si="72"/>
        <v>44614</v>
      </c>
    </row>
    <row r="953" spans="1:24" ht="24" x14ac:dyDescent="0.4">
      <c r="A953" s="19">
        <v>230</v>
      </c>
      <c r="B953" s="20" t="s">
        <v>2272</v>
      </c>
      <c r="C953" s="21" t="s">
        <v>2293</v>
      </c>
      <c r="D953" s="22" t="s">
        <v>901</v>
      </c>
      <c r="E953" s="23" t="s">
        <v>902</v>
      </c>
      <c r="F953" s="24" t="s">
        <v>903</v>
      </c>
      <c r="G953" s="25" t="s">
        <v>50</v>
      </c>
      <c r="H953" s="26">
        <v>0</v>
      </c>
      <c r="I953" s="26">
        <v>0</v>
      </c>
      <c r="J953" s="27">
        <v>0</v>
      </c>
      <c r="K953" s="28">
        <v>3</v>
      </c>
      <c r="L953" s="27">
        <v>10.5</v>
      </c>
      <c r="M953" s="27">
        <v>0.73</v>
      </c>
      <c r="N953" s="29">
        <v>11.23</v>
      </c>
      <c r="O953" s="27">
        <v>0.73</v>
      </c>
      <c r="P953" s="27">
        <v>11.23</v>
      </c>
      <c r="Q953" s="27">
        <v>11.26</v>
      </c>
      <c r="R953" s="30"/>
      <c r="S953">
        <f t="shared" si="69"/>
        <v>6</v>
      </c>
      <c r="T953" t="str">
        <f t="shared" si="73"/>
        <v>กพ</v>
      </c>
      <c r="U953" t="str">
        <f t="shared" si="70"/>
        <v>22</v>
      </c>
      <c r="V953" cm="1">
        <f t="array" ref="V953">_xlfn.SWITCH(T953,"มค",1,"กพ",2,"มี",3,"เมย",4,"พค",5,"มิ",6,"กค",7,"สค",8,"กย",9,"ตค",10,"พย",11,"ธค",12)</f>
        <v>2</v>
      </c>
      <c r="W953" s="55">
        <f t="shared" si="71"/>
        <v>2022</v>
      </c>
      <c r="X953" s="54">
        <f t="shared" si="72"/>
        <v>44614</v>
      </c>
    </row>
    <row r="954" spans="1:24" ht="24" x14ac:dyDescent="0.4">
      <c r="A954" s="19">
        <v>231</v>
      </c>
      <c r="B954" s="20" t="s">
        <v>2272</v>
      </c>
      <c r="C954" s="21" t="s">
        <v>2294</v>
      </c>
      <c r="D954" s="22" t="s">
        <v>897</v>
      </c>
      <c r="E954" s="23" t="s">
        <v>898</v>
      </c>
      <c r="F954" s="24" t="s">
        <v>899</v>
      </c>
      <c r="G954" s="25" t="s">
        <v>2048</v>
      </c>
      <c r="H954" s="26">
        <v>14</v>
      </c>
      <c r="I954" s="26">
        <v>0.98</v>
      </c>
      <c r="J954" s="27">
        <v>14.98</v>
      </c>
      <c r="K954" s="28">
        <v>7</v>
      </c>
      <c r="L954" s="27">
        <v>24.5</v>
      </c>
      <c r="M954" s="27">
        <v>1.71</v>
      </c>
      <c r="N954" s="29">
        <v>26.21</v>
      </c>
      <c r="O954" s="27">
        <v>2.69</v>
      </c>
      <c r="P954" s="27">
        <v>41.19</v>
      </c>
      <c r="Q954" s="27">
        <v>41.25</v>
      </c>
      <c r="R954" s="30"/>
      <c r="S954">
        <f t="shared" si="69"/>
        <v>6</v>
      </c>
      <c r="T954" t="str">
        <f t="shared" si="73"/>
        <v>กพ</v>
      </c>
      <c r="U954" t="str">
        <f t="shared" si="70"/>
        <v>22</v>
      </c>
      <c r="V954" cm="1">
        <f t="array" ref="V954">_xlfn.SWITCH(T954,"มค",1,"กพ",2,"มี",3,"เมย",4,"พค",5,"มิ",6,"กค",7,"สค",8,"กย",9,"ตค",10,"พย",11,"ธค",12)</f>
        <v>2</v>
      </c>
      <c r="W954" s="55">
        <f t="shared" si="71"/>
        <v>2022</v>
      </c>
      <c r="X954" s="54">
        <f t="shared" si="72"/>
        <v>44614</v>
      </c>
    </row>
    <row r="955" spans="1:24" ht="24" x14ac:dyDescent="0.4">
      <c r="A955" s="19">
        <v>232</v>
      </c>
      <c r="B955" s="20" t="s">
        <v>2295</v>
      </c>
      <c r="C955" s="21" t="s">
        <v>2296</v>
      </c>
      <c r="D955" s="22" t="s">
        <v>942</v>
      </c>
      <c r="E955" s="23" t="s">
        <v>943</v>
      </c>
      <c r="F955" s="24" t="s">
        <v>944</v>
      </c>
      <c r="G955" s="25" t="s">
        <v>50</v>
      </c>
      <c r="H955" s="26">
        <v>0</v>
      </c>
      <c r="I955" s="26">
        <v>0</v>
      </c>
      <c r="J955" s="27">
        <v>0</v>
      </c>
      <c r="K955" s="28">
        <v>7</v>
      </c>
      <c r="L955" s="27">
        <v>24.5</v>
      </c>
      <c r="M955" s="27">
        <v>1.71</v>
      </c>
      <c r="N955" s="29">
        <v>26.21</v>
      </c>
      <c r="O955" s="27">
        <v>1.71</v>
      </c>
      <c r="P955" s="27">
        <v>26.21</v>
      </c>
      <c r="Q955" s="27">
        <v>26.25</v>
      </c>
      <c r="R955" s="30"/>
      <c r="S955">
        <f t="shared" si="69"/>
        <v>6</v>
      </c>
      <c r="T955" t="str">
        <f t="shared" si="73"/>
        <v>กพ</v>
      </c>
      <c r="U955" t="str">
        <f t="shared" si="70"/>
        <v>23</v>
      </c>
      <c r="V955" cm="1">
        <f t="array" ref="V955">_xlfn.SWITCH(T955,"มค",1,"กพ",2,"มี",3,"เมย",4,"พค",5,"มิ",6,"กค",7,"สค",8,"กย",9,"ตค",10,"พย",11,"ธค",12)</f>
        <v>2</v>
      </c>
      <c r="W955" s="55">
        <f t="shared" si="71"/>
        <v>2022</v>
      </c>
      <c r="X955" s="54">
        <f t="shared" si="72"/>
        <v>44615</v>
      </c>
    </row>
    <row r="956" spans="1:24" ht="24" x14ac:dyDescent="0.4">
      <c r="A956" s="19">
        <v>233</v>
      </c>
      <c r="B956" s="20" t="s">
        <v>2295</v>
      </c>
      <c r="C956" s="21" t="s">
        <v>2297</v>
      </c>
      <c r="D956" s="22" t="s">
        <v>923</v>
      </c>
      <c r="E956" s="23" t="s">
        <v>924</v>
      </c>
      <c r="F956" s="24" t="s">
        <v>925</v>
      </c>
      <c r="G956" s="25" t="s">
        <v>50</v>
      </c>
      <c r="H956" s="26">
        <v>0</v>
      </c>
      <c r="I956" s="26">
        <v>0</v>
      </c>
      <c r="J956" s="27">
        <v>0</v>
      </c>
      <c r="K956" s="28">
        <v>76</v>
      </c>
      <c r="L956" s="27">
        <v>266</v>
      </c>
      <c r="M956" s="27">
        <v>18.62</v>
      </c>
      <c r="N956" s="29">
        <v>284.62</v>
      </c>
      <c r="O956" s="27">
        <v>18.62</v>
      </c>
      <c r="P956" s="27">
        <v>284.62</v>
      </c>
      <c r="Q956" s="27">
        <v>284.75</v>
      </c>
      <c r="R956" s="30"/>
      <c r="S956">
        <f t="shared" si="69"/>
        <v>6</v>
      </c>
      <c r="T956" t="str">
        <f t="shared" si="73"/>
        <v>กพ</v>
      </c>
      <c r="U956" t="str">
        <f t="shared" si="70"/>
        <v>23</v>
      </c>
      <c r="V956" cm="1">
        <f t="array" ref="V956">_xlfn.SWITCH(T956,"มค",1,"กพ",2,"มี",3,"เมย",4,"พค",5,"มิ",6,"กค",7,"สค",8,"กย",9,"ตค",10,"พย",11,"ธค",12)</f>
        <v>2</v>
      </c>
      <c r="W956" s="55">
        <f t="shared" si="71"/>
        <v>2022</v>
      </c>
      <c r="X956" s="54">
        <f t="shared" si="72"/>
        <v>44615</v>
      </c>
    </row>
    <row r="957" spans="1:24" ht="24" x14ac:dyDescent="0.4">
      <c r="A957" s="19">
        <v>234</v>
      </c>
      <c r="B957" s="20" t="s">
        <v>2295</v>
      </c>
      <c r="C957" s="21" t="s">
        <v>2298</v>
      </c>
      <c r="D957" s="22" t="s">
        <v>503</v>
      </c>
      <c r="E957" s="23" t="s">
        <v>351</v>
      </c>
      <c r="F957" s="24" t="s">
        <v>504</v>
      </c>
      <c r="G957" s="25" t="s">
        <v>2022</v>
      </c>
      <c r="H957" s="26">
        <v>122.5</v>
      </c>
      <c r="I957" s="26">
        <v>8.57</v>
      </c>
      <c r="J957" s="27">
        <v>131.07</v>
      </c>
      <c r="K957" s="28">
        <v>18</v>
      </c>
      <c r="L957" s="27">
        <v>63</v>
      </c>
      <c r="M957" s="27">
        <v>4.41</v>
      </c>
      <c r="N957" s="29">
        <v>67.41</v>
      </c>
      <c r="O957" s="27">
        <v>12.98</v>
      </c>
      <c r="P957" s="27">
        <v>198.48</v>
      </c>
      <c r="Q957" s="27">
        <v>198.5</v>
      </c>
      <c r="R957" s="30"/>
      <c r="S957">
        <f t="shared" si="69"/>
        <v>6</v>
      </c>
      <c r="T957" t="str">
        <f t="shared" si="73"/>
        <v>กพ</v>
      </c>
      <c r="U957" t="str">
        <f t="shared" si="70"/>
        <v>23</v>
      </c>
      <c r="V957" cm="1">
        <f t="array" ref="V957">_xlfn.SWITCH(T957,"มค",1,"กพ",2,"มี",3,"เมย",4,"พค",5,"มิ",6,"กค",7,"สค",8,"กย",9,"ตค",10,"พย",11,"ธค",12)</f>
        <v>2</v>
      </c>
      <c r="W957" s="55">
        <f t="shared" si="71"/>
        <v>2022</v>
      </c>
      <c r="X957" s="54">
        <f t="shared" si="72"/>
        <v>44615</v>
      </c>
    </row>
    <row r="958" spans="1:24" ht="24" x14ac:dyDescent="0.4">
      <c r="A958" s="19">
        <v>235</v>
      </c>
      <c r="B958" s="20" t="s">
        <v>2295</v>
      </c>
      <c r="C958" s="21" t="s">
        <v>2299</v>
      </c>
      <c r="D958" s="22" t="s">
        <v>927</v>
      </c>
      <c r="E958" s="23" t="s">
        <v>928</v>
      </c>
      <c r="F958" s="24" t="s">
        <v>929</v>
      </c>
      <c r="G958" s="25" t="s">
        <v>2022</v>
      </c>
      <c r="H958" s="26">
        <v>1900.5</v>
      </c>
      <c r="I958" s="26">
        <v>133.03</v>
      </c>
      <c r="J958" s="27">
        <v>2033.53</v>
      </c>
      <c r="K958" s="28">
        <v>514</v>
      </c>
      <c r="L958" s="27">
        <v>1799</v>
      </c>
      <c r="M958" s="27">
        <v>125.93</v>
      </c>
      <c r="N958" s="29">
        <v>1924.93</v>
      </c>
      <c r="O958" s="27">
        <v>258.96000000000004</v>
      </c>
      <c r="P958" s="27">
        <v>3958.46</v>
      </c>
      <c r="Q958" s="27">
        <v>3958.5</v>
      </c>
      <c r="R958" s="30"/>
      <c r="S958">
        <f t="shared" si="69"/>
        <v>6</v>
      </c>
      <c r="T958" t="str">
        <f t="shared" si="73"/>
        <v>กพ</v>
      </c>
      <c r="U958" t="str">
        <f t="shared" si="70"/>
        <v>23</v>
      </c>
      <c r="V958" cm="1">
        <f t="array" ref="V958">_xlfn.SWITCH(T958,"มค",1,"กพ",2,"มี",3,"เมย",4,"พค",5,"มิ",6,"กค",7,"สค",8,"กย",9,"ตค",10,"พย",11,"ธค",12)</f>
        <v>2</v>
      </c>
      <c r="W958" s="55">
        <f t="shared" si="71"/>
        <v>2022</v>
      </c>
      <c r="X958" s="54">
        <f t="shared" si="72"/>
        <v>44615</v>
      </c>
    </row>
    <row r="959" spans="1:24" ht="24" x14ac:dyDescent="0.4">
      <c r="A959" s="19">
        <v>236</v>
      </c>
      <c r="B959" s="20" t="s">
        <v>2295</v>
      </c>
      <c r="C959" s="21" t="s">
        <v>2300</v>
      </c>
      <c r="D959" s="22" t="s">
        <v>1448</v>
      </c>
      <c r="E959" s="23" t="s">
        <v>1449</v>
      </c>
      <c r="F959" s="24" t="s">
        <v>1450</v>
      </c>
      <c r="G959" s="25" t="s">
        <v>50</v>
      </c>
      <c r="H959" s="26">
        <v>0</v>
      </c>
      <c r="I959" s="26">
        <v>0</v>
      </c>
      <c r="J959" s="27">
        <v>0</v>
      </c>
      <c r="K959" s="28">
        <v>45</v>
      </c>
      <c r="L959" s="27">
        <v>157.5</v>
      </c>
      <c r="M959" s="27">
        <v>11.02</v>
      </c>
      <c r="N959" s="29">
        <v>168.52</v>
      </c>
      <c r="O959" s="27">
        <v>11.02</v>
      </c>
      <c r="P959" s="27">
        <v>168.52</v>
      </c>
      <c r="Q959" s="27">
        <v>168.75</v>
      </c>
      <c r="R959" s="30"/>
      <c r="S959">
        <f t="shared" si="69"/>
        <v>6</v>
      </c>
      <c r="T959" t="str">
        <f t="shared" si="73"/>
        <v>กพ</v>
      </c>
      <c r="U959" t="str">
        <f t="shared" si="70"/>
        <v>23</v>
      </c>
      <c r="V959" cm="1">
        <f t="array" ref="V959">_xlfn.SWITCH(T959,"มค",1,"กพ",2,"มี",3,"เมย",4,"พค",5,"มิ",6,"กค",7,"สค",8,"กย",9,"ตค",10,"พย",11,"ธค",12)</f>
        <v>2</v>
      </c>
      <c r="W959" s="55">
        <f t="shared" si="71"/>
        <v>2022</v>
      </c>
      <c r="X959" s="54">
        <f t="shared" si="72"/>
        <v>44615</v>
      </c>
    </row>
    <row r="960" spans="1:24" ht="24" x14ac:dyDescent="0.4">
      <c r="A960" s="19">
        <v>237</v>
      </c>
      <c r="B960" s="20" t="s">
        <v>2295</v>
      </c>
      <c r="C960" s="21" t="s">
        <v>2301</v>
      </c>
      <c r="D960" s="22" t="s">
        <v>483</v>
      </c>
      <c r="E960" s="23" t="s">
        <v>484</v>
      </c>
      <c r="F960" s="24" t="s">
        <v>485</v>
      </c>
      <c r="G960" s="25" t="s">
        <v>2022</v>
      </c>
      <c r="H960" s="26">
        <v>3395</v>
      </c>
      <c r="I960" s="26">
        <v>237.65</v>
      </c>
      <c r="J960" s="27">
        <v>3632.65</v>
      </c>
      <c r="K960" s="28">
        <v>596</v>
      </c>
      <c r="L960" s="27">
        <v>2086</v>
      </c>
      <c r="M960" s="27">
        <v>146.02000000000001</v>
      </c>
      <c r="N960" s="29">
        <v>2232.02</v>
      </c>
      <c r="O960" s="27">
        <v>383.67</v>
      </c>
      <c r="P960" s="27">
        <v>5864.67</v>
      </c>
      <c r="Q960" s="27">
        <v>5864.67</v>
      </c>
      <c r="R960" s="30" t="s">
        <v>2302</v>
      </c>
      <c r="S960">
        <f t="shared" si="69"/>
        <v>6</v>
      </c>
      <c r="T960" t="str">
        <f t="shared" si="73"/>
        <v>กพ</v>
      </c>
      <c r="U960" t="str">
        <f t="shared" si="70"/>
        <v>23</v>
      </c>
      <c r="V960" cm="1">
        <f t="array" ref="V960">_xlfn.SWITCH(T960,"มค",1,"กพ",2,"มี",3,"เมย",4,"พค",5,"มิ",6,"กค",7,"สค",8,"กย",9,"ตค",10,"พย",11,"ธค",12)</f>
        <v>2</v>
      </c>
      <c r="W960" s="55">
        <f t="shared" si="71"/>
        <v>2022</v>
      </c>
      <c r="X960" s="54">
        <f t="shared" si="72"/>
        <v>44615</v>
      </c>
    </row>
    <row r="961" spans="1:24" ht="24" x14ac:dyDescent="0.4">
      <c r="A961" s="19">
        <v>238</v>
      </c>
      <c r="B961" s="20" t="s">
        <v>2295</v>
      </c>
      <c r="C961" s="21" t="s">
        <v>2303</v>
      </c>
      <c r="D961" s="22" t="s">
        <v>506</v>
      </c>
      <c r="E961" s="23" t="s">
        <v>507</v>
      </c>
      <c r="F961" s="24" t="s">
        <v>508</v>
      </c>
      <c r="G961" s="25" t="s">
        <v>2022</v>
      </c>
      <c r="H961" s="26">
        <v>104.99</v>
      </c>
      <c r="I961" s="26">
        <v>7.35</v>
      </c>
      <c r="J961" s="27">
        <v>112.33999999999999</v>
      </c>
      <c r="K961" s="28">
        <v>13</v>
      </c>
      <c r="L961" s="27">
        <v>45.5</v>
      </c>
      <c r="M961" s="27">
        <v>3.18</v>
      </c>
      <c r="N961" s="29">
        <v>48.68</v>
      </c>
      <c r="O961" s="27">
        <v>10.53</v>
      </c>
      <c r="P961" s="27">
        <v>161.02000000000001</v>
      </c>
      <c r="Q961" s="27">
        <v>161.02000000000001</v>
      </c>
      <c r="R961" s="30" t="s">
        <v>2304</v>
      </c>
      <c r="S961">
        <f t="shared" si="69"/>
        <v>6</v>
      </c>
      <c r="T961" t="str">
        <f t="shared" si="73"/>
        <v>กพ</v>
      </c>
      <c r="U961" t="str">
        <f t="shared" si="70"/>
        <v>23</v>
      </c>
      <c r="V961" cm="1">
        <f t="array" ref="V961">_xlfn.SWITCH(T961,"มค",1,"กพ",2,"มี",3,"เมย",4,"พค",5,"มิ",6,"กค",7,"สค",8,"กย",9,"ตค",10,"พย",11,"ธค",12)</f>
        <v>2</v>
      </c>
      <c r="W961" s="55">
        <f t="shared" si="71"/>
        <v>2022</v>
      </c>
      <c r="X961" s="54">
        <f t="shared" si="72"/>
        <v>44615</v>
      </c>
    </row>
    <row r="962" spans="1:24" ht="24" x14ac:dyDescent="0.4">
      <c r="A962" s="19">
        <v>239</v>
      </c>
      <c r="B962" s="20" t="s">
        <v>2295</v>
      </c>
      <c r="C962" s="21" t="s">
        <v>2305</v>
      </c>
      <c r="D962" s="22" t="s">
        <v>511</v>
      </c>
      <c r="E962" s="23" t="s">
        <v>512</v>
      </c>
      <c r="F962" s="24" t="s">
        <v>513</v>
      </c>
      <c r="G962" s="25" t="s">
        <v>2022</v>
      </c>
      <c r="H962" s="26">
        <v>503.99</v>
      </c>
      <c r="I962" s="26">
        <v>35.28</v>
      </c>
      <c r="J962" s="27">
        <v>539.27</v>
      </c>
      <c r="K962" s="28">
        <v>72</v>
      </c>
      <c r="L962" s="27">
        <v>252</v>
      </c>
      <c r="M962" s="27">
        <v>17.64</v>
      </c>
      <c r="N962" s="29">
        <v>269.64</v>
      </c>
      <c r="O962" s="27">
        <v>52.92</v>
      </c>
      <c r="P962" s="27">
        <v>808.91</v>
      </c>
      <c r="Q962" s="27">
        <v>808.91</v>
      </c>
      <c r="R962" s="30" t="s">
        <v>2304</v>
      </c>
      <c r="S962">
        <f t="shared" si="69"/>
        <v>6</v>
      </c>
      <c r="T962" t="str">
        <f t="shared" si="73"/>
        <v>กพ</v>
      </c>
      <c r="U962" t="str">
        <f t="shared" si="70"/>
        <v>23</v>
      </c>
      <c r="V962" cm="1">
        <f t="array" ref="V962">_xlfn.SWITCH(T962,"มค",1,"กพ",2,"มี",3,"เมย",4,"พค",5,"มิ",6,"กค",7,"สค",8,"กย",9,"ตค",10,"พย",11,"ธค",12)</f>
        <v>2</v>
      </c>
      <c r="W962" s="55">
        <f t="shared" si="71"/>
        <v>2022</v>
      </c>
      <c r="X962" s="54">
        <f t="shared" si="72"/>
        <v>44615</v>
      </c>
    </row>
    <row r="963" spans="1:24" ht="24" x14ac:dyDescent="0.4">
      <c r="A963" s="19">
        <v>240</v>
      </c>
      <c r="B963" s="20" t="s">
        <v>2295</v>
      </c>
      <c r="C963" s="21" t="s">
        <v>2306</v>
      </c>
      <c r="D963" s="22" t="s">
        <v>1393</v>
      </c>
      <c r="E963" s="23" t="s">
        <v>1394</v>
      </c>
      <c r="F963" s="24" t="s">
        <v>1395</v>
      </c>
      <c r="G963" s="25" t="s">
        <v>50</v>
      </c>
      <c r="H963" s="26">
        <v>0</v>
      </c>
      <c r="I963" s="26">
        <v>0</v>
      </c>
      <c r="J963" s="27">
        <v>0</v>
      </c>
      <c r="K963" s="28">
        <v>20</v>
      </c>
      <c r="L963" s="27">
        <v>70</v>
      </c>
      <c r="M963" s="27">
        <v>4.9000000000000004</v>
      </c>
      <c r="N963" s="29">
        <v>74.900000000000006</v>
      </c>
      <c r="O963" s="27">
        <v>4.9000000000000004</v>
      </c>
      <c r="P963" s="27">
        <v>74.900000000000006</v>
      </c>
      <c r="Q963" s="27">
        <v>74.900000000000006</v>
      </c>
      <c r="R963" s="30" t="s">
        <v>2079</v>
      </c>
      <c r="S963">
        <f t="shared" si="69"/>
        <v>6</v>
      </c>
      <c r="T963" t="str">
        <f t="shared" si="73"/>
        <v>กพ</v>
      </c>
      <c r="U963" t="str">
        <f t="shared" si="70"/>
        <v>23</v>
      </c>
      <c r="V963" cm="1">
        <f t="array" ref="V963">_xlfn.SWITCH(T963,"มค",1,"กพ",2,"มี",3,"เมย",4,"พค",5,"มิ",6,"กค",7,"สค",8,"กย",9,"ตค",10,"พย",11,"ธค",12)</f>
        <v>2</v>
      </c>
      <c r="W963" s="55">
        <f t="shared" si="71"/>
        <v>2022</v>
      </c>
      <c r="X963" s="54">
        <f t="shared" si="72"/>
        <v>44615</v>
      </c>
    </row>
    <row r="964" spans="1:24" ht="24" x14ac:dyDescent="0.4">
      <c r="A964" s="19">
        <v>241</v>
      </c>
      <c r="B964" s="20" t="s">
        <v>2307</v>
      </c>
      <c r="C964" s="21" t="s">
        <v>2308</v>
      </c>
      <c r="D964" s="22" t="s">
        <v>417</v>
      </c>
      <c r="E964" s="23" t="s">
        <v>418</v>
      </c>
      <c r="F964" s="24" t="s">
        <v>419</v>
      </c>
      <c r="G964" s="25" t="s">
        <v>50</v>
      </c>
      <c r="H964" s="26">
        <v>0</v>
      </c>
      <c r="I964" s="26">
        <v>0</v>
      </c>
      <c r="J964" s="27">
        <v>0</v>
      </c>
      <c r="K964" s="28">
        <v>27</v>
      </c>
      <c r="L964" s="27">
        <v>94.5</v>
      </c>
      <c r="M964" s="27">
        <v>6.62</v>
      </c>
      <c r="N964" s="29">
        <v>101.12</v>
      </c>
      <c r="O964" s="27">
        <v>6.62</v>
      </c>
      <c r="P964" s="27">
        <v>101.12</v>
      </c>
      <c r="Q964" s="27">
        <v>101.12</v>
      </c>
      <c r="R964" s="30" t="s">
        <v>2079</v>
      </c>
      <c r="S964">
        <f t="shared" ref="S964:S1027" si="74">LEN(B964)</f>
        <v>6</v>
      </c>
      <c r="T964" t="str">
        <f t="shared" si="73"/>
        <v>กพ</v>
      </c>
      <c r="U964" t="str">
        <f t="shared" ref="U964:U1027" si="75">IF(S964=5,LEFT(B964,1),LEFT(B964,2))</f>
        <v>25</v>
      </c>
      <c r="V964" cm="1">
        <f t="array" ref="V964">_xlfn.SWITCH(T964,"มค",1,"กพ",2,"มี",3,"เมย",4,"พค",5,"มิ",6,"กค",7,"สค",8,"กย",9,"ตค",10,"พย",11,"ธค",12)</f>
        <v>2</v>
      </c>
      <c r="W964" s="55">
        <f t="shared" ref="W964:W1027" si="76">(2500+RIGHT(B964,2))-543</f>
        <v>2022</v>
      </c>
      <c r="X964" s="54">
        <f t="shared" ref="X964:X1027" si="77">DATE(W964,V964,U964)</f>
        <v>44617</v>
      </c>
    </row>
    <row r="965" spans="1:24" ht="24" x14ac:dyDescent="0.4">
      <c r="A965" s="19">
        <v>242</v>
      </c>
      <c r="B965" s="20" t="s">
        <v>2309</v>
      </c>
      <c r="C965" s="21" t="s">
        <v>2310</v>
      </c>
      <c r="D965" s="22" t="s">
        <v>905</v>
      </c>
      <c r="E965" s="23" t="s">
        <v>906</v>
      </c>
      <c r="F965" s="24" t="s">
        <v>907</v>
      </c>
      <c r="G965" s="25" t="s">
        <v>50</v>
      </c>
      <c r="H965" s="26">
        <v>0</v>
      </c>
      <c r="I965" s="26">
        <v>0</v>
      </c>
      <c r="J965" s="27">
        <v>0</v>
      </c>
      <c r="K965" s="28">
        <v>27</v>
      </c>
      <c r="L965" s="27">
        <v>94.5</v>
      </c>
      <c r="M965" s="27">
        <v>6.61</v>
      </c>
      <c r="N965" s="29">
        <v>101.11</v>
      </c>
      <c r="O965" s="27">
        <v>6.61</v>
      </c>
      <c r="P965" s="27">
        <v>101.11</v>
      </c>
      <c r="Q965" s="27">
        <v>101.25</v>
      </c>
      <c r="R965" s="30"/>
      <c r="S965">
        <f t="shared" si="74"/>
        <v>6</v>
      </c>
      <c r="T965" t="str">
        <f t="shared" si="73"/>
        <v>กพ</v>
      </c>
      <c r="U965" t="str">
        <f t="shared" si="75"/>
        <v>28</v>
      </c>
      <c r="V965" cm="1">
        <f t="array" ref="V965">_xlfn.SWITCH(T965,"มค",1,"กพ",2,"มี",3,"เมย",4,"พค",5,"มิ",6,"กค",7,"สค",8,"กย",9,"ตค",10,"พย",11,"ธค",12)</f>
        <v>2</v>
      </c>
      <c r="W965" s="55">
        <f t="shared" si="76"/>
        <v>2022</v>
      </c>
      <c r="X965" s="54">
        <f t="shared" si="77"/>
        <v>44620</v>
      </c>
    </row>
    <row r="966" spans="1:24" ht="24" x14ac:dyDescent="0.4">
      <c r="A966" s="19">
        <v>243</v>
      </c>
      <c r="B966" s="20" t="s">
        <v>2309</v>
      </c>
      <c r="C966" s="21" t="s">
        <v>2311</v>
      </c>
      <c r="D966" s="22" t="s">
        <v>909</v>
      </c>
      <c r="E966" s="23" t="s">
        <v>906</v>
      </c>
      <c r="F966" s="24" t="s">
        <v>910</v>
      </c>
      <c r="G966" s="25" t="s">
        <v>50</v>
      </c>
      <c r="H966" s="26">
        <v>0</v>
      </c>
      <c r="I966" s="26">
        <v>0</v>
      </c>
      <c r="J966" s="27">
        <v>0</v>
      </c>
      <c r="K966" s="28">
        <v>12</v>
      </c>
      <c r="L966" s="27">
        <v>42</v>
      </c>
      <c r="M966" s="27">
        <v>2.94</v>
      </c>
      <c r="N966" s="29">
        <v>44.94</v>
      </c>
      <c r="O966" s="27">
        <v>2.94</v>
      </c>
      <c r="P966" s="27">
        <v>44.94</v>
      </c>
      <c r="Q966" s="27">
        <v>45</v>
      </c>
      <c r="R966" s="30"/>
      <c r="S966">
        <f t="shared" si="74"/>
        <v>6</v>
      </c>
      <c r="T966" t="str">
        <f t="shared" si="73"/>
        <v>กพ</v>
      </c>
      <c r="U966" t="str">
        <f t="shared" si="75"/>
        <v>28</v>
      </c>
      <c r="V966" cm="1">
        <f t="array" ref="V966">_xlfn.SWITCH(T966,"มค",1,"กพ",2,"มี",3,"เมย",4,"พค",5,"มิ",6,"กค",7,"สค",8,"กย",9,"ตค",10,"พย",11,"ธค",12)</f>
        <v>2</v>
      </c>
      <c r="W966" s="55">
        <f t="shared" si="76"/>
        <v>2022</v>
      </c>
      <c r="X966" s="54">
        <f t="shared" si="77"/>
        <v>44620</v>
      </c>
    </row>
    <row r="967" spans="1:24" ht="24" x14ac:dyDescent="0.4">
      <c r="A967" s="19">
        <v>244</v>
      </c>
      <c r="B967" s="20" t="s">
        <v>2309</v>
      </c>
      <c r="C967" s="21" t="s">
        <v>2312</v>
      </c>
      <c r="D967" s="22" t="s">
        <v>912</v>
      </c>
      <c r="E967" s="23" t="s">
        <v>906</v>
      </c>
      <c r="F967" s="24" t="s">
        <v>913</v>
      </c>
      <c r="G967" s="25" t="s">
        <v>50</v>
      </c>
      <c r="H967" s="26">
        <v>0</v>
      </c>
      <c r="I967" s="26">
        <v>0</v>
      </c>
      <c r="J967" s="27">
        <v>0</v>
      </c>
      <c r="K967" s="28">
        <v>6</v>
      </c>
      <c r="L967" s="27">
        <v>21</v>
      </c>
      <c r="M967" s="27">
        <v>1.47</v>
      </c>
      <c r="N967" s="29">
        <v>22.47</v>
      </c>
      <c r="O967" s="27">
        <v>1.47</v>
      </c>
      <c r="P967" s="27">
        <v>22.47</v>
      </c>
      <c r="Q967" s="27">
        <v>22.5</v>
      </c>
      <c r="R967" s="30"/>
      <c r="S967">
        <f t="shared" si="74"/>
        <v>6</v>
      </c>
      <c r="T967" t="str">
        <f t="shared" si="73"/>
        <v>กพ</v>
      </c>
      <c r="U967" t="str">
        <f t="shared" si="75"/>
        <v>28</v>
      </c>
      <c r="V967" cm="1">
        <f t="array" ref="V967">_xlfn.SWITCH(T967,"มค",1,"กพ",2,"มี",3,"เมย",4,"พค",5,"มิ",6,"กค",7,"สค",8,"กย",9,"ตค",10,"พย",11,"ธค",12)</f>
        <v>2</v>
      </c>
      <c r="W967" s="55">
        <f t="shared" si="76"/>
        <v>2022</v>
      </c>
      <c r="X967" s="54">
        <f t="shared" si="77"/>
        <v>44620</v>
      </c>
    </row>
    <row r="968" spans="1:24" ht="24" x14ac:dyDescent="0.4">
      <c r="A968" s="19">
        <v>245</v>
      </c>
      <c r="B968" s="20" t="s">
        <v>2309</v>
      </c>
      <c r="C968" s="21" t="s">
        <v>2313</v>
      </c>
      <c r="D968" s="22" t="s">
        <v>1049</v>
      </c>
      <c r="E968" s="23" t="s">
        <v>1050</v>
      </c>
      <c r="F968" s="24" t="s">
        <v>587</v>
      </c>
      <c r="G968" s="25" t="s">
        <v>50</v>
      </c>
      <c r="H968" s="26">
        <v>0</v>
      </c>
      <c r="I968" s="26">
        <v>0</v>
      </c>
      <c r="J968" s="27">
        <v>0</v>
      </c>
      <c r="K968" s="28">
        <v>15</v>
      </c>
      <c r="L968" s="27">
        <v>52.5</v>
      </c>
      <c r="M968" s="27">
        <v>3.67</v>
      </c>
      <c r="N968" s="29">
        <v>56.17</v>
      </c>
      <c r="O968" s="27">
        <v>3.67</v>
      </c>
      <c r="P968" s="27">
        <v>56.17</v>
      </c>
      <c r="Q968" s="27">
        <v>56.25</v>
      </c>
      <c r="R968" s="30"/>
      <c r="S968">
        <f t="shared" si="74"/>
        <v>6</v>
      </c>
      <c r="T968" t="str">
        <f t="shared" si="73"/>
        <v>กพ</v>
      </c>
      <c r="U968" t="str">
        <f t="shared" si="75"/>
        <v>28</v>
      </c>
      <c r="V968" cm="1">
        <f t="array" ref="V968">_xlfn.SWITCH(T968,"มค",1,"กพ",2,"มี",3,"เมย",4,"พค",5,"มิ",6,"กค",7,"สค",8,"กย",9,"ตค",10,"พย",11,"ธค",12)</f>
        <v>2</v>
      </c>
      <c r="W968" s="55">
        <f t="shared" si="76"/>
        <v>2022</v>
      </c>
      <c r="X968" s="54">
        <f t="shared" si="77"/>
        <v>44620</v>
      </c>
    </row>
    <row r="969" spans="1:24" ht="24" x14ac:dyDescent="0.4">
      <c r="A969" s="19">
        <v>246</v>
      </c>
      <c r="B969" s="20" t="s">
        <v>2309</v>
      </c>
      <c r="C969" s="21" t="s">
        <v>2314</v>
      </c>
      <c r="D969" s="22" t="s">
        <v>1052</v>
      </c>
      <c r="E969" s="23" t="s">
        <v>1050</v>
      </c>
      <c r="F969" s="24" t="s">
        <v>587</v>
      </c>
      <c r="G969" s="25" t="s">
        <v>50</v>
      </c>
      <c r="H969" s="26">
        <v>0</v>
      </c>
      <c r="I969" s="26">
        <v>0</v>
      </c>
      <c r="J969" s="27">
        <v>0</v>
      </c>
      <c r="K969" s="28">
        <v>208</v>
      </c>
      <c r="L969" s="27">
        <v>728</v>
      </c>
      <c r="M969" s="27">
        <v>50.96</v>
      </c>
      <c r="N969" s="29">
        <v>778.96</v>
      </c>
      <c r="O969" s="27">
        <v>50.96</v>
      </c>
      <c r="P969" s="27">
        <v>778.96</v>
      </c>
      <c r="Q969" s="27">
        <v>779</v>
      </c>
      <c r="R969" s="30"/>
      <c r="S969">
        <f t="shared" si="74"/>
        <v>6</v>
      </c>
      <c r="T969" t="str">
        <f t="shared" si="73"/>
        <v>กพ</v>
      </c>
      <c r="U969" t="str">
        <f t="shared" si="75"/>
        <v>28</v>
      </c>
      <c r="V969" cm="1">
        <f t="array" ref="V969">_xlfn.SWITCH(T969,"มค",1,"กพ",2,"มี",3,"เมย",4,"พค",5,"มิ",6,"กค",7,"สค",8,"กย",9,"ตค",10,"พย",11,"ธค",12)</f>
        <v>2</v>
      </c>
      <c r="W969" s="55">
        <f t="shared" si="76"/>
        <v>2022</v>
      </c>
      <c r="X969" s="54">
        <f t="shared" si="77"/>
        <v>44620</v>
      </c>
    </row>
    <row r="970" spans="1:24" ht="24" x14ac:dyDescent="0.4">
      <c r="A970" s="19">
        <v>1</v>
      </c>
      <c r="B970" s="20" t="s">
        <v>2007</v>
      </c>
      <c r="C970" s="21" t="s">
        <v>2315</v>
      </c>
      <c r="D970" s="22" t="s">
        <v>1073</v>
      </c>
      <c r="E970" s="23" t="s">
        <v>1074</v>
      </c>
      <c r="F970" s="24" t="s">
        <v>1075</v>
      </c>
      <c r="G970" s="25" t="s">
        <v>2022</v>
      </c>
      <c r="H970" s="26">
        <v>660</v>
      </c>
      <c r="I970" s="26">
        <v>46.2</v>
      </c>
      <c r="J970" s="27">
        <v>706.2</v>
      </c>
      <c r="K970" s="28">
        <v>0</v>
      </c>
      <c r="L970" s="27">
        <v>0</v>
      </c>
      <c r="M970" s="27">
        <v>0</v>
      </c>
      <c r="N970" s="29">
        <v>0</v>
      </c>
      <c r="O970" s="27">
        <v>46.2</v>
      </c>
      <c r="P970" s="27">
        <v>706.2</v>
      </c>
      <c r="Q970" s="27">
        <v>706.2</v>
      </c>
      <c r="R970" s="30" t="s">
        <v>2079</v>
      </c>
      <c r="S970">
        <f t="shared" si="74"/>
        <v>5</v>
      </c>
      <c r="T970" t="str">
        <f t="shared" si="73"/>
        <v>กพ</v>
      </c>
      <c r="U970" t="str">
        <f t="shared" si="75"/>
        <v>7</v>
      </c>
      <c r="V970" cm="1">
        <f t="array" ref="V970">_xlfn.SWITCH(T970,"มค",1,"กพ",2,"มี",3,"เมย",4,"พค",5,"มิ",6,"กค",7,"สค",8,"กย",9,"ตค",10,"พย",11,"ธค",12)</f>
        <v>2</v>
      </c>
      <c r="W970" s="55">
        <f t="shared" si="76"/>
        <v>2022</v>
      </c>
      <c r="X970" s="54">
        <f t="shared" si="77"/>
        <v>44599</v>
      </c>
    </row>
    <row r="971" spans="1:24" ht="24" x14ac:dyDescent="0.4">
      <c r="A971" s="19">
        <v>2</v>
      </c>
      <c r="B971" s="20" t="s">
        <v>2007</v>
      </c>
      <c r="C971" s="21" t="s">
        <v>2316</v>
      </c>
      <c r="D971" s="22" t="s">
        <v>2317</v>
      </c>
      <c r="E971" s="23" t="s">
        <v>2318</v>
      </c>
      <c r="F971" s="24" t="s">
        <v>2319</v>
      </c>
      <c r="G971" s="25" t="s">
        <v>2320</v>
      </c>
      <c r="H971" s="26">
        <v>4200</v>
      </c>
      <c r="I971" s="26">
        <v>294</v>
      </c>
      <c r="J971" s="27">
        <v>4494</v>
      </c>
      <c r="K971" s="28">
        <v>0</v>
      </c>
      <c r="L971" s="27">
        <v>0</v>
      </c>
      <c r="M971" s="27">
        <v>0</v>
      </c>
      <c r="N971" s="29">
        <v>0</v>
      </c>
      <c r="O971" s="27">
        <v>294</v>
      </c>
      <c r="P971" s="27">
        <v>4494</v>
      </c>
      <c r="Q971" s="27">
        <v>4494</v>
      </c>
      <c r="R971" s="30"/>
      <c r="S971">
        <f t="shared" si="74"/>
        <v>5</v>
      </c>
      <c r="T971" t="str">
        <f t="shared" si="73"/>
        <v>กพ</v>
      </c>
      <c r="U971" t="str">
        <f t="shared" si="75"/>
        <v>7</v>
      </c>
      <c r="V971" cm="1">
        <f t="array" ref="V971">_xlfn.SWITCH(T971,"มค",1,"กพ",2,"มี",3,"เมย",4,"พค",5,"มิ",6,"กค",7,"สค",8,"กย",9,"ตค",10,"พย",11,"ธค",12)</f>
        <v>2</v>
      </c>
      <c r="W971" s="55">
        <f t="shared" si="76"/>
        <v>2022</v>
      </c>
      <c r="X971" s="54">
        <f t="shared" si="77"/>
        <v>44599</v>
      </c>
    </row>
    <row r="972" spans="1:24" ht="24" x14ac:dyDescent="0.4">
      <c r="A972" s="19">
        <v>3</v>
      </c>
      <c r="B972" s="20" t="s">
        <v>2321</v>
      </c>
      <c r="C972" s="21" t="s">
        <v>2322</v>
      </c>
      <c r="D972" s="22" t="s">
        <v>1832</v>
      </c>
      <c r="E972" s="23" t="s">
        <v>1833</v>
      </c>
      <c r="F972" s="24" t="s">
        <v>1834</v>
      </c>
      <c r="G972" s="25" t="s">
        <v>2048</v>
      </c>
      <c r="H972" s="26">
        <v>3264</v>
      </c>
      <c r="I972" s="26">
        <v>228.48</v>
      </c>
      <c r="J972" s="27">
        <v>3492.48</v>
      </c>
      <c r="K972" s="28">
        <v>0</v>
      </c>
      <c r="L972" s="27">
        <v>0</v>
      </c>
      <c r="M972" s="27">
        <v>0</v>
      </c>
      <c r="N972" s="29">
        <v>0</v>
      </c>
      <c r="O972" s="27">
        <v>228.48</v>
      </c>
      <c r="P972" s="27">
        <v>3492.48</v>
      </c>
      <c r="Q972" s="27">
        <v>3492.48</v>
      </c>
      <c r="R972" s="30" t="s">
        <v>2079</v>
      </c>
      <c r="S972">
        <f t="shared" si="74"/>
        <v>5</v>
      </c>
      <c r="T972" t="str">
        <f t="shared" si="73"/>
        <v>กพ</v>
      </c>
      <c r="U972" t="str">
        <f t="shared" si="75"/>
        <v>9</v>
      </c>
      <c r="V972" cm="1">
        <f t="array" ref="V972">_xlfn.SWITCH(T972,"มค",1,"กพ",2,"มี",3,"เมย",4,"พค",5,"มิ",6,"กค",7,"สค",8,"กย",9,"ตค",10,"พย",11,"ธค",12)</f>
        <v>2</v>
      </c>
      <c r="W972" s="55">
        <f t="shared" si="76"/>
        <v>2022</v>
      </c>
      <c r="X972" s="54">
        <f t="shared" si="77"/>
        <v>44601</v>
      </c>
    </row>
    <row r="973" spans="1:24" ht="24" x14ac:dyDescent="0.4">
      <c r="A973" s="19">
        <v>4</v>
      </c>
      <c r="B973" s="20" t="s">
        <v>2032</v>
      </c>
      <c r="C973" s="21" t="s">
        <v>2323</v>
      </c>
      <c r="D973" s="22" t="s">
        <v>1122</v>
      </c>
      <c r="E973" s="23" t="s">
        <v>1123</v>
      </c>
      <c r="F973" s="24" t="s">
        <v>519</v>
      </c>
      <c r="G973" s="25" t="s">
        <v>50</v>
      </c>
      <c r="H973" s="26">
        <v>0</v>
      </c>
      <c r="I973" s="26">
        <v>0</v>
      </c>
      <c r="J973" s="27">
        <v>0</v>
      </c>
      <c r="K973" s="28">
        <v>20</v>
      </c>
      <c r="L973" s="27">
        <v>80</v>
      </c>
      <c r="M973" s="27">
        <v>5.6</v>
      </c>
      <c r="N973" s="29">
        <v>85.6</v>
      </c>
      <c r="O973" s="27">
        <v>5.6</v>
      </c>
      <c r="P973" s="27">
        <v>85.6</v>
      </c>
      <c r="Q973" s="27">
        <v>85.75</v>
      </c>
      <c r="R973" s="30"/>
      <c r="S973">
        <f t="shared" si="74"/>
        <v>6</v>
      </c>
      <c r="T973" t="str">
        <f t="shared" si="73"/>
        <v>กพ</v>
      </c>
      <c r="U973" t="str">
        <f t="shared" si="75"/>
        <v>10</v>
      </c>
      <c r="V973" cm="1">
        <f t="array" ref="V973">_xlfn.SWITCH(T973,"มค",1,"กพ",2,"มี",3,"เมย",4,"พค",5,"มิ",6,"กค",7,"สค",8,"กย",9,"ตค",10,"พย",11,"ธค",12)</f>
        <v>2</v>
      </c>
      <c r="W973" s="55">
        <f t="shared" si="76"/>
        <v>2022</v>
      </c>
      <c r="X973" s="54">
        <f t="shared" si="77"/>
        <v>44602</v>
      </c>
    </row>
    <row r="974" spans="1:24" ht="24" x14ac:dyDescent="0.4">
      <c r="A974" s="19">
        <v>5</v>
      </c>
      <c r="B974" s="20" t="s">
        <v>2032</v>
      </c>
      <c r="C974" s="21" t="s">
        <v>2324</v>
      </c>
      <c r="D974" s="22" t="s">
        <v>1110</v>
      </c>
      <c r="E974" s="23" t="s">
        <v>1111</v>
      </c>
      <c r="F974" s="24" t="s">
        <v>1112</v>
      </c>
      <c r="G974" s="25" t="s">
        <v>50</v>
      </c>
      <c r="H974" s="26">
        <v>0</v>
      </c>
      <c r="I974" s="26">
        <v>0</v>
      </c>
      <c r="J974" s="27">
        <v>0</v>
      </c>
      <c r="K974" s="28">
        <v>12</v>
      </c>
      <c r="L974" s="27">
        <v>48</v>
      </c>
      <c r="M974" s="27">
        <v>3.36</v>
      </c>
      <c r="N974" s="29">
        <v>51.36</v>
      </c>
      <c r="O974" s="27">
        <v>3.36</v>
      </c>
      <c r="P974" s="27">
        <v>51.36</v>
      </c>
      <c r="Q974" s="27">
        <v>51.5</v>
      </c>
      <c r="R974" s="30"/>
      <c r="S974">
        <f t="shared" si="74"/>
        <v>6</v>
      </c>
      <c r="T974" t="str">
        <f t="shared" si="73"/>
        <v>กพ</v>
      </c>
      <c r="U974" t="str">
        <f t="shared" si="75"/>
        <v>10</v>
      </c>
      <c r="V974" cm="1">
        <f t="array" ref="V974">_xlfn.SWITCH(T974,"มค",1,"กพ",2,"มี",3,"เมย",4,"พค",5,"มิ",6,"กค",7,"สค",8,"กย",9,"ตค",10,"พย",11,"ธค",12)</f>
        <v>2</v>
      </c>
      <c r="W974" s="55">
        <f t="shared" si="76"/>
        <v>2022</v>
      </c>
      <c r="X974" s="54">
        <f t="shared" si="77"/>
        <v>44602</v>
      </c>
    </row>
    <row r="975" spans="1:24" ht="24" x14ac:dyDescent="0.4">
      <c r="A975" s="19">
        <v>6</v>
      </c>
      <c r="B975" s="20" t="s">
        <v>2032</v>
      </c>
      <c r="C975" s="21" t="s">
        <v>2325</v>
      </c>
      <c r="D975" s="22" t="s">
        <v>1114</v>
      </c>
      <c r="E975" s="23" t="s">
        <v>1115</v>
      </c>
      <c r="F975" s="24" t="s">
        <v>1116</v>
      </c>
      <c r="G975" s="25" t="s">
        <v>50</v>
      </c>
      <c r="H975" s="26">
        <v>0</v>
      </c>
      <c r="I975" s="26">
        <v>0</v>
      </c>
      <c r="J975" s="27">
        <v>0</v>
      </c>
      <c r="K975" s="28">
        <v>5</v>
      </c>
      <c r="L975" s="27">
        <v>20</v>
      </c>
      <c r="M975" s="27">
        <v>1.4</v>
      </c>
      <c r="N975" s="29">
        <v>21.4</v>
      </c>
      <c r="O975" s="27">
        <v>1.4</v>
      </c>
      <c r="P975" s="27">
        <v>21.4</v>
      </c>
      <c r="Q975" s="27">
        <v>21.5</v>
      </c>
      <c r="R975" s="30"/>
      <c r="S975">
        <f t="shared" si="74"/>
        <v>6</v>
      </c>
      <c r="T975" t="str">
        <f t="shared" si="73"/>
        <v>กพ</v>
      </c>
      <c r="U975" t="str">
        <f t="shared" si="75"/>
        <v>10</v>
      </c>
      <c r="V975" cm="1">
        <f t="array" ref="V975">_xlfn.SWITCH(T975,"มค",1,"กพ",2,"มี",3,"เมย",4,"พค",5,"มิ",6,"กค",7,"สค",8,"กย",9,"ตค",10,"พย",11,"ธค",12)</f>
        <v>2</v>
      </c>
      <c r="W975" s="55">
        <f t="shared" si="76"/>
        <v>2022</v>
      </c>
      <c r="X975" s="54">
        <f t="shared" si="77"/>
        <v>44602</v>
      </c>
    </row>
    <row r="976" spans="1:24" ht="24" x14ac:dyDescent="0.4">
      <c r="A976" s="19">
        <v>7</v>
      </c>
      <c r="B976" s="20" t="s">
        <v>2032</v>
      </c>
      <c r="C976" s="21" t="s">
        <v>2326</v>
      </c>
      <c r="D976" s="22" t="s">
        <v>1102</v>
      </c>
      <c r="E976" s="23" t="s">
        <v>1103</v>
      </c>
      <c r="F976" s="24" t="s">
        <v>1104</v>
      </c>
      <c r="G976" s="25" t="s">
        <v>50</v>
      </c>
      <c r="H976" s="26">
        <v>0</v>
      </c>
      <c r="I976" s="26">
        <v>0</v>
      </c>
      <c r="J976" s="27">
        <v>0</v>
      </c>
      <c r="K976" s="28">
        <v>3</v>
      </c>
      <c r="L976" s="27">
        <v>12</v>
      </c>
      <c r="M976" s="27">
        <v>0.84</v>
      </c>
      <c r="N976" s="29">
        <v>12.84</v>
      </c>
      <c r="O976" s="27">
        <v>0.84</v>
      </c>
      <c r="P976" s="27">
        <v>12.84</v>
      </c>
      <c r="Q976" s="27">
        <v>13</v>
      </c>
      <c r="R976" s="30"/>
      <c r="S976">
        <f t="shared" si="74"/>
        <v>6</v>
      </c>
      <c r="T976" t="str">
        <f t="shared" si="73"/>
        <v>กพ</v>
      </c>
      <c r="U976" t="str">
        <f t="shared" si="75"/>
        <v>10</v>
      </c>
      <c r="V976" cm="1">
        <f t="array" ref="V976">_xlfn.SWITCH(T976,"มค",1,"กพ",2,"มี",3,"เมย",4,"พค",5,"มิ",6,"กค",7,"สค",8,"กย",9,"ตค",10,"พย",11,"ธค",12)</f>
        <v>2</v>
      </c>
      <c r="W976" s="55">
        <f t="shared" si="76"/>
        <v>2022</v>
      </c>
      <c r="X976" s="54">
        <f t="shared" si="77"/>
        <v>44602</v>
      </c>
    </row>
    <row r="977" spans="1:24" ht="24" x14ac:dyDescent="0.4">
      <c r="A977" s="19">
        <v>8</v>
      </c>
      <c r="B977" s="20" t="s">
        <v>2080</v>
      </c>
      <c r="C977" s="21" t="s">
        <v>2327</v>
      </c>
      <c r="D977" s="22" t="s">
        <v>1177</v>
      </c>
      <c r="E977" s="23" t="s">
        <v>1178</v>
      </c>
      <c r="F977" s="24" t="s">
        <v>1179</v>
      </c>
      <c r="G977" s="25" t="s">
        <v>50</v>
      </c>
      <c r="H977" s="26">
        <v>0</v>
      </c>
      <c r="I977" s="26">
        <v>0</v>
      </c>
      <c r="J977" s="27">
        <v>0</v>
      </c>
      <c r="K977" s="28">
        <v>6</v>
      </c>
      <c r="L977" s="27">
        <v>24</v>
      </c>
      <c r="M977" s="27">
        <v>1.68</v>
      </c>
      <c r="N977" s="29">
        <v>25.68</v>
      </c>
      <c r="O977" s="27">
        <v>1.68</v>
      </c>
      <c r="P977" s="27">
        <v>25.68</v>
      </c>
      <c r="Q977" s="27">
        <v>25.75</v>
      </c>
      <c r="R977" s="30"/>
      <c r="S977">
        <f t="shared" si="74"/>
        <v>6</v>
      </c>
      <c r="T977" t="str">
        <f t="shared" si="73"/>
        <v>กพ</v>
      </c>
      <c r="U977" t="str">
        <f t="shared" si="75"/>
        <v>11</v>
      </c>
      <c r="V977" cm="1">
        <f t="array" ref="V977">_xlfn.SWITCH(T977,"มค",1,"กพ",2,"มี",3,"เมย",4,"พค",5,"มิ",6,"กค",7,"สค",8,"กย",9,"ตค",10,"พย",11,"ธค",12)</f>
        <v>2</v>
      </c>
      <c r="W977" s="55">
        <f t="shared" si="76"/>
        <v>2022</v>
      </c>
      <c r="X977" s="54">
        <f t="shared" si="77"/>
        <v>44603</v>
      </c>
    </row>
    <row r="978" spans="1:24" ht="24" x14ac:dyDescent="0.4">
      <c r="A978" s="19">
        <v>9</v>
      </c>
      <c r="B978" s="20" t="s">
        <v>2080</v>
      </c>
      <c r="C978" s="21" t="s">
        <v>2328</v>
      </c>
      <c r="D978" s="22" t="s">
        <v>1181</v>
      </c>
      <c r="E978" s="23" t="s">
        <v>1182</v>
      </c>
      <c r="F978" s="24" t="s">
        <v>1850</v>
      </c>
      <c r="G978" s="25" t="s">
        <v>50</v>
      </c>
      <c r="H978" s="26">
        <v>0</v>
      </c>
      <c r="I978" s="26">
        <v>0</v>
      </c>
      <c r="J978" s="27">
        <v>0</v>
      </c>
      <c r="K978" s="28">
        <v>18</v>
      </c>
      <c r="L978" s="27">
        <v>72</v>
      </c>
      <c r="M978" s="27">
        <v>5.04</v>
      </c>
      <c r="N978" s="29">
        <v>77.040000000000006</v>
      </c>
      <c r="O978" s="27">
        <v>5.04</v>
      </c>
      <c r="P978" s="27">
        <v>77.040000000000006</v>
      </c>
      <c r="Q978" s="27">
        <v>77.25</v>
      </c>
      <c r="R978" s="30"/>
      <c r="S978">
        <f t="shared" si="74"/>
        <v>6</v>
      </c>
      <c r="T978" t="str">
        <f t="shared" si="73"/>
        <v>กพ</v>
      </c>
      <c r="U978" t="str">
        <f t="shared" si="75"/>
        <v>11</v>
      </c>
      <c r="V978" cm="1">
        <f t="array" ref="V978">_xlfn.SWITCH(T978,"มค",1,"กพ",2,"มี",3,"เมย",4,"พค",5,"มิ",6,"กค",7,"สค",8,"กย",9,"ตค",10,"พย",11,"ธค",12)</f>
        <v>2</v>
      </c>
      <c r="W978" s="55">
        <f t="shared" si="76"/>
        <v>2022</v>
      </c>
      <c r="X978" s="54">
        <f t="shared" si="77"/>
        <v>44603</v>
      </c>
    </row>
    <row r="979" spans="1:24" ht="24" x14ac:dyDescent="0.4">
      <c r="A979" s="19">
        <v>10</v>
      </c>
      <c r="B979" s="20" t="s">
        <v>2080</v>
      </c>
      <c r="C979" s="21" t="s">
        <v>2329</v>
      </c>
      <c r="D979" s="22" t="s">
        <v>1184</v>
      </c>
      <c r="E979" s="23" t="s">
        <v>1185</v>
      </c>
      <c r="F979" s="24" t="s">
        <v>1186</v>
      </c>
      <c r="G979" s="25" t="s">
        <v>50</v>
      </c>
      <c r="H979" s="26">
        <v>0</v>
      </c>
      <c r="I979" s="26">
        <v>0</v>
      </c>
      <c r="J979" s="27">
        <v>0</v>
      </c>
      <c r="K979" s="28">
        <v>17</v>
      </c>
      <c r="L979" s="27">
        <v>68</v>
      </c>
      <c r="M979" s="27">
        <v>4.76</v>
      </c>
      <c r="N979" s="29">
        <v>72.760000000000005</v>
      </c>
      <c r="O979" s="27">
        <v>4.76</v>
      </c>
      <c r="P979" s="27">
        <v>72.760000000000005</v>
      </c>
      <c r="Q979" s="27">
        <v>73</v>
      </c>
      <c r="R979" s="30"/>
      <c r="S979">
        <f t="shared" si="74"/>
        <v>6</v>
      </c>
      <c r="T979" t="str">
        <f t="shared" si="73"/>
        <v>กพ</v>
      </c>
      <c r="U979" t="str">
        <f t="shared" si="75"/>
        <v>11</v>
      </c>
      <c r="V979" cm="1">
        <f t="array" ref="V979">_xlfn.SWITCH(T979,"มค",1,"กพ",2,"มี",3,"เมย",4,"พค",5,"มิ",6,"กค",7,"สค",8,"กย",9,"ตค",10,"พย",11,"ธค",12)</f>
        <v>2</v>
      </c>
      <c r="W979" s="55">
        <f t="shared" si="76"/>
        <v>2022</v>
      </c>
      <c r="X979" s="54">
        <f t="shared" si="77"/>
        <v>44603</v>
      </c>
    </row>
    <row r="980" spans="1:24" ht="24" x14ac:dyDescent="0.4">
      <c r="A980" s="19">
        <v>11</v>
      </c>
      <c r="B980" s="20" t="s">
        <v>2080</v>
      </c>
      <c r="C980" s="21" t="s">
        <v>2330</v>
      </c>
      <c r="D980" s="22" t="s">
        <v>1853</v>
      </c>
      <c r="E980" s="23" t="s">
        <v>1854</v>
      </c>
      <c r="F980" s="24" t="s">
        <v>1855</v>
      </c>
      <c r="G980" s="25" t="s">
        <v>50</v>
      </c>
      <c r="H980" s="26">
        <v>0</v>
      </c>
      <c r="I980" s="26">
        <v>0</v>
      </c>
      <c r="J980" s="27">
        <v>0</v>
      </c>
      <c r="K980" s="28">
        <v>25</v>
      </c>
      <c r="L980" s="27">
        <v>100</v>
      </c>
      <c r="M980" s="27">
        <v>7</v>
      </c>
      <c r="N980" s="29">
        <v>107</v>
      </c>
      <c r="O980" s="27">
        <v>7</v>
      </c>
      <c r="P980" s="27">
        <v>107</v>
      </c>
      <c r="Q980" s="27">
        <v>107</v>
      </c>
      <c r="R980" s="30"/>
      <c r="S980">
        <f t="shared" si="74"/>
        <v>6</v>
      </c>
      <c r="T980" t="str">
        <f t="shared" si="73"/>
        <v>กพ</v>
      </c>
      <c r="U980" t="str">
        <f t="shared" si="75"/>
        <v>11</v>
      </c>
      <c r="V980" cm="1">
        <f t="array" ref="V980">_xlfn.SWITCH(T980,"มค",1,"กพ",2,"มี",3,"เมย",4,"พค",5,"มิ",6,"กค",7,"สค",8,"กย",9,"ตค",10,"พย",11,"ธค",12)</f>
        <v>2</v>
      </c>
      <c r="W980" s="55">
        <f t="shared" si="76"/>
        <v>2022</v>
      </c>
      <c r="X980" s="54">
        <f t="shared" si="77"/>
        <v>44603</v>
      </c>
    </row>
    <row r="981" spans="1:24" ht="24" x14ac:dyDescent="0.4">
      <c r="A981" s="19">
        <v>12</v>
      </c>
      <c r="B981" s="20" t="s">
        <v>2080</v>
      </c>
      <c r="C981" s="21" t="s">
        <v>2331</v>
      </c>
      <c r="D981" s="22" t="s">
        <v>1188</v>
      </c>
      <c r="E981" s="23" t="s">
        <v>1189</v>
      </c>
      <c r="F981" s="24" t="s">
        <v>1190</v>
      </c>
      <c r="G981" s="25" t="s">
        <v>50</v>
      </c>
      <c r="H981" s="26">
        <v>0</v>
      </c>
      <c r="I981" s="26">
        <v>0</v>
      </c>
      <c r="J981" s="27">
        <v>0</v>
      </c>
      <c r="K981" s="28">
        <v>15</v>
      </c>
      <c r="L981" s="27">
        <v>60</v>
      </c>
      <c r="M981" s="27">
        <v>4.2</v>
      </c>
      <c r="N981" s="29">
        <v>64.2</v>
      </c>
      <c r="O981" s="27">
        <v>4.2</v>
      </c>
      <c r="P981" s="27">
        <v>64.2</v>
      </c>
      <c r="Q981" s="27">
        <v>64.25</v>
      </c>
      <c r="R981" s="30"/>
      <c r="S981">
        <f t="shared" si="74"/>
        <v>6</v>
      </c>
      <c r="T981" t="str">
        <f t="shared" si="73"/>
        <v>กพ</v>
      </c>
      <c r="U981" t="str">
        <f t="shared" si="75"/>
        <v>11</v>
      </c>
      <c r="V981" cm="1">
        <f t="array" ref="V981">_xlfn.SWITCH(T981,"มค",1,"กพ",2,"มี",3,"เมย",4,"พค",5,"มิ",6,"กค",7,"สค",8,"กย",9,"ตค",10,"พย",11,"ธค",12)</f>
        <v>2</v>
      </c>
      <c r="W981" s="55">
        <f t="shared" si="76"/>
        <v>2022</v>
      </c>
      <c r="X981" s="54">
        <f t="shared" si="77"/>
        <v>44603</v>
      </c>
    </row>
    <row r="982" spans="1:24" ht="24" x14ac:dyDescent="0.4">
      <c r="A982" s="19">
        <v>13</v>
      </c>
      <c r="B982" s="20" t="s">
        <v>2080</v>
      </c>
      <c r="C982" s="21" t="s">
        <v>2332</v>
      </c>
      <c r="D982" s="22" t="s">
        <v>1156</v>
      </c>
      <c r="E982" s="23" t="s">
        <v>1157</v>
      </c>
      <c r="F982" s="24" t="s">
        <v>1158</v>
      </c>
      <c r="G982" s="25" t="s">
        <v>50</v>
      </c>
      <c r="H982" s="26">
        <v>0</v>
      </c>
      <c r="I982" s="26">
        <v>0</v>
      </c>
      <c r="J982" s="27">
        <v>0</v>
      </c>
      <c r="K982" s="28">
        <v>11</v>
      </c>
      <c r="L982" s="27">
        <v>44</v>
      </c>
      <c r="M982" s="27">
        <v>3.08</v>
      </c>
      <c r="N982" s="29">
        <v>47.08</v>
      </c>
      <c r="O982" s="27">
        <v>3.08</v>
      </c>
      <c r="P982" s="27">
        <v>47.08</v>
      </c>
      <c r="Q982" s="27">
        <v>47.25</v>
      </c>
      <c r="R982" s="30"/>
      <c r="S982">
        <f t="shared" si="74"/>
        <v>6</v>
      </c>
      <c r="T982" t="str">
        <f t="shared" si="73"/>
        <v>กพ</v>
      </c>
      <c r="U982" t="str">
        <f t="shared" si="75"/>
        <v>11</v>
      </c>
      <c r="V982" cm="1">
        <f t="array" ref="V982">_xlfn.SWITCH(T982,"มค",1,"กพ",2,"มี",3,"เมย",4,"พค",5,"มิ",6,"กค",7,"สค",8,"กย",9,"ตค",10,"พย",11,"ธค",12)</f>
        <v>2</v>
      </c>
      <c r="W982" s="55">
        <f t="shared" si="76"/>
        <v>2022</v>
      </c>
      <c r="X982" s="54">
        <f t="shared" si="77"/>
        <v>44603</v>
      </c>
    </row>
    <row r="983" spans="1:24" ht="24" x14ac:dyDescent="0.4">
      <c r="A983" s="19">
        <v>14</v>
      </c>
      <c r="B983" s="20" t="s">
        <v>2080</v>
      </c>
      <c r="C983" s="21" t="s">
        <v>2333</v>
      </c>
      <c r="D983" s="22" t="s">
        <v>1160</v>
      </c>
      <c r="E983" s="23" t="s">
        <v>1157</v>
      </c>
      <c r="F983" s="24" t="s">
        <v>1161</v>
      </c>
      <c r="G983" s="25" t="s">
        <v>50</v>
      </c>
      <c r="H983" s="26">
        <v>0</v>
      </c>
      <c r="I983" s="26">
        <v>0</v>
      </c>
      <c r="J983" s="27">
        <v>0</v>
      </c>
      <c r="K983" s="28">
        <v>20</v>
      </c>
      <c r="L983" s="27">
        <v>80</v>
      </c>
      <c r="M983" s="27">
        <v>5.6</v>
      </c>
      <c r="N983" s="29">
        <v>85.6</v>
      </c>
      <c r="O983" s="27">
        <v>5.6</v>
      </c>
      <c r="P983" s="27">
        <v>85.6</v>
      </c>
      <c r="Q983" s="27">
        <v>85.75</v>
      </c>
      <c r="R983" s="30"/>
      <c r="S983">
        <f t="shared" si="74"/>
        <v>6</v>
      </c>
      <c r="T983" t="str">
        <f t="shared" si="73"/>
        <v>กพ</v>
      </c>
      <c r="U983" t="str">
        <f t="shared" si="75"/>
        <v>11</v>
      </c>
      <c r="V983" cm="1">
        <f t="array" ref="V983">_xlfn.SWITCH(T983,"มค",1,"กพ",2,"มี",3,"เมย",4,"พค",5,"มิ",6,"กค",7,"สค",8,"กย",9,"ตค",10,"พย",11,"ธค",12)</f>
        <v>2</v>
      </c>
      <c r="W983" s="55">
        <f t="shared" si="76"/>
        <v>2022</v>
      </c>
      <c r="X983" s="54">
        <f t="shared" si="77"/>
        <v>44603</v>
      </c>
    </row>
    <row r="984" spans="1:24" ht="24" x14ac:dyDescent="0.4">
      <c r="A984" s="19">
        <v>15</v>
      </c>
      <c r="B984" s="20" t="s">
        <v>2080</v>
      </c>
      <c r="C984" s="21" t="s">
        <v>2334</v>
      </c>
      <c r="D984" s="22" t="s">
        <v>1163</v>
      </c>
      <c r="E984" s="23" t="s">
        <v>1157</v>
      </c>
      <c r="F984" s="24" t="s">
        <v>1164</v>
      </c>
      <c r="G984" s="25" t="s">
        <v>50</v>
      </c>
      <c r="H984" s="26">
        <v>0</v>
      </c>
      <c r="I984" s="26">
        <v>0</v>
      </c>
      <c r="J984" s="27">
        <v>0</v>
      </c>
      <c r="K984" s="28">
        <v>38</v>
      </c>
      <c r="L984" s="27">
        <v>152</v>
      </c>
      <c r="M984" s="27">
        <v>10.64</v>
      </c>
      <c r="N984" s="29">
        <v>162.63999999999999</v>
      </c>
      <c r="O984" s="27">
        <v>10.64</v>
      </c>
      <c r="P984" s="27">
        <v>162.63999999999999</v>
      </c>
      <c r="Q984" s="27">
        <v>162.75</v>
      </c>
      <c r="R984" s="30"/>
      <c r="S984">
        <f t="shared" si="74"/>
        <v>6</v>
      </c>
      <c r="T984" t="str">
        <f t="shared" si="73"/>
        <v>กพ</v>
      </c>
      <c r="U984" t="str">
        <f t="shared" si="75"/>
        <v>11</v>
      </c>
      <c r="V984" cm="1">
        <f t="array" ref="V984">_xlfn.SWITCH(T984,"มค",1,"กพ",2,"มี",3,"เมย",4,"พค",5,"มิ",6,"กค",7,"สค",8,"กย",9,"ตค",10,"พย",11,"ธค",12)</f>
        <v>2</v>
      </c>
      <c r="W984" s="55">
        <f t="shared" si="76"/>
        <v>2022</v>
      </c>
      <c r="X984" s="54">
        <f t="shared" si="77"/>
        <v>44603</v>
      </c>
    </row>
    <row r="985" spans="1:24" ht="24" x14ac:dyDescent="0.4">
      <c r="A985" s="19">
        <v>16</v>
      </c>
      <c r="B985" s="20" t="s">
        <v>2080</v>
      </c>
      <c r="C985" s="21" t="s">
        <v>2335</v>
      </c>
      <c r="D985" s="22" t="s">
        <v>1152</v>
      </c>
      <c r="E985" s="23" t="s">
        <v>1153</v>
      </c>
      <c r="F985" s="24" t="s">
        <v>1154</v>
      </c>
      <c r="G985" s="25" t="s">
        <v>50</v>
      </c>
      <c r="H985" s="26">
        <v>0</v>
      </c>
      <c r="I985" s="26">
        <v>0</v>
      </c>
      <c r="J985" s="27">
        <v>0</v>
      </c>
      <c r="K985" s="28">
        <v>15</v>
      </c>
      <c r="L985" s="27">
        <v>60</v>
      </c>
      <c r="M985" s="27">
        <v>4.2</v>
      </c>
      <c r="N985" s="29">
        <v>64.2</v>
      </c>
      <c r="O985" s="27">
        <v>4.2</v>
      </c>
      <c r="P985" s="27">
        <v>64.2</v>
      </c>
      <c r="Q985" s="27">
        <v>64.25</v>
      </c>
      <c r="R985" s="30"/>
      <c r="S985">
        <f t="shared" si="74"/>
        <v>6</v>
      </c>
      <c r="T985" t="str">
        <f t="shared" si="73"/>
        <v>กพ</v>
      </c>
      <c r="U985" t="str">
        <f t="shared" si="75"/>
        <v>11</v>
      </c>
      <c r="V985" cm="1">
        <f t="array" ref="V985">_xlfn.SWITCH(T985,"มค",1,"กพ",2,"มี",3,"เมย",4,"พค",5,"มิ",6,"กค",7,"สค",8,"กย",9,"ตค",10,"พย",11,"ธค",12)</f>
        <v>2</v>
      </c>
      <c r="W985" s="55">
        <f t="shared" si="76"/>
        <v>2022</v>
      </c>
      <c r="X985" s="54">
        <f t="shared" si="77"/>
        <v>44603</v>
      </c>
    </row>
    <row r="986" spans="1:24" ht="24" x14ac:dyDescent="0.4">
      <c r="A986" s="19">
        <v>17</v>
      </c>
      <c r="B986" s="20" t="s">
        <v>2080</v>
      </c>
      <c r="C986" s="21" t="s">
        <v>2336</v>
      </c>
      <c r="D986" s="22" t="s">
        <v>1148</v>
      </c>
      <c r="E986" s="23" t="s">
        <v>1149</v>
      </c>
      <c r="F986" s="24" t="s">
        <v>1150</v>
      </c>
      <c r="G986" s="25" t="s">
        <v>50</v>
      </c>
      <c r="H986" s="26">
        <v>0</v>
      </c>
      <c r="I986" s="26">
        <v>0</v>
      </c>
      <c r="J986" s="27">
        <v>0</v>
      </c>
      <c r="K986" s="28">
        <v>24</v>
      </c>
      <c r="L986" s="27">
        <v>96</v>
      </c>
      <c r="M986" s="27">
        <v>6.72</v>
      </c>
      <c r="N986" s="29">
        <v>102.72</v>
      </c>
      <c r="O986" s="27">
        <v>6.72</v>
      </c>
      <c r="P986" s="27">
        <v>102.72</v>
      </c>
      <c r="Q986" s="27">
        <v>102.75</v>
      </c>
      <c r="R986" s="30"/>
      <c r="S986">
        <f t="shared" si="74"/>
        <v>6</v>
      </c>
      <c r="T986" t="str">
        <f t="shared" si="73"/>
        <v>กพ</v>
      </c>
      <c r="U986" t="str">
        <f t="shared" si="75"/>
        <v>11</v>
      </c>
      <c r="V986" cm="1">
        <f t="array" ref="V986">_xlfn.SWITCH(T986,"มค",1,"กพ",2,"มี",3,"เมย",4,"พค",5,"มิ",6,"กค",7,"สค",8,"กย",9,"ตค",10,"พย",11,"ธค",12)</f>
        <v>2</v>
      </c>
      <c r="W986" s="55">
        <f t="shared" si="76"/>
        <v>2022</v>
      </c>
      <c r="X986" s="54">
        <f t="shared" si="77"/>
        <v>44603</v>
      </c>
    </row>
    <row r="987" spans="1:24" ht="24" x14ac:dyDescent="0.4">
      <c r="A987" s="19">
        <v>18</v>
      </c>
      <c r="B987" s="20" t="s">
        <v>2080</v>
      </c>
      <c r="C987" s="21" t="s">
        <v>2337</v>
      </c>
      <c r="D987" s="22" t="s">
        <v>1166</v>
      </c>
      <c r="E987" s="23" t="s">
        <v>1167</v>
      </c>
      <c r="F987" s="24" t="s">
        <v>1168</v>
      </c>
      <c r="G987" s="25" t="s">
        <v>50</v>
      </c>
      <c r="H987" s="26">
        <v>0</v>
      </c>
      <c r="I987" s="26">
        <v>0</v>
      </c>
      <c r="J987" s="27">
        <v>0</v>
      </c>
      <c r="K987" s="28">
        <v>8</v>
      </c>
      <c r="L987" s="27">
        <v>32</v>
      </c>
      <c r="M987" s="27">
        <v>2.2400000000000002</v>
      </c>
      <c r="N987" s="29">
        <v>34.24</v>
      </c>
      <c r="O987" s="27">
        <v>2.2400000000000002</v>
      </c>
      <c r="P987" s="27">
        <v>34.24</v>
      </c>
      <c r="Q987" s="27">
        <v>34.25</v>
      </c>
      <c r="R987" s="30"/>
      <c r="S987">
        <f t="shared" si="74"/>
        <v>6</v>
      </c>
      <c r="T987" t="str">
        <f t="shared" si="73"/>
        <v>กพ</v>
      </c>
      <c r="U987" t="str">
        <f t="shared" si="75"/>
        <v>11</v>
      </c>
      <c r="V987" cm="1">
        <f t="array" ref="V987">_xlfn.SWITCH(T987,"มค",1,"กพ",2,"มี",3,"เมย",4,"พค",5,"มิ",6,"กค",7,"สค",8,"กย",9,"ตค",10,"พย",11,"ธค",12)</f>
        <v>2</v>
      </c>
      <c r="W987" s="55">
        <f t="shared" si="76"/>
        <v>2022</v>
      </c>
      <c r="X987" s="54">
        <f t="shared" si="77"/>
        <v>44603</v>
      </c>
    </row>
    <row r="988" spans="1:24" ht="24" x14ac:dyDescent="0.4">
      <c r="A988" s="19">
        <v>19</v>
      </c>
      <c r="B988" s="20" t="s">
        <v>2080</v>
      </c>
      <c r="C988" s="21" t="s">
        <v>2338</v>
      </c>
      <c r="D988" s="22" t="s">
        <v>1170</v>
      </c>
      <c r="E988" s="23" t="s">
        <v>382</v>
      </c>
      <c r="F988" s="24" t="s">
        <v>1171</v>
      </c>
      <c r="G988" s="25" t="s">
        <v>50</v>
      </c>
      <c r="H988" s="26">
        <v>0</v>
      </c>
      <c r="I988" s="26">
        <v>0</v>
      </c>
      <c r="J988" s="27">
        <v>0</v>
      </c>
      <c r="K988" s="28">
        <v>6</v>
      </c>
      <c r="L988" s="27">
        <v>24</v>
      </c>
      <c r="M988" s="27">
        <v>1.68</v>
      </c>
      <c r="N988" s="29">
        <v>25.68</v>
      </c>
      <c r="O988" s="27">
        <v>1.68</v>
      </c>
      <c r="P988" s="27">
        <v>25.68</v>
      </c>
      <c r="Q988" s="27">
        <v>25.75</v>
      </c>
      <c r="R988" s="30"/>
      <c r="S988">
        <f t="shared" si="74"/>
        <v>6</v>
      </c>
      <c r="T988" t="str">
        <f t="shared" si="73"/>
        <v>กพ</v>
      </c>
      <c r="U988" t="str">
        <f t="shared" si="75"/>
        <v>11</v>
      </c>
      <c r="V988" cm="1">
        <f t="array" ref="V988">_xlfn.SWITCH(T988,"มค",1,"กพ",2,"มี",3,"เมย",4,"พค",5,"มิ",6,"กค",7,"สค",8,"กย",9,"ตค",10,"พย",11,"ธค",12)</f>
        <v>2</v>
      </c>
      <c r="W988" s="55">
        <f t="shared" si="76"/>
        <v>2022</v>
      </c>
      <c r="X988" s="54">
        <f t="shared" si="77"/>
        <v>44603</v>
      </c>
    </row>
    <row r="989" spans="1:24" ht="24" x14ac:dyDescent="0.4">
      <c r="A989" s="19">
        <v>20</v>
      </c>
      <c r="B989" s="20" t="s">
        <v>2080</v>
      </c>
      <c r="C989" s="21" t="s">
        <v>2339</v>
      </c>
      <c r="D989" s="22" t="s">
        <v>1236</v>
      </c>
      <c r="E989" s="23" t="s">
        <v>1237</v>
      </c>
      <c r="F989" s="24" t="s">
        <v>1238</v>
      </c>
      <c r="G989" s="25" t="s">
        <v>50</v>
      </c>
      <c r="H989" s="26">
        <v>0</v>
      </c>
      <c r="I989" s="26">
        <v>0</v>
      </c>
      <c r="J989" s="27">
        <v>0</v>
      </c>
      <c r="K989" s="28">
        <v>64</v>
      </c>
      <c r="L989" s="27">
        <v>256</v>
      </c>
      <c r="M989" s="27">
        <v>17.920000000000002</v>
      </c>
      <c r="N989" s="29">
        <v>273.92</v>
      </c>
      <c r="O989" s="27">
        <v>17.920000000000002</v>
      </c>
      <c r="P989" s="27">
        <v>273.92</v>
      </c>
      <c r="Q989" s="27">
        <v>274</v>
      </c>
      <c r="R989" s="30"/>
      <c r="S989">
        <f t="shared" si="74"/>
        <v>6</v>
      </c>
      <c r="T989" t="str">
        <f t="shared" si="73"/>
        <v>กพ</v>
      </c>
      <c r="U989" t="str">
        <f t="shared" si="75"/>
        <v>11</v>
      </c>
      <c r="V989" cm="1">
        <f t="array" ref="V989">_xlfn.SWITCH(T989,"มค",1,"กพ",2,"มี",3,"เมย",4,"พค",5,"มิ",6,"กค",7,"สค",8,"กย",9,"ตค",10,"พย",11,"ธค",12)</f>
        <v>2</v>
      </c>
      <c r="W989" s="55">
        <f t="shared" si="76"/>
        <v>2022</v>
      </c>
      <c r="X989" s="54">
        <f t="shared" si="77"/>
        <v>44603</v>
      </c>
    </row>
    <row r="990" spans="1:24" ht="24" x14ac:dyDescent="0.4">
      <c r="A990" s="19">
        <v>21</v>
      </c>
      <c r="B990" s="20" t="s">
        <v>2080</v>
      </c>
      <c r="C990" s="21" t="s">
        <v>2340</v>
      </c>
      <c r="D990" s="22" t="s">
        <v>1240</v>
      </c>
      <c r="E990" s="23" t="s">
        <v>1241</v>
      </c>
      <c r="F990" s="24" t="s">
        <v>1242</v>
      </c>
      <c r="G990" s="25" t="s">
        <v>50</v>
      </c>
      <c r="H990" s="26">
        <v>0</v>
      </c>
      <c r="I990" s="26">
        <v>0</v>
      </c>
      <c r="J990" s="27">
        <v>0</v>
      </c>
      <c r="K990" s="28">
        <v>22</v>
      </c>
      <c r="L990" s="27">
        <v>88</v>
      </c>
      <c r="M990" s="27">
        <v>6.16</v>
      </c>
      <c r="N990" s="29">
        <v>94.16</v>
      </c>
      <c r="O990" s="27">
        <v>6.16</v>
      </c>
      <c r="P990" s="27">
        <v>94.16</v>
      </c>
      <c r="Q990" s="27">
        <v>94.25</v>
      </c>
      <c r="R990" s="30"/>
      <c r="S990">
        <f t="shared" si="74"/>
        <v>6</v>
      </c>
      <c r="T990" t="str">
        <f t="shared" si="73"/>
        <v>กพ</v>
      </c>
      <c r="U990" t="str">
        <f t="shared" si="75"/>
        <v>11</v>
      </c>
      <c r="V990" cm="1">
        <f t="array" ref="V990">_xlfn.SWITCH(T990,"มค",1,"กพ",2,"มี",3,"เมย",4,"พค",5,"มิ",6,"กค",7,"สค",8,"กย",9,"ตค",10,"พย",11,"ธค",12)</f>
        <v>2</v>
      </c>
      <c r="W990" s="55">
        <f t="shared" si="76"/>
        <v>2022</v>
      </c>
      <c r="X990" s="54">
        <f t="shared" si="77"/>
        <v>44603</v>
      </c>
    </row>
    <row r="991" spans="1:24" ht="24" x14ac:dyDescent="0.4">
      <c r="A991" s="19">
        <v>22</v>
      </c>
      <c r="B991" s="20" t="s">
        <v>2080</v>
      </c>
      <c r="C991" s="21" t="s">
        <v>2341</v>
      </c>
      <c r="D991" s="22" t="s">
        <v>1244</v>
      </c>
      <c r="E991" s="23" t="s">
        <v>1245</v>
      </c>
      <c r="F991" s="24" t="s">
        <v>1246</v>
      </c>
      <c r="G991" s="25" t="s">
        <v>50</v>
      </c>
      <c r="H991" s="26">
        <v>0</v>
      </c>
      <c r="I991" s="26">
        <v>0</v>
      </c>
      <c r="J991" s="27">
        <v>0</v>
      </c>
      <c r="K991" s="28">
        <v>92</v>
      </c>
      <c r="L991" s="27">
        <v>368</v>
      </c>
      <c r="M991" s="27">
        <v>25.76</v>
      </c>
      <c r="N991" s="29">
        <v>393.76</v>
      </c>
      <c r="O991" s="27">
        <v>25.76</v>
      </c>
      <c r="P991" s="27">
        <v>393.76</v>
      </c>
      <c r="Q991" s="27">
        <v>394</v>
      </c>
      <c r="R991" s="30"/>
      <c r="S991">
        <f t="shared" si="74"/>
        <v>6</v>
      </c>
      <c r="T991" t="str">
        <f t="shared" si="73"/>
        <v>กพ</v>
      </c>
      <c r="U991" t="str">
        <f t="shared" si="75"/>
        <v>11</v>
      </c>
      <c r="V991" cm="1">
        <f t="array" ref="V991">_xlfn.SWITCH(T991,"มค",1,"กพ",2,"มี",3,"เมย",4,"พค",5,"มิ",6,"กค",7,"สค",8,"กย",9,"ตค",10,"พย",11,"ธค",12)</f>
        <v>2</v>
      </c>
      <c r="W991" s="55">
        <f t="shared" si="76"/>
        <v>2022</v>
      </c>
      <c r="X991" s="54">
        <f t="shared" si="77"/>
        <v>44603</v>
      </c>
    </row>
    <row r="992" spans="1:24" ht="24" x14ac:dyDescent="0.4">
      <c r="A992" s="19">
        <v>23</v>
      </c>
      <c r="B992" s="20" t="s">
        <v>2080</v>
      </c>
      <c r="C992" s="21" t="s">
        <v>2342</v>
      </c>
      <c r="D992" s="22" t="s">
        <v>1252</v>
      </c>
      <c r="E992" s="23" t="s">
        <v>1253</v>
      </c>
      <c r="F992" s="24" t="s">
        <v>1254</v>
      </c>
      <c r="G992" s="25" t="s">
        <v>50</v>
      </c>
      <c r="H992" s="26">
        <v>0</v>
      </c>
      <c r="I992" s="26">
        <v>0</v>
      </c>
      <c r="J992" s="27">
        <v>0</v>
      </c>
      <c r="K992" s="28">
        <v>69</v>
      </c>
      <c r="L992" s="27">
        <v>276</v>
      </c>
      <c r="M992" s="27">
        <v>19.32</v>
      </c>
      <c r="N992" s="29">
        <v>295.32</v>
      </c>
      <c r="O992" s="27">
        <v>19.32</v>
      </c>
      <c r="P992" s="27">
        <v>295.32</v>
      </c>
      <c r="Q992" s="27">
        <v>295.5</v>
      </c>
      <c r="R992" s="30"/>
      <c r="S992">
        <f t="shared" si="74"/>
        <v>6</v>
      </c>
      <c r="T992" t="str">
        <f t="shared" si="73"/>
        <v>กพ</v>
      </c>
      <c r="U992" t="str">
        <f t="shared" si="75"/>
        <v>11</v>
      </c>
      <c r="V992" cm="1">
        <f t="array" ref="V992">_xlfn.SWITCH(T992,"มค",1,"กพ",2,"มี",3,"เมย",4,"พค",5,"มิ",6,"กค",7,"สค",8,"กย",9,"ตค",10,"พย",11,"ธค",12)</f>
        <v>2</v>
      </c>
      <c r="W992" s="55">
        <f t="shared" si="76"/>
        <v>2022</v>
      </c>
      <c r="X992" s="54">
        <f t="shared" si="77"/>
        <v>44603</v>
      </c>
    </row>
    <row r="993" spans="1:24" ht="24" x14ac:dyDescent="0.4">
      <c r="A993" s="19">
        <v>24</v>
      </c>
      <c r="B993" s="20" t="s">
        <v>2080</v>
      </c>
      <c r="C993" s="21" t="s">
        <v>2343</v>
      </c>
      <c r="D993" s="22" t="s">
        <v>1296</v>
      </c>
      <c r="E993" s="23" t="s">
        <v>1297</v>
      </c>
      <c r="F993" s="24" t="s">
        <v>1298</v>
      </c>
      <c r="G993" s="25" t="s">
        <v>50</v>
      </c>
      <c r="H993" s="26">
        <v>0</v>
      </c>
      <c r="I993" s="26">
        <v>0</v>
      </c>
      <c r="J993" s="27">
        <v>0</v>
      </c>
      <c r="K993" s="28">
        <v>18</v>
      </c>
      <c r="L993" s="27">
        <v>72</v>
      </c>
      <c r="M993" s="27">
        <v>5.04</v>
      </c>
      <c r="N993" s="29">
        <v>77.040000000000006</v>
      </c>
      <c r="O993" s="27">
        <v>5.04</v>
      </c>
      <c r="P993" s="27">
        <v>77.040000000000006</v>
      </c>
      <c r="Q993" s="27">
        <v>77.25</v>
      </c>
      <c r="R993" s="30"/>
      <c r="S993">
        <f t="shared" si="74"/>
        <v>6</v>
      </c>
      <c r="T993" t="str">
        <f t="shared" si="73"/>
        <v>กพ</v>
      </c>
      <c r="U993" t="str">
        <f t="shared" si="75"/>
        <v>11</v>
      </c>
      <c r="V993" cm="1">
        <f t="array" ref="V993">_xlfn.SWITCH(T993,"มค",1,"กพ",2,"มี",3,"เมย",4,"พค",5,"มิ",6,"กค",7,"สค",8,"กย",9,"ตค",10,"พย",11,"ธค",12)</f>
        <v>2</v>
      </c>
      <c r="W993" s="55">
        <f t="shared" si="76"/>
        <v>2022</v>
      </c>
      <c r="X993" s="54">
        <f t="shared" si="77"/>
        <v>44603</v>
      </c>
    </row>
    <row r="994" spans="1:24" ht="24" x14ac:dyDescent="0.4">
      <c r="A994" s="19">
        <v>25</v>
      </c>
      <c r="B994" s="20" t="s">
        <v>2115</v>
      </c>
      <c r="C994" s="21" t="s">
        <v>2344</v>
      </c>
      <c r="D994" s="22" t="s">
        <v>1204</v>
      </c>
      <c r="E994" s="23" t="s">
        <v>1205</v>
      </c>
      <c r="F994" s="24" t="s">
        <v>1206</v>
      </c>
      <c r="G994" s="25" t="s">
        <v>50</v>
      </c>
      <c r="H994" s="26">
        <v>0</v>
      </c>
      <c r="I994" s="26">
        <v>0</v>
      </c>
      <c r="J994" s="27">
        <v>0</v>
      </c>
      <c r="K994" s="28">
        <v>97</v>
      </c>
      <c r="L994" s="27">
        <v>388</v>
      </c>
      <c r="M994" s="27">
        <v>27.16</v>
      </c>
      <c r="N994" s="29">
        <v>415.16</v>
      </c>
      <c r="O994" s="27">
        <v>27.16</v>
      </c>
      <c r="P994" s="27">
        <v>415.16</v>
      </c>
      <c r="Q994" s="27">
        <v>415.25</v>
      </c>
      <c r="R994" s="30"/>
      <c r="S994">
        <f t="shared" si="74"/>
        <v>6</v>
      </c>
      <c r="T994" t="str">
        <f t="shared" ref="T994:T1057" si="78">IF(S994=5,MID(B994,7-S994,2),MID(B994,9-S994,2))</f>
        <v>กพ</v>
      </c>
      <c r="U994" t="str">
        <f t="shared" si="75"/>
        <v>14</v>
      </c>
      <c r="V994" cm="1">
        <f t="array" ref="V994">_xlfn.SWITCH(T994,"มค",1,"กพ",2,"มี",3,"เมย",4,"พค",5,"มิ",6,"กค",7,"สค",8,"กย",9,"ตค",10,"พย",11,"ธค",12)</f>
        <v>2</v>
      </c>
      <c r="W994" s="55">
        <f t="shared" si="76"/>
        <v>2022</v>
      </c>
      <c r="X994" s="54">
        <f t="shared" si="77"/>
        <v>44606</v>
      </c>
    </row>
    <row r="995" spans="1:24" ht="24" x14ac:dyDescent="0.4">
      <c r="A995" s="19">
        <v>26</v>
      </c>
      <c r="B995" s="20" t="s">
        <v>2115</v>
      </c>
      <c r="C995" s="21" t="s">
        <v>2345</v>
      </c>
      <c r="D995" s="22" t="s">
        <v>1144</v>
      </c>
      <c r="E995" s="23" t="s">
        <v>1145</v>
      </c>
      <c r="F995" s="24" t="s">
        <v>1146</v>
      </c>
      <c r="G995" s="25" t="s">
        <v>50</v>
      </c>
      <c r="H995" s="26">
        <v>0</v>
      </c>
      <c r="I995" s="26">
        <v>0</v>
      </c>
      <c r="J995" s="27">
        <v>0</v>
      </c>
      <c r="K995" s="28">
        <v>658</v>
      </c>
      <c r="L995" s="27">
        <v>2632</v>
      </c>
      <c r="M995" s="27">
        <v>184.24</v>
      </c>
      <c r="N995" s="29">
        <v>2816.24</v>
      </c>
      <c r="O995" s="27">
        <v>184.24</v>
      </c>
      <c r="P995" s="27">
        <v>2816.24</v>
      </c>
      <c r="Q995" s="27">
        <v>2816.25</v>
      </c>
      <c r="R995" s="30"/>
      <c r="S995">
        <f t="shared" si="74"/>
        <v>6</v>
      </c>
      <c r="T995" t="str">
        <f t="shared" si="78"/>
        <v>กพ</v>
      </c>
      <c r="U995" t="str">
        <f t="shared" si="75"/>
        <v>14</v>
      </c>
      <c r="V995" cm="1">
        <f t="array" ref="V995">_xlfn.SWITCH(T995,"มค",1,"กพ",2,"มี",3,"เมย",4,"พค",5,"มิ",6,"กค",7,"สค",8,"กย",9,"ตค",10,"พย",11,"ธค",12)</f>
        <v>2</v>
      </c>
      <c r="W995" s="55">
        <f t="shared" si="76"/>
        <v>2022</v>
      </c>
      <c r="X995" s="54">
        <f t="shared" si="77"/>
        <v>44606</v>
      </c>
    </row>
    <row r="996" spans="1:24" ht="24" x14ac:dyDescent="0.4">
      <c r="A996" s="19">
        <v>27</v>
      </c>
      <c r="B996" s="20" t="s">
        <v>2115</v>
      </c>
      <c r="C996" s="21" t="s">
        <v>2346</v>
      </c>
      <c r="D996" s="22" t="s">
        <v>2347</v>
      </c>
      <c r="E996" s="23" t="s">
        <v>2348</v>
      </c>
      <c r="F996" s="24" t="s">
        <v>2349</v>
      </c>
      <c r="G996" s="25" t="s">
        <v>2350</v>
      </c>
      <c r="H996" s="26">
        <v>1636</v>
      </c>
      <c r="I996" s="26">
        <v>114.52</v>
      </c>
      <c r="J996" s="27">
        <v>1750.52</v>
      </c>
      <c r="K996" s="28">
        <v>0</v>
      </c>
      <c r="L996" s="27">
        <v>0</v>
      </c>
      <c r="M996" s="27">
        <v>0</v>
      </c>
      <c r="N996" s="29">
        <v>0</v>
      </c>
      <c r="O996" s="27">
        <v>114.52</v>
      </c>
      <c r="P996" s="27">
        <v>1750.52</v>
      </c>
      <c r="Q996" s="27">
        <v>1750.75</v>
      </c>
      <c r="R996" s="30"/>
      <c r="S996">
        <f t="shared" si="74"/>
        <v>6</v>
      </c>
      <c r="T996" t="str">
        <f t="shared" si="78"/>
        <v>กพ</v>
      </c>
      <c r="U996" t="str">
        <f t="shared" si="75"/>
        <v>14</v>
      </c>
      <c r="V996" cm="1">
        <f t="array" ref="V996">_xlfn.SWITCH(T996,"มค",1,"กพ",2,"มี",3,"เมย",4,"พค",5,"มิ",6,"กค",7,"สค",8,"กย",9,"ตค",10,"พย",11,"ธค",12)</f>
        <v>2</v>
      </c>
      <c r="W996" s="55">
        <f t="shared" si="76"/>
        <v>2022</v>
      </c>
      <c r="X996" s="54">
        <f t="shared" si="77"/>
        <v>44606</v>
      </c>
    </row>
    <row r="997" spans="1:24" ht="24" x14ac:dyDescent="0.4">
      <c r="A997" s="19">
        <v>28</v>
      </c>
      <c r="B997" s="20" t="s">
        <v>2115</v>
      </c>
      <c r="C997" s="21" t="s">
        <v>2351</v>
      </c>
      <c r="D997" s="22" t="s">
        <v>1125</v>
      </c>
      <c r="E997" s="23" t="s">
        <v>110</v>
      </c>
      <c r="F997" s="24" t="s">
        <v>1126</v>
      </c>
      <c r="G997" s="25" t="s">
        <v>2048</v>
      </c>
      <c r="H997" s="26">
        <v>64</v>
      </c>
      <c r="I997" s="26">
        <v>4.4800000000000004</v>
      </c>
      <c r="J997" s="27">
        <v>68.48</v>
      </c>
      <c r="K997" s="28">
        <v>16</v>
      </c>
      <c r="L997" s="27">
        <v>64</v>
      </c>
      <c r="M997" s="27">
        <v>4.4800000000000004</v>
      </c>
      <c r="N997" s="29">
        <v>68.48</v>
      </c>
      <c r="O997" s="27">
        <v>8.9600000000000009</v>
      </c>
      <c r="P997" s="27">
        <v>136.96</v>
      </c>
      <c r="Q997" s="27">
        <v>137</v>
      </c>
      <c r="R997" s="30"/>
      <c r="S997">
        <f t="shared" si="74"/>
        <v>6</v>
      </c>
      <c r="T997" t="str">
        <f t="shared" si="78"/>
        <v>กพ</v>
      </c>
      <c r="U997" t="str">
        <f t="shared" si="75"/>
        <v>14</v>
      </c>
      <c r="V997" cm="1">
        <f t="array" ref="V997">_xlfn.SWITCH(T997,"มค",1,"กพ",2,"มี",3,"เมย",4,"พค",5,"มิ",6,"กค",7,"สค",8,"กย",9,"ตค",10,"พย",11,"ธค",12)</f>
        <v>2</v>
      </c>
      <c r="W997" s="55">
        <f t="shared" si="76"/>
        <v>2022</v>
      </c>
      <c r="X997" s="54">
        <f t="shared" si="77"/>
        <v>44606</v>
      </c>
    </row>
    <row r="998" spans="1:24" ht="24" x14ac:dyDescent="0.4">
      <c r="A998" s="19">
        <v>29</v>
      </c>
      <c r="B998" s="20" t="s">
        <v>2115</v>
      </c>
      <c r="C998" s="21" t="s">
        <v>2352</v>
      </c>
      <c r="D998" s="22" t="s">
        <v>1132</v>
      </c>
      <c r="E998" s="23" t="s">
        <v>1133</v>
      </c>
      <c r="F998" s="24" t="s">
        <v>1134</v>
      </c>
      <c r="G998" s="25" t="s">
        <v>50</v>
      </c>
      <c r="H998" s="26">
        <v>0</v>
      </c>
      <c r="I998" s="26">
        <v>0</v>
      </c>
      <c r="J998" s="27">
        <v>0</v>
      </c>
      <c r="K998" s="28">
        <v>14</v>
      </c>
      <c r="L998" s="27">
        <v>56</v>
      </c>
      <c r="M998" s="27">
        <v>3.92</v>
      </c>
      <c r="N998" s="29">
        <v>59.92</v>
      </c>
      <c r="O998" s="27">
        <v>3.92</v>
      </c>
      <c r="P998" s="27">
        <v>59.92</v>
      </c>
      <c r="Q998" s="27">
        <v>60</v>
      </c>
      <c r="R998" s="30"/>
      <c r="S998">
        <f t="shared" si="74"/>
        <v>6</v>
      </c>
      <c r="T998" t="str">
        <f t="shared" si="78"/>
        <v>กพ</v>
      </c>
      <c r="U998" t="str">
        <f t="shared" si="75"/>
        <v>14</v>
      </c>
      <c r="V998" cm="1">
        <f t="array" ref="V998">_xlfn.SWITCH(T998,"มค",1,"กพ",2,"มี",3,"เมย",4,"พค",5,"มิ",6,"กค",7,"สค",8,"กย",9,"ตค",10,"พย",11,"ธค",12)</f>
        <v>2</v>
      </c>
      <c r="W998" s="55">
        <f t="shared" si="76"/>
        <v>2022</v>
      </c>
      <c r="X998" s="54">
        <f t="shared" si="77"/>
        <v>44606</v>
      </c>
    </row>
    <row r="999" spans="1:24" ht="24" x14ac:dyDescent="0.4">
      <c r="A999" s="19">
        <v>30</v>
      </c>
      <c r="B999" s="20" t="s">
        <v>2115</v>
      </c>
      <c r="C999" s="21" t="s">
        <v>2353</v>
      </c>
      <c r="D999" s="22" t="s">
        <v>2354</v>
      </c>
      <c r="E999" s="23" t="s">
        <v>2355</v>
      </c>
      <c r="F999" s="24" t="s">
        <v>2356</v>
      </c>
      <c r="G999" s="25" t="s">
        <v>985</v>
      </c>
      <c r="H999" s="26">
        <v>480</v>
      </c>
      <c r="I999" s="26">
        <v>33.6</v>
      </c>
      <c r="J999" s="27">
        <v>513.6</v>
      </c>
      <c r="K999" s="28">
        <v>0</v>
      </c>
      <c r="L999" s="27">
        <v>0</v>
      </c>
      <c r="M999" s="27">
        <v>0</v>
      </c>
      <c r="N999" s="29">
        <v>0</v>
      </c>
      <c r="O999" s="27">
        <v>33.6</v>
      </c>
      <c r="P999" s="27">
        <v>513.6</v>
      </c>
      <c r="Q999" s="27">
        <v>513.6</v>
      </c>
      <c r="R999" s="30"/>
      <c r="S999">
        <f t="shared" si="74"/>
        <v>6</v>
      </c>
      <c r="T999" t="str">
        <f t="shared" si="78"/>
        <v>กพ</v>
      </c>
      <c r="U999" t="str">
        <f t="shared" si="75"/>
        <v>14</v>
      </c>
      <c r="V999" cm="1">
        <f t="array" ref="V999">_xlfn.SWITCH(T999,"มค",1,"กพ",2,"มี",3,"เมย",4,"พค",5,"มิ",6,"กค",7,"สค",8,"กย",9,"ตค",10,"พย",11,"ธค",12)</f>
        <v>2</v>
      </c>
      <c r="W999" s="55">
        <f t="shared" si="76"/>
        <v>2022</v>
      </c>
      <c r="X999" s="54">
        <f t="shared" si="77"/>
        <v>44606</v>
      </c>
    </row>
    <row r="1000" spans="1:24" ht="24" x14ac:dyDescent="0.4">
      <c r="A1000" s="19">
        <v>31</v>
      </c>
      <c r="B1000" s="20" t="s">
        <v>2115</v>
      </c>
      <c r="C1000" s="21" t="s">
        <v>2357</v>
      </c>
      <c r="D1000" s="22" t="s">
        <v>2354</v>
      </c>
      <c r="E1000" s="23" t="s">
        <v>2355</v>
      </c>
      <c r="F1000" s="24" t="s">
        <v>2356</v>
      </c>
      <c r="G1000" s="25" t="s">
        <v>987</v>
      </c>
      <c r="H1000" s="26">
        <v>456</v>
      </c>
      <c r="I1000" s="26">
        <v>31.92</v>
      </c>
      <c r="J1000" s="27">
        <v>487.92</v>
      </c>
      <c r="K1000" s="28">
        <v>0</v>
      </c>
      <c r="L1000" s="27">
        <v>0</v>
      </c>
      <c r="M1000" s="27">
        <v>0</v>
      </c>
      <c r="N1000" s="29">
        <v>0</v>
      </c>
      <c r="O1000" s="27">
        <v>31.92</v>
      </c>
      <c r="P1000" s="27">
        <v>487.92</v>
      </c>
      <c r="Q1000" s="27">
        <v>487.92</v>
      </c>
      <c r="R1000" s="30"/>
      <c r="S1000">
        <f t="shared" si="74"/>
        <v>6</v>
      </c>
      <c r="T1000" t="str">
        <f t="shared" si="78"/>
        <v>กพ</v>
      </c>
      <c r="U1000" t="str">
        <f t="shared" si="75"/>
        <v>14</v>
      </c>
      <c r="V1000" cm="1">
        <f t="array" ref="V1000">_xlfn.SWITCH(T1000,"มค",1,"กพ",2,"มี",3,"เมย",4,"พค",5,"มิ",6,"กค",7,"สค",8,"กย",9,"ตค",10,"พย",11,"ธค",12)</f>
        <v>2</v>
      </c>
      <c r="W1000" s="55">
        <f t="shared" si="76"/>
        <v>2022</v>
      </c>
      <c r="X1000" s="54">
        <f t="shared" si="77"/>
        <v>44606</v>
      </c>
    </row>
    <row r="1001" spans="1:24" ht="24" x14ac:dyDescent="0.4">
      <c r="A1001" s="19">
        <v>32</v>
      </c>
      <c r="B1001" s="20" t="s">
        <v>2115</v>
      </c>
      <c r="C1001" s="21" t="s">
        <v>2358</v>
      </c>
      <c r="D1001" s="22" t="s">
        <v>2354</v>
      </c>
      <c r="E1001" s="23" t="s">
        <v>2355</v>
      </c>
      <c r="F1001" s="24" t="s">
        <v>2356</v>
      </c>
      <c r="G1001" s="25" t="s">
        <v>989</v>
      </c>
      <c r="H1001" s="26">
        <v>532</v>
      </c>
      <c r="I1001" s="26">
        <v>37.24</v>
      </c>
      <c r="J1001" s="27">
        <v>569.24</v>
      </c>
      <c r="K1001" s="28">
        <v>0</v>
      </c>
      <c r="L1001" s="27">
        <v>0</v>
      </c>
      <c r="M1001" s="27">
        <v>0</v>
      </c>
      <c r="N1001" s="29">
        <v>0</v>
      </c>
      <c r="O1001" s="27">
        <v>37.24</v>
      </c>
      <c r="P1001" s="27">
        <v>569.24</v>
      </c>
      <c r="Q1001" s="27">
        <v>569.24</v>
      </c>
      <c r="R1001" s="30"/>
      <c r="S1001">
        <f t="shared" si="74"/>
        <v>6</v>
      </c>
      <c r="T1001" t="str">
        <f t="shared" si="78"/>
        <v>กพ</v>
      </c>
      <c r="U1001" t="str">
        <f t="shared" si="75"/>
        <v>14</v>
      </c>
      <c r="V1001" cm="1">
        <f t="array" ref="V1001">_xlfn.SWITCH(T1001,"มค",1,"กพ",2,"มี",3,"เมย",4,"พค",5,"มิ",6,"กค",7,"สค",8,"กย",9,"ตค",10,"พย",11,"ธค",12)</f>
        <v>2</v>
      </c>
      <c r="W1001" s="55">
        <f t="shared" si="76"/>
        <v>2022</v>
      </c>
      <c r="X1001" s="54">
        <f t="shared" si="77"/>
        <v>44606</v>
      </c>
    </row>
    <row r="1002" spans="1:24" ht="24" x14ac:dyDescent="0.4">
      <c r="A1002" s="19">
        <v>33</v>
      </c>
      <c r="B1002" s="20" t="s">
        <v>2115</v>
      </c>
      <c r="C1002" s="21" t="s">
        <v>2359</v>
      </c>
      <c r="D1002" s="22" t="s">
        <v>2354</v>
      </c>
      <c r="E1002" s="23" t="s">
        <v>2355</v>
      </c>
      <c r="F1002" s="24" t="s">
        <v>2356</v>
      </c>
      <c r="G1002" s="25" t="s">
        <v>991</v>
      </c>
      <c r="H1002" s="26">
        <v>768</v>
      </c>
      <c r="I1002" s="26">
        <v>53.76</v>
      </c>
      <c r="J1002" s="27">
        <v>821.76</v>
      </c>
      <c r="K1002" s="28">
        <v>0</v>
      </c>
      <c r="L1002" s="27">
        <v>0</v>
      </c>
      <c r="M1002" s="27">
        <v>0</v>
      </c>
      <c r="N1002" s="29">
        <v>0</v>
      </c>
      <c r="O1002" s="27">
        <v>53.76</v>
      </c>
      <c r="P1002" s="27">
        <v>821.76</v>
      </c>
      <c r="Q1002" s="27">
        <v>821.76</v>
      </c>
      <c r="R1002" s="30"/>
      <c r="S1002">
        <f t="shared" si="74"/>
        <v>6</v>
      </c>
      <c r="T1002" t="str">
        <f t="shared" si="78"/>
        <v>กพ</v>
      </c>
      <c r="U1002" t="str">
        <f t="shared" si="75"/>
        <v>14</v>
      </c>
      <c r="V1002" cm="1">
        <f t="array" ref="V1002">_xlfn.SWITCH(T1002,"มค",1,"กพ",2,"มี",3,"เมย",4,"พค",5,"มิ",6,"กค",7,"สค",8,"กย",9,"ตค",10,"พย",11,"ธค",12)</f>
        <v>2</v>
      </c>
      <c r="W1002" s="55">
        <f t="shared" si="76"/>
        <v>2022</v>
      </c>
      <c r="X1002" s="54">
        <f t="shared" si="77"/>
        <v>44606</v>
      </c>
    </row>
    <row r="1003" spans="1:24" ht="24" x14ac:dyDescent="0.4">
      <c r="A1003" s="19">
        <v>34</v>
      </c>
      <c r="B1003" s="20" t="s">
        <v>2115</v>
      </c>
      <c r="C1003" s="21" t="s">
        <v>2360</v>
      </c>
      <c r="D1003" s="22" t="s">
        <v>2354</v>
      </c>
      <c r="E1003" s="23" t="s">
        <v>2355</v>
      </c>
      <c r="F1003" s="24" t="s">
        <v>2356</v>
      </c>
      <c r="G1003" s="25" t="s">
        <v>993</v>
      </c>
      <c r="H1003" s="26">
        <v>848</v>
      </c>
      <c r="I1003" s="26">
        <v>59.36</v>
      </c>
      <c r="J1003" s="27">
        <v>907.36</v>
      </c>
      <c r="K1003" s="28">
        <v>0</v>
      </c>
      <c r="L1003" s="27">
        <v>0</v>
      </c>
      <c r="M1003" s="27">
        <v>0</v>
      </c>
      <c r="N1003" s="29">
        <v>0</v>
      </c>
      <c r="O1003" s="27">
        <v>59.36</v>
      </c>
      <c r="P1003" s="27">
        <v>907.36</v>
      </c>
      <c r="Q1003" s="27">
        <v>907.36</v>
      </c>
      <c r="R1003" s="30"/>
      <c r="S1003">
        <f t="shared" si="74"/>
        <v>6</v>
      </c>
      <c r="T1003" t="str">
        <f t="shared" si="78"/>
        <v>กพ</v>
      </c>
      <c r="U1003" t="str">
        <f t="shared" si="75"/>
        <v>14</v>
      </c>
      <c r="V1003" cm="1">
        <f t="array" ref="V1003">_xlfn.SWITCH(T1003,"มค",1,"กพ",2,"มี",3,"เมย",4,"พค",5,"มิ",6,"กค",7,"สค",8,"กย",9,"ตค",10,"พย",11,"ธค",12)</f>
        <v>2</v>
      </c>
      <c r="W1003" s="55">
        <f t="shared" si="76"/>
        <v>2022</v>
      </c>
      <c r="X1003" s="54">
        <f t="shared" si="77"/>
        <v>44606</v>
      </c>
    </row>
    <row r="1004" spans="1:24" ht="24" x14ac:dyDescent="0.4">
      <c r="A1004" s="19">
        <v>35</v>
      </c>
      <c r="B1004" s="20" t="s">
        <v>2115</v>
      </c>
      <c r="C1004" s="21" t="s">
        <v>2361</v>
      </c>
      <c r="D1004" s="22" t="s">
        <v>2354</v>
      </c>
      <c r="E1004" s="23" t="s">
        <v>2355</v>
      </c>
      <c r="F1004" s="24" t="s">
        <v>2356</v>
      </c>
      <c r="G1004" s="25" t="s">
        <v>995</v>
      </c>
      <c r="H1004" s="26">
        <v>936</v>
      </c>
      <c r="I1004" s="26">
        <v>65.52</v>
      </c>
      <c r="J1004" s="27">
        <v>1001.52</v>
      </c>
      <c r="K1004" s="28">
        <v>0</v>
      </c>
      <c r="L1004" s="27">
        <v>0</v>
      </c>
      <c r="M1004" s="27">
        <v>0</v>
      </c>
      <c r="N1004" s="29">
        <v>0</v>
      </c>
      <c r="O1004" s="27">
        <v>65.52</v>
      </c>
      <c r="P1004" s="27">
        <v>1001.52</v>
      </c>
      <c r="Q1004" s="27">
        <v>1001.52</v>
      </c>
      <c r="R1004" s="30"/>
      <c r="S1004">
        <f t="shared" si="74"/>
        <v>6</v>
      </c>
      <c r="T1004" t="str">
        <f t="shared" si="78"/>
        <v>กพ</v>
      </c>
      <c r="U1004" t="str">
        <f t="shared" si="75"/>
        <v>14</v>
      </c>
      <c r="V1004" cm="1">
        <f t="array" ref="V1004">_xlfn.SWITCH(T1004,"มค",1,"กพ",2,"มี",3,"เมย",4,"พค",5,"มิ",6,"กค",7,"สค",8,"กย",9,"ตค",10,"พย",11,"ธค",12)</f>
        <v>2</v>
      </c>
      <c r="W1004" s="55">
        <f t="shared" si="76"/>
        <v>2022</v>
      </c>
      <c r="X1004" s="54">
        <f t="shared" si="77"/>
        <v>44606</v>
      </c>
    </row>
    <row r="1005" spans="1:24" ht="24" x14ac:dyDescent="0.4">
      <c r="A1005" s="19">
        <v>36</v>
      </c>
      <c r="B1005" s="20" t="s">
        <v>2115</v>
      </c>
      <c r="C1005" s="21" t="s">
        <v>2362</v>
      </c>
      <c r="D1005" s="22" t="s">
        <v>2354</v>
      </c>
      <c r="E1005" s="23" t="s">
        <v>2355</v>
      </c>
      <c r="F1005" s="24" t="s">
        <v>2356</v>
      </c>
      <c r="G1005" s="25" t="s">
        <v>997</v>
      </c>
      <c r="H1005" s="26">
        <v>772</v>
      </c>
      <c r="I1005" s="26">
        <v>54.04</v>
      </c>
      <c r="J1005" s="27">
        <v>826.04</v>
      </c>
      <c r="K1005" s="28">
        <v>0</v>
      </c>
      <c r="L1005" s="27">
        <v>0</v>
      </c>
      <c r="M1005" s="27">
        <v>0</v>
      </c>
      <c r="N1005" s="29">
        <v>0</v>
      </c>
      <c r="O1005" s="27">
        <v>54.04</v>
      </c>
      <c r="P1005" s="27">
        <v>826.04</v>
      </c>
      <c r="Q1005" s="27">
        <v>826.04</v>
      </c>
      <c r="R1005" s="30"/>
      <c r="S1005">
        <f t="shared" si="74"/>
        <v>6</v>
      </c>
      <c r="T1005" t="str">
        <f t="shared" si="78"/>
        <v>กพ</v>
      </c>
      <c r="U1005" t="str">
        <f t="shared" si="75"/>
        <v>14</v>
      </c>
      <c r="V1005" cm="1">
        <f t="array" ref="V1005">_xlfn.SWITCH(T1005,"มค",1,"กพ",2,"มี",3,"เมย",4,"พค",5,"มิ",6,"กค",7,"สค",8,"กย",9,"ตค",10,"พย",11,"ธค",12)</f>
        <v>2</v>
      </c>
      <c r="W1005" s="55">
        <f t="shared" si="76"/>
        <v>2022</v>
      </c>
      <c r="X1005" s="54">
        <f t="shared" si="77"/>
        <v>44606</v>
      </c>
    </row>
    <row r="1006" spans="1:24" ht="24" x14ac:dyDescent="0.4">
      <c r="A1006" s="19">
        <v>37</v>
      </c>
      <c r="B1006" s="20" t="s">
        <v>2115</v>
      </c>
      <c r="C1006" s="21" t="s">
        <v>2363</v>
      </c>
      <c r="D1006" s="22" t="s">
        <v>2354</v>
      </c>
      <c r="E1006" s="23" t="s">
        <v>2355</v>
      </c>
      <c r="F1006" s="24" t="s">
        <v>2356</v>
      </c>
      <c r="G1006" s="25" t="s">
        <v>999</v>
      </c>
      <c r="H1006" s="26">
        <v>684</v>
      </c>
      <c r="I1006" s="26">
        <v>47.88</v>
      </c>
      <c r="J1006" s="27">
        <v>731.88</v>
      </c>
      <c r="K1006" s="28">
        <v>0</v>
      </c>
      <c r="L1006" s="27">
        <v>0</v>
      </c>
      <c r="M1006" s="27">
        <v>0</v>
      </c>
      <c r="N1006" s="29">
        <v>0</v>
      </c>
      <c r="O1006" s="27">
        <v>47.88</v>
      </c>
      <c r="P1006" s="27">
        <v>731.88</v>
      </c>
      <c r="Q1006" s="27">
        <v>731.88</v>
      </c>
      <c r="R1006" s="30"/>
      <c r="S1006">
        <f t="shared" si="74"/>
        <v>6</v>
      </c>
      <c r="T1006" t="str">
        <f t="shared" si="78"/>
        <v>กพ</v>
      </c>
      <c r="U1006" t="str">
        <f t="shared" si="75"/>
        <v>14</v>
      </c>
      <c r="V1006" cm="1">
        <f t="array" ref="V1006">_xlfn.SWITCH(T1006,"มค",1,"กพ",2,"มี",3,"เมย",4,"พค",5,"มิ",6,"กค",7,"สค",8,"กย",9,"ตค",10,"พย",11,"ธค",12)</f>
        <v>2</v>
      </c>
      <c r="W1006" s="55">
        <f t="shared" si="76"/>
        <v>2022</v>
      </c>
      <c r="X1006" s="54">
        <f t="shared" si="77"/>
        <v>44606</v>
      </c>
    </row>
    <row r="1007" spans="1:24" ht="24" x14ac:dyDescent="0.4">
      <c r="A1007" s="19">
        <v>38</v>
      </c>
      <c r="B1007" s="20" t="s">
        <v>2115</v>
      </c>
      <c r="C1007" s="21" t="s">
        <v>2364</v>
      </c>
      <c r="D1007" s="22" t="s">
        <v>2354</v>
      </c>
      <c r="E1007" s="23" t="s">
        <v>2355</v>
      </c>
      <c r="F1007" s="24" t="s">
        <v>2356</v>
      </c>
      <c r="G1007" s="25" t="s">
        <v>1001</v>
      </c>
      <c r="H1007" s="26">
        <v>412</v>
      </c>
      <c r="I1007" s="26">
        <v>28.84</v>
      </c>
      <c r="J1007" s="27">
        <v>440.84</v>
      </c>
      <c r="K1007" s="28">
        <v>0</v>
      </c>
      <c r="L1007" s="27">
        <v>0</v>
      </c>
      <c r="M1007" s="27">
        <v>0</v>
      </c>
      <c r="N1007" s="29">
        <v>0</v>
      </c>
      <c r="O1007" s="27">
        <v>28.84</v>
      </c>
      <c r="P1007" s="27">
        <v>440.84</v>
      </c>
      <c r="Q1007" s="27">
        <v>440.84</v>
      </c>
      <c r="R1007" s="30"/>
      <c r="S1007">
        <f t="shared" si="74"/>
        <v>6</v>
      </c>
      <c r="T1007" t="str">
        <f t="shared" si="78"/>
        <v>กพ</v>
      </c>
      <c r="U1007" t="str">
        <f t="shared" si="75"/>
        <v>14</v>
      </c>
      <c r="V1007" cm="1">
        <f t="array" ref="V1007">_xlfn.SWITCH(T1007,"มค",1,"กพ",2,"มี",3,"เมย",4,"พค",5,"มิ",6,"กค",7,"สค",8,"กย",9,"ตค",10,"พย",11,"ธค",12)</f>
        <v>2</v>
      </c>
      <c r="W1007" s="55">
        <f t="shared" si="76"/>
        <v>2022</v>
      </c>
      <c r="X1007" s="54">
        <f t="shared" si="77"/>
        <v>44606</v>
      </c>
    </row>
    <row r="1008" spans="1:24" ht="24" x14ac:dyDescent="0.4">
      <c r="A1008" s="19">
        <v>39</v>
      </c>
      <c r="B1008" s="20" t="s">
        <v>2115</v>
      </c>
      <c r="C1008" s="21" t="s">
        <v>2365</v>
      </c>
      <c r="D1008" s="22" t="s">
        <v>2354</v>
      </c>
      <c r="E1008" s="23" t="s">
        <v>2355</v>
      </c>
      <c r="F1008" s="24" t="s">
        <v>2356</v>
      </c>
      <c r="G1008" s="25" t="s">
        <v>1003</v>
      </c>
      <c r="H1008" s="26">
        <v>400</v>
      </c>
      <c r="I1008" s="26">
        <v>28</v>
      </c>
      <c r="J1008" s="27">
        <v>428</v>
      </c>
      <c r="K1008" s="28">
        <v>0</v>
      </c>
      <c r="L1008" s="27">
        <v>0</v>
      </c>
      <c r="M1008" s="27">
        <v>0</v>
      </c>
      <c r="N1008" s="29">
        <v>0</v>
      </c>
      <c r="O1008" s="27">
        <v>28</v>
      </c>
      <c r="P1008" s="27">
        <v>428</v>
      </c>
      <c r="Q1008" s="27">
        <v>428</v>
      </c>
      <c r="R1008" s="30"/>
      <c r="S1008">
        <f t="shared" si="74"/>
        <v>6</v>
      </c>
      <c r="T1008" t="str">
        <f t="shared" si="78"/>
        <v>กพ</v>
      </c>
      <c r="U1008" t="str">
        <f t="shared" si="75"/>
        <v>14</v>
      </c>
      <c r="V1008" cm="1">
        <f t="array" ref="V1008">_xlfn.SWITCH(T1008,"มค",1,"กพ",2,"มี",3,"เมย",4,"พค",5,"มิ",6,"กค",7,"สค",8,"กย",9,"ตค",10,"พย",11,"ธค",12)</f>
        <v>2</v>
      </c>
      <c r="W1008" s="55">
        <f t="shared" si="76"/>
        <v>2022</v>
      </c>
      <c r="X1008" s="54">
        <f t="shared" si="77"/>
        <v>44606</v>
      </c>
    </row>
    <row r="1009" spans="1:24" ht="24" x14ac:dyDescent="0.4">
      <c r="A1009" s="19">
        <v>40</v>
      </c>
      <c r="B1009" s="20" t="s">
        <v>2115</v>
      </c>
      <c r="C1009" s="21" t="s">
        <v>2366</v>
      </c>
      <c r="D1009" s="22" t="s">
        <v>2354</v>
      </c>
      <c r="E1009" s="23" t="s">
        <v>2355</v>
      </c>
      <c r="F1009" s="24" t="s">
        <v>2356</v>
      </c>
      <c r="G1009" s="25" t="s">
        <v>1005</v>
      </c>
      <c r="H1009" s="26">
        <v>360</v>
      </c>
      <c r="I1009" s="26">
        <v>25.2</v>
      </c>
      <c r="J1009" s="27">
        <v>385.2</v>
      </c>
      <c r="K1009" s="28">
        <v>0</v>
      </c>
      <c r="L1009" s="27">
        <v>0</v>
      </c>
      <c r="M1009" s="27">
        <v>0</v>
      </c>
      <c r="N1009" s="29">
        <v>0</v>
      </c>
      <c r="O1009" s="27">
        <v>25.2</v>
      </c>
      <c r="P1009" s="27">
        <v>385.2</v>
      </c>
      <c r="Q1009" s="27">
        <v>385.2</v>
      </c>
      <c r="R1009" s="30"/>
      <c r="S1009">
        <f t="shared" si="74"/>
        <v>6</v>
      </c>
      <c r="T1009" t="str">
        <f t="shared" si="78"/>
        <v>กพ</v>
      </c>
      <c r="U1009" t="str">
        <f t="shared" si="75"/>
        <v>14</v>
      </c>
      <c r="V1009" cm="1">
        <f t="array" ref="V1009">_xlfn.SWITCH(T1009,"มค",1,"กพ",2,"มี",3,"เมย",4,"พค",5,"มิ",6,"กค",7,"สค",8,"กย",9,"ตค",10,"พย",11,"ธค",12)</f>
        <v>2</v>
      </c>
      <c r="W1009" s="55">
        <f t="shared" si="76"/>
        <v>2022</v>
      </c>
      <c r="X1009" s="54">
        <f t="shared" si="77"/>
        <v>44606</v>
      </c>
    </row>
    <row r="1010" spans="1:24" ht="24" x14ac:dyDescent="0.4">
      <c r="A1010" s="19">
        <v>41</v>
      </c>
      <c r="B1010" s="20" t="s">
        <v>2115</v>
      </c>
      <c r="C1010" s="21" t="s">
        <v>2367</v>
      </c>
      <c r="D1010" s="22" t="s">
        <v>2354</v>
      </c>
      <c r="E1010" s="23" t="s">
        <v>2355</v>
      </c>
      <c r="F1010" s="24" t="s">
        <v>2356</v>
      </c>
      <c r="G1010" s="25" t="s">
        <v>1007</v>
      </c>
      <c r="H1010" s="26">
        <v>424</v>
      </c>
      <c r="I1010" s="26">
        <v>29.68</v>
      </c>
      <c r="J1010" s="27">
        <v>453.68</v>
      </c>
      <c r="K1010" s="28">
        <v>0</v>
      </c>
      <c r="L1010" s="27">
        <v>0</v>
      </c>
      <c r="M1010" s="27">
        <v>0</v>
      </c>
      <c r="N1010" s="29">
        <v>0</v>
      </c>
      <c r="O1010" s="27">
        <v>29.68</v>
      </c>
      <c r="P1010" s="27">
        <v>453.68</v>
      </c>
      <c r="Q1010" s="27">
        <v>453.68</v>
      </c>
      <c r="R1010" s="30"/>
      <c r="S1010">
        <f t="shared" si="74"/>
        <v>6</v>
      </c>
      <c r="T1010" t="str">
        <f t="shared" si="78"/>
        <v>กพ</v>
      </c>
      <c r="U1010" t="str">
        <f t="shared" si="75"/>
        <v>14</v>
      </c>
      <c r="V1010" cm="1">
        <f t="array" ref="V1010">_xlfn.SWITCH(T1010,"มค",1,"กพ",2,"มี",3,"เมย",4,"พค",5,"มิ",6,"กค",7,"สค",8,"กย",9,"ตค",10,"พย",11,"ธค",12)</f>
        <v>2</v>
      </c>
      <c r="W1010" s="55">
        <f t="shared" si="76"/>
        <v>2022</v>
      </c>
      <c r="X1010" s="54">
        <f t="shared" si="77"/>
        <v>44606</v>
      </c>
    </row>
    <row r="1011" spans="1:24" ht="24" x14ac:dyDescent="0.4">
      <c r="A1011" s="19">
        <v>42</v>
      </c>
      <c r="B1011" s="20" t="s">
        <v>2115</v>
      </c>
      <c r="C1011" s="21" t="s">
        <v>2368</v>
      </c>
      <c r="D1011" s="22" t="s">
        <v>2354</v>
      </c>
      <c r="E1011" s="23" t="s">
        <v>2355</v>
      </c>
      <c r="F1011" s="24" t="s">
        <v>2356</v>
      </c>
      <c r="G1011" s="25" t="s">
        <v>1009</v>
      </c>
      <c r="H1011" s="26">
        <v>500</v>
      </c>
      <c r="I1011" s="26">
        <v>35</v>
      </c>
      <c r="J1011" s="27">
        <v>535</v>
      </c>
      <c r="K1011" s="28">
        <v>0</v>
      </c>
      <c r="L1011" s="27">
        <v>0</v>
      </c>
      <c r="M1011" s="27">
        <v>0</v>
      </c>
      <c r="N1011" s="29">
        <v>0</v>
      </c>
      <c r="O1011" s="27">
        <v>35</v>
      </c>
      <c r="P1011" s="27">
        <v>535</v>
      </c>
      <c r="Q1011" s="27">
        <v>535</v>
      </c>
      <c r="R1011" s="30"/>
      <c r="S1011">
        <f t="shared" si="74"/>
        <v>6</v>
      </c>
      <c r="T1011" t="str">
        <f t="shared" si="78"/>
        <v>กพ</v>
      </c>
      <c r="U1011" t="str">
        <f t="shared" si="75"/>
        <v>14</v>
      </c>
      <c r="V1011" cm="1">
        <f t="array" ref="V1011">_xlfn.SWITCH(T1011,"มค",1,"กพ",2,"มี",3,"เมย",4,"พค",5,"มิ",6,"กค",7,"สค",8,"กย",9,"ตค",10,"พย",11,"ธค",12)</f>
        <v>2</v>
      </c>
      <c r="W1011" s="55">
        <f t="shared" si="76"/>
        <v>2022</v>
      </c>
      <c r="X1011" s="54">
        <f t="shared" si="77"/>
        <v>44606</v>
      </c>
    </row>
    <row r="1012" spans="1:24" ht="24" x14ac:dyDescent="0.4">
      <c r="A1012" s="19">
        <v>43</v>
      </c>
      <c r="B1012" s="20" t="s">
        <v>2115</v>
      </c>
      <c r="C1012" s="21" t="s">
        <v>2369</v>
      </c>
      <c r="D1012" s="22" t="s">
        <v>2354</v>
      </c>
      <c r="E1012" s="23" t="s">
        <v>2355</v>
      </c>
      <c r="F1012" s="24" t="s">
        <v>2356</v>
      </c>
      <c r="G1012" s="25" t="s">
        <v>1011</v>
      </c>
      <c r="H1012" s="26">
        <v>476</v>
      </c>
      <c r="I1012" s="26">
        <v>33.32</v>
      </c>
      <c r="J1012" s="27">
        <v>509.32</v>
      </c>
      <c r="K1012" s="28">
        <v>0</v>
      </c>
      <c r="L1012" s="27">
        <v>0</v>
      </c>
      <c r="M1012" s="27">
        <v>0</v>
      </c>
      <c r="N1012" s="29">
        <v>0</v>
      </c>
      <c r="O1012" s="27">
        <v>33.32</v>
      </c>
      <c r="P1012" s="27">
        <v>509.32</v>
      </c>
      <c r="Q1012" s="27">
        <v>509.32</v>
      </c>
      <c r="R1012" s="30"/>
      <c r="S1012">
        <f t="shared" si="74"/>
        <v>6</v>
      </c>
      <c r="T1012" t="str">
        <f t="shared" si="78"/>
        <v>กพ</v>
      </c>
      <c r="U1012" t="str">
        <f t="shared" si="75"/>
        <v>14</v>
      </c>
      <c r="V1012" cm="1">
        <f t="array" ref="V1012">_xlfn.SWITCH(T1012,"มค",1,"กพ",2,"มี",3,"เมย",4,"พค",5,"มิ",6,"กค",7,"สค",8,"กย",9,"ตค",10,"พย",11,"ธค",12)</f>
        <v>2</v>
      </c>
      <c r="W1012" s="55">
        <f t="shared" si="76"/>
        <v>2022</v>
      </c>
      <c r="X1012" s="54">
        <f t="shared" si="77"/>
        <v>44606</v>
      </c>
    </row>
    <row r="1013" spans="1:24" ht="24" x14ac:dyDescent="0.4">
      <c r="A1013" s="19">
        <v>44</v>
      </c>
      <c r="B1013" s="20" t="s">
        <v>2115</v>
      </c>
      <c r="C1013" s="21" t="s">
        <v>2370</v>
      </c>
      <c r="D1013" s="22" t="s">
        <v>2354</v>
      </c>
      <c r="E1013" s="23" t="s">
        <v>2355</v>
      </c>
      <c r="F1013" s="24" t="s">
        <v>2356</v>
      </c>
      <c r="G1013" s="25" t="s">
        <v>1013</v>
      </c>
      <c r="H1013" s="26">
        <v>564</v>
      </c>
      <c r="I1013" s="26">
        <v>39.479999999999997</v>
      </c>
      <c r="J1013" s="27">
        <v>603.48</v>
      </c>
      <c r="K1013" s="28">
        <v>0</v>
      </c>
      <c r="L1013" s="27">
        <v>0</v>
      </c>
      <c r="M1013" s="27">
        <v>0</v>
      </c>
      <c r="N1013" s="29">
        <v>0</v>
      </c>
      <c r="O1013" s="27">
        <v>39.479999999999997</v>
      </c>
      <c r="P1013" s="27">
        <v>603.48</v>
      </c>
      <c r="Q1013" s="27">
        <v>603.48</v>
      </c>
      <c r="R1013" s="30"/>
      <c r="S1013">
        <f t="shared" si="74"/>
        <v>6</v>
      </c>
      <c r="T1013" t="str">
        <f t="shared" si="78"/>
        <v>กพ</v>
      </c>
      <c r="U1013" t="str">
        <f t="shared" si="75"/>
        <v>14</v>
      </c>
      <c r="V1013" cm="1">
        <f t="array" ref="V1013">_xlfn.SWITCH(T1013,"มค",1,"กพ",2,"มี",3,"เมย",4,"พค",5,"มิ",6,"กค",7,"สค",8,"กย",9,"ตค",10,"พย",11,"ธค",12)</f>
        <v>2</v>
      </c>
      <c r="W1013" s="55">
        <f t="shared" si="76"/>
        <v>2022</v>
      </c>
      <c r="X1013" s="54">
        <f t="shared" si="77"/>
        <v>44606</v>
      </c>
    </row>
    <row r="1014" spans="1:24" ht="24" x14ac:dyDescent="0.4">
      <c r="A1014" s="19">
        <v>45</v>
      </c>
      <c r="B1014" s="20" t="s">
        <v>2115</v>
      </c>
      <c r="C1014" s="21" t="s">
        <v>2371</v>
      </c>
      <c r="D1014" s="22" t="s">
        <v>2354</v>
      </c>
      <c r="E1014" s="23" t="s">
        <v>2355</v>
      </c>
      <c r="F1014" s="24" t="s">
        <v>2356</v>
      </c>
      <c r="G1014" s="25" t="s">
        <v>1015</v>
      </c>
      <c r="H1014" s="26">
        <v>620</v>
      </c>
      <c r="I1014" s="26">
        <v>43.4</v>
      </c>
      <c r="J1014" s="27">
        <v>663.4</v>
      </c>
      <c r="K1014" s="28">
        <v>0</v>
      </c>
      <c r="L1014" s="27">
        <v>0</v>
      </c>
      <c r="M1014" s="27">
        <v>0</v>
      </c>
      <c r="N1014" s="29">
        <v>0</v>
      </c>
      <c r="O1014" s="27">
        <v>43.4</v>
      </c>
      <c r="P1014" s="27">
        <v>663.4</v>
      </c>
      <c r="Q1014" s="27">
        <v>663.4</v>
      </c>
      <c r="R1014" s="30"/>
      <c r="S1014">
        <f t="shared" si="74"/>
        <v>6</v>
      </c>
      <c r="T1014" t="str">
        <f t="shared" si="78"/>
        <v>กพ</v>
      </c>
      <c r="U1014" t="str">
        <f t="shared" si="75"/>
        <v>14</v>
      </c>
      <c r="V1014" cm="1">
        <f t="array" ref="V1014">_xlfn.SWITCH(T1014,"มค",1,"กพ",2,"มี",3,"เมย",4,"พค",5,"มิ",6,"กค",7,"สค",8,"กย",9,"ตค",10,"พย",11,"ธค",12)</f>
        <v>2</v>
      </c>
      <c r="W1014" s="55">
        <f t="shared" si="76"/>
        <v>2022</v>
      </c>
      <c r="X1014" s="54">
        <f t="shared" si="77"/>
        <v>44606</v>
      </c>
    </row>
    <row r="1015" spans="1:24" ht="24" x14ac:dyDescent="0.4">
      <c r="A1015" s="19">
        <v>46</v>
      </c>
      <c r="B1015" s="20" t="s">
        <v>2115</v>
      </c>
      <c r="C1015" s="21" t="s">
        <v>2372</v>
      </c>
      <c r="D1015" s="22" t="s">
        <v>2354</v>
      </c>
      <c r="E1015" s="23" t="s">
        <v>2355</v>
      </c>
      <c r="F1015" s="24" t="s">
        <v>2356</v>
      </c>
      <c r="G1015" s="25" t="s">
        <v>1017</v>
      </c>
      <c r="H1015" s="26">
        <v>444</v>
      </c>
      <c r="I1015" s="26">
        <v>31.08</v>
      </c>
      <c r="J1015" s="27">
        <v>475.08</v>
      </c>
      <c r="K1015" s="28">
        <v>0</v>
      </c>
      <c r="L1015" s="27">
        <v>0</v>
      </c>
      <c r="M1015" s="27">
        <v>0</v>
      </c>
      <c r="N1015" s="29">
        <v>0</v>
      </c>
      <c r="O1015" s="27">
        <v>31.08</v>
      </c>
      <c r="P1015" s="27">
        <v>475.08</v>
      </c>
      <c r="Q1015" s="27">
        <v>475.08</v>
      </c>
      <c r="R1015" s="30"/>
      <c r="S1015">
        <f t="shared" si="74"/>
        <v>6</v>
      </c>
      <c r="T1015" t="str">
        <f t="shared" si="78"/>
        <v>กพ</v>
      </c>
      <c r="U1015" t="str">
        <f t="shared" si="75"/>
        <v>14</v>
      </c>
      <c r="V1015" cm="1">
        <f t="array" ref="V1015">_xlfn.SWITCH(T1015,"มค",1,"กพ",2,"มี",3,"เมย",4,"พค",5,"มิ",6,"กค",7,"สค",8,"กย",9,"ตค",10,"พย",11,"ธค",12)</f>
        <v>2</v>
      </c>
      <c r="W1015" s="55">
        <f t="shared" si="76"/>
        <v>2022</v>
      </c>
      <c r="X1015" s="54">
        <f t="shared" si="77"/>
        <v>44606</v>
      </c>
    </row>
    <row r="1016" spans="1:24" ht="24" x14ac:dyDescent="0.4">
      <c r="A1016" s="19">
        <v>47</v>
      </c>
      <c r="B1016" s="20" t="s">
        <v>2115</v>
      </c>
      <c r="C1016" s="21" t="s">
        <v>2373</v>
      </c>
      <c r="D1016" s="22" t="s">
        <v>2354</v>
      </c>
      <c r="E1016" s="23" t="s">
        <v>2355</v>
      </c>
      <c r="F1016" s="24" t="s">
        <v>2356</v>
      </c>
      <c r="G1016" s="25" t="s">
        <v>1019</v>
      </c>
      <c r="H1016" s="26">
        <v>368</v>
      </c>
      <c r="I1016" s="26">
        <v>25.76</v>
      </c>
      <c r="J1016" s="27">
        <v>393.76</v>
      </c>
      <c r="K1016" s="28">
        <v>0</v>
      </c>
      <c r="L1016" s="27">
        <v>0</v>
      </c>
      <c r="M1016" s="27">
        <v>0</v>
      </c>
      <c r="N1016" s="29">
        <v>0</v>
      </c>
      <c r="O1016" s="27">
        <v>25.76</v>
      </c>
      <c r="P1016" s="27">
        <v>393.76</v>
      </c>
      <c r="Q1016" s="27">
        <v>393.76</v>
      </c>
      <c r="R1016" s="30"/>
      <c r="S1016">
        <f t="shared" si="74"/>
        <v>6</v>
      </c>
      <c r="T1016" t="str">
        <f t="shared" si="78"/>
        <v>กพ</v>
      </c>
      <c r="U1016" t="str">
        <f t="shared" si="75"/>
        <v>14</v>
      </c>
      <c r="V1016" cm="1">
        <f t="array" ref="V1016">_xlfn.SWITCH(T1016,"มค",1,"กพ",2,"มี",3,"เมย",4,"พค",5,"มิ",6,"กค",7,"สค",8,"กย",9,"ตค",10,"พย",11,"ธค",12)</f>
        <v>2</v>
      </c>
      <c r="W1016" s="55">
        <f t="shared" si="76"/>
        <v>2022</v>
      </c>
      <c r="X1016" s="54">
        <f t="shared" si="77"/>
        <v>44606</v>
      </c>
    </row>
    <row r="1017" spans="1:24" ht="24" x14ac:dyDescent="0.4">
      <c r="A1017" s="19">
        <v>48</v>
      </c>
      <c r="B1017" s="20" t="s">
        <v>2115</v>
      </c>
      <c r="C1017" s="21" t="s">
        <v>2374</v>
      </c>
      <c r="D1017" s="22" t="s">
        <v>2354</v>
      </c>
      <c r="E1017" s="23" t="s">
        <v>2355</v>
      </c>
      <c r="F1017" s="24" t="s">
        <v>2356</v>
      </c>
      <c r="G1017" s="25" t="s">
        <v>1021</v>
      </c>
      <c r="H1017" s="26">
        <v>256</v>
      </c>
      <c r="I1017" s="26">
        <v>17.920000000000002</v>
      </c>
      <c r="J1017" s="27">
        <v>273.92</v>
      </c>
      <c r="K1017" s="28">
        <v>0</v>
      </c>
      <c r="L1017" s="27">
        <v>0</v>
      </c>
      <c r="M1017" s="27">
        <v>0</v>
      </c>
      <c r="N1017" s="29">
        <v>0</v>
      </c>
      <c r="O1017" s="27">
        <v>17.920000000000002</v>
      </c>
      <c r="P1017" s="27">
        <v>273.92</v>
      </c>
      <c r="Q1017" s="27">
        <v>273.92</v>
      </c>
      <c r="R1017" s="30"/>
      <c r="S1017">
        <f t="shared" si="74"/>
        <v>6</v>
      </c>
      <c r="T1017" t="str">
        <f t="shared" si="78"/>
        <v>กพ</v>
      </c>
      <c r="U1017" t="str">
        <f t="shared" si="75"/>
        <v>14</v>
      </c>
      <c r="V1017" cm="1">
        <f t="array" ref="V1017">_xlfn.SWITCH(T1017,"มค",1,"กพ",2,"มี",3,"เมย",4,"พค",5,"มิ",6,"กค",7,"สค",8,"กย",9,"ตค",10,"พย",11,"ธค",12)</f>
        <v>2</v>
      </c>
      <c r="W1017" s="55">
        <f t="shared" si="76"/>
        <v>2022</v>
      </c>
      <c r="X1017" s="54">
        <f t="shared" si="77"/>
        <v>44606</v>
      </c>
    </row>
    <row r="1018" spans="1:24" ht="24" x14ac:dyDescent="0.4">
      <c r="A1018" s="19">
        <v>49</v>
      </c>
      <c r="B1018" s="20" t="s">
        <v>2115</v>
      </c>
      <c r="C1018" s="21" t="s">
        <v>2375</v>
      </c>
      <c r="D1018" s="22" t="s">
        <v>2354</v>
      </c>
      <c r="E1018" s="23" t="s">
        <v>2355</v>
      </c>
      <c r="F1018" s="24" t="s">
        <v>2356</v>
      </c>
      <c r="G1018" s="25" t="s">
        <v>1023</v>
      </c>
      <c r="H1018" s="26">
        <v>380</v>
      </c>
      <c r="I1018" s="26">
        <v>26.6</v>
      </c>
      <c r="J1018" s="27">
        <v>406.6</v>
      </c>
      <c r="K1018" s="28">
        <v>0</v>
      </c>
      <c r="L1018" s="27">
        <v>0</v>
      </c>
      <c r="M1018" s="27">
        <v>0</v>
      </c>
      <c r="N1018" s="29">
        <v>0</v>
      </c>
      <c r="O1018" s="27">
        <v>26.6</v>
      </c>
      <c r="P1018" s="27">
        <v>406.6</v>
      </c>
      <c r="Q1018" s="27">
        <v>406.6</v>
      </c>
      <c r="R1018" s="30"/>
      <c r="S1018">
        <f t="shared" si="74"/>
        <v>6</v>
      </c>
      <c r="T1018" t="str">
        <f t="shared" si="78"/>
        <v>กพ</v>
      </c>
      <c r="U1018" t="str">
        <f t="shared" si="75"/>
        <v>14</v>
      </c>
      <c r="V1018" cm="1">
        <f t="array" ref="V1018">_xlfn.SWITCH(T1018,"มค",1,"กพ",2,"มี",3,"เมย",4,"พค",5,"มิ",6,"กค",7,"สค",8,"กย",9,"ตค",10,"พย",11,"ธค",12)</f>
        <v>2</v>
      </c>
      <c r="W1018" s="55">
        <f t="shared" si="76"/>
        <v>2022</v>
      </c>
      <c r="X1018" s="54">
        <f t="shared" si="77"/>
        <v>44606</v>
      </c>
    </row>
    <row r="1019" spans="1:24" ht="24" x14ac:dyDescent="0.4">
      <c r="A1019" s="19">
        <v>50</v>
      </c>
      <c r="B1019" s="20" t="s">
        <v>2115</v>
      </c>
      <c r="C1019" s="21" t="s">
        <v>2376</v>
      </c>
      <c r="D1019" s="22" t="s">
        <v>2354</v>
      </c>
      <c r="E1019" s="23" t="s">
        <v>2355</v>
      </c>
      <c r="F1019" s="24" t="s">
        <v>2356</v>
      </c>
      <c r="G1019" s="25" t="s">
        <v>1025</v>
      </c>
      <c r="H1019" s="26">
        <v>300</v>
      </c>
      <c r="I1019" s="26">
        <v>21</v>
      </c>
      <c r="J1019" s="27">
        <v>321</v>
      </c>
      <c r="K1019" s="28">
        <v>0</v>
      </c>
      <c r="L1019" s="27">
        <v>0</v>
      </c>
      <c r="M1019" s="27">
        <v>0</v>
      </c>
      <c r="N1019" s="29">
        <v>0</v>
      </c>
      <c r="O1019" s="27">
        <v>21</v>
      </c>
      <c r="P1019" s="27">
        <v>321</v>
      </c>
      <c r="Q1019" s="27">
        <v>321</v>
      </c>
      <c r="R1019" s="30"/>
      <c r="S1019">
        <f t="shared" si="74"/>
        <v>6</v>
      </c>
      <c r="T1019" t="str">
        <f t="shared" si="78"/>
        <v>กพ</v>
      </c>
      <c r="U1019" t="str">
        <f t="shared" si="75"/>
        <v>14</v>
      </c>
      <c r="V1019" cm="1">
        <f t="array" ref="V1019">_xlfn.SWITCH(T1019,"มค",1,"กพ",2,"มี",3,"เมย",4,"พค",5,"มิ",6,"กค",7,"สค",8,"กย",9,"ตค",10,"พย",11,"ธค",12)</f>
        <v>2</v>
      </c>
      <c r="W1019" s="55">
        <f t="shared" si="76"/>
        <v>2022</v>
      </c>
      <c r="X1019" s="54">
        <f t="shared" si="77"/>
        <v>44606</v>
      </c>
    </row>
    <row r="1020" spans="1:24" ht="24" x14ac:dyDescent="0.4">
      <c r="A1020" s="19">
        <v>51</v>
      </c>
      <c r="B1020" s="20" t="s">
        <v>2115</v>
      </c>
      <c r="C1020" s="21" t="s">
        <v>2377</v>
      </c>
      <c r="D1020" s="22" t="s">
        <v>2354</v>
      </c>
      <c r="E1020" s="23" t="s">
        <v>2355</v>
      </c>
      <c r="F1020" s="24" t="s">
        <v>2356</v>
      </c>
      <c r="G1020" s="25" t="s">
        <v>1027</v>
      </c>
      <c r="H1020" s="26">
        <v>344</v>
      </c>
      <c r="I1020" s="26">
        <v>24.08</v>
      </c>
      <c r="J1020" s="27">
        <v>368.08</v>
      </c>
      <c r="K1020" s="28">
        <v>0</v>
      </c>
      <c r="L1020" s="27">
        <v>0</v>
      </c>
      <c r="M1020" s="27">
        <v>0</v>
      </c>
      <c r="N1020" s="29">
        <v>0</v>
      </c>
      <c r="O1020" s="27">
        <v>24.08</v>
      </c>
      <c r="P1020" s="27">
        <v>368.08</v>
      </c>
      <c r="Q1020" s="27">
        <v>368.08</v>
      </c>
      <c r="R1020" s="30"/>
      <c r="S1020">
        <f t="shared" si="74"/>
        <v>6</v>
      </c>
      <c r="T1020" t="str">
        <f t="shared" si="78"/>
        <v>กพ</v>
      </c>
      <c r="U1020" t="str">
        <f t="shared" si="75"/>
        <v>14</v>
      </c>
      <c r="V1020" cm="1">
        <f t="array" ref="V1020">_xlfn.SWITCH(T1020,"มค",1,"กพ",2,"มี",3,"เมย",4,"พค",5,"มิ",6,"กค",7,"สค",8,"กย",9,"ตค",10,"พย",11,"ธค",12)</f>
        <v>2</v>
      </c>
      <c r="W1020" s="55">
        <f t="shared" si="76"/>
        <v>2022</v>
      </c>
      <c r="X1020" s="54">
        <f t="shared" si="77"/>
        <v>44606</v>
      </c>
    </row>
    <row r="1021" spans="1:24" ht="24" x14ac:dyDescent="0.4">
      <c r="A1021" s="19">
        <v>52</v>
      </c>
      <c r="B1021" s="20" t="s">
        <v>2115</v>
      </c>
      <c r="C1021" s="21" t="s">
        <v>2378</v>
      </c>
      <c r="D1021" s="22" t="s">
        <v>2354</v>
      </c>
      <c r="E1021" s="23" t="s">
        <v>2355</v>
      </c>
      <c r="F1021" s="24" t="s">
        <v>2356</v>
      </c>
      <c r="G1021" s="25" t="s">
        <v>1029</v>
      </c>
      <c r="H1021" s="26">
        <v>312</v>
      </c>
      <c r="I1021" s="26">
        <v>21.84</v>
      </c>
      <c r="J1021" s="27">
        <v>333.84</v>
      </c>
      <c r="K1021" s="28">
        <v>0</v>
      </c>
      <c r="L1021" s="27">
        <v>0</v>
      </c>
      <c r="M1021" s="27">
        <v>0</v>
      </c>
      <c r="N1021" s="29">
        <v>0</v>
      </c>
      <c r="O1021" s="27">
        <v>21.84</v>
      </c>
      <c r="P1021" s="27">
        <v>333.84</v>
      </c>
      <c r="Q1021" s="27">
        <v>333.84</v>
      </c>
      <c r="R1021" s="30"/>
      <c r="S1021">
        <f t="shared" si="74"/>
        <v>6</v>
      </c>
      <c r="T1021" t="str">
        <f t="shared" si="78"/>
        <v>กพ</v>
      </c>
      <c r="U1021" t="str">
        <f t="shared" si="75"/>
        <v>14</v>
      </c>
      <c r="V1021" cm="1">
        <f t="array" ref="V1021">_xlfn.SWITCH(T1021,"มค",1,"กพ",2,"มี",3,"เมย",4,"พค",5,"มิ",6,"กค",7,"สค",8,"กย",9,"ตค",10,"พย",11,"ธค",12)</f>
        <v>2</v>
      </c>
      <c r="W1021" s="55">
        <f t="shared" si="76"/>
        <v>2022</v>
      </c>
      <c r="X1021" s="54">
        <f t="shared" si="77"/>
        <v>44606</v>
      </c>
    </row>
    <row r="1022" spans="1:24" ht="24" x14ac:dyDescent="0.4">
      <c r="A1022" s="19">
        <v>53</v>
      </c>
      <c r="B1022" s="20" t="s">
        <v>2115</v>
      </c>
      <c r="C1022" s="21" t="s">
        <v>2379</v>
      </c>
      <c r="D1022" s="22" t="s">
        <v>2354</v>
      </c>
      <c r="E1022" s="23" t="s">
        <v>2355</v>
      </c>
      <c r="F1022" s="24" t="s">
        <v>2356</v>
      </c>
      <c r="G1022" s="25" t="s">
        <v>1031</v>
      </c>
      <c r="H1022" s="26">
        <v>356</v>
      </c>
      <c r="I1022" s="26">
        <v>24.92</v>
      </c>
      <c r="J1022" s="27">
        <v>380.92</v>
      </c>
      <c r="K1022" s="28">
        <v>0</v>
      </c>
      <c r="L1022" s="27">
        <v>0</v>
      </c>
      <c r="M1022" s="27">
        <v>0</v>
      </c>
      <c r="N1022" s="29">
        <v>0</v>
      </c>
      <c r="O1022" s="27">
        <v>24.92</v>
      </c>
      <c r="P1022" s="27">
        <v>380.92</v>
      </c>
      <c r="Q1022" s="27">
        <v>380.92</v>
      </c>
      <c r="R1022" s="30"/>
      <c r="S1022">
        <f t="shared" si="74"/>
        <v>6</v>
      </c>
      <c r="T1022" t="str">
        <f t="shared" si="78"/>
        <v>กพ</v>
      </c>
      <c r="U1022" t="str">
        <f t="shared" si="75"/>
        <v>14</v>
      </c>
      <c r="V1022" cm="1">
        <f t="array" ref="V1022">_xlfn.SWITCH(T1022,"มค",1,"กพ",2,"มี",3,"เมย",4,"พค",5,"มิ",6,"กค",7,"สค",8,"กย",9,"ตค",10,"พย",11,"ธค",12)</f>
        <v>2</v>
      </c>
      <c r="W1022" s="55">
        <f t="shared" si="76"/>
        <v>2022</v>
      </c>
      <c r="X1022" s="54">
        <f t="shared" si="77"/>
        <v>44606</v>
      </c>
    </row>
    <row r="1023" spans="1:24" ht="24" x14ac:dyDescent="0.4">
      <c r="A1023" s="19">
        <v>54</v>
      </c>
      <c r="B1023" s="20" t="s">
        <v>2115</v>
      </c>
      <c r="C1023" s="21" t="s">
        <v>2380</v>
      </c>
      <c r="D1023" s="22" t="s">
        <v>2354</v>
      </c>
      <c r="E1023" s="23" t="s">
        <v>2355</v>
      </c>
      <c r="F1023" s="24" t="s">
        <v>2356</v>
      </c>
      <c r="G1023" s="25" t="s">
        <v>24</v>
      </c>
      <c r="H1023" s="26">
        <v>400</v>
      </c>
      <c r="I1023" s="26">
        <v>28</v>
      </c>
      <c r="J1023" s="27">
        <v>428</v>
      </c>
      <c r="K1023" s="28">
        <v>0</v>
      </c>
      <c r="L1023" s="27">
        <v>0</v>
      </c>
      <c r="M1023" s="27">
        <v>0</v>
      </c>
      <c r="N1023" s="29">
        <v>0</v>
      </c>
      <c r="O1023" s="27">
        <v>28</v>
      </c>
      <c r="P1023" s="27">
        <v>428</v>
      </c>
      <c r="Q1023" s="27">
        <v>428</v>
      </c>
      <c r="R1023" s="30"/>
      <c r="S1023">
        <f t="shared" si="74"/>
        <v>6</v>
      </c>
      <c r="T1023" t="str">
        <f t="shared" si="78"/>
        <v>กพ</v>
      </c>
      <c r="U1023" t="str">
        <f t="shared" si="75"/>
        <v>14</v>
      </c>
      <c r="V1023" cm="1">
        <f t="array" ref="V1023">_xlfn.SWITCH(T1023,"มค",1,"กพ",2,"มี",3,"เมย",4,"พค",5,"มิ",6,"กค",7,"สค",8,"กย",9,"ตค",10,"พย",11,"ธค",12)</f>
        <v>2</v>
      </c>
      <c r="W1023" s="55">
        <f t="shared" si="76"/>
        <v>2022</v>
      </c>
      <c r="X1023" s="54">
        <f t="shared" si="77"/>
        <v>44606</v>
      </c>
    </row>
    <row r="1024" spans="1:24" ht="24" x14ac:dyDescent="0.4">
      <c r="A1024" s="19">
        <v>55</v>
      </c>
      <c r="B1024" s="20" t="s">
        <v>2115</v>
      </c>
      <c r="C1024" s="21" t="s">
        <v>2381</v>
      </c>
      <c r="D1024" s="22" t="s">
        <v>2354</v>
      </c>
      <c r="E1024" s="23" t="s">
        <v>2355</v>
      </c>
      <c r="F1024" s="24" t="s">
        <v>2356</v>
      </c>
      <c r="G1024" s="25" t="s">
        <v>31</v>
      </c>
      <c r="H1024" s="26">
        <v>448</v>
      </c>
      <c r="I1024" s="26">
        <v>31.36</v>
      </c>
      <c r="J1024" s="27">
        <v>479.36</v>
      </c>
      <c r="K1024" s="28">
        <v>0</v>
      </c>
      <c r="L1024" s="27">
        <v>0</v>
      </c>
      <c r="M1024" s="27">
        <v>0</v>
      </c>
      <c r="N1024" s="29">
        <v>0</v>
      </c>
      <c r="O1024" s="27">
        <v>31.36</v>
      </c>
      <c r="P1024" s="27">
        <v>479.36</v>
      </c>
      <c r="Q1024" s="27">
        <v>479.36</v>
      </c>
      <c r="R1024" s="30"/>
      <c r="S1024">
        <f t="shared" si="74"/>
        <v>6</v>
      </c>
      <c r="T1024" t="str">
        <f t="shared" si="78"/>
        <v>กพ</v>
      </c>
      <c r="U1024" t="str">
        <f t="shared" si="75"/>
        <v>14</v>
      </c>
      <c r="V1024" cm="1">
        <f t="array" ref="V1024">_xlfn.SWITCH(T1024,"มค",1,"กพ",2,"มี",3,"เมย",4,"พค",5,"มิ",6,"กค",7,"สค",8,"กย",9,"ตค",10,"พย",11,"ธค",12)</f>
        <v>2</v>
      </c>
      <c r="W1024" s="55">
        <f t="shared" si="76"/>
        <v>2022</v>
      </c>
      <c r="X1024" s="54">
        <f t="shared" si="77"/>
        <v>44606</v>
      </c>
    </row>
    <row r="1025" spans="1:24" ht="24" x14ac:dyDescent="0.4">
      <c r="A1025" s="19">
        <v>56</v>
      </c>
      <c r="B1025" s="20" t="s">
        <v>2115</v>
      </c>
      <c r="C1025" s="21" t="s">
        <v>2382</v>
      </c>
      <c r="D1025" s="22" t="s">
        <v>2354</v>
      </c>
      <c r="E1025" s="23" t="s">
        <v>2355</v>
      </c>
      <c r="F1025" s="24" t="s">
        <v>2356</v>
      </c>
      <c r="G1025" s="25" t="s">
        <v>1389</v>
      </c>
      <c r="H1025" s="26">
        <v>436</v>
      </c>
      <c r="I1025" s="26">
        <v>30.52</v>
      </c>
      <c r="J1025" s="27">
        <v>466.52</v>
      </c>
      <c r="K1025" s="28">
        <v>0</v>
      </c>
      <c r="L1025" s="27">
        <v>0</v>
      </c>
      <c r="M1025" s="27">
        <v>0</v>
      </c>
      <c r="N1025" s="29">
        <v>0</v>
      </c>
      <c r="O1025" s="27">
        <v>30.52</v>
      </c>
      <c r="P1025" s="27">
        <v>466.52</v>
      </c>
      <c r="Q1025" s="27">
        <v>466.52</v>
      </c>
      <c r="R1025" s="30"/>
      <c r="S1025">
        <f t="shared" si="74"/>
        <v>6</v>
      </c>
      <c r="T1025" t="str">
        <f t="shared" si="78"/>
        <v>กพ</v>
      </c>
      <c r="U1025" t="str">
        <f t="shared" si="75"/>
        <v>14</v>
      </c>
      <c r="V1025" cm="1">
        <f t="array" ref="V1025">_xlfn.SWITCH(T1025,"มค",1,"กพ",2,"มี",3,"เมย",4,"พค",5,"มิ",6,"กค",7,"สค",8,"กย",9,"ตค",10,"พย",11,"ธค",12)</f>
        <v>2</v>
      </c>
      <c r="W1025" s="55">
        <f t="shared" si="76"/>
        <v>2022</v>
      </c>
      <c r="X1025" s="54">
        <f t="shared" si="77"/>
        <v>44606</v>
      </c>
    </row>
    <row r="1026" spans="1:24" ht="24" x14ac:dyDescent="0.4">
      <c r="A1026" s="19">
        <v>57</v>
      </c>
      <c r="B1026" s="20" t="s">
        <v>2115</v>
      </c>
      <c r="C1026" s="21" t="s">
        <v>2383</v>
      </c>
      <c r="D1026" s="22" t="s">
        <v>2354</v>
      </c>
      <c r="E1026" s="23" t="s">
        <v>2355</v>
      </c>
      <c r="F1026" s="24" t="s">
        <v>2356</v>
      </c>
      <c r="G1026" s="25" t="s">
        <v>2048</v>
      </c>
      <c r="H1026" s="26">
        <v>528</v>
      </c>
      <c r="I1026" s="26">
        <v>36.96</v>
      </c>
      <c r="J1026" s="27">
        <v>564.96</v>
      </c>
      <c r="K1026" s="28">
        <v>0</v>
      </c>
      <c r="L1026" s="27">
        <v>0</v>
      </c>
      <c r="M1026" s="27">
        <v>0</v>
      </c>
      <c r="N1026" s="29">
        <v>0</v>
      </c>
      <c r="O1026" s="27">
        <v>36.96</v>
      </c>
      <c r="P1026" s="27">
        <v>564.96</v>
      </c>
      <c r="Q1026" s="27">
        <v>564.96</v>
      </c>
      <c r="R1026" s="30"/>
      <c r="S1026">
        <f t="shared" si="74"/>
        <v>6</v>
      </c>
      <c r="T1026" t="str">
        <f t="shared" si="78"/>
        <v>กพ</v>
      </c>
      <c r="U1026" t="str">
        <f t="shared" si="75"/>
        <v>14</v>
      </c>
      <c r="V1026" cm="1">
        <f t="array" ref="V1026">_xlfn.SWITCH(T1026,"มค",1,"กพ",2,"มี",3,"เมย",4,"พค",5,"มิ",6,"กค",7,"สค",8,"กย",9,"ตค",10,"พย",11,"ธค",12)</f>
        <v>2</v>
      </c>
      <c r="W1026" s="55">
        <f t="shared" si="76"/>
        <v>2022</v>
      </c>
      <c r="X1026" s="54">
        <f t="shared" si="77"/>
        <v>44606</v>
      </c>
    </row>
    <row r="1027" spans="1:24" ht="24" x14ac:dyDescent="0.4">
      <c r="A1027" s="19">
        <v>58</v>
      </c>
      <c r="B1027" s="20" t="s">
        <v>2115</v>
      </c>
      <c r="C1027" s="21" t="s">
        <v>2384</v>
      </c>
      <c r="D1027" s="22" t="s">
        <v>2354</v>
      </c>
      <c r="E1027" s="23" t="s">
        <v>2355</v>
      </c>
      <c r="F1027" s="24" t="s">
        <v>2356</v>
      </c>
      <c r="G1027" s="25" t="s">
        <v>50</v>
      </c>
      <c r="H1027" s="26"/>
      <c r="I1027" s="26"/>
      <c r="J1027" s="27">
        <v>0</v>
      </c>
      <c r="K1027" s="28">
        <v>150</v>
      </c>
      <c r="L1027" s="27">
        <v>600</v>
      </c>
      <c r="M1027" s="27">
        <v>42</v>
      </c>
      <c r="N1027" s="29">
        <v>642</v>
      </c>
      <c r="O1027" s="27">
        <v>42</v>
      </c>
      <c r="P1027" s="27">
        <v>642</v>
      </c>
      <c r="Q1027" s="27">
        <v>642.22</v>
      </c>
      <c r="R1027" s="30"/>
      <c r="S1027">
        <f t="shared" si="74"/>
        <v>6</v>
      </c>
      <c r="T1027" t="str">
        <f t="shared" si="78"/>
        <v>กพ</v>
      </c>
      <c r="U1027" t="str">
        <f t="shared" si="75"/>
        <v>14</v>
      </c>
      <c r="V1027" cm="1">
        <f t="array" ref="V1027">_xlfn.SWITCH(T1027,"มค",1,"กพ",2,"มี",3,"เมย",4,"พค",5,"มิ",6,"กค",7,"สค",8,"กย",9,"ตค",10,"พย",11,"ธค",12)</f>
        <v>2</v>
      </c>
      <c r="W1027" s="55">
        <f t="shared" si="76"/>
        <v>2022</v>
      </c>
      <c r="X1027" s="54">
        <f t="shared" si="77"/>
        <v>44606</v>
      </c>
    </row>
    <row r="1028" spans="1:24" ht="24" x14ac:dyDescent="0.4">
      <c r="A1028" s="19">
        <v>59</v>
      </c>
      <c r="B1028" s="20" t="s">
        <v>2156</v>
      </c>
      <c r="C1028" s="21" t="s">
        <v>2385</v>
      </c>
      <c r="D1028" s="22" t="s">
        <v>1228</v>
      </c>
      <c r="E1028" s="23" t="s">
        <v>1229</v>
      </c>
      <c r="F1028" s="24" t="s">
        <v>1230</v>
      </c>
      <c r="G1028" s="25" t="s">
        <v>50</v>
      </c>
      <c r="H1028" s="26">
        <v>0</v>
      </c>
      <c r="I1028" s="26">
        <v>0</v>
      </c>
      <c r="J1028" s="27">
        <v>0</v>
      </c>
      <c r="K1028" s="28">
        <v>20</v>
      </c>
      <c r="L1028" s="27">
        <v>80</v>
      </c>
      <c r="M1028" s="27">
        <v>5.6</v>
      </c>
      <c r="N1028" s="29">
        <v>85.6</v>
      </c>
      <c r="O1028" s="27">
        <v>5.6</v>
      </c>
      <c r="P1028" s="27">
        <v>85.6</v>
      </c>
      <c r="Q1028" s="27">
        <v>85.75</v>
      </c>
      <c r="R1028" s="30"/>
      <c r="S1028">
        <f t="shared" ref="S1028:S1091" si="79">LEN(B1028)</f>
        <v>6</v>
      </c>
      <c r="T1028" t="str">
        <f t="shared" si="78"/>
        <v>กพ</v>
      </c>
      <c r="U1028" t="str">
        <f t="shared" ref="U1028:U1091" si="80">IF(S1028=5,LEFT(B1028,1),LEFT(B1028,2))</f>
        <v>15</v>
      </c>
      <c r="V1028" cm="1">
        <f t="array" ref="V1028">_xlfn.SWITCH(T1028,"มค",1,"กพ",2,"มี",3,"เมย",4,"พค",5,"มิ",6,"กค",7,"สค",8,"กย",9,"ตค",10,"พย",11,"ธค",12)</f>
        <v>2</v>
      </c>
      <c r="W1028" s="55">
        <f t="shared" ref="W1028:W1091" si="81">(2500+RIGHT(B1028,2))-543</f>
        <v>2022</v>
      </c>
      <c r="X1028" s="54">
        <f t="shared" ref="X1028:X1091" si="82">DATE(W1028,V1028,U1028)</f>
        <v>44607</v>
      </c>
    </row>
    <row r="1029" spans="1:24" ht="24" x14ac:dyDescent="0.4">
      <c r="A1029" s="19">
        <v>60</v>
      </c>
      <c r="B1029" s="20" t="s">
        <v>2156</v>
      </c>
      <c r="C1029" s="21" t="s">
        <v>2386</v>
      </c>
      <c r="D1029" s="22" t="s">
        <v>1308</v>
      </c>
      <c r="E1029" s="23" t="s">
        <v>1309</v>
      </c>
      <c r="F1029" s="24" t="s">
        <v>1310</v>
      </c>
      <c r="G1029" s="25" t="s">
        <v>50</v>
      </c>
      <c r="H1029" s="26">
        <v>0</v>
      </c>
      <c r="I1029" s="26">
        <v>0</v>
      </c>
      <c r="J1029" s="27">
        <v>0</v>
      </c>
      <c r="K1029" s="28">
        <v>25</v>
      </c>
      <c r="L1029" s="27">
        <v>100</v>
      </c>
      <c r="M1029" s="27">
        <v>7</v>
      </c>
      <c r="N1029" s="29">
        <v>107</v>
      </c>
      <c r="O1029" s="27">
        <v>7</v>
      </c>
      <c r="P1029" s="27">
        <v>107</v>
      </c>
      <c r="Q1029" s="27">
        <v>107</v>
      </c>
      <c r="R1029" s="30"/>
      <c r="S1029">
        <f t="shared" si="79"/>
        <v>6</v>
      </c>
      <c r="T1029" t="str">
        <f t="shared" si="78"/>
        <v>กพ</v>
      </c>
      <c r="U1029" t="str">
        <f t="shared" si="80"/>
        <v>15</v>
      </c>
      <c r="V1029" cm="1">
        <f t="array" ref="V1029">_xlfn.SWITCH(T1029,"มค",1,"กพ",2,"มี",3,"เมย",4,"พค",5,"มิ",6,"กค",7,"สค",8,"กย",9,"ตค",10,"พย",11,"ธค",12)</f>
        <v>2</v>
      </c>
      <c r="W1029" s="55">
        <f t="shared" si="81"/>
        <v>2022</v>
      </c>
      <c r="X1029" s="54">
        <f t="shared" si="82"/>
        <v>44607</v>
      </c>
    </row>
    <row r="1030" spans="1:24" ht="24" x14ac:dyDescent="0.4">
      <c r="A1030" s="19">
        <v>61</v>
      </c>
      <c r="B1030" s="20" t="s">
        <v>2156</v>
      </c>
      <c r="C1030" s="21" t="s">
        <v>2387</v>
      </c>
      <c r="D1030" s="22" t="s">
        <v>1312</v>
      </c>
      <c r="E1030" s="23" t="s">
        <v>1309</v>
      </c>
      <c r="F1030" s="24" t="s">
        <v>1313</v>
      </c>
      <c r="G1030" s="25" t="s">
        <v>50</v>
      </c>
      <c r="H1030" s="26">
        <v>0</v>
      </c>
      <c r="I1030" s="26">
        <v>0</v>
      </c>
      <c r="J1030" s="27">
        <v>0</v>
      </c>
      <c r="K1030" s="28">
        <v>21</v>
      </c>
      <c r="L1030" s="27">
        <v>84</v>
      </c>
      <c r="M1030" s="27">
        <v>5.88</v>
      </c>
      <c r="N1030" s="29">
        <v>89.88</v>
      </c>
      <c r="O1030" s="27">
        <v>5.88</v>
      </c>
      <c r="P1030" s="27">
        <v>89.88</v>
      </c>
      <c r="Q1030" s="27">
        <v>90</v>
      </c>
      <c r="R1030" s="30"/>
      <c r="S1030">
        <f t="shared" si="79"/>
        <v>6</v>
      </c>
      <c r="T1030" t="str">
        <f t="shared" si="78"/>
        <v>กพ</v>
      </c>
      <c r="U1030" t="str">
        <f t="shared" si="80"/>
        <v>15</v>
      </c>
      <c r="V1030" cm="1">
        <f t="array" ref="V1030">_xlfn.SWITCH(T1030,"มค",1,"กพ",2,"มี",3,"เมย",4,"พค",5,"มิ",6,"กค",7,"สค",8,"กย",9,"ตค",10,"พย",11,"ธค",12)</f>
        <v>2</v>
      </c>
      <c r="W1030" s="55">
        <f t="shared" si="81"/>
        <v>2022</v>
      </c>
      <c r="X1030" s="54">
        <f t="shared" si="82"/>
        <v>44607</v>
      </c>
    </row>
    <row r="1031" spans="1:24" ht="24" x14ac:dyDescent="0.4">
      <c r="A1031" s="19">
        <v>62</v>
      </c>
      <c r="B1031" s="20" t="s">
        <v>2156</v>
      </c>
      <c r="C1031" s="21" t="s">
        <v>2388</v>
      </c>
      <c r="D1031" s="22" t="s">
        <v>1323</v>
      </c>
      <c r="E1031" s="23" t="s">
        <v>1324</v>
      </c>
      <c r="F1031" s="24" t="s">
        <v>1325</v>
      </c>
      <c r="G1031" s="25" t="s">
        <v>50</v>
      </c>
      <c r="H1031" s="26">
        <v>0</v>
      </c>
      <c r="I1031" s="26">
        <v>0</v>
      </c>
      <c r="J1031" s="27">
        <v>0</v>
      </c>
      <c r="K1031" s="28">
        <v>4</v>
      </c>
      <c r="L1031" s="27">
        <v>16</v>
      </c>
      <c r="M1031" s="27">
        <v>1.1200000000000001</v>
      </c>
      <c r="N1031" s="29">
        <v>17.12</v>
      </c>
      <c r="O1031" s="27">
        <v>1.1200000000000001</v>
      </c>
      <c r="P1031" s="27">
        <v>17.12</v>
      </c>
      <c r="Q1031" s="27">
        <v>17.25</v>
      </c>
      <c r="R1031" s="30"/>
      <c r="S1031">
        <f t="shared" si="79"/>
        <v>6</v>
      </c>
      <c r="T1031" t="str">
        <f t="shared" si="78"/>
        <v>กพ</v>
      </c>
      <c r="U1031" t="str">
        <f t="shared" si="80"/>
        <v>15</v>
      </c>
      <c r="V1031" cm="1">
        <f t="array" ref="V1031">_xlfn.SWITCH(T1031,"มค",1,"กพ",2,"มี",3,"เมย",4,"พค",5,"มิ",6,"กค",7,"สค",8,"กย",9,"ตค",10,"พย",11,"ธค",12)</f>
        <v>2</v>
      </c>
      <c r="W1031" s="55">
        <f t="shared" si="81"/>
        <v>2022</v>
      </c>
      <c r="X1031" s="54">
        <f t="shared" si="82"/>
        <v>44607</v>
      </c>
    </row>
    <row r="1032" spans="1:24" ht="24" x14ac:dyDescent="0.4">
      <c r="A1032" s="19">
        <v>63</v>
      </c>
      <c r="B1032" s="20" t="s">
        <v>2156</v>
      </c>
      <c r="C1032" s="21" t="s">
        <v>2389</v>
      </c>
      <c r="D1032" s="22" t="s">
        <v>1319</v>
      </c>
      <c r="E1032" s="23" t="s">
        <v>1320</v>
      </c>
      <c r="F1032" s="24" t="s">
        <v>1321</v>
      </c>
      <c r="G1032" s="25" t="s">
        <v>2048</v>
      </c>
      <c r="H1032" s="26">
        <v>48</v>
      </c>
      <c r="I1032" s="26">
        <v>3.36</v>
      </c>
      <c r="J1032" s="27">
        <v>51.36</v>
      </c>
      <c r="K1032" s="28">
        <v>0</v>
      </c>
      <c r="L1032" s="27">
        <v>0</v>
      </c>
      <c r="M1032" s="27">
        <v>0</v>
      </c>
      <c r="N1032" s="29">
        <v>0</v>
      </c>
      <c r="O1032" s="27">
        <v>3.36</v>
      </c>
      <c r="P1032" s="27">
        <v>51.36</v>
      </c>
      <c r="Q1032" s="27">
        <v>51.36</v>
      </c>
      <c r="R1032" s="30"/>
      <c r="S1032">
        <f t="shared" si="79"/>
        <v>6</v>
      </c>
      <c r="T1032" t="str">
        <f t="shared" si="78"/>
        <v>กพ</v>
      </c>
      <c r="U1032" t="str">
        <f t="shared" si="80"/>
        <v>15</v>
      </c>
      <c r="V1032" cm="1">
        <f t="array" ref="V1032">_xlfn.SWITCH(T1032,"มค",1,"กพ",2,"มี",3,"เมย",4,"พค",5,"มิ",6,"กค",7,"สค",8,"กย",9,"ตค",10,"พย",11,"ธค",12)</f>
        <v>2</v>
      </c>
      <c r="W1032" s="55">
        <f t="shared" si="81"/>
        <v>2022</v>
      </c>
      <c r="X1032" s="54">
        <f t="shared" si="82"/>
        <v>44607</v>
      </c>
    </row>
    <row r="1033" spans="1:24" ht="24" x14ac:dyDescent="0.4">
      <c r="A1033" s="19">
        <v>64</v>
      </c>
      <c r="B1033" s="20" t="s">
        <v>2156</v>
      </c>
      <c r="C1033" s="21" t="s">
        <v>2390</v>
      </c>
      <c r="D1033" s="22" t="s">
        <v>1319</v>
      </c>
      <c r="E1033" s="23" t="s">
        <v>1320</v>
      </c>
      <c r="F1033" s="24" t="s">
        <v>1321</v>
      </c>
      <c r="G1033" s="25" t="s">
        <v>50</v>
      </c>
      <c r="H1033" s="26">
        <v>0</v>
      </c>
      <c r="I1033" s="26">
        <v>0</v>
      </c>
      <c r="J1033" s="27">
        <v>0</v>
      </c>
      <c r="K1033" s="28">
        <v>15</v>
      </c>
      <c r="L1033" s="27">
        <v>60</v>
      </c>
      <c r="M1033" s="27">
        <v>4.2</v>
      </c>
      <c r="N1033" s="29">
        <v>64.2</v>
      </c>
      <c r="O1033" s="27">
        <v>4.2</v>
      </c>
      <c r="P1033" s="27">
        <v>64.2</v>
      </c>
      <c r="Q1033" s="27">
        <v>64.39</v>
      </c>
      <c r="R1033" s="30"/>
      <c r="S1033">
        <f t="shared" si="79"/>
        <v>6</v>
      </c>
      <c r="T1033" t="str">
        <f t="shared" si="78"/>
        <v>กพ</v>
      </c>
      <c r="U1033" t="str">
        <f t="shared" si="80"/>
        <v>15</v>
      </c>
      <c r="V1033" cm="1">
        <f t="array" ref="V1033">_xlfn.SWITCH(T1033,"มค",1,"กพ",2,"มี",3,"เมย",4,"พค",5,"มิ",6,"กค",7,"สค",8,"กย",9,"ตค",10,"พย",11,"ธค",12)</f>
        <v>2</v>
      </c>
      <c r="W1033" s="55">
        <f t="shared" si="81"/>
        <v>2022</v>
      </c>
      <c r="X1033" s="54">
        <f t="shared" si="82"/>
        <v>44607</v>
      </c>
    </row>
    <row r="1034" spans="1:24" ht="24" x14ac:dyDescent="0.4">
      <c r="A1034" s="19">
        <v>65</v>
      </c>
      <c r="B1034" s="20" t="s">
        <v>2156</v>
      </c>
      <c r="C1034" s="21" t="s">
        <v>2391</v>
      </c>
      <c r="D1034" s="22" t="s">
        <v>1304</v>
      </c>
      <c r="E1034" s="23" t="s">
        <v>1305</v>
      </c>
      <c r="F1034" s="24" t="s">
        <v>1306</v>
      </c>
      <c r="G1034" s="25" t="s">
        <v>50</v>
      </c>
      <c r="H1034" s="26">
        <v>0</v>
      </c>
      <c r="I1034" s="26">
        <v>0</v>
      </c>
      <c r="J1034" s="27">
        <v>0</v>
      </c>
      <c r="K1034" s="28">
        <v>18</v>
      </c>
      <c r="L1034" s="27">
        <v>72</v>
      </c>
      <c r="M1034" s="27">
        <v>5.04</v>
      </c>
      <c r="N1034" s="29">
        <v>77.040000000000006</v>
      </c>
      <c r="O1034" s="27">
        <v>5.04</v>
      </c>
      <c r="P1034" s="27">
        <v>77.040000000000006</v>
      </c>
      <c r="Q1034" s="27">
        <v>77.25</v>
      </c>
      <c r="R1034" s="30"/>
      <c r="S1034">
        <f t="shared" si="79"/>
        <v>6</v>
      </c>
      <c r="T1034" t="str">
        <f t="shared" si="78"/>
        <v>กพ</v>
      </c>
      <c r="U1034" t="str">
        <f t="shared" si="80"/>
        <v>15</v>
      </c>
      <c r="V1034" cm="1">
        <f t="array" ref="V1034">_xlfn.SWITCH(T1034,"มค",1,"กพ",2,"มี",3,"เมย",4,"พค",5,"มิ",6,"กค",7,"สค",8,"กย",9,"ตค",10,"พย",11,"ธค",12)</f>
        <v>2</v>
      </c>
      <c r="W1034" s="55">
        <f t="shared" si="81"/>
        <v>2022</v>
      </c>
      <c r="X1034" s="54">
        <f t="shared" si="82"/>
        <v>44607</v>
      </c>
    </row>
    <row r="1035" spans="1:24" ht="24" x14ac:dyDescent="0.4">
      <c r="A1035" s="19">
        <v>66</v>
      </c>
      <c r="B1035" s="20" t="s">
        <v>2156</v>
      </c>
      <c r="C1035" s="21" t="s">
        <v>2392</v>
      </c>
      <c r="D1035" s="22" t="s">
        <v>1367</v>
      </c>
      <c r="E1035" s="23" t="s">
        <v>1368</v>
      </c>
      <c r="F1035" s="24" t="s">
        <v>1369</v>
      </c>
      <c r="G1035" s="25" t="s">
        <v>50</v>
      </c>
      <c r="H1035" s="26">
        <v>0</v>
      </c>
      <c r="I1035" s="26">
        <v>0</v>
      </c>
      <c r="J1035" s="27">
        <v>0</v>
      </c>
      <c r="K1035" s="28">
        <v>1</v>
      </c>
      <c r="L1035" s="27">
        <v>4</v>
      </c>
      <c r="M1035" s="27">
        <v>0.28000000000000003</v>
      </c>
      <c r="N1035" s="29">
        <v>4.28</v>
      </c>
      <c r="O1035" s="27">
        <v>0.28000000000000003</v>
      </c>
      <c r="P1035" s="27">
        <v>4.28</v>
      </c>
      <c r="Q1035" s="27">
        <v>4.5</v>
      </c>
      <c r="R1035" s="30"/>
      <c r="S1035">
        <f t="shared" si="79"/>
        <v>6</v>
      </c>
      <c r="T1035" t="str">
        <f t="shared" si="78"/>
        <v>กพ</v>
      </c>
      <c r="U1035" t="str">
        <f t="shared" si="80"/>
        <v>15</v>
      </c>
      <c r="V1035" cm="1">
        <f t="array" ref="V1035">_xlfn.SWITCH(T1035,"มค",1,"กพ",2,"มี",3,"เมย",4,"พค",5,"มิ",6,"กค",7,"สค",8,"กย",9,"ตค",10,"พย",11,"ธค",12)</f>
        <v>2</v>
      </c>
      <c r="W1035" s="55">
        <f t="shared" si="81"/>
        <v>2022</v>
      </c>
      <c r="X1035" s="54">
        <f t="shared" si="82"/>
        <v>44607</v>
      </c>
    </row>
    <row r="1036" spans="1:24" ht="24" x14ac:dyDescent="0.4">
      <c r="A1036" s="19">
        <v>67</v>
      </c>
      <c r="B1036" s="20" t="s">
        <v>2156</v>
      </c>
      <c r="C1036" s="21" t="s">
        <v>2393</v>
      </c>
      <c r="D1036" s="22" t="s">
        <v>1300</v>
      </c>
      <c r="E1036" s="23" t="s">
        <v>1301</v>
      </c>
      <c r="F1036" s="24" t="s">
        <v>1302</v>
      </c>
      <c r="G1036" s="25" t="s">
        <v>50</v>
      </c>
      <c r="H1036" s="26">
        <v>0</v>
      </c>
      <c r="I1036" s="26">
        <v>0</v>
      </c>
      <c r="J1036" s="27">
        <v>0</v>
      </c>
      <c r="K1036" s="28">
        <v>43</v>
      </c>
      <c r="L1036" s="27">
        <v>172</v>
      </c>
      <c r="M1036" s="27">
        <v>12.04</v>
      </c>
      <c r="N1036" s="29">
        <v>184.04</v>
      </c>
      <c r="O1036" s="27">
        <v>12.04</v>
      </c>
      <c r="P1036" s="27">
        <v>184.04</v>
      </c>
      <c r="Q1036" s="27">
        <v>184.25</v>
      </c>
      <c r="R1036" s="30"/>
      <c r="S1036">
        <f t="shared" si="79"/>
        <v>6</v>
      </c>
      <c r="T1036" t="str">
        <f t="shared" si="78"/>
        <v>กพ</v>
      </c>
      <c r="U1036" t="str">
        <f t="shared" si="80"/>
        <v>15</v>
      </c>
      <c r="V1036" cm="1">
        <f t="array" ref="V1036">_xlfn.SWITCH(T1036,"มค",1,"กพ",2,"มี",3,"เมย",4,"พค",5,"มิ",6,"กค",7,"สค",8,"กย",9,"ตค",10,"พย",11,"ธค",12)</f>
        <v>2</v>
      </c>
      <c r="W1036" s="55">
        <f t="shared" si="81"/>
        <v>2022</v>
      </c>
      <c r="X1036" s="54">
        <f t="shared" si="82"/>
        <v>44607</v>
      </c>
    </row>
    <row r="1037" spans="1:24" ht="24" x14ac:dyDescent="0.4">
      <c r="A1037" s="19">
        <v>68</v>
      </c>
      <c r="B1037" s="20" t="s">
        <v>2156</v>
      </c>
      <c r="C1037" s="21" t="s">
        <v>2394</v>
      </c>
      <c r="D1037" s="22" t="s">
        <v>1355</v>
      </c>
      <c r="E1037" s="23" t="s">
        <v>1356</v>
      </c>
      <c r="F1037" s="24" t="s">
        <v>1357</v>
      </c>
      <c r="G1037" s="25" t="s">
        <v>1001</v>
      </c>
      <c r="H1037" s="26">
        <v>324</v>
      </c>
      <c r="I1037" s="26">
        <v>22.68</v>
      </c>
      <c r="J1037" s="27">
        <v>346.68</v>
      </c>
      <c r="K1037" s="28">
        <v>0</v>
      </c>
      <c r="L1037" s="27">
        <v>0</v>
      </c>
      <c r="M1037" s="27">
        <v>0</v>
      </c>
      <c r="N1037" s="29">
        <v>0</v>
      </c>
      <c r="O1037" s="27">
        <v>22.68</v>
      </c>
      <c r="P1037" s="27">
        <v>346.68</v>
      </c>
      <c r="Q1037" s="27">
        <v>346.75</v>
      </c>
      <c r="R1037" s="30"/>
      <c r="S1037">
        <f t="shared" si="79"/>
        <v>6</v>
      </c>
      <c r="T1037" t="str">
        <f t="shared" si="78"/>
        <v>กพ</v>
      </c>
      <c r="U1037" t="str">
        <f t="shared" si="80"/>
        <v>15</v>
      </c>
      <c r="V1037" cm="1">
        <f t="array" ref="V1037">_xlfn.SWITCH(T1037,"มค",1,"กพ",2,"มี",3,"เมย",4,"พค",5,"มิ",6,"กค",7,"สค",8,"กย",9,"ตค",10,"พย",11,"ธค",12)</f>
        <v>2</v>
      </c>
      <c r="W1037" s="55">
        <f t="shared" si="81"/>
        <v>2022</v>
      </c>
      <c r="X1037" s="54">
        <f t="shared" si="82"/>
        <v>44607</v>
      </c>
    </row>
    <row r="1038" spans="1:24" ht="24" x14ac:dyDescent="0.4">
      <c r="A1038" s="19">
        <v>69</v>
      </c>
      <c r="B1038" s="20" t="s">
        <v>2156</v>
      </c>
      <c r="C1038" s="21" t="s">
        <v>2395</v>
      </c>
      <c r="D1038" s="22" t="s">
        <v>1280</v>
      </c>
      <c r="E1038" s="23" t="s">
        <v>1281</v>
      </c>
      <c r="F1038" s="24" t="s">
        <v>1282</v>
      </c>
      <c r="G1038" s="25" t="s">
        <v>50</v>
      </c>
      <c r="H1038" s="26">
        <v>0</v>
      </c>
      <c r="I1038" s="26">
        <v>0</v>
      </c>
      <c r="J1038" s="27">
        <v>0</v>
      </c>
      <c r="K1038" s="28">
        <v>1</v>
      </c>
      <c r="L1038" s="27">
        <v>4</v>
      </c>
      <c r="M1038" s="27">
        <v>0.28000000000000003</v>
      </c>
      <c r="N1038" s="29">
        <v>4.28</v>
      </c>
      <c r="O1038" s="27">
        <v>0.28000000000000003</v>
      </c>
      <c r="P1038" s="27">
        <v>4.28</v>
      </c>
      <c r="Q1038" s="27">
        <v>4.5</v>
      </c>
      <c r="R1038" s="30"/>
      <c r="S1038">
        <f t="shared" si="79"/>
        <v>6</v>
      </c>
      <c r="T1038" t="str">
        <f t="shared" si="78"/>
        <v>กพ</v>
      </c>
      <c r="U1038" t="str">
        <f t="shared" si="80"/>
        <v>15</v>
      </c>
      <c r="V1038" cm="1">
        <f t="array" ref="V1038">_xlfn.SWITCH(T1038,"มค",1,"กพ",2,"มี",3,"เมย",4,"พค",5,"มิ",6,"กค",7,"สค",8,"กย",9,"ตค",10,"พย",11,"ธค",12)</f>
        <v>2</v>
      </c>
      <c r="W1038" s="55">
        <f t="shared" si="81"/>
        <v>2022</v>
      </c>
      <c r="X1038" s="54">
        <f t="shared" si="82"/>
        <v>44607</v>
      </c>
    </row>
    <row r="1039" spans="1:24" ht="24" x14ac:dyDescent="0.4">
      <c r="A1039" s="19">
        <v>70</v>
      </c>
      <c r="B1039" s="20" t="s">
        <v>2156</v>
      </c>
      <c r="C1039" s="21" t="s">
        <v>2396</v>
      </c>
      <c r="D1039" s="22" t="s">
        <v>1284</v>
      </c>
      <c r="E1039" s="23" t="s">
        <v>1285</v>
      </c>
      <c r="F1039" s="24" t="s">
        <v>1286</v>
      </c>
      <c r="G1039" s="25" t="s">
        <v>50</v>
      </c>
      <c r="H1039" s="26">
        <v>0</v>
      </c>
      <c r="I1039" s="26">
        <v>0</v>
      </c>
      <c r="J1039" s="27">
        <v>0</v>
      </c>
      <c r="K1039" s="28">
        <v>37</v>
      </c>
      <c r="L1039" s="27">
        <v>148</v>
      </c>
      <c r="M1039" s="27">
        <v>10.36</v>
      </c>
      <c r="N1039" s="29">
        <v>158.36000000000001</v>
      </c>
      <c r="O1039" s="27">
        <v>10.36</v>
      </c>
      <c r="P1039" s="27">
        <v>158.36000000000001</v>
      </c>
      <c r="Q1039" s="27">
        <v>158.5</v>
      </c>
      <c r="R1039" s="30"/>
      <c r="S1039">
        <f t="shared" si="79"/>
        <v>6</v>
      </c>
      <c r="T1039" t="str">
        <f t="shared" si="78"/>
        <v>กพ</v>
      </c>
      <c r="U1039" t="str">
        <f t="shared" si="80"/>
        <v>15</v>
      </c>
      <c r="V1039" cm="1">
        <f t="array" ref="V1039">_xlfn.SWITCH(T1039,"มค",1,"กพ",2,"มี",3,"เมย",4,"พค",5,"มิ",6,"กค",7,"สค",8,"กย",9,"ตค",10,"พย",11,"ธค",12)</f>
        <v>2</v>
      </c>
      <c r="W1039" s="55">
        <f t="shared" si="81"/>
        <v>2022</v>
      </c>
      <c r="X1039" s="54">
        <f t="shared" si="82"/>
        <v>44607</v>
      </c>
    </row>
    <row r="1040" spans="1:24" ht="24" x14ac:dyDescent="0.4">
      <c r="A1040" s="19">
        <v>71</v>
      </c>
      <c r="B1040" s="20" t="s">
        <v>2156</v>
      </c>
      <c r="C1040" s="21" t="s">
        <v>2397</v>
      </c>
      <c r="D1040" s="22" t="s">
        <v>1260</v>
      </c>
      <c r="E1040" s="23" t="s">
        <v>1261</v>
      </c>
      <c r="F1040" s="24" t="s">
        <v>1262</v>
      </c>
      <c r="G1040" s="25" t="s">
        <v>50</v>
      </c>
      <c r="H1040" s="26">
        <v>0</v>
      </c>
      <c r="I1040" s="26">
        <v>0</v>
      </c>
      <c r="J1040" s="27">
        <v>0</v>
      </c>
      <c r="K1040" s="28">
        <v>46</v>
      </c>
      <c r="L1040" s="27">
        <v>184</v>
      </c>
      <c r="M1040" s="27">
        <v>12.88</v>
      </c>
      <c r="N1040" s="29">
        <v>196.88</v>
      </c>
      <c r="O1040" s="27">
        <v>12.88</v>
      </c>
      <c r="P1040" s="27">
        <v>196.88</v>
      </c>
      <c r="Q1040" s="27">
        <v>197</v>
      </c>
      <c r="R1040" s="30"/>
      <c r="S1040">
        <f t="shared" si="79"/>
        <v>6</v>
      </c>
      <c r="T1040" t="str">
        <f t="shared" si="78"/>
        <v>กพ</v>
      </c>
      <c r="U1040" t="str">
        <f t="shared" si="80"/>
        <v>15</v>
      </c>
      <c r="V1040" cm="1">
        <f t="array" ref="V1040">_xlfn.SWITCH(T1040,"มค",1,"กพ",2,"มี",3,"เมย",4,"พค",5,"มิ",6,"กค",7,"สค",8,"กย",9,"ตค",10,"พย",11,"ธค",12)</f>
        <v>2</v>
      </c>
      <c r="W1040" s="55">
        <f t="shared" si="81"/>
        <v>2022</v>
      </c>
      <c r="X1040" s="54">
        <f t="shared" si="82"/>
        <v>44607</v>
      </c>
    </row>
    <row r="1041" spans="1:24" ht="24" x14ac:dyDescent="0.4">
      <c r="A1041" s="19">
        <v>72</v>
      </c>
      <c r="B1041" s="20" t="s">
        <v>2156</v>
      </c>
      <c r="C1041" s="21" t="s">
        <v>2398</v>
      </c>
      <c r="D1041" s="22" t="s">
        <v>1256</v>
      </c>
      <c r="E1041" s="23" t="s">
        <v>1257</v>
      </c>
      <c r="F1041" s="24" t="s">
        <v>1258</v>
      </c>
      <c r="G1041" s="25" t="s">
        <v>2048</v>
      </c>
      <c r="H1041" s="26">
        <v>28</v>
      </c>
      <c r="I1041" s="26">
        <v>1.96</v>
      </c>
      <c r="J1041" s="27">
        <v>29.96</v>
      </c>
      <c r="K1041" s="28">
        <v>6</v>
      </c>
      <c r="L1041" s="27">
        <v>24</v>
      </c>
      <c r="M1041" s="27">
        <v>1.68</v>
      </c>
      <c r="N1041" s="29">
        <v>25.68</v>
      </c>
      <c r="O1041" s="27">
        <v>3.6399999999999997</v>
      </c>
      <c r="P1041" s="27">
        <v>55.64</v>
      </c>
      <c r="Q1041" s="27">
        <v>55.75</v>
      </c>
      <c r="R1041" s="30"/>
      <c r="S1041">
        <f t="shared" si="79"/>
        <v>6</v>
      </c>
      <c r="T1041" t="str">
        <f t="shared" si="78"/>
        <v>กพ</v>
      </c>
      <c r="U1041" t="str">
        <f t="shared" si="80"/>
        <v>15</v>
      </c>
      <c r="V1041" cm="1">
        <f t="array" ref="V1041">_xlfn.SWITCH(T1041,"มค",1,"กพ",2,"มี",3,"เมย",4,"พค",5,"มิ",6,"กค",7,"สค",8,"กย",9,"ตค",10,"พย",11,"ธค",12)</f>
        <v>2</v>
      </c>
      <c r="W1041" s="55">
        <f t="shared" si="81"/>
        <v>2022</v>
      </c>
      <c r="X1041" s="54">
        <f t="shared" si="82"/>
        <v>44607</v>
      </c>
    </row>
    <row r="1042" spans="1:24" ht="24" x14ac:dyDescent="0.4">
      <c r="A1042" s="19">
        <v>73</v>
      </c>
      <c r="B1042" s="20" t="s">
        <v>2156</v>
      </c>
      <c r="C1042" s="21" t="s">
        <v>2399</v>
      </c>
      <c r="D1042" s="22" t="s">
        <v>1264</v>
      </c>
      <c r="E1042" s="23" t="s">
        <v>1265</v>
      </c>
      <c r="F1042" s="24" t="s">
        <v>1266</v>
      </c>
      <c r="G1042" s="25" t="s">
        <v>50</v>
      </c>
      <c r="H1042" s="26">
        <v>0</v>
      </c>
      <c r="I1042" s="26">
        <v>0</v>
      </c>
      <c r="J1042" s="27">
        <v>0</v>
      </c>
      <c r="K1042" s="28">
        <v>48</v>
      </c>
      <c r="L1042" s="27">
        <v>192</v>
      </c>
      <c r="M1042" s="27">
        <v>13.44</v>
      </c>
      <c r="N1042" s="29">
        <v>205.44</v>
      </c>
      <c r="O1042" s="27">
        <v>13.44</v>
      </c>
      <c r="P1042" s="27">
        <v>205.44</v>
      </c>
      <c r="Q1042" s="27">
        <v>205.5</v>
      </c>
      <c r="R1042" s="30"/>
      <c r="S1042">
        <f t="shared" si="79"/>
        <v>6</v>
      </c>
      <c r="T1042" t="str">
        <f t="shared" si="78"/>
        <v>กพ</v>
      </c>
      <c r="U1042" t="str">
        <f t="shared" si="80"/>
        <v>15</v>
      </c>
      <c r="V1042" cm="1">
        <f t="array" ref="V1042">_xlfn.SWITCH(T1042,"มค",1,"กพ",2,"มี",3,"เมย",4,"พค",5,"มิ",6,"กค",7,"สค",8,"กย",9,"ตค",10,"พย",11,"ธค",12)</f>
        <v>2</v>
      </c>
      <c r="W1042" s="55">
        <f t="shared" si="81"/>
        <v>2022</v>
      </c>
      <c r="X1042" s="54">
        <f t="shared" si="82"/>
        <v>44607</v>
      </c>
    </row>
    <row r="1043" spans="1:24" ht="24" x14ac:dyDescent="0.4">
      <c r="A1043" s="19">
        <v>74</v>
      </c>
      <c r="B1043" s="20" t="s">
        <v>2156</v>
      </c>
      <c r="C1043" s="21" t="s">
        <v>2400</v>
      </c>
      <c r="D1043" s="22" t="s">
        <v>1268</v>
      </c>
      <c r="E1043" s="23" t="s">
        <v>1269</v>
      </c>
      <c r="F1043" s="24" t="s">
        <v>1270</v>
      </c>
      <c r="G1043" s="25" t="s">
        <v>50</v>
      </c>
      <c r="H1043" s="26">
        <v>0</v>
      </c>
      <c r="I1043" s="26">
        <v>0</v>
      </c>
      <c r="J1043" s="27">
        <v>0</v>
      </c>
      <c r="K1043" s="28">
        <v>39</v>
      </c>
      <c r="L1043" s="27">
        <v>156</v>
      </c>
      <c r="M1043" s="27">
        <v>10.92</v>
      </c>
      <c r="N1043" s="29">
        <v>166.92</v>
      </c>
      <c r="O1043" s="27">
        <v>10.92</v>
      </c>
      <c r="P1043" s="27">
        <v>166.92</v>
      </c>
      <c r="Q1043" s="27">
        <v>167</v>
      </c>
      <c r="R1043" s="30"/>
      <c r="S1043">
        <f t="shared" si="79"/>
        <v>6</v>
      </c>
      <c r="T1043" t="str">
        <f t="shared" si="78"/>
        <v>กพ</v>
      </c>
      <c r="U1043" t="str">
        <f t="shared" si="80"/>
        <v>15</v>
      </c>
      <c r="V1043" cm="1">
        <f t="array" ref="V1043">_xlfn.SWITCH(T1043,"มค",1,"กพ",2,"มี",3,"เมย",4,"พค",5,"มิ",6,"กค",7,"สค",8,"กย",9,"ตค",10,"พย",11,"ธค",12)</f>
        <v>2</v>
      </c>
      <c r="W1043" s="55">
        <f t="shared" si="81"/>
        <v>2022</v>
      </c>
      <c r="X1043" s="54">
        <f t="shared" si="82"/>
        <v>44607</v>
      </c>
    </row>
    <row r="1044" spans="1:24" ht="24" x14ac:dyDescent="0.4">
      <c r="A1044" s="19">
        <v>75</v>
      </c>
      <c r="B1044" s="20" t="s">
        <v>2156</v>
      </c>
      <c r="C1044" s="21" t="s">
        <v>2401</v>
      </c>
      <c r="D1044" s="22" t="s">
        <v>1272</v>
      </c>
      <c r="E1044" s="23" t="s">
        <v>1273</v>
      </c>
      <c r="F1044" s="24" t="s">
        <v>1274</v>
      </c>
      <c r="G1044" s="25" t="s">
        <v>50</v>
      </c>
      <c r="H1044" s="26">
        <v>0</v>
      </c>
      <c r="I1044" s="26">
        <v>0</v>
      </c>
      <c r="J1044" s="27">
        <v>0</v>
      </c>
      <c r="K1044" s="28">
        <v>6</v>
      </c>
      <c r="L1044" s="27">
        <v>24</v>
      </c>
      <c r="M1044" s="27">
        <v>1.68</v>
      </c>
      <c r="N1044" s="29">
        <v>25.68</v>
      </c>
      <c r="O1044" s="27">
        <v>1.68</v>
      </c>
      <c r="P1044" s="27">
        <v>25.68</v>
      </c>
      <c r="Q1044" s="27">
        <v>25.75</v>
      </c>
      <c r="R1044" s="30"/>
      <c r="S1044">
        <f t="shared" si="79"/>
        <v>6</v>
      </c>
      <c r="T1044" t="str">
        <f t="shared" si="78"/>
        <v>กพ</v>
      </c>
      <c r="U1044" t="str">
        <f t="shared" si="80"/>
        <v>15</v>
      </c>
      <c r="V1044" cm="1">
        <f t="array" ref="V1044">_xlfn.SWITCH(T1044,"มค",1,"กพ",2,"มี",3,"เมย",4,"พค",5,"มิ",6,"กค",7,"สค",8,"กย",9,"ตค",10,"พย",11,"ธค",12)</f>
        <v>2</v>
      </c>
      <c r="W1044" s="55">
        <f t="shared" si="81"/>
        <v>2022</v>
      </c>
      <c r="X1044" s="54">
        <f t="shared" si="82"/>
        <v>44607</v>
      </c>
    </row>
    <row r="1045" spans="1:24" ht="24" x14ac:dyDescent="0.4">
      <c r="A1045" s="19">
        <v>76</v>
      </c>
      <c r="B1045" s="20" t="s">
        <v>2156</v>
      </c>
      <c r="C1045" s="21" t="s">
        <v>2402</v>
      </c>
      <c r="D1045" s="22" t="s">
        <v>1292</v>
      </c>
      <c r="E1045" s="23" t="s">
        <v>1293</v>
      </c>
      <c r="F1045" s="24" t="s">
        <v>1294</v>
      </c>
      <c r="G1045" s="25" t="s">
        <v>50</v>
      </c>
      <c r="H1045" s="26">
        <v>0</v>
      </c>
      <c r="I1045" s="26">
        <v>0</v>
      </c>
      <c r="J1045" s="27">
        <v>0</v>
      </c>
      <c r="K1045" s="28">
        <v>5</v>
      </c>
      <c r="L1045" s="27">
        <v>20</v>
      </c>
      <c r="M1045" s="27">
        <v>1.4</v>
      </c>
      <c r="N1045" s="29">
        <v>21.4</v>
      </c>
      <c r="O1045" s="27">
        <v>1.4</v>
      </c>
      <c r="P1045" s="27">
        <v>21.4</v>
      </c>
      <c r="Q1045" s="27">
        <v>21.5</v>
      </c>
      <c r="R1045" s="30"/>
      <c r="S1045">
        <f t="shared" si="79"/>
        <v>6</v>
      </c>
      <c r="T1045" t="str">
        <f t="shared" si="78"/>
        <v>กพ</v>
      </c>
      <c r="U1045" t="str">
        <f t="shared" si="80"/>
        <v>15</v>
      </c>
      <c r="V1045" cm="1">
        <f t="array" ref="V1045">_xlfn.SWITCH(T1045,"มค",1,"กพ",2,"มี",3,"เมย",4,"พค",5,"มิ",6,"กค",7,"สค",8,"กย",9,"ตค",10,"พย",11,"ธค",12)</f>
        <v>2</v>
      </c>
      <c r="W1045" s="55">
        <f t="shared" si="81"/>
        <v>2022</v>
      </c>
      <c r="X1045" s="54">
        <f t="shared" si="82"/>
        <v>44607</v>
      </c>
    </row>
    <row r="1046" spans="1:24" ht="24" x14ac:dyDescent="0.4">
      <c r="A1046" s="19">
        <v>77</v>
      </c>
      <c r="B1046" s="20" t="s">
        <v>2156</v>
      </c>
      <c r="C1046" s="21" t="s">
        <v>2403</v>
      </c>
      <c r="D1046" s="22" t="s">
        <v>1288</v>
      </c>
      <c r="E1046" s="23" t="s">
        <v>1289</v>
      </c>
      <c r="F1046" s="24" t="s">
        <v>1290</v>
      </c>
      <c r="G1046" s="25" t="s">
        <v>50</v>
      </c>
      <c r="H1046" s="26">
        <v>0</v>
      </c>
      <c r="I1046" s="26">
        <v>0</v>
      </c>
      <c r="J1046" s="27">
        <v>0</v>
      </c>
      <c r="K1046" s="28">
        <v>47</v>
      </c>
      <c r="L1046" s="27">
        <v>188</v>
      </c>
      <c r="M1046" s="27">
        <v>13.16</v>
      </c>
      <c r="N1046" s="29">
        <v>201.16</v>
      </c>
      <c r="O1046" s="27">
        <v>13.16</v>
      </c>
      <c r="P1046" s="27">
        <v>201.16</v>
      </c>
      <c r="Q1046" s="27">
        <v>201.25</v>
      </c>
      <c r="R1046" s="30"/>
      <c r="S1046">
        <f t="shared" si="79"/>
        <v>6</v>
      </c>
      <c r="T1046" t="str">
        <f t="shared" si="78"/>
        <v>กพ</v>
      </c>
      <c r="U1046" t="str">
        <f t="shared" si="80"/>
        <v>15</v>
      </c>
      <c r="V1046" cm="1">
        <f t="array" ref="V1046">_xlfn.SWITCH(T1046,"มค",1,"กพ",2,"มี",3,"เมย",4,"พค",5,"มิ",6,"กค",7,"สค",8,"กย",9,"ตค",10,"พย",11,"ธค",12)</f>
        <v>2</v>
      </c>
      <c r="W1046" s="55">
        <f t="shared" si="81"/>
        <v>2022</v>
      </c>
      <c r="X1046" s="54">
        <f t="shared" si="82"/>
        <v>44607</v>
      </c>
    </row>
    <row r="1047" spans="1:24" ht="24" x14ac:dyDescent="0.4">
      <c r="A1047" s="19">
        <v>78</v>
      </c>
      <c r="B1047" s="20" t="s">
        <v>2156</v>
      </c>
      <c r="C1047" s="21" t="s">
        <v>2404</v>
      </c>
      <c r="D1047" s="22" t="s">
        <v>1276</v>
      </c>
      <c r="E1047" s="23" t="s">
        <v>1277</v>
      </c>
      <c r="F1047" s="24" t="s">
        <v>1278</v>
      </c>
      <c r="G1047" s="25" t="s">
        <v>50</v>
      </c>
      <c r="H1047" s="26">
        <v>0</v>
      </c>
      <c r="I1047" s="26">
        <v>0</v>
      </c>
      <c r="J1047" s="27">
        <v>0</v>
      </c>
      <c r="K1047" s="28">
        <v>1</v>
      </c>
      <c r="L1047" s="27">
        <v>4</v>
      </c>
      <c r="M1047" s="27">
        <v>0.28000000000000003</v>
      </c>
      <c r="N1047" s="29">
        <v>4.28</v>
      </c>
      <c r="O1047" s="27">
        <v>0.28000000000000003</v>
      </c>
      <c r="P1047" s="27">
        <v>4.28</v>
      </c>
      <c r="Q1047" s="27">
        <v>4.5</v>
      </c>
      <c r="R1047" s="30"/>
      <c r="S1047">
        <f t="shared" si="79"/>
        <v>6</v>
      </c>
      <c r="T1047" t="str">
        <f t="shared" si="78"/>
        <v>กพ</v>
      </c>
      <c r="U1047" t="str">
        <f t="shared" si="80"/>
        <v>15</v>
      </c>
      <c r="V1047" cm="1">
        <f t="array" ref="V1047">_xlfn.SWITCH(T1047,"มค",1,"กพ",2,"มี",3,"เมย",4,"พค",5,"มิ",6,"กค",7,"สค",8,"กย",9,"ตค",10,"พย",11,"ธค",12)</f>
        <v>2</v>
      </c>
      <c r="W1047" s="55">
        <f t="shared" si="81"/>
        <v>2022</v>
      </c>
      <c r="X1047" s="54">
        <f t="shared" si="82"/>
        <v>44607</v>
      </c>
    </row>
    <row r="1048" spans="1:24" ht="24" x14ac:dyDescent="0.4">
      <c r="A1048" s="19">
        <v>79</v>
      </c>
      <c r="B1048" s="20" t="s">
        <v>2156</v>
      </c>
      <c r="C1048" s="21" t="s">
        <v>2405</v>
      </c>
      <c r="D1048" s="22" t="s">
        <v>2406</v>
      </c>
      <c r="E1048" s="23" t="s">
        <v>252</v>
      </c>
      <c r="F1048" s="24" t="s">
        <v>2407</v>
      </c>
      <c r="G1048" s="25" t="s">
        <v>2048</v>
      </c>
      <c r="H1048" s="26">
        <v>4</v>
      </c>
      <c r="I1048" s="26">
        <v>0.28000000000000003</v>
      </c>
      <c r="J1048" s="27">
        <v>4.28</v>
      </c>
      <c r="K1048" s="28">
        <v>3</v>
      </c>
      <c r="L1048" s="27">
        <v>12</v>
      </c>
      <c r="M1048" s="27">
        <v>0.84</v>
      </c>
      <c r="N1048" s="29">
        <v>12.84</v>
      </c>
      <c r="O1048" s="27">
        <v>1.1200000000000001</v>
      </c>
      <c r="P1048" s="27">
        <v>17.12</v>
      </c>
      <c r="Q1048" s="27">
        <v>17.25</v>
      </c>
      <c r="R1048" s="30"/>
      <c r="S1048">
        <f t="shared" si="79"/>
        <v>6</v>
      </c>
      <c r="T1048" t="str">
        <f t="shared" si="78"/>
        <v>กพ</v>
      </c>
      <c r="U1048" t="str">
        <f t="shared" si="80"/>
        <v>15</v>
      </c>
      <c r="V1048" cm="1">
        <f t="array" ref="V1048">_xlfn.SWITCH(T1048,"มค",1,"กพ",2,"มี",3,"เมย",4,"พค",5,"มิ",6,"กค",7,"สค",8,"กย",9,"ตค",10,"พย",11,"ธค",12)</f>
        <v>2</v>
      </c>
      <c r="W1048" s="55">
        <f t="shared" si="81"/>
        <v>2022</v>
      </c>
      <c r="X1048" s="54">
        <f t="shared" si="82"/>
        <v>44607</v>
      </c>
    </row>
    <row r="1049" spans="1:24" ht="24" x14ac:dyDescent="0.4">
      <c r="A1049" s="19">
        <v>80</v>
      </c>
      <c r="B1049" s="20" t="s">
        <v>2220</v>
      </c>
      <c r="C1049" s="21" t="s">
        <v>2408</v>
      </c>
      <c r="D1049" s="22" t="s">
        <v>1220</v>
      </c>
      <c r="E1049" s="23" t="s">
        <v>1221</v>
      </c>
      <c r="F1049" s="24" t="s">
        <v>1222</v>
      </c>
      <c r="G1049" s="25" t="s">
        <v>50</v>
      </c>
      <c r="H1049" s="26">
        <v>0</v>
      </c>
      <c r="I1049" s="26">
        <v>0</v>
      </c>
      <c r="J1049" s="27">
        <v>0</v>
      </c>
      <c r="K1049" s="28">
        <v>6</v>
      </c>
      <c r="L1049" s="27">
        <v>24</v>
      </c>
      <c r="M1049" s="27">
        <v>1.68</v>
      </c>
      <c r="N1049" s="29">
        <v>25.68</v>
      </c>
      <c r="O1049" s="27">
        <v>1.68</v>
      </c>
      <c r="P1049" s="27">
        <v>25.68</v>
      </c>
      <c r="Q1049" s="27">
        <v>25.75</v>
      </c>
      <c r="R1049" s="30"/>
      <c r="S1049">
        <f t="shared" si="79"/>
        <v>6</v>
      </c>
      <c r="T1049" t="str">
        <f t="shared" si="78"/>
        <v>กพ</v>
      </c>
      <c r="U1049" t="str">
        <f t="shared" si="80"/>
        <v>18</v>
      </c>
      <c r="V1049" cm="1">
        <f t="array" ref="V1049">_xlfn.SWITCH(T1049,"มค",1,"กพ",2,"มี",3,"เมย",4,"พค",5,"มิ",6,"กค",7,"สค",8,"กย",9,"ตค",10,"พย",11,"ธค",12)</f>
        <v>2</v>
      </c>
      <c r="W1049" s="55">
        <f t="shared" si="81"/>
        <v>2022</v>
      </c>
      <c r="X1049" s="54">
        <f t="shared" si="82"/>
        <v>44610</v>
      </c>
    </row>
    <row r="1050" spans="1:24" ht="24" x14ac:dyDescent="0.4">
      <c r="A1050" s="19">
        <v>81</v>
      </c>
      <c r="B1050" s="20" t="s">
        <v>2220</v>
      </c>
      <c r="C1050" s="21" t="s">
        <v>2409</v>
      </c>
      <c r="D1050" s="22" t="s">
        <v>1216</v>
      </c>
      <c r="E1050" s="23" t="s">
        <v>1217</v>
      </c>
      <c r="F1050" s="24" t="s">
        <v>1218</v>
      </c>
      <c r="G1050" s="25" t="s">
        <v>50</v>
      </c>
      <c r="H1050" s="26">
        <v>0</v>
      </c>
      <c r="I1050" s="26">
        <v>0</v>
      </c>
      <c r="J1050" s="27">
        <v>0</v>
      </c>
      <c r="K1050" s="28">
        <v>33</v>
      </c>
      <c r="L1050" s="27">
        <v>132</v>
      </c>
      <c r="M1050" s="27">
        <v>9.24</v>
      </c>
      <c r="N1050" s="29">
        <v>141.24</v>
      </c>
      <c r="O1050" s="27">
        <v>9.24</v>
      </c>
      <c r="P1050" s="27">
        <v>141.24</v>
      </c>
      <c r="Q1050" s="27">
        <v>141.25</v>
      </c>
      <c r="R1050" s="30"/>
      <c r="S1050">
        <f t="shared" si="79"/>
        <v>6</v>
      </c>
      <c r="T1050" t="str">
        <f t="shared" si="78"/>
        <v>กพ</v>
      </c>
      <c r="U1050" t="str">
        <f t="shared" si="80"/>
        <v>18</v>
      </c>
      <c r="V1050" cm="1">
        <f t="array" ref="V1050">_xlfn.SWITCH(T1050,"มค",1,"กพ",2,"มี",3,"เมย",4,"พค",5,"มิ",6,"กค",7,"สค",8,"กย",9,"ตค",10,"พย",11,"ธค",12)</f>
        <v>2</v>
      </c>
      <c r="W1050" s="55">
        <f t="shared" si="81"/>
        <v>2022</v>
      </c>
      <c r="X1050" s="54">
        <f t="shared" si="82"/>
        <v>44610</v>
      </c>
    </row>
    <row r="1051" spans="1:24" ht="24" x14ac:dyDescent="0.4">
      <c r="A1051" s="19">
        <v>82</v>
      </c>
      <c r="B1051" s="20" t="s">
        <v>2220</v>
      </c>
      <c r="C1051" s="21" t="s">
        <v>2410</v>
      </c>
      <c r="D1051" s="22" t="s">
        <v>1196</v>
      </c>
      <c r="E1051" s="23" t="s">
        <v>1197</v>
      </c>
      <c r="F1051" s="24" t="s">
        <v>1198</v>
      </c>
      <c r="G1051" s="25" t="s">
        <v>50</v>
      </c>
      <c r="H1051" s="26">
        <v>0</v>
      </c>
      <c r="I1051" s="26">
        <v>0</v>
      </c>
      <c r="J1051" s="27">
        <v>0</v>
      </c>
      <c r="K1051" s="28">
        <v>40</v>
      </c>
      <c r="L1051" s="27">
        <v>160</v>
      </c>
      <c r="M1051" s="27">
        <v>11.2</v>
      </c>
      <c r="N1051" s="29">
        <v>171.2</v>
      </c>
      <c r="O1051" s="27">
        <v>11.2</v>
      </c>
      <c r="P1051" s="27">
        <v>171.2</v>
      </c>
      <c r="Q1051" s="27">
        <v>171.25</v>
      </c>
      <c r="R1051" s="30"/>
      <c r="S1051">
        <f t="shared" si="79"/>
        <v>6</v>
      </c>
      <c r="T1051" t="str">
        <f t="shared" si="78"/>
        <v>กพ</v>
      </c>
      <c r="U1051" t="str">
        <f t="shared" si="80"/>
        <v>18</v>
      </c>
      <c r="V1051" cm="1">
        <f t="array" ref="V1051">_xlfn.SWITCH(T1051,"มค",1,"กพ",2,"มี",3,"เมย",4,"พค",5,"มิ",6,"กค",7,"สค",8,"กย",9,"ตค",10,"พย",11,"ธค",12)</f>
        <v>2</v>
      </c>
      <c r="W1051" s="55">
        <f t="shared" si="81"/>
        <v>2022</v>
      </c>
      <c r="X1051" s="54">
        <f t="shared" si="82"/>
        <v>44610</v>
      </c>
    </row>
    <row r="1052" spans="1:24" ht="24" x14ac:dyDescent="0.4">
      <c r="A1052" s="19">
        <v>83</v>
      </c>
      <c r="B1052" s="20" t="s">
        <v>2220</v>
      </c>
      <c r="C1052" s="21" t="s">
        <v>2411</v>
      </c>
      <c r="D1052" s="22" t="s">
        <v>2412</v>
      </c>
      <c r="E1052" s="23" t="s">
        <v>2413</v>
      </c>
      <c r="F1052" s="24" t="s">
        <v>2414</v>
      </c>
      <c r="G1052" s="25" t="s">
        <v>2415</v>
      </c>
      <c r="H1052" s="26">
        <v>464</v>
      </c>
      <c r="I1052" s="26">
        <v>32.479999999999997</v>
      </c>
      <c r="J1052" s="27">
        <v>496.48</v>
      </c>
      <c r="K1052" s="28">
        <v>19</v>
      </c>
      <c r="L1052" s="27">
        <v>76</v>
      </c>
      <c r="M1052" s="27">
        <v>5.32</v>
      </c>
      <c r="N1052" s="29">
        <v>81.319999999999993</v>
      </c>
      <c r="O1052" s="27">
        <v>37.799999999999997</v>
      </c>
      <c r="P1052" s="27">
        <v>577.79999999999995</v>
      </c>
      <c r="Q1052" s="27">
        <v>578</v>
      </c>
      <c r="R1052" s="30"/>
      <c r="S1052">
        <f t="shared" si="79"/>
        <v>6</v>
      </c>
      <c r="T1052" t="str">
        <f t="shared" si="78"/>
        <v>กพ</v>
      </c>
      <c r="U1052" t="str">
        <f t="shared" si="80"/>
        <v>18</v>
      </c>
      <c r="V1052" cm="1">
        <f t="array" ref="V1052">_xlfn.SWITCH(T1052,"มค",1,"กพ",2,"มี",3,"เมย",4,"พค",5,"มิ",6,"กค",7,"สค",8,"กย",9,"ตค",10,"พย",11,"ธค",12)</f>
        <v>2</v>
      </c>
      <c r="W1052" s="55">
        <f t="shared" si="81"/>
        <v>2022</v>
      </c>
      <c r="X1052" s="54">
        <f t="shared" si="82"/>
        <v>44610</v>
      </c>
    </row>
    <row r="1053" spans="1:24" ht="24" x14ac:dyDescent="0.4">
      <c r="A1053" s="19">
        <v>84</v>
      </c>
      <c r="B1053" s="20" t="s">
        <v>2220</v>
      </c>
      <c r="C1053" s="21" t="s">
        <v>2416</v>
      </c>
      <c r="D1053" s="22" t="s">
        <v>1200</v>
      </c>
      <c r="E1053" s="23" t="s">
        <v>1201</v>
      </c>
      <c r="F1053" s="24" t="s">
        <v>1202</v>
      </c>
      <c r="G1053" s="25" t="s">
        <v>2048</v>
      </c>
      <c r="H1053" s="26">
        <v>48</v>
      </c>
      <c r="I1053" s="26">
        <v>3.36</v>
      </c>
      <c r="J1053" s="27">
        <v>51.36</v>
      </c>
      <c r="K1053" s="28">
        <v>23</v>
      </c>
      <c r="L1053" s="27">
        <v>92</v>
      </c>
      <c r="M1053" s="27">
        <v>6.44</v>
      </c>
      <c r="N1053" s="29">
        <v>98.44</v>
      </c>
      <c r="O1053" s="27">
        <v>9.8000000000000007</v>
      </c>
      <c r="P1053" s="27">
        <v>149.80000000000001</v>
      </c>
      <c r="Q1053" s="27">
        <v>150</v>
      </c>
      <c r="R1053" s="30"/>
      <c r="S1053">
        <f t="shared" si="79"/>
        <v>6</v>
      </c>
      <c r="T1053" t="str">
        <f t="shared" si="78"/>
        <v>กพ</v>
      </c>
      <c r="U1053" t="str">
        <f t="shared" si="80"/>
        <v>18</v>
      </c>
      <c r="V1053" cm="1">
        <f t="array" ref="V1053">_xlfn.SWITCH(T1053,"มค",1,"กพ",2,"มี",3,"เมย",4,"พค",5,"มิ",6,"กค",7,"สค",8,"กย",9,"ตค",10,"พย",11,"ธค",12)</f>
        <v>2</v>
      </c>
      <c r="W1053" s="55">
        <f t="shared" si="81"/>
        <v>2022</v>
      </c>
      <c r="X1053" s="54">
        <f t="shared" si="82"/>
        <v>44610</v>
      </c>
    </row>
    <row r="1054" spans="1:24" ht="24" x14ac:dyDescent="0.4">
      <c r="A1054" s="19">
        <v>85</v>
      </c>
      <c r="B1054" s="20" t="s">
        <v>2220</v>
      </c>
      <c r="C1054" s="21" t="s">
        <v>2417</v>
      </c>
      <c r="D1054" s="22" t="s">
        <v>1212</v>
      </c>
      <c r="E1054" s="23" t="s">
        <v>1213</v>
      </c>
      <c r="F1054" s="24" t="s">
        <v>1214</v>
      </c>
      <c r="G1054" s="25" t="s">
        <v>50</v>
      </c>
      <c r="H1054" s="26">
        <v>0</v>
      </c>
      <c r="I1054" s="26">
        <v>0</v>
      </c>
      <c r="J1054" s="27">
        <v>0</v>
      </c>
      <c r="K1054" s="28">
        <v>14</v>
      </c>
      <c r="L1054" s="27">
        <v>56</v>
      </c>
      <c r="M1054" s="27">
        <v>3.92</v>
      </c>
      <c r="N1054" s="29">
        <v>59.92</v>
      </c>
      <c r="O1054" s="27">
        <v>3.92</v>
      </c>
      <c r="P1054" s="27">
        <v>59.92</v>
      </c>
      <c r="Q1054" s="27">
        <v>60</v>
      </c>
      <c r="R1054" s="30"/>
      <c r="S1054">
        <f t="shared" si="79"/>
        <v>6</v>
      </c>
      <c r="T1054" t="str">
        <f t="shared" si="78"/>
        <v>กพ</v>
      </c>
      <c r="U1054" t="str">
        <f t="shared" si="80"/>
        <v>18</v>
      </c>
      <c r="V1054" cm="1">
        <f t="array" ref="V1054">_xlfn.SWITCH(T1054,"มค",1,"กพ",2,"มี",3,"เมย",4,"พค",5,"มิ",6,"กค",7,"สค",8,"กย",9,"ตค",10,"พย",11,"ธค",12)</f>
        <v>2</v>
      </c>
      <c r="W1054" s="55">
        <f t="shared" si="81"/>
        <v>2022</v>
      </c>
      <c r="X1054" s="54">
        <f t="shared" si="82"/>
        <v>44610</v>
      </c>
    </row>
    <row r="1055" spans="1:24" ht="24" x14ac:dyDescent="0.4">
      <c r="A1055" s="19">
        <v>86</v>
      </c>
      <c r="B1055" s="20" t="s">
        <v>2220</v>
      </c>
      <c r="C1055" s="21" t="s">
        <v>2418</v>
      </c>
      <c r="D1055" s="22" t="s">
        <v>1884</v>
      </c>
      <c r="E1055" s="23" t="s">
        <v>1885</v>
      </c>
      <c r="F1055" s="24" t="s">
        <v>1886</v>
      </c>
      <c r="G1055" s="25" t="s">
        <v>50</v>
      </c>
      <c r="H1055" s="26">
        <v>0</v>
      </c>
      <c r="I1055" s="26">
        <v>0</v>
      </c>
      <c r="J1055" s="27">
        <v>0</v>
      </c>
      <c r="K1055" s="28">
        <v>3</v>
      </c>
      <c r="L1055" s="27">
        <v>12</v>
      </c>
      <c r="M1055" s="27">
        <v>0.84</v>
      </c>
      <c r="N1055" s="29">
        <v>12.84</v>
      </c>
      <c r="O1055" s="27">
        <v>0.84</v>
      </c>
      <c r="P1055" s="27">
        <v>12.84</v>
      </c>
      <c r="Q1055" s="27">
        <v>13</v>
      </c>
      <c r="R1055" s="30"/>
      <c r="S1055">
        <f t="shared" si="79"/>
        <v>6</v>
      </c>
      <c r="T1055" t="str">
        <f t="shared" si="78"/>
        <v>กพ</v>
      </c>
      <c r="U1055" t="str">
        <f t="shared" si="80"/>
        <v>18</v>
      </c>
      <c r="V1055" cm="1">
        <f t="array" ref="V1055">_xlfn.SWITCH(T1055,"มค",1,"กพ",2,"มี",3,"เมย",4,"พค",5,"มิ",6,"กค",7,"สค",8,"กย",9,"ตค",10,"พย",11,"ธค",12)</f>
        <v>2</v>
      </c>
      <c r="W1055" s="55">
        <f t="shared" si="81"/>
        <v>2022</v>
      </c>
      <c r="X1055" s="54">
        <f t="shared" si="82"/>
        <v>44610</v>
      </c>
    </row>
    <row r="1056" spans="1:24" ht="24" x14ac:dyDescent="0.4">
      <c r="A1056" s="19">
        <v>87</v>
      </c>
      <c r="B1056" s="20" t="s">
        <v>2220</v>
      </c>
      <c r="C1056" s="21" t="s">
        <v>2419</v>
      </c>
      <c r="D1056" s="22" t="s">
        <v>1363</v>
      </c>
      <c r="E1056" s="23" t="s">
        <v>1364</v>
      </c>
      <c r="F1056" s="24" t="s">
        <v>1365</v>
      </c>
      <c r="G1056" s="25" t="s">
        <v>50</v>
      </c>
      <c r="H1056" s="26">
        <v>0</v>
      </c>
      <c r="I1056" s="26">
        <v>0</v>
      </c>
      <c r="J1056" s="27">
        <v>0</v>
      </c>
      <c r="K1056" s="28">
        <v>6</v>
      </c>
      <c r="L1056" s="27">
        <v>24</v>
      </c>
      <c r="M1056" s="27">
        <v>1.68</v>
      </c>
      <c r="N1056" s="29">
        <v>25.68</v>
      </c>
      <c r="O1056" s="27">
        <v>1.68</v>
      </c>
      <c r="P1056" s="27">
        <v>25.68</v>
      </c>
      <c r="Q1056" s="27">
        <v>25.75</v>
      </c>
      <c r="R1056" s="30"/>
      <c r="S1056">
        <f t="shared" si="79"/>
        <v>6</v>
      </c>
      <c r="T1056" t="str">
        <f t="shared" si="78"/>
        <v>กพ</v>
      </c>
      <c r="U1056" t="str">
        <f t="shared" si="80"/>
        <v>18</v>
      </c>
      <c r="V1056" cm="1">
        <f t="array" ref="V1056">_xlfn.SWITCH(T1056,"มค",1,"กพ",2,"มี",3,"เมย",4,"พค",5,"มิ",6,"กค",7,"สค",8,"กย",9,"ตค",10,"พย",11,"ธค",12)</f>
        <v>2</v>
      </c>
      <c r="W1056" s="55">
        <f t="shared" si="81"/>
        <v>2022</v>
      </c>
      <c r="X1056" s="54">
        <f t="shared" si="82"/>
        <v>44610</v>
      </c>
    </row>
    <row r="1057" spans="1:24" ht="24" x14ac:dyDescent="0.4">
      <c r="A1057" s="19">
        <v>88</v>
      </c>
      <c r="B1057" s="20" t="s">
        <v>2220</v>
      </c>
      <c r="C1057" s="21" t="s">
        <v>2420</v>
      </c>
      <c r="D1057" s="22" t="s">
        <v>1918</v>
      </c>
      <c r="E1057" s="23" t="s">
        <v>1360</v>
      </c>
      <c r="F1057" s="24" t="s">
        <v>1919</v>
      </c>
      <c r="G1057" s="25" t="s">
        <v>50</v>
      </c>
      <c r="H1057" s="26">
        <v>0</v>
      </c>
      <c r="I1057" s="26">
        <v>0</v>
      </c>
      <c r="J1057" s="27">
        <v>0</v>
      </c>
      <c r="K1057" s="28">
        <v>47</v>
      </c>
      <c r="L1057" s="27">
        <v>188</v>
      </c>
      <c r="M1057" s="27">
        <v>13.16</v>
      </c>
      <c r="N1057" s="29">
        <v>201.16</v>
      </c>
      <c r="O1057" s="27">
        <v>13.16</v>
      </c>
      <c r="P1057" s="27">
        <v>201.16</v>
      </c>
      <c r="Q1057" s="27">
        <v>201.25</v>
      </c>
      <c r="R1057" s="30"/>
      <c r="S1057">
        <f t="shared" si="79"/>
        <v>6</v>
      </c>
      <c r="T1057" t="str">
        <f t="shared" si="78"/>
        <v>กพ</v>
      </c>
      <c r="U1057" t="str">
        <f t="shared" si="80"/>
        <v>18</v>
      </c>
      <c r="V1057" cm="1">
        <f t="array" ref="V1057">_xlfn.SWITCH(T1057,"มค",1,"กพ",2,"มี",3,"เมย",4,"พค",5,"มิ",6,"กค",7,"สค",8,"กย",9,"ตค",10,"พย",11,"ธค",12)</f>
        <v>2</v>
      </c>
      <c r="W1057" s="55">
        <f t="shared" si="81"/>
        <v>2022</v>
      </c>
      <c r="X1057" s="54">
        <f t="shared" si="82"/>
        <v>44610</v>
      </c>
    </row>
    <row r="1058" spans="1:24" ht="24" x14ac:dyDescent="0.4">
      <c r="A1058" s="19">
        <v>89</v>
      </c>
      <c r="B1058" s="20" t="s">
        <v>2220</v>
      </c>
      <c r="C1058" s="21" t="s">
        <v>2421</v>
      </c>
      <c r="D1058" s="22" t="s">
        <v>1098</v>
      </c>
      <c r="E1058" s="23" t="s">
        <v>1099</v>
      </c>
      <c r="F1058" s="24" t="s">
        <v>1100</v>
      </c>
      <c r="G1058" s="25" t="s">
        <v>50</v>
      </c>
      <c r="H1058" s="26">
        <v>0</v>
      </c>
      <c r="I1058" s="26">
        <v>0</v>
      </c>
      <c r="J1058" s="27">
        <v>0</v>
      </c>
      <c r="K1058" s="28">
        <v>3</v>
      </c>
      <c r="L1058" s="27">
        <v>12</v>
      </c>
      <c r="M1058" s="27">
        <v>0.84</v>
      </c>
      <c r="N1058" s="29">
        <v>12.84</v>
      </c>
      <c r="O1058" s="27">
        <v>0.84</v>
      </c>
      <c r="P1058" s="27">
        <v>12.84</v>
      </c>
      <c r="Q1058" s="27">
        <v>13</v>
      </c>
      <c r="R1058" s="30"/>
      <c r="S1058">
        <f t="shared" si="79"/>
        <v>6</v>
      </c>
      <c r="T1058" t="str">
        <f t="shared" ref="T1058:T1121" si="83">IF(S1058=5,MID(B1058,7-S1058,2),MID(B1058,9-S1058,2))</f>
        <v>กพ</v>
      </c>
      <c r="U1058" t="str">
        <f t="shared" si="80"/>
        <v>18</v>
      </c>
      <c r="V1058" cm="1">
        <f t="array" ref="V1058">_xlfn.SWITCH(T1058,"มค",1,"กพ",2,"มี",3,"เมย",4,"พค",5,"มิ",6,"กค",7,"สค",8,"กย",9,"ตค",10,"พย",11,"ธค",12)</f>
        <v>2</v>
      </c>
      <c r="W1058" s="55">
        <f t="shared" si="81"/>
        <v>2022</v>
      </c>
      <c r="X1058" s="54">
        <f t="shared" si="82"/>
        <v>44610</v>
      </c>
    </row>
    <row r="1059" spans="1:24" ht="24" x14ac:dyDescent="0.4">
      <c r="A1059" s="19">
        <v>90</v>
      </c>
      <c r="B1059" s="20" t="s">
        <v>2220</v>
      </c>
      <c r="C1059" s="21" t="s">
        <v>2422</v>
      </c>
      <c r="D1059" s="22" t="s">
        <v>1118</v>
      </c>
      <c r="E1059" s="23" t="s">
        <v>1119</v>
      </c>
      <c r="F1059" s="24" t="s">
        <v>1120</v>
      </c>
      <c r="G1059" s="25" t="s">
        <v>50</v>
      </c>
      <c r="H1059" s="26">
        <v>0</v>
      </c>
      <c r="I1059" s="26">
        <v>0</v>
      </c>
      <c r="J1059" s="27">
        <v>0</v>
      </c>
      <c r="K1059" s="28">
        <v>41</v>
      </c>
      <c r="L1059" s="27">
        <v>164</v>
      </c>
      <c r="M1059" s="27">
        <v>11.48</v>
      </c>
      <c r="N1059" s="29">
        <v>175.48</v>
      </c>
      <c r="O1059" s="27">
        <v>11.48</v>
      </c>
      <c r="P1059" s="27">
        <v>175.48</v>
      </c>
      <c r="Q1059" s="27">
        <v>175.5</v>
      </c>
      <c r="R1059" s="30"/>
      <c r="S1059">
        <f t="shared" si="79"/>
        <v>6</v>
      </c>
      <c r="T1059" t="str">
        <f t="shared" si="83"/>
        <v>กพ</v>
      </c>
      <c r="U1059" t="str">
        <f t="shared" si="80"/>
        <v>18</v>
      </c>
      <c r="V1059" cm="1">
        <f t="array" ref="V1059">_xlfn.SWITCH(T1059,"มค",1,"กพ",2,"มี",3,"เมย",4,"พค",5,"มิ",6,"กค",7,"สค",8,"กย",9,"ตค",10,"พย",11,"ธค",12)</f>
        <v>2</v>
      </c>
      <c r="W1059" s="55">
        <f t="shared" si="81"/>
        <v>2022</v>
      </c>
      <c r="X1059" s="54">
        <f t="shared" si="82"/>
        <v>44610</v>
      </c>
    </row>
    <row r="1060" spans="1:24" ht="24" x14ac:dyDescent="0.4">
      <c r="A1060" s="19">
        <v>91</v>
      </c>
      <c r="B1060" s="20" t="s">
        <v>2220</v>
      </c>
      <c r="C1060" s="21" t="s">
        <v>2423</v>
      </c>
      <c r="D1060" s="22" t="s">
        <v>1093</v>
      </c>
      <c r="E1060" s="23" t="s">
        <v>1094</v>
      </c>
      <c r="F1060" s="24" t="s">
        <v>1095</v>
      </c>
      <c r="G1060" s="25" t="s">
        <v>50</v>
      </c>
      <c r="H1060" s="26">
        <v>0</v>
      </c>
      <c r="I1060" s="26">
        <v>0</v>
      </c>
      <c r="J1060" s="27">
        <v>0</v>
      </c>
      <c r="K1060" s="28">
        <v>69</v>
      </c>
      <c r="L1060" s="27">
        <v>276</v>
      </c>
      <c r="M1060" s="27">
        <v>19.32</v>
      </c>
      <c r="N1060" s="29">
        <v>295.32</v>
      </c>
      <c r="O1060" s="27">
        <v>19.32</v>
      </c>
      <c r="P1060" s="27">
        <v>295.32</v>
      </c>
      <c r="Q1060" s="27">
        <v>295.32</v>
      </c>
      <c r="R1060" s="30" t="s">
        <v>2079</v>
      </c>
      <c r="S1060">
        <f t="shared" si="79"/>
        <v>6</v>
      </c>
      <c r="T1060" t="str">
        <f t="shared" si="83"/>
        <v>กพ</v>
      </c>
      <c r="U1060" t="str">
        <f t="shared" si="80"/>
        <v>18</v>
      </c>
      <c r="V1060" cm="1">
        <f t="array" ref="V1060">_xlfn.SWITCH(T1060,"มค",1,"กพ",2,"มี",3,"เมย",4,"พค",5,"มิ",6,"กค",7,"สค",8,"กย",9,"ตค",10,"พย",11,"ธค",12)</f>
        <v>2</v>
      </c>
      <c r="W1060" s="55">
        <f t="shared" si="81"/>
        <v>2022</v>
      </c>
      <c r="X1060" s="54">
        <f t="shared" si="82"/>
        <v>44610</v>
      </c>
    </row>
    <row r="1061" spans="1:24" ht="24" x14ac:dyDescent="0.4">
      <c r="A1061" s="19">
        <v>92</v>
      </c>
      <c r="B1061" s="20" t="s">
        <v>2220</v>
      </c>
      <c r="C1061" s="21" t="s">
        <v>2424</v>
      </c>
      <c r="D1061" s="22" t="s">
        <v>1085</v>
      </c>
      <c r="E1061" s="23" t="s">
        <v>1086</v>
      </c>
      <c r="F1061" s="24" t="s">
        <v>1087</v>
      </c>
      <c r="G1061" s="25" t="s">
        <v>50</v>
      </c>
      <c r="H1061" s="26">
        <v>0</v>
      </c>
      <c r="I1061" s="26">
        <v>0</v>
      </c>
      <c r="J1061" s="27">
        <v>0</v>
      </c>
      <c r="K1061" s="28">
        <v>1</v>
      </c>
      <c r="L1061" s="27">
        <v>4</v>
      </c>
      <c r="M1061" s="27">
        <v>0.28000000000000003</v>
      </c>
      <c r="N1061" s="29">
        <v>4.28</v>
      </c>
      <c r="O1061" s="27">
        <v>0.28000000000000003</v>
      </c>
      <c r="P1061" s="27">
        <v>4.28</v>
      </c>
      <c r="Q1061" s="27">
        <v>4.5</v>
      </c>
      <c r="R1061" s="30"/>
      <c r="S1061">
        <f t="shared" si="79"/>
        <v>6</v>
      </c>
      <c r="T1061" t="str">
        <f t="shared" si="83"/>
        <v>กพ</v>
      </c>
      <c r="U1061" t="str">
        <f t="shared" si="80"/>
        <v>18</v>
      </c>
      <c r="V1061" cm="1">
        <f t="array" ref="V1061">_xlfn.SWITCH(T1061,"มค",1,"กพ",2,"มี",3,"เมย",4,"พค",5,"มิ",6,"กค",7,"สค",8,"กย",9,"ตค",10,"พย",11,"ธค",12)</f>
        <v>2</v>
      </c>
      <c r="W1061" s="55">
        <f t="shared" si="81"/>
        <v>2022</v>
      </c>
      <c r="X1061" s="54">
        <f t="shared" si="82"/>
        <v>44610</v>
      </c>
    </row>
    <row r="1062" spans="1:24" ht="24" x14ac:dyDescent="0.4">
      <c r="A1062" s="19">
        <v>93</v>
      </c>
      <c r="B1062" s="20" t="s">
        <v>2220</v>
      </c>
      <c r="C1062" s="21" t="s">
        <v>2425</v>
      </c>
      <c r="D1062" s="22" t="s">
        <v>1089</v>
      </c>
      <c r="E1062" s="23" t="s">
        <v>1090</v>
      </c>
      <c r="F1062" s="24" t="s">
        <v>1091</v>
      </c>
      <c r="G1062" s="25" t="s">
        <v>50</v>
      </c>
      <c r="H1062" s="26">
        <v>0</v>
      </c>
      <c r="I1062" s="26">
        <v>0</v>
      </c>
      <c r="J1062" s="27">
        <v>0</v>
      </c>
      <c r="K1062" s="28">
        <v>174</v>
      </c>
      <c r="L1062" s="27">
        <v>696</v>
      </c>
      <c r="M1062" s="27">
        <v>48.72</v>
      </c>
      <c r="N1062" s="29">
        <v>744.72</v>
      </c>
      <c r="O1062" s="27">
        <v>48.72</v>
      </c>
      <c r="P1062" s="27">
        <v>744.72</v>
      </c>
      <c r="Q1062" s="27">
        <v>744.75</v>
      </c>
      <c r="R1062" s="30"/>
      <c r="S1062">
        <f t="shared" si="79"/>
        <v>6</v>
      </c>
      <c r="T1062" t="str">
        <f t="shared" si="83"/>
        <v>กพ</v>
      </c>
      <c r="U1062" t="str">
        <f t="shared" si="80"/>
        <v>18</v>
      </c>
      <c r="V1062" cm="1">
        <f t="array" ref="V1062">_xlfn.SWITCH(T1062,"มค",1,"กพ",2,"มี",3,"เมย",4,"พค",5,"มิ",6,"กค",7,"สค",8,"กย",9,"ตค",10,"พย",11,"ธค",12)</f>
        <v>2</v>
      </c>
      <c r="W1062" s="55">
        <f t="shared" si="81"/>
        <v>2022</v>
      </c>
      <c r="X1062" s="54">
        <f t="shared" si="82"/>
        <v>44610</v>
      </c>
    </row>
    <row r="1063" spans="1:24" ht="24" x14ac:dyDescent="0.4">
      <c r="A1063" s="19">
        <v>94</v>
      </c>
      <c r="B1063" s="20" t="s">
        <v>2248</v>
      </c>
      <c r="C1063" s="21" t="s">
        <v>2426</v>
      </c>
      <c r="D1063" s="22" t="s">
        <v>1897</v>
      </c>
      <c r="E1063" s="23" t="s">
        <v>1898</v>
      </c>
      <c r="F1063" s="24" t="s">
        <v>1899</v>
      </c>
      <c r="G1063" s="25" t="s">
        <v>50</v>
      </c>
      <c r="H1063" s="26">
        <v>0</v>
      </c>
      <c r="I1063" s="26">
        <v>0</v>
      </c>
      <c r="J1063" s="27">
        <v>0</v>
      </c>
      <c r="K1063" s="28">
        <v>26</v>
      </c>
      <c r="L1063" s="27">
        <v>104</v>
      </c>
      <c r="M1063" s="27">
        <v>7.28</v>
      </c>
      <c r="N1063" s="29">
        <v>111.28</v>
      </c>
      <c r="O1063" s="27">
        <v>7.28</v>
      </c>
      <c r="P1063" s="27">
        <v>111.28</v>
      </c>
      <c r="Q1063" s="27">
        <v>111.5</v>
      </c>
      <c r="R1063" s="30"/>
      <c r="S1063">
        <f t="shared" si="79"/>
        <v>6</v>
      </c>
      <c r="T1063" t="str">
        <f t="shared" si="83"/>
        <v>กพ</v>
      </c>
      <c r="U1063" t="str">
        <f t="shared" si="80"/>
        <v>21</v>
      </c>
      <c r="V1063" cm="1">
        <f t="array" ref="V1063">_xlfn.SWITCH(T1063,"มค",1,"กพ",2,"มี",3,"เมย",4,"พค",5,"มิ",6,"กค",7,"สค",8,"กย",9,"ตค",10,"พย",11,"ธค",12)</f>
        <v>2</v>
      </c>
      <c r="W1063" s="55">
        <f t="shared" si="81"/>
        <v>2022</v>
      </c>
      <c r="X1063" s="54">
        <f t="shared" si="82"/>
        <v>44613</v>
      </c>
    </row>
    <row r="1064" spans="1:24" ht="24" x14ac:dyDescent="0.4">
      <c r="A1064" s="19">
        <v>95</v>
      </c>
      <c r="B1064" s="20" t="s">
        <v>2248</v>
      </c>
      <c r="C1064" s="21" t="s">
        <v>2427</v>
      </c>
      <c r="D1064" s="22" t="s">
        <v>1208</v>
      </c>
      <c r="E1064" s="23" t="s">
        <v>1209</v>
      </c>
      <c r="F1064" s="24" t="s">
        <v>1210</v>
      </c>
      <c r="G1064" s="25" t="s">
        <v>50</v>
      </c>
      <c r="H1064" s="26">
        <v>0</v>
      </c>
      <c r="I1064" s="26">
        <v>0</v>
      </c>
      <c r="J1064" s="27">
        <v>0</v>
      </c>
      <c r="K1064" s="28">
        <v>39</v>
      </c>
      <c r="L1064" s="27">
        <v>156</v>
      </c>
      <c r="M1064" s="27">
        <v>10.92</v>
      </c>
      <c r="N1064" s="29">
        <v>166.92</v>
      </c>
      <c r="O1064" s="27">
        <v>10.92</v>
      </c>
      <c r="P1064" s="27">
        <v>166.92</v>
      </c>
      <c r="Q1064" s="27">
        <v>167</v>
      </c>
      <c r="R1064" s="30"/>
      <c r="S1064">
        <f t="shared" si="79"/>
        <v>6</v>
      </c>
      <c r="T1064" t="str">
        <f t="shared" si="83"/>
        <v>กพ</v>
      </c>
      <c r="U1064" t="str">
        <f t="shared" si="80"/>
        <v>21</v>
      </c>
      <c r="V1064" cm="1">
        <f t="array" ref="V1064">_xlfn.SWITCH(T1064,"มค",1,"กพ",2,"มี",3,"เมย",4,"พค",5,"มิ",6,"กค",7,"สค",8,"กย",9,"ตค",10,"พย",11,"ธค",12)</f>
        <v>2</v>
      </c>
      <c r="W1064" s="55">
        <f t="shared" si="81"/>
        <v>2022</v>
      </c>
      <c r="X1064" s="54">
        <f t="shared" si="82"/>
        <v>44613</v>
      </c>
    </row>
    <row r="1065" spans="1:24" ht="24" x14ac:dyDescent="0.4">
      <c r="A1065" s="19">
        <v>96</v>
      </c>
      <c r="B1065" s="20" t="s">
        <v>2248</v>
      </c>
      <c r="C1065" s="21" t="s">
        <v>2428</v>
      </c>
      <c r="D1065" s="22" t="s">
        <v>1232</v>
      </c>
      <c r="E1065" s="23" t="s">
        <v>1233</v>
      </c>
      <c r="F1065" s="24" t="s">
        <v>1234</v>
      </c>
      <c r="G1065" s="25" t="s">
        <v>2048</v>
      </c>
      <c r="H1065" s="26">
        <v>52</v>
      </c>
      <c r="I1065" s="26">
        <v>3.64</v>
      </c>
      <c r="J1065" s="27">
        <v>55.64</v>
      </c>
      <c r="K1065" s="28">
        <v>12</v>
      </c>
      <c r="L1065" s="27">
        <v>48</v>
      </c>
      <c r="M1065" s="27">
        <v>3.36</v>
      </c>
      <c r="N1065" s="29">
        <v>51.36</v>
      </c>
      <c r="O1065" s="27">
        <v>7</v>
      </c>
      <c r="P1065" s="27">
        <v>107</v>
      </c>
      <c r="Q1065" s="27">
        <v>107</v>
      </c>
      <c r="R1065" s="30"/>
      <c r="S1065">
        <f t="shared" si="79"/>
        <v>6</v>
      </c>
      <c r="T1065" t="str">
        <f t="shared" si="83"/>
        <v>กพ</v>
      </c>
      <c r="U1065" t="str">
        <f t="shared" si="80"/>
        <v>21</v>
      </c>
      <c r="V1065" cm="1">
        <f t="array" ref="V1065">_xlfn.SWITCH(T1065,"มค",1,"กพ",2,"มี",3,"เมย",4,"พค",5,"มิ",6,"กค",7,"สค",8,"กย",9,"ตค",10,"พย",11,"ธค",12)</f>
        <v>2</v>
      </c>
      <c r="W1065" s="55">
        <f t="shared" si="81"/>
        <v>2022</v>
      </c>
      <c r="X1065" s="54">
        <f t="shared" si="82"/>
        <v>44613</v>
      </c>
    </row>
    <row r="1066" spans="1:24" ht="24" x14ac:dyDescent="0.4">
      <c r="A1066" s="19">
        <v>97</v>
      </c>
      <c r="B1066" s="20" t="s">
        <v>2248</v>
      </c>
      <c r="C1066" s="21" t="s">
        <v>2429</v>
      </c>
      <c r="D1066" s="22" t="s">
        <v>1373</v>
      </c>
      <c r="E1066" s="23" t="s">
        <v>1374</v>
      </c>
      <c r="F1066" s="24" t="s">
        <v>1375</v>
      </c>
      <c r="G1066" s="25" t="s">
        <v>50</v>
      </c>
      <c r="H1066" s="26">
        <v>0</v>
      </c>
      <c r="I1066" s="26">
        <v>0</v>
      </c>
      <c r="J1066" s="27">
        <v>0</v>
      </c>
      <c r="K1066" s="28">
        <v>13</v>
      </c>
      <c r="L1066" s="27">
        <v>52</v>
      </c>
      <c r="M1066" s="27">
        <v>3.64</v>
      </c>
      <c r="N1066" s="29">
        <v>55.64</v>
      </c>
      <c r="O1066" s="27">
        <v>3.64</v>
      </c>
      <c r="P1066" s="27">
        <v>55.64</v>
      </c>
      <c r="Q1066" s="27">
        <v>55.75</v>
      </c>
      <c r="R1066" s="30"/>
      <c r="S1066">
        <f t="shared" si="79"/>
        <v>6</v>
      </c>
      <c r="T1066" t="str">
        <f t="shared" si="83"/>
        <v>กพ</v>
      </c>
      <c r="U1066" t="str">
        <f t="shared" si="80"/>
        <v>21</v>
      </c>
      <c r="V1066" cm="1">
        <f t="array" ref="V1066">_xlfn.SWITCH(T1066,"มค",1,"กพ",2,"มี",3,"เมย",4,"พค",5,"มิ",6,"กค",7,"สค",8,"กย",9,"ตค",10,"พย",11,"ธค",12)</f>
        <v>2</v>
      </c>
      <c r="W1066" s="55">
        <f t="shared" si="81"/>
        <v>2022</v>
      </c>
      <c r="X1066" s="54">
        <f t="shared" si="82"/>
        <v>44613</v>
      </c>
    </row>
    <row r="1067" spans="1:24" ht="24" x14ac:dyDescent="0.4">
      <c r="A1067" s="19">
        <v>98</v>
      </c>
      <c r="B1067" s="20" t="s">
        <v>2248</v>
      </c>
      <c r="C1067" s="21" t="s">
        <v>2430</v>
      </c>
      <c r="D1067" s="22" t="s">
        <v>1351</v>
      </c>
      <c r="E1067" s="23" t="s">
        <v>1352</v>
      </c>
      <c r="F1067" s="24" t="s">
        <v>1353</v>
      </c>
      <c r="G1067" s="25" t="s">
        <v>50</v>
      </c>
      <c r="H1067" s="26">
        <v>0</v>
      </c>
      <c r="I1067" s="26">
        <v>0</v>
      </c>
      <c r="J1067" s="27">
        <v>0</v>
      </c>
      <c r="K1067" s="28">
        <v>102</v>
      </c>
      <c r="L1067" s="27">
        <v>408</v>
      </c>
      <c r="M1067" s="27">
        <v>28.56</v>
      </c>
      <c r="N1067" s="29">
        <v>436.56</v>
      </c>
      <c r="O1067" s="27">
        <v>28.56</v>
      </c>
      <c r="P1067" s="27">
        <v>436.56</v>
      </c>
      <c r="Q1067" s="27">
        <v>436.75</v>
      </c>
      <c r="R1067" s="30"/>
      <c r="S1067">
        <f t="shared" si="79"/>
        <v>6</v>
      </c>
      <c r="T1067" t="str">
        <f t="shared" si="83"/>
        <v>กพ</v>
      </c>
      <c r="U1067" t="str">
        <f t="shared" si="80"/>
        <v>21</v>
      </c>
      <c r="V1067" cm="1">
        <f t="array" ref="V1067">_xlfn.SWITCH(T1067,"มค",1,"กพ",2,"มี",3,"เมย",4,"พค",5,"มิ",6,"กค",7,"สค",8,"กย",9,"ตค",10,"พย",11,"ธค",12)</f>
        <v>2</v>
      </c>
      <c r="W1067" s="55">
        <f t="shared" si="81"/>
        <v>2022</v>
      </c>
      <c r="X1067" s="54">
        <f t="shared" si="82"/>
        <v>44613</v>
      </c>
    </row>
    <row r="1068" spans="1:24" ht="24" x14ac:dyDescent="0.4">
      <c r="A1068" s="19">
        <v>99</v>
      </c>
      <c r="B1068" s="20" t="s">
        <v>2272</v>
      </c>
      <c r="C1068" s="21" t="s">
        <v>2431</v>
      </c>
      <c r="D1068" s="22" t="s">
        <v>1331</v>
      </c>
      <c r="E1068" s="23" t="s">
        <v>1332</v>
      </c>
      <c r="F1068" s="24" t="s">
        <v>1333</v>
      </c>
      <c r="G1068" s="25" t="s">
        <v>2048</v>
      </c>
      <c r="H1068" s="26">
        <v>36</v>
      </c>
      <c r="I1068" s="26">
        <v>2.52</v>
      </c>
      <c r="J1068" s="27">
        <v>38.520000000000003</v>
      </c>
      <c r="K1068" s="28">
        <v>0</v>
      </c>
      <c r="L1068" s="27">
        <v>0</v>
      </c>
      <c r="M1068" s="27">
        <v>0</v>
      </c>
      <c r="N1068" s="29">
        <v>0</v>
      </c>
      <c r="O1068" s="27">
        <v>2.52</v>
      </c>
      <c r="P1068" s="27">
        <v>38.520000000000003</v>
      </c>
      <c r="Q1068" s="27">
        <v>38.520000000000003</v>
      </c>
      <c r="R1068" s="30"/>
      <c r="S1068">
        <f t="shared" si="79"/>
        <v>6</v>
      </c>
      <c r="T1068" t="str">
        <f t="shared" si="83"/>
        <v>กพ</v>
      </c>
      <c r="U1068" t="str">
        <f t="shared" si="80"/>
        <v>22</v>
      </c>
      <c r="V1068" cm="1">
        <f t="array" ref="V1068">_xlfn.SWITCH(T1068,"มค",1,"กพ",2,"มี",3,"เมย",4,"พค",5,"มิ",6,"กค",7,"สค",8,"กย",9,"ตค",10,"พย",11,"ธค",12)</f>
        <v>2</v>
      </c>
      <c r="W1068" s="55">
        <f t="shared" si="81"/>
        <v>2022</v>
      </c>
      <c r="X1068" s="54">
        <f t="shared" si="82"/>
        <v>44614</v>
      </c>
    </row>
    <row r="1069" spans="1:24" ht="24" x14ac:dyDescent="0.4">
      <c r="A1069" s="19">
        <v>100</v>
      </c>
      <c r="B1069" s="20" t="s">
        <v>2272</v>
      </c>
      <c r="C1069" s="21" t="s">
        <v>2432</v>
      </c>
      <c r="D1069" s="22" t="s">
        <v>1331</v>
      </c>
      <c r="E1069" s="23" t="s">
        <v>1332</v>
      </c>
      <c r="F1069" s="24" t="s">
        <v>1333</v>
      </c>
      <c r="G1069" s="25" t="s">
        <v>50</v>
      </c>
      <c r="H1069" s="26">
        <v>0</v>
      </c>
      <c r="I1069" s="26">
        <v>0</v>
      </c>
      <c r="J1069" s="27">
        <v>0</v>
      </c>
      <c r="K1069" s="28">
        <v>6</v>
      </c>
      <c r="L1069" s="27">
        <v>24</v>
      </c>
      <c r="M1069" s="27">
        <v>1.68</v>
      </c>
      <c r="N1069" s="29">
        <v>25.68</v>
      </c>
      <c r="O1069" s="27">
        <v>1.68</v>
      </c>
      <c r="P1069" s="27">
        <v>25.68</v>
      </c>
      <c r="Q1069" s="27">
        <v>25.73</v>
      </c>
      <c r="R1069" s="30"/>
      <c r="S1069">
        <f t="shared" si="79"/>
        <v>6</v>
      </c>
      <c r="T1069" t="str">
        <f t="shared" si="83"/>
        <v>กพ</v>
      </c>
      <c r="U1069" t="str">
        <f t="shared" si="80"/>
        <v>22</v>
      </c>
      <c r="V1069" cm="1">
        <f t="array" ref="V1069">_xlfn.SWITCH(T1069,"มค",1,"กพ",2,"มี",3,"เมย",4,"พค",5,"มิ",6,"กค",7,"สค",8,"กย",9,"ตค",10,"พย",11,"ธค",12)</f>
        <v>2</v>
      </c>
      <c r="W1069" s="55">
        <f t="shared" si="81"/>
        <v>2022</v>
      </c>
      <c r="X1069" s="54">
        <f t="shared" si="82"/>
        <v>44614</v>
      </c>
    </row>
    <row r="1070" spans="1:24" ht="24" x14ac:dyDescent="0.4">
      <c r="A1070" s="19">
        <v>101</v>
      </c>
      <c r="B1070" s="20" t="s">
        <v>2272</v>
      </c>
      <c r="C1070" s="21" t="s">
        <v>2433</v>
      </c>
      <c r="D1070" s="22" t="s">
        <v>1339</v>
      </c>
      <c r="E1070" s="23" t="s">
        <v>1332</v>
      </c>
      <c r="F1070" s="24" t="s">
        <v>1340</v>
      </c>
      <c r="G1070" s="25" t="s">
        <v>2048</v>
      </c>
      <c r="H1070" s="26">
        <v>372</v>
      </c>
      <c r="I1070" s="26">
        <v>26.04</v>
      </c>
      <c r="J1070" s="27">
        <v>398.04</v>
      </c>
      <c r="K1070" s="28">
        <v>0</v>
      </c>
      <c r="L1070" s="27">
        <v>0</v>
      </c>
      <c r="M1070" s="27">
        <v>0</v>
      </c>
      <c r="N1070" s="29">
        <v>0</v>
      </c>
      <c r="O1070" s="27">
        <v>26.04</v>
      </c>
      <c r="P1070" s="27">
        <v>398.04</v>
      </c>
      <c r="Q1070" s="27">
        <v>398.04</v>
      </c>
      <c r="R1070" s="30"/>
      <c r="S1070">
        <f t="shared" si="79"/>
        <v>6</v>
      </c>
      <c r="T1070" t="str">
        <f t="shared" si="83"/>
        <v>กพ</v>
      </c>
      <c r="U1070" t="str">
        <f t="shared" si="80"/>
        <v>22</v>
      </c>
      <c r="V1070" cm="1">
        <f t="array" ref="V1070">_xlfn.SWITCH(T1070,"มค",1,"กพ",2,"มี",3,"เมย",4,"พค",5,"มิ",6,"กค",7,"สค",8,"กย",9,"ตค",10,"พย",11,"ธค",12)</f>
        <v>2</v>
      </c>
      <c r="W1070" s="55">
        <f t="shared" si="81"/>
        <v>2022</v>
      </c>
      <c r="X1070" s="54">
        <f t="shared" si="82"/>
        <v>44614</v>
      </c>
    </row>
    <row r="1071" spans="1:24" ht="24" x14ac:dyDescent="0.4">
      <c r="A1071" s="19">
        <v>102</v>
      </c>
      <c r="B1071" s="20" t="s">
        <v>2272</v>
      </c>
      <c r="C1071" s="21" t="s">
        <v>2434</v>
      </c>
      <c r="D1071" s="22" t="s">
        <v>1339</v>
      </c>
      <c r="E1071" s="23" t="s">
        <v>1332</v>
      </c>
      <c r="F1071" s="24" t="s">
        <v>1340</v>
      </c>
      <c r="G1071" s="25" t="s">
        <v>50</v>
      </c>
      <c r="H1071" s="26">
        <v>0</v>
      </c>
      <c r="I1071" s="26">
        <v>0</v>
      </c>
      <c r="J1071" s="27">
        <v>0</v>
      </c>
      <c r="K1071" s="28">
        <v>74</v>
      </c>
      <c r="L1071" s="27">
        <v>296</v>
      </c>
      <c r="M1071" s="27">
        <v>20.72</v>
      </c>
      <c r="N1071" s="29">
        <v>316.72000000000003</v>
      </c>
      <c r="O1071" s="27">
        <v>20.72</v>
      </c>
      <c r="P1071" s="27">
        <v>316.72000000000003</v>
      </c>
      <c r="Q1071" s="27">
        <v>316.95999999999998</v>
      </c>
      <c r="R1071" s="30"/>
      <c r="S1071">
        <f t="shared" si="79"/>
        <v>6</v>
      </c>
      <c r="T1071" t="str">
        <f t="shared" si="83"/>
        <v>กพ</v>
      </c>
      <c r="U1071" t="str">
        <f t="shared" si="80"/>
        <v>22</v>
      </c>
      <c r="V1071" cm="1">
        <f t="array" ref="V1071">_xlfn.SWITCH(T1071,"มค",1,"กพ",2,"มี",3,"เมย",4,"พค",5,"มิ",6,"กค",7,"สค",8,"กย",9,"ตค",10,"พย",11,"ธค",12)</f>
        <v>2</v>
      </c>
      <c r="W1071" s="55">
        <f t="shared" si="81"/>
        <v>2022</v>
      </c>
      <c r="X1071" s="54">
        <f t="shared" si="82"/>
        <v>44614</v>
      </c>
    </row>
    <row r="1072" spans="1:24" ht="24" x14ac:dyDescent="0.4">
      <c r="A1072" s="19">
        <v>103</v>
      </c>
      <c r="B1072" s="20" t="s">
        <v>2272</v>
      </c>
      <c r="C1072" s="21" t="s">
        <v>2435</v>
      </c>
      <c r="D1072" s="22" t="s">
        <v>1335</v>
      </c>
      <c r="E1072" s="23" t="s">
        <v>1336</v>
      </c>
      <c r="F1072" s="24" t="s">
        <v>1337</v>
      </c>
      <c r="G1072" s="25" t="s">
        <v>2048</v>
      </c>
      <c r="H1072" s="26">
        <v>100</v>
      </c>
      <c r="I1072" s="26">
        <v>7</v>
      </c>
      <c r="J1072" s="27">
        <v>107</v>
      </c>
      <c r="K1072" s="28">
        <v>0</v>
      </c>
      <c r="L1072" s="27">
        <v>0</v>
      </c>
      <c r="M1072" s="27">
        <v>0</v>
      </c>
      <c r="N1072" s="29">
        <v>0</v>
      </c>
      <c r="O1072" s="27">
        <v>7</v>
      </c>
      <c r="P1072" s="27">
        <v>107</v>
      </c>
      <c r="Q1072" s="27">
        <v>107</v>
      </c>
      <c r="R1072" s="30"/>
      <c r="S1072">
        <f t="shared" si="79"/>
        <v>6</v>
      </c>
      <c r="T1072" t="str">
        <f t="shared" si="83"/>
        <v>กพ</v>
      </c>
      <c r="U1072" t="str">
        <f t="shared" si="80"/>
        <v>22</v>
      </c>
      <c r="V1072" cm="1">
        <f t="array" ref="V1072">_xlfn.SWITCH(T1072,"มค",1,"กพ",2,"มี",3,"เมย",4,"พค",5,"มิ",6,"กค",7,"สค",8,"กย",9,"ตค",10,"พย",11,"ธค",12)</f>
        <v>2</v>
      </c>
      <c r="W1072" s="55">
        <f t="shared" si="81"/>
        <v>2022</v>
      </c>
      <c r="X1072" s="54">
        <f t="shared" si="82"/>
        <v>44614</v>
      </c>
    </row>
    <row r="1073" spans="1:24" ht="24" x14ac:dyDescent="0.4">
      <c r="A1073" s="19">
        <v>104</v>
      </c>
      <c r="B1073" s="20" t="s">
        <v>2272</v>
      </c>
      <c r="C1073" s="21" t="s">
        <v>2436</v>
      </c>
      <c r="D1073" s="22" t="s">
        <v>1335</v>
      </c>
      <c r="E1073" s="23" t="s">
        <v>1336</v>
      </c>
      <c r="F1073" s="24" t="s">
        <v>1337</v>
      </c>
      <c r="G1073" s="25" t="s">
        <v>50</v>
      </c>
      <c r="H1073" s="26">
        <v>0</v>
      </c>
      <c r="I1073" s="26">
        <v>0</v>
      </c>
      <c r="J1073" s="27">
        <v>0</v>
      </c>
      <c r="K1073" s="28">
        <v>32</v>
      </c>
      <c r="L1073" s="27">
        <v>128</v>
      </c>
      <c r="M1073" s="27">
        <v>8.9600000000000009</v>
      </c>
      <c r="N1073" s="29">
        <v>136.96</v>
      </c>
      <c r="O1073" s="27">
        <v>8.9600000000000009</v>
      </c>
      <c r="P1073" s="27">
        <v>136.96</v>
      </c>
      <c r="Q1073" s="27">
        <v>137</v>
      </c>
      <c r="R1073" s="30"/>
      <c r="S1073">
        <f t="shared" si="79"/>
        <v>6</v>
      </c>
      <c r="T1073" t="str">
        <f t="shared" si="83"/>
        <v>กพ</v>
      </c>
      <c r="U1073" t="str">
        <f t="shared" si="80"/>
        <v>22</v>
      </c>
      <c r="V1073" cm="1">
        <f t="array" ref="V1073">_xlfn.SWITCH(T1073,"มค",1,"กพ",2,"มี",3,"เมย",4,"พค",5,"มิ",6,"กค",7,"สค",8,"กย",9,"ตค",10,"พย",11,"ธค",12)</f>
        <v>2</v>
      </c>
      <c r="W1073" s="55">
        <f t="shared" si="81"/>
        <v>2022</v>
      </c>
      <c r="X1073" s="54">
        <f t="shared" si="82"/>
        <v>44614</v>
      </c>
    </row>
    <row r="1074" spans="1:24" ht="24" x14ac:dyDescent="0.4">
      <c r="A1074" s="19">
        <v>105</v>
      </c>
      <c r="B1074" s="20" t="s">
        <v>2272</v>
      </c>
      <c r="C1074" s="21" t="s">
        <v>2437</v>
      </c>
      <c r="D1074" s="22" t="s">
        <v>2438</v>
      </c>
      <c r="E1074" s="23" t="s">
        <v>2439</v>
      </c>
      <c r="F1074" s="24" t="s">
        <v>2440</v>
      </c>
      <c r="G1074" s="25" t="s">
        <v>2441</v>
      </c>
      <c r="H1074" s="26">
        <v>1848</v>
      </c>
      <c r="I1074" s="26">
        <v>129.36000000000001</v>
      </c>
      <c r="J1074" s="27">
        <v>1977.3600000000001</v>
      </c>
      <c r="K1074" s="28">
        <v>0</v>
      </c>
      <c r="L1074" s="27">
        <v>0</v>
      </c>
      <c r="M1074" s="27">
        <v>0</v>
      </c>
      <c r="N1074" s="29">
        <v>0</v>
      </c>
      <c r="O1074" s="27">
        <v>129.36000000000001</v>
      </c>
      <c r="P1074" s="27">
        <v>1977.36</v>
      </c>
      <c r="Q1074" s="27">
        <v>1977.5</v>
      </c>
      <c r="R1074" s="30"/>
      <c r="S1074">
        <f t="shared" si="79"/>
        <v>6</v>
      </c>
      <c r="T1074" t="str">
        <f t="shared" si="83"/>
        <v>กพ</v>
      </c>
      <c r="U1074" t="str">
        <f t="shared" si="80"/>
        <v>22</v>
      </c>
      <c r="V1074" cm="1">
        <f t="array" ref="V1074">_xlfn.SWITCH(T1074,"มค",1,"กพ",2,"มี",3,"เมย",4,"พค",5,"มิ",6,"กค",7,"สค",8,"กย",9,"ตค",10,"พย",11,"ธค",12)</f>
        <v>2</v>
      </c>
      <c r="W1074" s="55">
        <f t="shared" si="81"/>
        <v>2022</v>
      </c>
      <c r="X1074" s="54">
        <f t="shared" si="82"/>
        <v>44614</v>
      </c>
    </row>
    <row r="1075" spans="1:24" ht="24" x14ac:dyDescent="0.4">
      <c r="A1075" s="19">
        <v>106</v>
      </c>
      <c r="B1075" s="20" t="s">
        <v>2295</v>
      </c>
      <c r="C1075" s="21" t="s">
        <v>2442</v>
      </c>
      <c r="D1075" s="22" t="s">
        <v>1192</v>
      </c>
      <c r="E1075" s="23" t="s">
        <v>1193</v>
      </c>
      <c r="F1075" s="24" t="s">
        <v>1194</v>
      </c>
      <c r="G1075" s="25" t="s">
        <v>50</v>
      </c>
      <c r="H1075" s="26">
        <v>0</v>
      </c>
      <c r="I1075" s="26">
        <v>0</v>
      </c>
      <c r="J1075" s="27">
        <v>0</v>
      </c>
      <c r="K1075" s="28">
        <v>70</v>
      </c>
      <c r="L1075" s="27">
        <v>280</v>
      </c>
      <c r="M1075" s="27">
        <v>19.600000000000001</v>
      </c>
      <c r="N1075" s="29">
        <v>299.60000000000002</v>
      </c>
      <c r="O1075" s="27">
        <v>19.600000000000001</v>
      </c>
      <c r="P1075" s="27">
        <v>299.60000000000002</v>
      </c>
      <c r="Q1075" s="27">
        <v>299.75</v>
      </c>
      <c r="R1075" s="30"/>
      <c r="S1075">
        <f t="shared" si="79"/>
        <v>6</v>
      </c>
      <c r="T1075" t="str">
        <f t="shared" si="83"/>
        <v>กพ</v>
      </c>
      <c r="U1075" t="str">
        <f t="shared" si="80"/>
        <v>23</v>
      </c>
      <c r="V1075" cm="1">
        <f t="array" ref="V1075">_xlfn.SWITCH(T1075,"มค",1,"กพ",2,"มี",3,"เมย",4,"พค",5,"มิ",6,"กค",7,"สค",8,"กย",9,"ตค",10,"พย",11,"ธค",12)</f>
        <v>2</v>
      </c>
      <c r="W1075" s="55">
        <f t="shared" si="81"/>
        <v>2022</v>
      </c>
      <c r="X1075" s="54">
        <f t="shared" si="82"/>
        <v>44615</v>
      </c>
    </row>
    <row r="1076" spans="1:24" ht="24" x14ac:dyDescent="0.4">
      <c r="A1076" s="19">
        <v>107</v>
      </c>
      <c r="B1076" s="20" t="s">
        <v>2307</v>
      </c>
      <c r="C1076" s="21" t="s">
        <v>2443</v>
      </c>
      <c r="D1076" s="22" t="s">
        <v>1893</v>
      </c>
      <c r="E1076" s="23" t="s">
        <v>1894</v>
      </c>
      <c r="F1076" s="24" t="s">
        <v>1895</v>
      </c>
      <c r="G1076" s="25" t="s">
        <v>50</v>
      </c>
      <c r="H1076" s="26">
        <v>0</v>
      </c>
      <c r="I1076" s="26">
        <v>0</v>
      </c>
      <c r="J1076" s="27">
        <v>0</v>
      </c>
      <c r="K1076" s="28">
        <v>251</v>
      </c>
      <c r="L1076" s="27">
        <v>1004</v>
      </c>
      <c r="M1076" s="27">
        <v>70.28</v>
      </c>
      <c r="N1076" s="29">
        <v>1074.28</v>
      </c>
      <c r="O1076" s="27">
        <v>70.28</v>
      </c>
      <c r="P1076" s="27">
        <v>1074.28</v>
      </c>
      <c r="Q1076" s="27">
        <v>1074.28</v>
      </c>
      <c r="R1076" s="30" t="s">
        <v>2079</v>
      </c>
      <c r="S1076">
        <f t="shared" si="79"/>
        <v>6</v>
      </c>
      <c r="T1076" t="str">
        <f t="shared" si="83"/>
        <v>กพ</v>
      </c>
      <c r="U1076" t="str">
        <f t="shared" si="80"/>
        <v>25</v>
      </c>
      <c r="V1076" cm="1">
        <f t="array" ref="V1076">_xlfn.SWITCH(T1076,"มค",1,"กพ",2,"มี",3,"เมย",4,"พค",5,"มิ",6,"กค",7,"สค",8,"กย",9,"ตค",10,"พย",11,"ธค",12)</f>
        <v>2</v>
      </c>
      <c r="W1076" s="55">
        <f t="shared" si="81"/>
        <v>2022</v>
      </c>
      <c r="X1076" s="54">
        <f t="shared" si="82"/>
        <v>44617</v>
      </c>
    </row>
    <row r="1077" spans="1:24" ht="24" x14ac:dyDescent="0.4">
      <c r="A1077" s="19">
        <v>108</v>
      </c>
      <c r="B1077" s="20" t="s">
        <v>2309</v>
      </c>
      <c r="C1077" s="21" t="s">
        <v>2444</v>
      </c>
      <c r="D1077" s="22" t="s">
        <v>1994</v>
      </c>
      <c r="E1077" s="23" t="s">
        <v>1995</v>
      </c>
      <c r="F1077" s="24" t="s">
        <v>1996</v>
      </c>
      <c r="G1077" s="25" t="s">
        <v>50</v>
      </c>
      <c r="H1077" s="26">
        <v>0</v>
      </c>
      <c r="I1077" s="26">
        <v>0</v>
      </c>
      <c r="J1077" s="27">
        <v>0</v>
      </c>
      <c r="K1077" s="28">
        <v>2</v>
      </c>
      <c r="L1077" s="27">
        <v>8</v>
      </c>
      <c r="M1077" s="27">
        <v>0.56000000000000005</v>
      </c>
      <c r="N1077" s="29">
        <v>8.56</v>
      </c>
      <c r="O1077" s="27">
        <v>0.56000000000000005</v>
      </c>
      <c r="P1077" s="27">
        <v>8.56</v>
      </c>
      <c r="Q1077" s="27">
        <v>8.75</v>
      </c>
      <c r="R1077" s="30"/>
      <c r="S1077">
        <f t="shared" si="79"/>
        <v>6</v>
      </c>
      <c r="T1077" t="str">
        <f t="shared" si="83"/>
        <v>กพ</v>
      </c>
      <c r="U1077" t="str">
        <f t="shared" si="80"/>
        <v>28</v>
      </c>
      <c r="V1077" cm="1">
        <f t="array" ref="V1077">_xlfn.SWITCH(T1077,"มค",1,"กพ",2,"มี",3,"เมย",4,"พค",5,"มิ",6,"กค",7,"สค",8,"กย",9,"ตค",10,"พย",11,"ธค",12)</f>
        <v>2</v>
      </c>
      <c r="W1077" s="55">
        <f t="shared" si="81"/>
        <v>2022</v>
      </c>
      <c r="X1077" s="54">
        <f t="shared" si="82"/>
        <v>44620</v>
      </c>
    </row>
    <row r="1078" spans="1:24" ht="24" x14ac:dyDescent="0.4">
      <c r="A1078" s="19">
        <v>109</v>
      </c>
      <c r="B1078" s="20" t="s">
        <v>2309</v>
      </c>
      <c r="C1078" s="21" t="s">
        <v>2445</v>
      </c>
      <c r="D1078" s="22" t="s">
        <v>1327</v>
      </c>
      <c r="E1078" s="23" t="s">
        <v>1328</v>
      </c>
      <c r="F1078" s="24" t="s">
        <v>1329</v>
      </c>
      <c r="G1078" s="25" t="s">
        <v>2048</v>
      </c>
      <c r="H1078" s="26">
        <v>148</v>
      </c>
      <c r="I1078" s="26">
        <v>10.36</v>
      </c>
      <c r="J1078" s="27">
        <v>158.36000000000001</v>
      </c>
      <c r="K1078" s="28">
        <v>103</v>
      </c>
      <c r="L1078" s="27">
        <v>412</v>
      </c>
      <c r="M1078" s="27">
        <v>28.84</v>
      </c>
      <c r="N1078" s="29">
        <v>440.84</v>
      </c>
      <c r="O1078" s="27">
        <v>39.200000000000003</v>
      </c>
      <c r="P1078" s="27">
        <v>599.20000000000005</v>
      </c>
      <c r="Q1078" s="27">
        <v>599.25</v>
      </c>
      <c r="R1078" s="30"/>
      <c r="S1078">
        <f t="shared" si="79"/>
        <v>6</v>
      </c>
      <c r="T1078" t="str">
        <f t="shared" si="83"/>
        <v>กพ</v>
      </c>
      <c r="U1078" t="str">
        <f t="shared" si="80"/>
        <v>28</v>
      </c>
      <c r="V1078" cm="1">
        <f t="array" ref="V1078">_xlfn.SWITCH(T1078,"มค",1,"กพ",2,"มี",3,"เมย",4,"พค",5,"มิ",6,"กค",7,"สค",8,"กย",9,"ตค",10,"พย",11,"ธค",12)</f>
        <v>2</v>
      </c>
      <c r="W1078" s="55">
        <f t="shared" si="81"/>
        <v>2022</v>
      </c>
      <c r="X1078" s="54">
        <f t="shared" si="82"/>
        <v>44620</v>
      </c>
    </row>
    <row r="1079" spans="1:24" ht="24" x14ac:dyDescent="0.4">
      <c r="A1079" s="19">
        <v>1</v>
      </c>
      <c r="B1079" s="20" t="s">
        <v>2446</v>
      </c>
      <c r="C1079" s="21" t="s">
        <v>2447</v>
      </c>
      <c r="D1079" s="22" t="s">
        <v>1064</v>
      </c>
      <c r="E1079" s="23" t="s">
        <v>1065</v>
      </c>
      <c r="F1079" s="24" t="s">
        <v>1066</v>
      </c>
      <c r="G1079" s="25" t="s">
        <v>2048</v>
      </c>
      <c r="H1079" s="26">
        <v>182</v>
      </c>
      <c r="I1079" s="26">
        <v>12.74</v>
      </c>
      <c r="J1079" s="27">
        <v>194.74</v>
      </c>
      <c r="K1079" s="28">
        <v>0</v>
      </c>
      <c r="L1079" s="27">
        <v>0</v>
      </c>
      <c r="M1079" s="27">
        <v>0</v>
      </c>
      <c r="N1079" s="29">
        <v>0</v>
      </c>
      <c r="O1079" s="27">
        <v>12.74</v>
      </c>
      <c r="P1079" s="27">
        <v>194.74</v>
      </c>
      <c r="Q1079" s="27">
        <v>194.74</v>
      </c>
      <c r="R1079" s="30"/>
      <c r="S1079">
        <f t="shared" si="79"/>
        <v>6</v>
      </c>
      <c r="T1079" t="str">
        <f>IF(S1079=5,MID(B1079,6-S1079,2),MID(B1079,8-S1079,2))</f>
        <v>มี</v>
      </c>
      <c r="U1079" t="str">
        <f>IF(S1079=6,LEFT(B1079,1),LEFT(B1079,2))</f>
        <v>4</v>
      </c>
      <c r="V1079" cm="1">
        <f t="array" ref="V1079">_xlfn.SWITCH(T1079,"มค",1,"กพ",2,"มี",3,"เมย",4,"พค",5,"มิ",6,"กค",7,"สค",8,"กย",9,"ตค",10,"พย",11,"ธค",12)</f>
        <v>3</v>
      </c>
      <c r="W1079" s="55">
        <f t="shared" si="81"/>
        <v>2022</v>
      </c>
      <c r="X1079" s="54">
        <f t="shared" si="82"/>
        <v>44624</v>
      </c>
    </row>
    <row r="1080" spans="1:24" ht="24" x14ac:dyDescent="0.4">
      <c r="A1080" s="19">
        <v>2</v>
      </c>
      <c r="B1080" s="20" t="s">
        <v>2446</v>
      </c>
      <c r="C1080" s="21" t="s">
        <v>2448</v>
      </c>
      <c r="D1080" s="22" t="s">
        <v>1064</v>
      </c>
      <c r="E1080" s="23" t="s">
        <v>1065</v>
      </c>
      <c r="F1080" s="24" t="s">
        <v>1066</v>
      </c>
      <c r="G1080" s="25" t="s">
        <v>2449</v>
      </c>
      <c r="H1080" s="26">
        <v>129.5</v>
      </c>
      <c r="I1080" s="26">
        <v>9.06</v>
      </c>
      <c r="J1080" s="27">
        <v>138.56</v>
      </c>
      <c r="K1080" s="28">
        <v>0</v>
      </c>
      <c r="L1080" s="27">
        <v>0</v>
      </c>
      <c r="M1080" s="27">
        <v>0</v>
      </c>
      <c r="N1080" s="29">
        <v>0</v>
      </c>
      <c r="O1080" s="27">
        <v>9.06</v>
      </c>
      <c r="P1080" s="27">
        <v>138.56</v>
      </c>
      <c r="Q1080" s="27">
        <v>138.76</v>
      </c>
      <c r="R1080" s="30"/>
      <c r="S1080">
        <f t="shared" si="79"/>
        <v>6</v>
      </c>
      <c r="T1080" t="str">
        <f t="shared" ref="T1080:T1106" si="84">IF(S1080=5,MID(B1080,6-S1080,2),MID(B1080,8-S1080,2))</f>
        <v>มี</v>
      </c>
      <c r="U1080" t="str">
        <f t="shared" ref="U1080:U1106" si="85">IF(S1080=6,LEFT(B1080,1),LEFT(B1080,2))</f>
        <v>4</v>
      </c>
      <c r="V1080" cm="1">
        <f t="array" ref="V1080">_xlfn.SWITCH(T1080,"มค",1,"กพ",2,"มี",3,"เมย",4,"พค",5,"มิ",6,"กค",7,"สค",8,"กย",9,"ตค",10,"พย",11,"ธค",12)</f>
        <v>3</v>
      </c>
      <c r="W1080" s="55">
        <f t="shared" ref="W1080:W1106" si="86">(2500+RIGHT(B1080,2))-543</f>
        <v>2022</v>
      </c>
      <c r="X1080" s="54">
        <f t="shared" ref="X1080:X1106" si="87">DATE(W1080,V1080,U1080)</f>
        <v>44624</v>
      </c>
    </row>
    <row r="1081" spans="1:24" ht="24" x14ac:dyDescent="0.4">
      <c r="A1081" s="19">
        <v>3</v>
      </c>
      <c r="B1081" s="20" t="s">
        <v>2450</v>
      </c>
      <c r="C1081" s="21" t="s">
        <v>2451</v>
      </c>
      <c r="D1081" s="22" t="s">
        <v>600</v>
      </c>
      <c r="E1081" s="23" t="s">
        <v>601</v>
      </c>
      <c r="F1081" s="24" t="s">
        <v>602</v>
      </c>
      <c r="G1081" s="25" t="s">
        <v>50</v>
      </c>
      <c r="H1081" s="26">
        <v>0</v>
      </c>
      <c r="I1081" s="26">
        <v>0</v>
      </c>
      <c r="J1081" s="27">
        <v>0</v>
      </c>
      <c r="K1081" s="28">
        <v>103</v>
      </c>
      <c r="L1081" s="27">
        <v>360.5</v>
      </c>
      <c r="M1081" s="27">
        <v>25.23</v>
      </c>
      <c r="N1081" s="29">
        <v>385.73</v>
      </c>
      <c r="O1081" s="27">
        <v>25.23</v>
      </c>
      <c r="P1081" s="27">
        <v>385.73</v>
      </c>
      <c r="Q1081" s="27">
        <v>385.75</v>
      </c>
      <c r="R1081" s="30"/>
      <c r="S1081">
        <f t="shared" si="79"/>
        <v>7</v>
      </c>
      <c r="T1081" t="str">
        <f>IF(S1081=5,MID(B1081,1,2),MID(B1081,3,2))</f>
        <v>มี</v>
      </c>
      <c r="U1081" t="str">
        <f t="shared" si="85"/>
        <v>21</v>
      </c>
      <c r="V1081" cm="1">
        <f t="array" ref="V1081">_xlfn.SWITCH(T1081,"มค",1,"กพ",2,"มี",3,"เมย",4,"พค",5,"มิ",6,"กค",7,"สค",8,"กย",9,"ตค",10,"พย",11,"ธค",12)</f>
        <v>3</v>
      </c>
      <c r="W1081" s="55">
        <f t="shared" si="86"/>
        <v>2022</v>
      </c>
      <c r="X1081" s="54">
        <f t="shared" si="87"/>
        <v>44641</v>
      </c>
    </row>
    <row r="1082" spans="1:24" ht="24" x14ac:dyDescent="0.4">
      <c r="A1082" s="19">
        <v>4</v>
      </c>
      <c r="B1082" s="20" t="s">
        <v>2450</v>
      </c>
      <c r="C1082" s="21" t="s">
        <v>2452</v>
      </c>
      <c r="D1082" s="22" t="s">
        <v>381</v>
      </c>
      <c r="E1082" s="23" t="s">
        <v>382</v>
      </c>
      <c r="F1082" s="24" t="s">
        <v>383</v>
      </c>
      <c r="G1082" s="25" t="s">
        <v>50</v>
      </c>
      <c r="H1082" s="26">
        <v>0</v>
      </c>
      <c r="I1082" s="26">
        <v>0</v>
      </c>
      <c r="J1082" s="27">
        <v>0</v>
      </c>
      <c r="K1082" s="28">
        <v>16</v>
      </c>
      <c r="L1082" s="27">
        <v>56</v>
      </c>
      <c r="M1082" s="27">
        <v>3.92</v>
      </c>
      <c r="N1082" s="29">
        <v>59.92</v>
      </c>
      <c r="O1082" s="27">
        <v>3.92</v>
      </c>
      <c r="P1082" s="27">
        <v>59.92</v>
      </c>
      <c r="Q1082" s="27">
        <v>60</v>
      </c>
      <c r="R1082" s="30"/>
      <c r="S1082">
        <f t="shared" si="79"/>
        <v>7</v>
      </c>
      <c r="T1082" t="str">
        <f t="shared" ref="T1082:T1109" si="88">IF(S1082=5,MID(B1082,1,2),MID(B1082,3,2))</f>
        <v>มี</v>
      </c>
      <c r="U1082" t="str">
        <f t="shared" ref="U1082:U1109" si="89">IF(S1082=6,LEFT(B1082,1),LEFT(B1082,2))</f>
        <v>21</v>
      </c>
      <c r="V1082" cm="1">
        <f t="array" ref="V1082">_xlfn.SWITCH(T1082,"มค",1,"กพ",2,"มี",3,"เมย",4,"พค",5,"มิ",6,"กค",7,"สค",8,"กย",9,"ตค",10,"พย",11,"ธค",12)</f>
        <v>3</v>
      </c>
      <c r="W1082" s="55">
        <f t="shared" ref="W1082:W1109" si="90">(2500+RIGHT(B1082,2))-543</f>
        <v>2022</v>
      </c>
      <c r="X1082" s="54">
        <f t="shared" ref="X1082:X1109" si="91">DATE(W1082,V1082,U1082)</f>
        <v>44641</v>
      </c>
    </row>
    <row r="1083" spans="1:24" ht="24" x14ac:dyDescent="0.4">
      <c r="A1083" s="19">
        <v>5</v>
      </c>
      <c r="B1083" s="20" t="s">
        <v>2450</v>
      </c>
      <c r="C1083" s="21" t="s">
        <v>2453</v>
      </c>
      <c r="D1083" s="22" t="s">
        <v>582</v>
      </c>
      <c r="E1083" s="23" t="s">
        <v>175</v>
      </c>
      <c r="F1083" s="24" t="s">
        <v>583</v>
      </c>
      <c r="G1083" s="25" t="s">
        <v>2449</v>
      </c>
      <c r="H1083" s="26">
        <v>28</v>
      </c>
      <c r="I1083" s="26">
        <v>1.96</v>
      </c>
      <c r="J1083" s="27">
        <v>29.96</v>
      </c>
      <c r="K1083" s="28">
        <v>0</v>
      </c>
      <c r="L1083" s="27">
        <v>0</v>
      </c>
      <c r="M1083" s="27">
        <v>0</v>
      </c>
      <c r="N1083" s="29">
        <v>0</v>
      </c>
      <c r="O1083" s="27">
        <v>1.96</v>
      </c>
      <c r="P1083" s="27">
        <v>29.96</v>
      </c>
      <c r="Q1083" s="27">
        <v>30</v>
      </c>
      <c r="R1083" s="30"/>
      <c r="S1083">
        <f t="shared" si="79"/>
        <v>7</v>
      </c>
      <c r="T1083" t="str">
        <f t="shared" si="88"/>
        <v>มี</v>
      </c>
      <c r="U1083" t="str">
        <f t="shared" si="89"/>
        <v>21</v>
      </c>
      <c r="V1083" cm="1">
        <f t="array" ref="V1083">_xlfn.SWITCH(T1083,"มค",1,"กพ",2,"มี",3,"เมย",4,"พค",5,"มิ",6,"กค",7,"สค",8,"กย",9,"ตค",10,"พย",11,"ธค",12)</f>
        <v>3</v>
      </c>
      <c r="W1083" s="55">
        <f t="shared" si="90"/>
        <v>2022</v>
      </c>
      <c r="X1083" s="54">
        <f t="shared" si="91"/>
        <v>44641</v>
      </c>
    </row>
    <row r="1084" spans="1:24" ht="24" x14ac:dyDescent="0.4">
      <c r="A1084" s="19">
        <v>6</v>
      </c>
      <c r="B1084" s="20" t="s">
        <v>2450</v>
      </c>
      <c r="C1084" s="21" t="s">
        <v>2454</v>
      </c>
      <c r="D1084" s="22" t="s">
        <v>1767</v>
      </c>
      <c r="E1084" s="23" t="s">
        <v>1768</v>
      </c>
      <c r="F1084" s="24" t="s">
        <v>587</v>
      </c>
      <c r="G1084" s="25" t="s">
        <v>2048</v>
      </c>
      <c r="H1084" s="26">
        <v>511</v>
      </c>
      <c r="I1084" s="26">
        <v>35.770000000000003</v>
      </c>
      <c r="J1084" s="27">
        <v>546.77</v>
      </c>
      <c r="K1084" s="28">
        <v>0</v>
      </c>
      <c r="L1084" s="27">
        <v>0</v>
      </c>
      <c r="M1084" s="27">
        <v>0</v>
      </c>
      <c r="N1084" s="29">
        <v>0</v>
      </c>
      <c r="O1084" s="27">
        <v>35.770000000000003</v>
      </c>
      <c r="P1084" s="27">
        <v>546.77</v>
      </c>
      <c r="Q1084" s="27">
        <v>546.77</v>
      </c>
      <c r="R1084" s="30"/>
      <c r="S1084">
        <f t="shared" si="79"/>
        <v>7</v>
      </c>
      <c r="T1084" t="str">
        <f t="shared" si="88"/>
        <v>มี</v>
      </c>
      <c r="U1084" t="str">
        <f t="shared" si="89"/>
        <v>21</v>
      </c>
      <c r="V1084" cm="1">
        <f t="array" ref="V1084">_xlfn.SWITCH(T1084,"มค",1,"กพ",2,"มี",3,"เมย",4,"พค",5,"มิ",6,"กค",7,"สค",8,"กย",9,"ตค",10,"พย",11,"ธค",12)</f>
        <v>3</v>
      </c>
      <c r="W1084" s="55">
        <f t="shared" si="90"/>
        <v>2022</v>
      </c>
      <c r="X1084" s="54">
        <f t="shared" si="91"/>
        <v>44641</v>
      </c>
    </row>
    <row r="1085" spans="1:24" ht="24" x14ac:dyDescent="0.4">
      <c r="A1085" s="19">
        <v>7</v>
      </c>
      <c r="B1085" s="20" t="s">
        <v>2450</v>
      </c>
      <c r="C1085" s="21" t="s">
        <v>2455</v>
      </c>
      <c r="D1085" s="22" t="s">
        <v>1767</v>
      </c>
      <c r="E1085" s="23" t="s">
        <v>1768</v>
      </c>
      <c r="F1085" s="24" t="s">
        <v>587</v>
      </c>
      <c r="G1085" s="25" t="s">
        <v>2449</v>
      </c>
      <c r="H1085" s="26">
        <v>885.5</v>
      </c>
      <c r="I1085" s="26">
        <v>61.98</v>
      </c>
      <c r="J1085" s="27">
        <v>947.48</v>
      </c>
      <c r="K1085" s="28">
        <v>0</v>
      </c>
      <c r="L1085" s="27">
        <v>0</v>
      </c>
      <c r="M1085" s="27">
        <v>0</v>
      </c>
      <c r="N1085" s="29">
        <v>0</v>
      </c>
      <c r="O1085" s="27">
        <v>61.98</v>
      </c>
      <c r="P1085" s="27">
        <v>947.48</v>
      </c>
      <c r="Q1085" s="27">
        <v>947.48</v>
      </c>
      <c r="R1085" s="30"/>
      <c r="S1085">
        <f t="shared" si="79"/>
        <v>7</v>
      </c>
      <c r="T1085" t="str">
        <f t="shared" si="88"/>
        <v>มี</v>
      </c>
      <c r="U1085" t="str">
        <f t="shared" si="89"/>
        <v>21</v>
      </c>
      <c r="V1085" cm="1">
        <f t="array" ref="V1085">_xlfn.SWITCH(T1085,"มค",1,"กพ",2,"มี",3,"เมย",4,"พค",5,"มิ",6,"กค",7,"สค",8,"กย",9,"ตค",10,"พย",11,"ธค",12)</f>
        <v>3</v>
      </c>
      <c r="W1085" s="55">
        <f t="shared" si="90"/>
        <v>2022</v>
      </c>
      <c r="X1085" s="54">
        <f t="shared" si="91"/>
        <v>44641</v>
      </c>
    </row>
    <row r="1086" spans="1:24" ht="24" x14ac:dyDescent="0.4">
      <c r="A1086" s="19">
        <v>8</v>
      </c>
      <c r="B1086" s="20" t="s">
        <v>2450</v>
      </c>
      <c r="C1086" s="21" t="s">
        <v>2456</v>
      </c>
      <c r="D1086" s="22" t="s">
        <v>1770</v>
      </c>
      <c r="E1086" s="23" t="s">
        <v>1771</v>
      </c>
      <c r="F1086" s="24" t="s">
        <v>587</v>
      </c>
      <c r="G1086" s="25" t="s">
        <v>2048</v>
      </c>
      <c r="H1086" s="26">
        <v>703.5</v>
      </c>
      <c r="I1086" s="26">
        <v>49.24</v>
      </c>
      <c r="J1086" s="27">
        <v>752.74</v>
      </c>
      <c r="K1086" s="28">
        <v>0</v>
      </c>
      <c r="L1086" s="27">
        <v>0</v>
      </c>
      <c r="M1086" s="27">
        <v>0</v>
      </c>
      <c r="N1086" s="29">
        <v>0</v>
      </c>
      <c r="O1086" s="27">
        <v>49.24</v>
      </c>
      <c r="P1086" s="27">
        <v>752.74</v>
      </c>
      <c r="Q1086" s="27">
        <v>752.74</v>
      </c>
      <c r="R1086" s="30"/>
      <c r="S1086">
        <f t="shared" si="79"/>
        <v>7</v>
      </c>
      <c r="T1086" t="str">
        <f t="shared" si="88"/>
        <v>มี</v>
      </c>
      <c r="U1086" t="str">
        <f t="shared" si="89"/>
        <v>21</v>
      </c>
      <c r="V1086" cm="1">
        <f t="array" ref="V1086">_xlfn.SWITCH(T1086,"มค",1,"กพ",2,"มี",3,"เมย",4,"พค",5,"มิ",6,"กค",7,"สค",8,"กย",9,"ตค",10,"พย",11,"ธค",12)</f>
        <v>3</v>
      </c>
      <c r="W1086" s="55">
        <f t="shared" si="90"/>
        <v>2022</v>
      </c>
      <c r="X1086" s="54">
        <f t="shared" si="91"/>
        <v>44641</v>
      </c>
    </row>
    <row r="1087" spans="1:24" ht="24" x14ac:dyDescent="0.4">
      <c r="A1087" s="19">
        <v>9</v>
      </c>
      <c r="B1087" s="20" t="s">
        <v>2450</v>
      </c>
      <c r="C1087" s="21" t="s">
        <v>2457</v>
      </c>
      <c r="D1087" s="22" t="s">
        <v>1770</v>
      </c>
      <c r="E1087" s="23" t="s">
        <v>1771</v>
      </c>
      <c r="F1087" s="24" t="s">
        <v>587</v>
      </c>
      <c r="G1087" s="25" t="s">
        <v>2449</v>
      </c>
      <c r="H1087" s="26">
        <v>791</v>
      </c>
      <c r="I1087" s="26">
        <v>55.37</v>
      </c>
      <c r="J1087" s="27">
        <v>846.37</v>
      </c>
      <c r="K1087" s="28">
        <v>0</v>
      </c>
      <c r="L1087" s="27">
        <v>0</v>
      </c>
      <c r="M1087" s="27">
        <v>0</v>
      </c>
      <c r="N1087" s="29">
        <v>0</v>
      </c>
      <c r="O1087" s="27">
        <v>55.37</v>
      </c>
      <c r="P1087" s="27">
        <v>846.37</v>
      </c>
      <c r="Q1087" s="27">
        <v>846.50999999999988</v>
      </c>
      <c r="R1087" s="30"/>
      <c r="S1087">
        <f t="shared" si="79"/>
        <v>7</v>
      </c>
      <c r="T1087" t="str">
        <f t="shared" si="88"/>
        <v>มี</v>
      </c>
      <c r="U1087" t="str">
        <f t="shared" si="89"/>
        <v>21</v>
      </c>
      <c r="V1087" cm="1">
        <f t="array" ref="V1087">_xlfn.SWITCH(T1087,"มค",1,"กพ",2,"มี",3,"เมย",4,"พค",5,"มิ",6,"กค",7,"สค",8,"กย",9,"ตค",10,"พย",11,"ธค",12)</f>
        <v>3</v>
      </c>
      <c r="W1087" s="55">
        <f t="shared" si="90"/>
        <v>2022</v>
      </c>
      <c r="X1087" s="54">
        <f t="shared" si="91"/>
        <v>44641</v>
      </c>
    </row>
    <row r="1088" spans="1:24" ht="24" x14ac:dyDescent="0.4">
      <c r="A1088" s="19">
        <v>10</v>
      </c>
      <c r="B1088" s="20" t="s">
        <v>2450</v>
      </c>
      <c r="C1088" s="21" t="s">
        <v>2458</v>
      </c>
      <c r="D1088" s="22" t="s">
        <v>369</v>
      </c>
      <c r="E1088" s="23" t="s">
        <v>370</v>
      </c>
      <c r="F1088" s="24" t="s">
        <v>371</v>
      </c>
      <c r="G1088" s="25" t="s">
        <v>2449</v>
      </c>
      <c r="H1088" s="26">
        <v>56</v>
      </c>
      <c r="I1088" s="26">
        <v>3.92</v>
      </c>
      <c r="J1088" s="27">
        <v>59.92</v>
      </c>
      <c r="K1088" s="28">
        <v>17</v>
      </c>
      <c r="L1088" s="27">
        <v>59.5</v>
      </c>
      <c r="M1088" s="27">
        <v>4.16</v>
      </c>
      <c r="N1088" s="29">
        <v>63.66</v>
      </c>
      <c r="O1088" s="27">
        <v>8.08</v>
      </c>
      <c r="P1088" s="27">
        <v>123.58</v>
      </c>
      <c r="Q1088" s="27">
        <v>123.75</v>
      </c>
      <c r="R1088" s="30"/>
      <c r="S1088">
        <f t="shared" si="79"/>
        <v>7</v>
      </c>
      <c r="T1088" t="str">
        <f t="shared" si="88"/>
        <v>มี</v>
      </c>
      <c r="U1088" t="str">
        <f t="shared" si="89"/>
        <v>21</v>
      </c>
      <c r="V1088" cm="1">
        <f t="array" ref="V1088">_xlfn.SWITCH(T1088,"มค",1,"กพ",2,"มี",3,"เมย",4,"พค",5,"มิ",6,"กค",7,"สค",8,"กย",9,"ตค",10,"พย",11,"ธค",12)</f>
        <v>3</v>
      </c>
      <c r="W1088" s="55">
        <f t="shared" si="90"/>
        <v>2022</v>
      </c>
      <c r="X1088" s="54">
        <f t="shared" si="91"/>
        <v>44641</v>
      </c>
    </row>
    <row r="1089" spans="1:24" ht="24" x14ac:dyDescent="0.4">
      <c r="A1089" s="19">
        <v>11</v>
      </c>
      <c r="B1089" s="20" t="s">
        <v>2450</v>
      </c>
      <c r="C1089" s="21" t="s">
        <v>2459</v>
      </c>
      <c r="D1089" s="22" t="s">
        <v>373</v>
      </c>
      <c r="E1089" s="23" t="s">
        <v>374</v>
      </c>
      <c r="F1089" s="24" t="s">
        <v>375</v>
      </c>
      <c r="G1089" s="25" t="s">
        <v>2460</v>
      </c>
      <c r="H1089" s="26">
        <v>188.99</v>
      </c>
      <c r="I1089" s="26">
        <v>13.23</v>
      </c>
      <c r="J1089" s="27">
        <v>202.22</v>
      </c>
      <c r="K1089" s="28">
        <v>30</v>
      </c>
      <c r="L1089" s="27">
        <v>105</v>
      </c>
      <c r="M1089" s="27">
        <v>7.35</v>
      </c>
      <c r="N1089" s="29">
        <v>112.35</v>
      </c>
      <c r="O1089" s="27">
        <v>20.58</v>
      </c>
      <c r="P1089" s="27">
        <v>314.57</v>
      </c>
      <c r="Q1089" s="27">
        <v>314.75</v>
      </c>
      <c r="R1089" s="30"/>
      <c r="S1089">
        <f t="shared" si="79"/>
        <v>7</v>
      </c>
      <c r="T1089" t="str">
        <f t="shared" si="88"/>
        <v>มี</v>
      </c>
      <c r="U1089" t="str">
        <f t="shared" si="89"/>
        <v>21</v>
      </c>
      <c r="V1089" cm="1">
        <f t="array" ref="V1089">_xlfn.SWITCH(T1089,"มค",1,"กพ",2,"มี",3,"เมย",4,"พค",5,"มิ",6,"กค",7,"สค",8,"กย",9,"ตค",10,"พย",11,"ธค",12)</f>
        <v>3</v>
      </c>
      <c r="W1089" s="55">
        <f t="shared" si="90"/>
        <v>2022</v>
      </c>
      <c r="X1089" s="54">
        <f t="shared" si="91"/>
        <v>44641</v>
      </c>
    </row>
    <row r="1090" spans="1:24" ht="24" x14ac:dyDescent="0.4">
      <c r="A1090" s="19">
        <v>12</v>
      </c>
      <c r="B1090" s="20" t="s">
        <v>2450</v>
      </c>
      <c r="C1090" s="21" t="s">
        <v>2461</v>
      </c>
      <c r="D1090" s="22" t="s">
        <v>377</v>
      </c>
      <c r="E1090" s="23" t="s">
        <v>378</v>
      </c>
      <c r="F1090" s="24" t="s">
        <v>379</v>
      </c>
      <c r="G1090" s="25" t="s">
        <v>50</v>
      </c>
      <c r="H1090" s="26">
        <v>0</v>
      </c>
      <c r="I1090" s="26">
        <v>0</v>
      </c>
      <c r="J1090" s="27">
        <v>0</v>
      </c>
      <c r="K1090" s="28">
        <v>163</v>
      </c>
      <c r="L1090" s="27">
        <v>570.5</v>
      </c>
      <c r="M1090" s="27">
        <v>39.93</v>
      </c>
      <c r="N1090" s="29">
        <v>610.42999999999995</v>
      </c>
      <c r="O1090" s="27">
        <v>39.93</v>
      </c>
      <c r="P1090" s="27">
        <v>610.42999999999995</v>
      </c>
      <c r="Q1090" s="27">
        <v>610.5</v>
      </c>
      <c r="R1090" s="30"/>
      <c r="S1090">
        <f t="shared" si="79"/>
        <v>7</v>
      </c>
      <c r="T1090" t="str">
        <f t="shared" si="88"/>
        <v>มี</v>
      </c>
      <c r="U1090" t="str">
        <f t="shared" si="89"/>
        <v>21</v>
      </c>
      <c r="V1090" cm="1">
        <f t="array" ref="V1090">_xlfn.SWITCH(T1090,"มค",1,"กพ",2,"มี",3,"เมย",4,"พค",5,"มิ",6,"กค",7,"สค",8,"กย",9,"ตค",10,"พย",11,"ธค",12)</f>
        <v>3</v>
      </c>
      <c r="W1090" s="55">
        <f t="shared" si="90"/>
        <v>2022</v>
      </c>
      <c r="X1090" s="54">
        <f t="shared" si="91"/>
        <v>44641</v>
      </c>
    </row>
    <row r="1091" spans="1:24" ht="24" x14ac:dyDescent="0.4">
      <c r="A1091" s="19">
        <v>13</v>
      </c>
      <c r="B1091" s="20" t="s">
        <v>2450</v>
      </c>
      <c r="C1091" s="21" t="s">
        <v>2462</v>
      </c>
      <c r="D1091" s="22" t="s">
        <v>385</v>
      </c>
      <c r="E1091" s="23" t="s">
        <v>386</v>
      </c>
      <c r="F1091" s="24" t="s">
        <v>387</v>
      </c>
      <c r="G1091" s="25" t="s">
        <v>50</v>
      </c>
      <c r="H1091" s="26">
        <v>0</v>
      </c>
      <c r="I1091" s="26">
        <v>0</v>
      </c>
      <c r="J1091" s="27">
        <v>0</v>
      </c>
      <c r="K1091" s="28">
        <v>30</v>
      </c>
      <c r="L1091" s="27">
        <v>105</v>
      </c>
      <c r="M1091" s="27">
        <v>7.35</v>
      </c>
      <c r="N1091" s="29">
        <v>112.35</v>
      </c>
      <c r="O1091" s="27">
        <v>7.35</v>
      </c>
      <c r="P1091" s="27">
        <v>112.35</v>
      </c>
      <c r="Q1091" s="27">
        <v>112.5</v>
      </c>
      <c r="R1091" s="30"/>
      <c r="S1091">
        <f t="shared" si="79"/>
        <v>7</v>
      </c>
      <c r="T1091" t="str">
        <f t="shared" si="88"/>
        <v>มี</v>
      </c>
      <c r="U1091" t="str">
        <f t="shared" si="89"/>
        <v>21</v>
      </c>
      <c r="V1091" cm="1">
        <f t="array" ref="V1091">_xlfn.SWITCH(T1091,"มค",1,"กพ",2,"มี",3,"เมย",4,"พค",5,"มิ",6,"กค",7,"สค",8,"กย",9,"ตค",10,"พย",11,"ธค",12)</f>
        <v>3</v>
      </c>
      <c r="W1091" s="55">
        <f t="shared" si="90"/>
        <v>2022</v>
      </c>
      <c r="X1091" s="54">
        <f t="shared" si="91"/>
        <v>44641</v>
      </c>
    </row>
    <row r="1092" spans="1:24" ht="24" x14ac:dyDescent="0.4">
      <c r="A1092" s="19">
        <v>14</v>
      </c>
      <c r="B1092" s="20" t="s">
        <v>2450</v>
      </c>
      <c r="C1092" s="21" t="s">
        <v>2463</v>
      </c>
      <c r="D1092" s="22" t="s">
        <v>389</v>
      </c>
      <c r="E1092" s="23" t="s">
        <v>390</v>
      </c>
      <c r="F1092" s="24" t="s">
        <v>391</v>
      </c>
      <c r="G1092" s="25" t="s">
        <v>50</v>
      </c>
      <c r="H1092" s="26">
        <v>0</v>
      </c>
      <c r="I1092" s="26">
        <v>0</v>
      </c>
      <c r="J1092" s="27">
        <v>0</v>
      </c>
      <c r="K1092" s="28">
        <v>24</v>
      </c>
      <c r="L1092" s="27">
        <v>84</v>
      </c>
      <c r="M1092" s="27">
        <v>5.88</v>
      </c>
      <c r="N1092" s="29">
        <v>89.88</v>
      </c>
      <c r="O1092" s="27">
        <v>5.88</v>
      </c>
      <c r="P1092" s="27">
        <v>89.88</v>
      </c>
      <c r="Q1092" s="27">
        <v>90</v>
      </c>
      <c r="R1092" s="30"/>
      <c r="S1092">
        <f t="shared" ref="S1092:S1155" si="92">LEN(B1092)</f>
        <v>7</v>
      </c>
      <c r="T1092" t="str">
        <f t="shared" si="88"/>
        <v>มี</v>
      </c>
      <c r="U1092" t="str">
        <f t="shared" si="89"/>
        <v>21</v>
      </c>
      <c r="V1092" cm="1">
        <f t="array" ref="V1092">_xlfn.SWITCH(T1092,"มค",1,"กพ",2,"มี",3,"เมย",4,"พค",5,"มิ",6,"กค",7,"สค",8,"กย",9,"ตค",10,"พย",11,"ธค",12)</f>
        <v>3</v>
      </c>
      <c r="W1092" s="55">
        <f t="shared" si="90"/>
        <v>2022</v>
      </c>
      <c r="X1092" s="54">
        <f t="shared" si="91"/>
        <v>44641</v>
      </c>
    </row>
    <row r="1093" spans="1:24" ht="24" x14ac:dyDescent="0.4">
      <c r="A1093" s="19">
        <v>15</v>
      </c>
      <c r="B1093" s="20" t="s">
        <v>2450</v>
      </c>
      <c r="C1093" s="21" t="s">
        <v>2464</v>
      </c>
      <c r="D1093" s="22" t="s">
        <v>393</v>
      </c>
      <c r="E1093" s="23" t="s">
        <v>394</v>
      </c>
      <c r="F1093" s="24" t="s">
        <v>395</v>
      </c>
      <c r="G1093" s="25" t="s">
        <v>50</v>
      </c>
      <c r="H1093" s="26">
        <v>0</v>
      </c>
      <c r="I1093" s="26">
        <v>0</v>
      </c>
      <c r="J1093" s="27">
        <v>0</v>
      </c>
      <c r="K1093" s="28">
        <v>13</v>
      </c>
      <c r="L1093" s="27">
        <v>45.5</v>
      </c>
      <c r="M1093" s="27">
        <v>3.18</v>
      </c>
      <c r="N1093" s="29">
        <v>48.68</v>
      </c>
      <c r="O1093" s="27">
        <v>3.18</v>
      </c>
      <c r="P1093" s="27">
        <v>48.68</v>
      </c>
      <c r="Q1093" s="27">
        <v>48.75</v>
      </c>
      <c r="R1093" s="30"/>
      <c r="S1093">
        <f t="shared" si="92"/>
        <v>7</v>
      </c>
      <c r="T1093" t="str">
        <f t="shared" si="88"/>
        <v>มี</v>
      </c>
      <c r="U1093" t="str">
        <f t="shared" si="89"/>
        <v>21</v>
      </c>
      <c r="V1093" cm="1">
        <f t="array" ref="V1093">_xlfn.SWITCH(T1093,"มค",1,"กพ",2,"มี",3,"เมย",4,"พค",5,"มิ",6,"กค",7,"สค",8,"กย",9,"ตค",10,"พย",11,"ธค",12)</f>
        <v>3</v>
      </c>
      <c r="W1093" s="55">
        <f t="shared" si="90"/>
        <v>2022</v>
      </c>
      <c r="X1093" s="54">
        <f t="shared" si="91"/>
        <v>44641</v>
      </c>
    </row>
    <row r="1094" spans="1:24" ht="24" x14ac:dyDescent="0.4">
      <c r="A1094" s="19">
        <v>16</v>
      </c>
      <c r="B1094" s="20" t="s">
        <v>2450</v>
      </c>
      <c r="C1094" s="21" t="s">
        <v>2465</v>
      </c>
      <c r="D1094" s="22" t="s">
        <v>397</v>
      </c>
      <c r="E1094" s="23" t="s">
        <v>398</v>
      </c>
      <c r="F1094" s="24" t="s">
        <v>399</v>
      </c>
      <c r="G1094" s="25" t="s">
        <v>50</v>
      </c>
      <c r="H1094" s="26">
        <v>0</v>
      </c>
      <c r="I1094" s="26">
        <v>0</v>
      </c>
      <c r="J1094" s="27">
        <v>0</v>
      </c>
      <c r="K1094" s="28">
        <v>25</v>
      </c>
      <c r="L1094" s="27">
        <v>87.5</v>
      </c>
      <c r="M1094" s="27">
        <v>6.12</v>
      </c>
      <c r="N1094" s="29">
        <v>93.62</v>
      </c>
      <c r="O1094" s="27">
        <v>6.12</v>
      </c>
      <c r="P1094" s="27">
        <v>93.62</v>
      </c>
      <c r="Q1094" s="27">
        <v>93.75</v>
      </c>
      <c r="R1094" s="30"/>
      <c r="S1094">
        <f t="shared" si="92"/>
        <v>7</v>
      </c>
      <c r="T1094" t="str">
        <f t="shared" si="88"/>
        <v>มี</v>
      </c>
      <c r="U1094" t="str">
        <f t="shared" si="89"/>
        <v>21</v>
      </c>
      <c r="V1094" cm="1">
        <f t="array" ref="V1094">_xlfn.SWITCH(T1094,"มค",1,"กพ",2,"มี",3,"เมย",4,"พค",5,"มิ",6,"กค",7,"สค",8,"กย",9,"ตค",10,"พย",11,"ธค",12)</f>
        <v>3</v>
      </c>
      <c r="W1094" s="55">
        <f t="shared" si="90"/>
        <v>2022</v>
      </c>
      <c r="X1094" s="54">
        <f t="shared" si="91"/>
        <v>44641</v>
      </c>
    </row>
    <row r="1095" spans="1:24" ht="24" x14ac:dyDescent="0.4">
      <c r="A1095" s="19">
        <v>17</v>
      </c>
      <c r="B1095" s="20" t="s">
        <v>2450</v>
      </c>
      <c r="C1095" s="21" t="s">
        <v>2466</v>
      </c>
      <c r="D1095" s="22" t="s">
        <v>401</v>
      </c>
      <c r="E1095" s="23" t="s">
        <v>351</v>
      </c>
      <c r="F1095" s="24" t="s">
        <v>402</v>
      </c>
      <c r="G1095" s="25" t="s">
        <v>50</v>
      </c>
      <c r="H1095" s="26">
        <v>0</v>
      </c>
      <c r="I1095" s="26">
        <v>0</v>
      </c>
      <c r="J1095" s="27">
        <v>0</v>
      </c>
      <c r="K1095" s="28">
        <v>2</v>
      </c>
      <c r="L1095" s="27">
        <v>7</v>
      </c>
      <c r="M1095" s="27">
        <v>0.49</v>
      </c>
      <c r="N1095" s="29">
        <v>7.49</v>
      </c>
      <c r="O1095" s="27">
        <v>0.49</v>
      </c>
      <c r="P1095" s="27">
        <v>7.49</v>
      </c>
      <c r="Q1095" s="27">
        <v>7.5</v>
      </c>
      <c r="R1095" s="30"/>
      <c r="S1095">
        <f t="shared" si="92"/>
        <v>7</v>
      </c>
      <c r="T1095" t="str">
        <f t="shared" si="88"/>
        <v>มี</v>
      </c>
      <c r="U1095" t="str">
        <f t="shared" si="89"/>
        <v>21</v>
      </c>
      <c r="V1095" cm="1">
        <f t="array" ref="V1095">_xlfn.SWITCH(T1095,"มค",1,"กพ",2,"มี",3,"เมย",4,"พค",5,"มิ",6,"กค",7,"สค",8,"กย",9,"ตค",10,"พย",11,"ธค",12)</f>
        <v>3</v>
      </c>
      <c r="W1095" s="55">
        <f t="shared" si="90"/>
        <v>2022</v>
      </c>
      <c r="X1095" s="54">
        <f t="shared" si="91"/>
        <v>44641</v>
      </c>
    </row>
    <row r="1096" spans="1:24" ht="24" x14ac:dyDescent="0.4">
      <c r="A1096" s="19">
        <v>18</v>
      </c>
      <c r="B1096" s="20" t="s">
        <v>2450</v>
      </c>
      <c r="C1096" s="21" t="s">
        <v>2467</v>
      </c>
      <c r="D1096" s="22" t="s">
        <v>404</v>
      </c>
      <c r="E1096" s="23" t="s">
        <v>405</v>
      </c>
      <c r="F1096" s="24" t="s">
        <v>406</v>
      </c>
      <c r="G1096" s="25" t="s">
        <v>50</v>
      </c>
      <c r="H1096" s="26">
        <v>0</v>
      </c>
      <c r="I1096" s="26">
        <v>0</v>
      </c>
      <c r="J1096" s="27">
        <v>0</v>
      </c>
      <c r="K1096" s="28">
        <v>5</v>
      </c>
      <c r="L1096" s="27">
        <v>17.5</v>
      </c>
      <c r="M1096" s="27">
        <v>1.22</v>
      </c>
      <c r="N1096" s="29">
        <v>18.72</v>
      </c>
      <c r="O1096" s="27">
        <v>1.22</v>
      </c>
      <c r="P1096" s="27">
        <v>18.72</v>
      </c>
      <c r="Q1096" s="27">
        <v>18.75</v>
      </c>
      <c r="R1096" s="30"/>
      <c r="S1096">
        <f t="shared" si="92"/>
        <v>7</v>
      </c>
      <c r="T1096" t="str">
        <f t="shared" si="88"/>
        <v>มี</v>
      </c>
      <c r="U1096" t="str">
        <f t="shared" si="89"/>
        <v>21</v>
      </c>
      <c r="V1096" cm="1">
        <f t="array" ref="V1096">_xlfn.SWITCH(T1096,"มค",1,"กพ",2,"มี",3,"เมย",4,"พค",5,"มิ",6,"กค",7,"สค",8,"กย",9,"ตค",10,"พย",11,"ธค",12)</f>
        <v>3</v>
      </c>
      <c r="W1096" s="55">
        <f t="shared" si="90"/>
        <v>2022</v>
      </c>
      <c r="X1096" s="54">
        <f t="shared" si="91"/>
        <v>44641</v>
      </c>
    </row>
    <row r="1097" spans="1:24" ht="24" x14ac:dyDescent="0.4">
      <c r="A1097" s="19">
        <v>19</v>
      </c>
      <c r="B1097" s="20" t="s">
        <v>2450</v>
      </c>
      <c r="C1097" s="21" t="s">
        <v>2468</v>
      </c>
      <c r="D1097" s="22" t="s">
        <v>408</v>
      </c>
      <c r="E1097" s="23" t="s">
        <v>409</v>
      </c>
      <c r="F1097" s="24" t="s">
        <v>410</v>
      </c>
      <c r="G1097" s="25" t="s">
        <v>50</v>
      </c>
      <c r="H1097" s="26">
        <v>0</v>
      </c>
      <c r="I1097" s="26">
        <v>0</v>
      </c>
      <c r="J1097" s="27">
        <v>0</v>
      </c>
      <c r="K1097" s="28">
        <v>1</v>
      </c>
      <c r="L1097" s="27">
        <v>3.5</v>
      </c>
      <c r="M1097" s="27">
        <v>0.24</v>
      </c>
      <c r="N1097" s="29">
        <v>3.74</v>
      </c>
      <c r="O1097" s="27">
        <v>0.24</v>
      </c>
      <c r="P1097" s="27">
        <v>3.74</v>
      </c>
      <c r="Q1097" s="27">
        <v>3.75</v>
      </c>
      <c r="R1097" s="30"/>
      <c r="S1097">
        <f t="shared" si="92"/>
        <v>7</v>
      </c>
      <c r="T1097" t="str">
        <f t="shared" si="88"/>
        <v>มี</v>
      </c>
      <c r="U1097" t="str">
        <f t="shared" si="89"/>
        <v>21</v>
      </c>
      <c r="V1097" cm="1">
        <f t="array" ref="V1097">_xlfn.SWITCH(T1097,"มค",1,"กพ",2,"มี",3,"เมย",4,"พค",5,"มิ",6,"กค",7,"สค",8,"กย",9,"ตค",10,"พย",11,"ธค",12)</f>
        <v>3</v>
      </c>
      <c r="W1097" s="55">
        <f t="shared" si="90"/>
        <v>2022</v>
      </c>
      <c r="X1097" s="54">
        <f t="shared" si="91"/>
        <v>44641</v>
      </c>
    </row>
    <row r="1098" spans="1:24" ht="24" x14ac:dyDescent="0.4">
      <c r="A1098" s="19">
        <v>20</v>
      </c>
      <c r="B1098" s="20" t="s">
        <v>2450</v>
      </c>
      <c r="C1098" s="21" t="s">
        <v>2469</v>
      </c>
      <c r="D1098" s="22" t="s">
        <v>295</v>
      </c>
      <c r="E1098" s="23" t="s">
        <v>296</v>
      </c>
      <c r="F1098" s="24" t="s">
        <v>297</v>
      </c>
      <c r="G1098" s="25" t="s">
        <v>50</v>
      </c>
      <c r="H1098" s="26">
        <v>0</v>
      </c>
      <c r="I1098" s="26">
        <v>0</v>
      </c>
      <c r="J1098" s="27">
        <v>0</v>
      </c>
      <c r="K1098" s="28">
        <v>36</v>
      </c>
      <c r="L1098" s="27">
        <v>126</v>
      </c>
      <c r="M1098" s="27">
        <v>8.82</v>
      </c>
      <c r="N1098" s="29">
        <v>134.82</v>
      </c>
      <c r="O1098" s="27">
        <v>8.82</v>
      </c>
      <c r="P1098" s="27">
        <v>134.82</v>
      </c>
      <c r="Q1098" s="27">
        <v>135</v>
      </c>
      <c r="R1098" s="30"/>
      <c r="S1098">
        <f t="shared" si="92"/>
        <v>7</v>
      </c>
      <c r="T1098" t="str">
        <f t="shared" si="88"/>
        <v>มี</v>
      </c>
      <c r="U1098" t="str">
        <f t="shared" si="89"/>
        <v>21</v>
      </c>
      <c r="V1098" cm="1">
        <f t="array" ref="V1098">_xlfn.SWITCH(T1098,"มค",1,"กพ",2,"มี",3,"เมย",4,"พค",5,"มิ",6,"กค",7,"สค",8,"กย",9,"ตค",10,"พย",11,"ธค",12)</f>
        <v>3</v>
      </c>
      <c r="W1098" s="55">
        <f t="shared" si="90"/>
        <v>2022</v>
      </c>
      <c r="X1098" s="54">
        <f t="shared" si="91"/>
        <v>44641</v>
      </c>
    </row>
    <row r="1099" spans="1:24" ht="24" x14ac:dyDescent="0.4">
      <c r="A1099" s="19">
        <v>21</v>
      </c>
      <c r="B1099" s="20" t="s">
        <v>2450</v>
      </c>
      <c r="C1099" s="21" t="s">
        <v>2470</v>
      </c>
      <c r="D1099" s="22" t="s">
        <v>2243</v>
      </c>
      <c r="E1099" s="23" t="s">
        <v>292</v>
      </c>
      <c r="F1099" s="24" t="s">
        <v>293</v>
      </c>
      <c r="G1099" s="25" t="s">
        <v>50</v>
      </c>
      <c r="H1099" s="26">
        <v>0</v>
      </c>
      <c r="I1099" s="26">
        <v>0</v>
      </c>
      <c r="J1099" s="27">
        <v>0</v>
      </c>
      <c r="K1099" s="28">
        <v>65</v>
      </c>
      <c r="L1099" s="27">
        <v>227.5</v>
      </c>
      <c r="M1099" s="27">
        <v>15.92</v>
      </c>
      <c r="N1099" s="29">
        <v>243.42</v>
      </c>
      <c r="O1099" s="27">
        <v>15.92</v>
      </c>
      <c r="P1099" s="27">
        <v>243.42</v>
      </c>
      <c r="Q1099" s="27">
        <v>243.5</v>
      </c>
      <c r="R1099" s="30"/>
      <c r="S1099">
        <f t="shared" si="92"/>
        <v>7</v>
      </c>
      <c r="T1099" t="str">
        <f t="shared" si="88"/>
        <v>มี</v>
      </c>
      <c r="U1099" t="str">
        <f t="shared" si="89"/>
        <v>21</v>
      </c>
      <c r="V1099" cm="1">
        <f t="array" ref="V1099">_xlfn.SWITCH(T1099,"มค",1,"กพ",2,"มี",3,"เมย",4,"พค",5,"มิ",6,"กค",7,"สค",8,"กย",9,"ตค",10,"พย",11,"ธค",12)</f>
        <v>3</v>
      </c>
      <c r="W1099" s="55">
        <f t="shared" si="90"/>
        <v>2022</v>
      </c>
      <c r="X1099" s="54">
        <f t="shared" si="91"/>
        <v>44641</v>
      </c>
    </row>
    <row r="1100" spans="1:24" ht="24" x14ac:dyDescent="0.4">
      <c r="A1100" s="19">
        <v>22</v>
      </c>
      <c r="B1100" s="20" t="s">
        <v>2450</v>
      </c>
      <c r="C1100" s="21" t="s">
        <v>2471</v>
      </c>
      <c r="D1100" s="22" t="s">
        <v>299</v>
      </c>
      <c r="E1100" s="23" t="s">
        <v>300</v>
      </c>
      <c r="F1100" s="24" t="s">
        <v>301</v>
      </c>
      <c r="G1100" s="25" t="s">
        <v>50</v>
      </c>
      <c r="H1100" s="26">
        <v>0</v>
      </c>
      <c r="I1100" s="26">
        <v>0</v>
      </c>
      <c r="J1100" s="27">
        <v>0</v>
      </c>
      <c r="K1100" s="28">
        <v>6</v>
      </c>
      <c r="L1100" s="27">
        <v>21</v>
      </c>
      <c r="M1100" s="27">
        <v>1.47</v>
      </c>
      <c r="N1100" s="29">
        <v>22.47</v>
      </c>
      <c r="O1100" s="27">
        <v>1.47</v>
      </c>
      <c r="P1100" s="27">
        <v>22.47</v>
      </c>
      <c r="Q1100" s="27">
        <v>22.5</v>
      </c>
      <c r="R1100" s="30"/>
      <c r="S1100">
        <f t="shared" si="92"/>
        <v>7</v>
      </c>
      <c r="T1100" t="str">
        <f t="shared" si="88"/>
        <v>มี</v>
      </c>
      <c r="U1100" t="str">
        <f t="shared" si="89"/>
        <v>21</v>
      </c>
      <c r="V1100" cm="1">
        <f t="array" ref="V1100">_xlfn.SWITCH(T1100,"มค",1,"กพ",2,"มี",3,"เมย",4,"พค",5,"มิ",6,"กค",7,"สค",8,"กย",9,"ตค",10,"พย",11,"ธค",12)</f>
        <v>3</v>
      </c>
      <c r="W1100" s="55">
        <f t="shared" si="90"/>
        <v>2022</v>
      </c>
      <c r="X1100" s="54">
        <f t="shared" si="91"/>
        <v>44641</v>
      </c>
    </row>
    <row r="1101" spans="1:24" ht="24" x14ac:dyDescent="0.4">
      <c r="A1101" s="19">
        <v>23</v>
      </c>
      <c r="B1101" s="20" t="s">
        <v>2450</v>
      </c>
      <c r="C1101" s="21" t="s">
        <v>2472</v>
      </c>
      <c r="D1101" s="22" t="s">
        <v>303</v>
      </c>
      <c r="E1101" s="23" t="s">
        <v>304</v>
      </c>
      <c r="F1101" s="24" t="s">
        <v>305</v>
      </c>
      <c r="G1101" s="25" t="s">
        <v>50</v>
      </c>
      <c r="H1101" s="26">
        <v>0</v>
      </c>
      <c r="I1101" s="26">
        <v>0</v>
      </c>
      <c r="J1101" s="27">
        <v>0</v>
      </c>
      <c r="K1101" s="28">
        <v>18</v>
      </c>
      <c r="L1101" s="27">
        <v>63</v>
      </c>
      <c r="M1101" s="27">
        <v>4.41</v>
      </c>
      <c r="N1101" s="29">
        <v>67.41</v>
      </c>
      <c r="O1101" s="27">
        <v>4.41</v>
      </c>
      <c r="P1101" s="27">
        <v>67.41</v>
      </c>
      <c r="Q1101" s="27">
        <v>67.5</v>
      </c>
      <c r="R1101" s="30"/>
      <c r="S1101">
        <f t="shared" si="92"/>
        <v>7</v>
      </c>
      <c r="T1101" t="str">
        <f t="shared" si="88"/>
        <v>มี</v>
      </c>
      <c r="U1101" t="str">
        <f t="shared" si="89"/>
        <v>21</v>
      </c>
      <c r="V1101" cm="1">
        <f t="array" ref="V1101">_xlfn.SWITCH(T1101,"มค",1,"กพ",2,"มี",3,"เมย",4,"พค",5,"มิ",6,"กค",7,"สค",8,"กย",9,"ตค",10,"พย",11,"ธค",12)</f>
        <v>3</v>
      </c>
      <c r="W1101" s="55">
        <f t="shared" si="90"/>
        <v>2022</v>
      </c>
      <c r="X1101" s="54">
        <f t="shared" si="91"/>
        <v>44641</v>
      </c>
    </row>
    <row r="1102" spans="1:24" ht="24" x14ac:dyDescent="0.4">
      <c r="A1102" s="19">
        <v>24</v>
      </c>
      <c r="B1102" s="20" t="s">
        <v>2450</v>
      </c>
      <c r="C1102" s="21" t="s">
        <v>2473</v>
      </c>
      <c r="D1102" s="22" t="s">
        <v>1522</v>
      </c>
      <c r="E1102" s="23" t="s">
        <v>1523</v>
      </c>
      <c r="F1102" s="24" t="s">
        <v>1524</v>
      </c>
      <c r="G1102" s="25" t="s">
        <v>50</v>
      </c>
      <c r="H1102" s="26">
        <v>0</v>
      </c>
      <c r="I1102" s="26">
        <v>0</v>
      </c>
      <c r="J1102" s="27">
        <v>0</v>
      </c>
      <c r="K1102" s="28">
        <v>11</v>
      </c>
      <c r="L1102" s="27">
        <v>38.5</v>
      </c>
      <c r="M1102" s="27">
        <v>2.69</v>
      </c>
      <c r="N1102" s="29">
        <v>41.19</v>
      </c>
      <c r="O1102" s="27">
        <v>2.69</v>
      </c>
      <c r="P1102" s="27">
        <v>41.19</v>
      </c>
      <c r="Q1102" s="27">
        <v>41.25</v>
      </c>
      <c r="R1102" s="30"/>
      <c r="S1102">
        <f t="shared" si="92"/>
        <v>7</v>
      </c>
      <c r="T1102" t="str">
        <f t="shared" si="88"/>
        <v>มี</v>
      </c>
      <c r="U1102" t="str">
        <f t="shared" si="89"/>
        <v>21</v>
      </c>
      <c r="V1102" cm="1">
        <f t="array" ref="V1102">_xlfn.SWITCH(T1102,"มค",1,"กพ",2,"มี",3,"เมย",4,"พค",5,"มิ",6,"กค",7,"สค",8,"กย",9,"ตค",10,"พย",11,"ธค",12)</f>
        <v>3</v>
      </c>
      <c r="W1102" s="55">
        <f t="shared" si="90"/>
        <v>2022</v>
      </c>
      <c r="X1102" s="54">
        <f t="shared" si="91"/>
        <v>44641</v>
      </c>
    </row>
    <row r="1103" spans="1:24" ht="24" x14ac:dyDescent="0.4">
      <c r="A1103" s="19">
        <v>25</v>
      </c>
      <c r="B1103" s="20" t="s">
        <v>2450</v>
      </c>
      <c r="C1103" s="21" t="s">
        <v>2474</v>
      </c>
      <c r="D1103" s="22" t="s">
        <v>307</v>
      </c>
      <c r="E1103" s="23" t="s">
        <v>308</v>
      </c>
      <c r="F1103" s="24" t="s">
        <v>309</v>
      </c>
      <c r="G1103" s="25" t="s">
        <v>50</v>
      </c>
      <c r="H1103" s="26">
        <v>0</v>
      </c>
      <c r="I1103" s="26">
        <v>0</v>
      </c>
      <c r="J1103" s="27">
        <v>0</v>
      </c>
      <c r="K1103" s="28">
        <v>36</v>
      </c>
      <c r="L1103" s="27">
        <v>126</v>
      </c>
      <c r="M1103" s="27">
        <v>8.82</v>
      </c>
      <c r="N1103" s="29">
        <v>134.82</v>
      </c>
      <c r="O1103" s="27">
        <v>8.82</v>
      </c>
      <c r="P1103" s="27">
        <v>134.82</v>
      </c>
      <c r="Q1103" s="27">
        <v>135</v>
      </c>
      <c r="R1103" s="30"/>
      <c r="S1103">
        <f t="shared" si="92"/>
        <v>7</v>
      </c>
      <c r="T1103" t="str">
        <f t="shared" si="88"/>
        <v>มี</v>
      </c>
      <c r="U1103" t="str">
        <f t="shared" si="89"/>
        <v>21</v>
      </c>
      <c r="V1103" cm="1">
        <f t="array" ref="V1103">_xlfn.SWITCH(T1103,"มค",1,"กพ",2,"มี",3,"เมย",4,"พค",5,"มิ",6,"กค",7,"สค",8,"กย",9,"ตค",10,"พย",11,"ธค",12)</f>
        <v>3</v>
      </c>
      <c r="W1103" s="55">
        <f t="shared" si="90"/>
        <v>2022</v>
      </c>
      <c r="X1103" s="54">
        <f t="shared" si="91"/>
        <v>44641</v>
      </c>
    </row>
    <row r="1104" spans="1:24" ht="24" x14ac:dyDescent="0.4">
      <c r="A1104" s="19">
        <v>26</v>
      </c>
      <c r="B1104" s="20" t="s">
        <v>2450</v>
      </c>
      <c r="C1104" s="21" t="s">
        <v>2475</v>
      </c>
      <c r="D1104" s="22" t="s">
        <v>1532</v>
      </c>
      <c r="E1104" s="23" t="s">
        <v>1533</v>
      </c>
      <c r="F1104" s="24" t="s">
        <v>1534</v>
      </c>
      <c r="G1104" s="25" t="s">
        <v>50</v>
      </c>
      <c r="H1104" s="26">
        <v>0</v>
      </c>
      <c r="I1104" s="26">
        <v>0</v>
      </c>
      <c r="J1104" s="27">
        <v>0</v>
      </c>
      <c r="K1104" s="28">
        <v>20</v>
      </c>
      <c r="L1104" s="27">
        <v>70</v>
      </c>
      <c r="M1104" s="27">
        <v>4.9000000000000004</v>
      </c>
      <c r="N1104" s="29">
        <v>74.900000000000006</v>
      </c>
      <c r="O1104" s="27">
        <v>4.9000000000000004</v>
      </c>
      <c r="P1104" s="27">
        <v>74.900000000000006</v>
      </c>
      <c r="Q1104" s="27">
        <v>75</v>
      </c>
      <c r="R1104" s="30"/>
      <c r="S1104">
        <f t="shared" si="92"/>
        <v>7</v>
      </c>
      <c r="T1104" t="str">
        <f t="shared" si="88"/>
        <v>มี</v>
      </c>
      <c r="U1104" t="str">
        <f t="shared" si="89"/>
        <v>21</v>
      </c>
      <c r="V1104" cm="1">
        <f t="array" ref="V1104">_xlfn.SWITCH(T1104,"มค",1,"กพ",2,"มี",3,"เมย",4,"พค",5,"มิ",6,"กค",7,"สค",8,"กย",9,"ตค",10,"พย",11,"ธค",12)</f>
        <v>3</v>
      </c>
      <c r="W1104" s="55">
        <f t="shared" si="90"/>
        <v>2022</v>
      </c>
      <c r="X1104" s="54">
        <f t="shared" si="91"/>
        <v>44641</v>
      </c>
    </row>
    <row r="1105" spans="1:24" ht="24" x14ac:dyDescent="0.4">
      <c r="A1105" s="19">
        <v>27</v>
      </c>
      <c r="B1105" s="20" t="s">
        <v>2450</v>
      </c>
      <c r="C1105" s="21" t="s">
        <v>2476</v>
      </c>
      <c r="D1105" s="22" t="s">
        <v>311</v>
      </c>
      <c r="E1105" s="23" t="s">
        <v>312</v>
      </c>
      <c r="F1105" s="24" t="s">
        <v>313</v>
      </c>
      <c r="G1105" s="25" t="s">
        <v>50</v>
      </c>
      <c r="H1105" s="26">
        <v>0</v>
      </c>
      <c r="I1105" s="26">
        <v>0</v>
      </c>
      <c r="J1105" s="27">
        <v>0</v>
      </c>
      <c r="K1105" s="28">
        <v>12</v>
      </c>
      <c r="L1105" s="27">
        <v>42</v>
      </c>
      <c r="M1105" s="27">
        <v>2.94</v>
      </c>
      <c r="N1105" s="29">
        <v>44.94</v>
      </c>
      <c r="O1105" s="27">
        <v>2.94</v>
      </c>
      <c r="P1105" s="27">
        <v>44.94</v>
      </c>
      <c r="Q1105" s="27">
        <v>45</v>
      </c>
      <c r="R1105" s="30"/>
      <c r="S1105">
        <f t="shared" si="92"/>
        <v>7</v>
      </c>
      <c r="T1105" t="str">
        <f t="shared" si="88"/>
        <v>มี</v>
      </c>
      <c r="U1105" t="str">
        <f t="shared" si="89"/>
        <v>21</v>
      </c>
      <c r="V1105" cm="1">
        <f t="array" ref="V1105">_xlfn.SWITCH(T1105,"มค",1,"กพ",2,"มี",3,"เมย",4,"พค",5,"มิ",6,"กค",7,"สค",8,"กย",9,"ตค",10,"พย",11,"ธค",12)</f>
        <v>3</v>
      </c>
      <c r="W1105" s="55">
        <f t="shared" si="90"/>
        <v>2022</v>
      </c>
      <c r="X1105" s="54">
        <f t="shared" si="91"/>
        <v>44641</v>
      </c>
    </row>
    <row r="1106" spans="1:24" ht="24" x14ac:dyDescent="0.4">
      <c r="A1106" s="19">
        <v>28</v>
      </c>
      <c r="B1106" s="20" t="s">
        <v>2450</v>
      </c>
      <c r="C1106" s="21" t="s">
        <v>2477</v>
      </c>
      <c r="D1106" s="22" t="s">
        <v>1537</v>
      </c>
      <c r="E1106" s="23" t="s">
        <v>1538</v>
      </c>
      <c r="F1106" s="24" t="s">
        <v>1539</v>
      </c>
      <c r="G1106" s="25" t="s">
        <v>2449</v>
      </c>
      <c r="H1106" s="26">
        <v>171.5</v>
      </c>
      <c r="I1106" s="26">
        <v>12</v>
      </c>
      <c r="J1106" s="27">
        <v>183.5</v>
      </c>
      <c r="K1106" s="28">
        <v>52</v>
      </c>
      <c r="L1106" s="27">
        <v>182</v>
      </c>
      <c r="M1106" s="27">
        <v>12.74</v>
      </c>
      <c r="N1106" s="29">
        <v>194.74</v>
      </c>
      <c r="O1106" s="27">
        <v>24.740000000000002</v>
      </c>
      <c r="P1106" s="27">
        <v>378.24</v>
      </c>
      <c r="Q1106" s="27">
        <v>378.25</v>
      </c>
      <c r="R1106" s="30"/>
      <c r="S1106">
        <f t="shared" si="92"/>
        <v>7</v>
      </c>
      <c r="T1106" t="str">
        <f t="shared" si="88"/>
        <v>มี</v>
      </c>
      <c r="U1106" t="str">
        <f t="shared" si="89"/>
        <v>21</v>
      </c>
      <c r="V1106" cm="1">
        <f t="array" ref="V1106">_xlfn.SWITCH(T1106,"มค",1,"กพ",2,"มี",3,"เมย",4,"พค",5,"มิ",6,"กค",7,"สค",8,"กย",9,"ตค",10,"พย",11,"ธค",12)</f>
        <v>3</v>
      </c>
      <c r="W1106" s="55">
        <f t="shared" si="90"/>
        <v>2022</v>
      </c>
      <c r="X1106" s="54">
        <f t="shared" si="91"/>
        <v>44641</v>
      </c>
    </row>
    <row r="1107" spans="1:24" ht="24" x14ac:dyDescent="0.4">
      <c r="A1107" s="19">
        <v>29</v>
      </c>
      <c r="B1107" s="20" t="s">
        <v>2450</v>
      </c>
      <c r="C1107" s="21" t="s">
        <v>2478</v>
      </c>
      <c r="D1107" s="22" t="s">
        <v>1541</v>
      </c>
      <c r="E1107" s="23" t="s">
        <v>1542</v>
      </c>
      <c r="F1107" s="24" t="s">
        <v>1543</v>
      </c>
      <c r="G1107" s="25" t="s">
        <v>50</v>
      </c>
      <c r="H1107" s="26">
        <v>0</v>
      </c>
      <c r="I1107" s="26">
        <v>0</v>
      </c>
      <c r="J1107" s="27">
        <v>0</v>
      </c>
      <c r="K1107" s="28">
        <v>11</v>
      </c>
      <c r="L1107" s="27">
        <v>38.5</v>
      </c>
      <c r="M1107" s="27">
        <v>2.69</v>
      </c>
      <c r="N1107" s="29">
        <v>41.19</v>
      </c>
      <c r="O1107" s="27">
        <v>2.69</v>
      </c>
      <c r="P1107" s="27">
        <v>41.19</v>
      </c>
      <c r="Q1107" s="27">
        <v>41.25</v>
      </c>
      <c r="R1107" s="30"/>
      <c r="S1107">
        <f t="shared" si="92"/>
        <v>7</v>
      </c>
      <c r="T1107" t="str">
        <f t="shared" si="88"/>
        <v>มี</v>
      </c>
      <c r="U1107" t="str">
        <f t="shared" si="89"/>
        <v>21</v>
      </c>
      <c r="V1107" cm="1">
        <f t="array" ref="V1107">_xlfn.SWITCH(T1107,"มค",1,"กพ",2,"มี",3,"เมย",4,"พค",5,"มิ",6,"กค",7,"สค",8,"กย",9,"ตค",10,"พย",11,"ธค",12)</f>
        <v>3</v>
      </c>
      <c r="W1107" s="55">
        <f t="shared" si="90"/>
        <v>2022</v>
      </c>
      <c r="X1107" s="54">
        <f t="shared" si="91"/>
        <v>44641</v>
      </c>
    </row>
    <row r="1108" spans="1:24" ht="24" x14ac:dyDescent="0.4">
      <c r="A1108" s="19">
        <v>30</v>
      </c>
      <c r="B1108" s="20" t="s">
        <v>2450</v>
      </c>
      <c r="C1108" s="21" t="s">
        <v>2479</v>
      </c>
      <c r="D1108" s="22" t="s">
        <v>315</v>
      </c>
      <c r="E1108" s="23" t="s">
        <v>316</v>
      </c>
      <c r="F1108" s="24" t="s">
        <v>317</v>
      </c>
      <c r="G1108" s="25" t="s">
        <v>50</v>
      </c>
      <c r="H1108" s="26">
        <v>0</v>
      </c>
      <c r="I1108" s="26">
        <v>0</v>
      </c>
      <c r="J1108" s="27">
        <v>0</v>
      </c>
      <c r="K1108" s="28">
        <v>4</v>
      </c>
      <c r="L1108" s="27">
        <v>14</v>
      </c>
      <c r="M1108" s="27">
        <v>0.98</v>
      </c>
      <c r="N1108" s="29">
        <v>14.98</v>
      </c>
      <c r="O1108" s="27">
        <v>0.98</v>
      </c>
      <c r="P1108" s="27">
        <v>14.98</v>
      </c>
      <c r="Q1108" s="27">
        <v>15</v>
      </c>
      <c r="R1108" s="30"/>
      <c r="S1108">
        <f t="shared" si="92"/>
        <v>7</v>
      </c>
      <c r="T1108" t="str">
        <f t="shared" si="88"/>
        <v>มี</v>
      </c>
      <c r="U1108" t="str">
        <f t="shared" si="89"/>
        <v>21</v>
      </c>
      <c r="V1108" cm="1">
        <f t="array" ref="V1108">_xlfn.SWITCH(T1108,"มค",1,"กพ",2,"มี",3,"เมย",4,"พค",5,"มิ",6,"กค",7,"สค",8,"กย",9,"ตค",10,"พย",11,"ธค",12)</f>
        <v>3</v>
      </c>
      <c r="W1108" s="55">
        <f t="shared" si="90"/>
        <v>2022</v>
      </c>
      <c r="X1108" s="54">
        <f t="shared" si="91"/>
        <v>44641</v>
      </c>
    </row>
    <row r="1109" spans="1:24" ht="24" x14ac:dyDescent="0.4">
      <c r="A1109" s="19">
        <v>31</v>
      </c>
      <c r="B1109" s="20" t="s">
        <v>2450</v>
      </c>
      <c r="C1109" s="21" t="s">
        <v>2480</v>
      </c>
      <c r="D1109" s="22" t="s">
        <v>319</v>
      </c>
      <c r="E1109" s="23" t="s">
        <v>320</v>
      </c>
      <c r="F1109" s="24" t="s">
        <v>321</v>
      </c>
      <c r="G1109" s="25" t="s">
        <v>50</v>
      </c>
      <c r="H1109" s="26">
        <v>0</v>
      </c>
      <c r="I1109" s="26">
        <v>0</v>
      </c>
      <c r="J1109" s="27">
        <v>0</v>
      </c>
      <c r="K1109" s="28">
        <v>20</v>
      </c>
      <c r="L1109" s="27">
        <v>70</v>
      </c>
      <c r="M1109" s="27">
        <v>4.9000000000000004</v>
      </c>
      <c r="N1109" s="29">
        <v>74.900000000000006</v>
      </c>
      <c r="O1109" s="27">
        <v>4.9000000000000004</v>
      </c>
      <c r="P1109" s="27">
        <v>74.900000000000006</v>
      </c>
      <c r="Q1109" s="27">
        <v>75</v>
      </c>
      <c r="R1109" s="30"/>
      <c r="S1109">
        <f t="shared" si="92"/>
        <v>7</v>
      </c>
      <c r="T1109" t="str">
        <f t="shared" si="88"/>
        <v>มี</v>
      </c>
      <c r="U1109" t="str">
        <f t="shared" si="89"/>
        <v>21</v>
      </c>
      <c r="V1109" cm="1">
        <f t="array" ref="V1109">_xlfn.SWITCH(T1109,"มค",1,"กพ",2,"มี",3,"เมย",4,"พค",5,"มิ",6,"กค",7,"สค",8,"กย",9,"ตค",10,"พย",11,"ธค",12)</f>
        <v>3</v>
      </c>
      <c r="W1109" s="55">
        <f t="shared" si="90"/>
        <v>2022</v>
      </c>
      <c r="X1109" s="54">
        <f t="shared" si="91"/>
        <v>44641</v>
      </c>
    </row>
    <row r="1110" spans="1:24" ht="24" x14ac:dyDescent="0.4">
      <c r="A1110" s="19">
        <v>32</v>
      </c>
      <c r="B1110" s="20" t="s">
        <v>2450</v>
      </c>
      <c r="C1110" s="21" t="s">
        <v>2481</v>
      </c>
      <c r="D1110" s="22" t="s">
        <v>169</v>
      </c>
      <c r="E1110" s="23" t="s">
        <v>170</v>
      </c>
      <c r="F1110" s="24" t="s">
        <v>171</v>
      </c>
      <c r="G1110" s="25" t="s">
        <v>50</v>
      </c>
      <c r="H1110" s="26">
        <v>0</v>
      </c>
      <c r="I1110" s="26">
        <v>0</v>
      </c>
      <c r="J1110" s="27">
        <v>0</v>
      </c>
      <c r="K1110" s="28">
        <v>14</v>
      </c>
      <c r="L1110" s="27">
        <v>49</v>
      </c>
      <c r="M1110" s="27">
        <v>3.43</v>
      </c>
      <c r="N1110" s="29">
        <v>52.43</v>
      </c>
      <c r="O1110" s="27">
        <v>3.43</v>
      </c>
      <c r="P1110" s="27">
        <v>52.43</v>
      </c>
      <c r="Q1110" s="27">
        <v>52.5</v>
      </c>
      <c r="R1110" s="30"/>
      <c r="S1110">
        <f t="shared" si="92"/>
        <v>7</v>
      </c>
      <c r="T1110" t="str">
        <f t="shared" ref="T1110:T1173" si="93">IF(S1110=5,MID(B1110,1,2),MID(B1110,3,2))</f>
        <v>มี</v>
      </c>
      <c r="U1110" t="str">
        <f t="shared" ref="U1110:U1173" si="94">IF(S1110=6,LEFT(B1110,1),LEFT(B1110,2))</f>
        <v>21</v>
      </c>
      <c r="V1110" cm="1">
        <f t="array" ref="V1110">_xlfn.SWITCH(T1110,"มค",1,"กพ",2,"มี",3,"เมย",4,"พค",5,"มิ",6,"กค",7,"สค",8,"กย",9,"ตค",10,"พย",11,"ธค",12)</f>
        <v>3</v>
      </c>
      <c r="W1110" s="55">
        <f t="shared" ref="W1110:W1173" si="95">(2500+RIGHT(B1110,2))-543</f>
        <v>2022</v>
      </c>
      <c r="X1110" s="54">
        <f t="shared" ref="X1110:X1173" si="96">DATE(W1110,V1110,U1110)</f>
        <v>44641</v>
      </c>
    </row>
    <row r="1111" spans="1:24" ht="24" x14ac:dyDescent="0.4">
      <c r="A1111" s="19">
        <v>33</v>
      </c>
      <c r="B1111" s="20" t="s">
        <v>2450</v>
      </c>
      <c r="C1111" s="21" t="s">
        <v>2482</v>
      </c>
      <c r="D1111" s="22" t="s">
        <v>153</v>
      </c>
      <c r="E1111" s="23" t="s">
        <v>154</v>
      </c>
      <c r="F1111" s="24" t="s">
        <v>155</v>
      </c>
      <c r="G1111" s="25" t="s">
        <v>50</v>
      </c>
      <c r="H1111" s="26">
        <v>0</v>
      </c>
      <c r="I1111" s="26">
        <v>0</v>
      </c>
      <c r="J1111" s="27">
        <v>0</v>
      </c>
      <c r="K1111" s="28">
        <v>7</v>
      </c>
      <c r="L1111" s="27">
        <v>24.5</v>
      </c>
      <c r="M1111" s="27">
        <v>1.71</v>
      </c>
      <c r="N1111" s="29">
        <v>26.21</v>
      </c>
      <c r="O1111" s="27">
        <v>1.71</v>
      </c>
      <c r="P1111" s="27">
        <v>26.21</v>
      </c>
      <c r="Q1111" s="27">
        <v>26.25</v>
      </c>
      <c r="R1111" s="30"/>
      <c r="S1111">
        <f t="shared" si="92"/>
        <v>7</v>
      </c>
      <c r="T1111" t="str">
        <f t="shared" si="93"/>
        <v>มี</v>
      </c>
      <c r="U1111" t="str">
        <f t="shared" si="94"/>
        <v>21</v>
      </c>
      <c r="V1111" cm="1">
        <f t="array" ref="V1111">_xlfn.SWITCH(T1111,"มค",1,"กพ",2,"มี",3,"เมย",4,"พค",5,"มิ",6,"กค",7,"สค",8,"กย",9,"ตค",10,"พย",11,"ธค",12)</f>
        <v>3</v>
      </c>
      <c r="W1111" s="55">
        <f t="shared" si="95"/>
        <v>2022</v>
      </c>
      <c r="X1111" s="54">
        <f t="shared" si="96"/>
        <v>44641</v>
      </c>
    </row>
    <row r="1112" spans="1:24" ht="24" x14ac:dyDescent="0.4">
      <c r="A1112" s="19">
        <v>34</v>
      </c>
      <c r="B1112" s="20" t="s">
        <v>2450</v>
      </c>
      <c r="C1112" s="21" t="s">
        <v>2483</v>
      </c>
      <c r="D1112" s="22" t="s">
        <v>499</v>
      </c>
      <c r="E1112" s="23" t="s">
        <v>500</v>
      </c>
      <c r="F1112" s="24" t="s">
        <v>501</v>
      </c>
      <c r="G1112" s="25" t="s">
        <v>50</v>
      </c>
      <c r="H1112" s="26">
        <v>0</v>
      </c>
      <c r="I1112" s="26">
        <v>0</v>
      </c>
      <c r="J1112" s="27">
        <v>0</v>
      </c>
      <c r="K1112" s="28">
        <v>27</v>
      </c>
      <c r="L1112" s="27">
        <v>94.5</v>
      </c>
      <c r="M1112" s="27">
        <v>6.61</v>
      </c>
      <c r="N1112" s="29">
        <v>101.11</v>
      </c>
      <c r="O1112" s="27">
        <v>6.61</v>
      </c>
      <c r="P1112" s="27">
        <v>101.11</v>
      </c>
      <c r="Q1112" s="27">
        <v>101.25</v>
      </c>
      <c r="R1112" s="30"/>
      <c r="S1112">
        <f t="shared" si="92"/>
        <v>7</v>
      </c>
      <c r="T1112" t="str">
        <f t="shared" si="93"/>
        <v>มี</v>
      </c>
      <c r="U1112" t="str">
        <f t="shared" si="94"/>
        <v>21</v>
      </c>
      <c r="V1112" cm="1">
        <f t="array" ref="V1112">_xlfn.SWITCH(T1112,"มค",1,"กพ",2,"มี",3,"เมย",4,"พค",5,"มิ",6,"กค",7,"สค",8,"กย",9,"ตค",10,"พย",11,"ธค",12)</f>
        <v>3</v>
      </c>
      <c r="W1112" s="55">
        <f t="shared" si="95"/>
        <v>2022</v>
      </c>
      <c r="X1112" s="54">
        <f t="shared" si="96"/>
        <v>44641</v>
      </c>
    </row>
    <row r="1113" spans="1:24" ht="24" x14ac:dyDescent="0.4">
      <c r="A1113" s="19">
        <v>35</v>
      </c>
      <c r="B1113" s="20" t="s">
        <v>2450</v>
      </c>
      <c r="C1113" s="21" t="s">
        <v>2484</v>
      </c>
      <c r="D1113" s="22" t="s">
        <v>157</v>
      </c>
      <c r="E1113" s="23" t="s">
        <v>158</v>
      </c>
      <c r="F1113" s="24" t="s">
        <v>159</v>
      </c>
      <c r="G1113" s="25" t="s">
        <v>50</v>
      </c>
      <c r="H1113" s="26">
        <v>0</v>
      </c>
      <c r="I1113" s="26">
        <v>0</v>
      </c>
      <c r="J1113" s="27">
        <v>0</v>
      </c>
      <c r="K1113" s="28">
        <v>30</v>
      </c>
      <c r="L1113" s="27">
        <v>105</v>
      </c>
      <c r="M1113" s="27">
        <v>7.35</v>
      </c>
      <c r="N1113" s="29">
        <v>112.35</v>
      </c>
      <c r="O1113" s="27">
        <v>7.35</v>
      </c>
      <c r="P1113" s="27">
        <v>112.35</v>
      </c>
      <c r="Q1113" s="27">
        <v>112.5</v>
      </c>
      <c r="R1113" s="30"/>
      <c r="S1113">
        <f t="shared" si="92"/>
        <v>7</v>
      </c>
      <c r="T1113" t="str">
        <f t="shared" si="93"/>
        <v>มี</v>
      </c>
      <c r="U1113" t="str">
        <f t="shared" si="94"/>
        <v>21</v>
      </c>
      <c r="V1113" cm="1">
        <f t="array" ref="V1113">_xlfn.SWITCH(T1113,"มค",1,"กพ",2,"มี",3,"เมย",4,"พค",5,"มิ",6,"กค",7,"สค",8,"กย",9,"ตค",10,"พย",11,"ธค",12)</f>
        <v>3</v>
      </c>
      <c r="W1113" s="55">
        <f t="shared" si="95"/>
        <v>2022</v>
      </c>
      <c r="X1113" s="54">
        <f t="shared" si="96"/>
        <v>44641</v>
      </c>
    </row>
    <row r="1114" spans="1:24" ht="24" x14ac:dyDescent="0.4">
      <c r="A1114" s="19">
        <v>36</v>
      </c>
      <c r="B1114" s="20" t="s">
        <v>2450</v>
      </c>
      <c r="C1114" s="21" t="s">
        <v>2485</v>
      </c>
      <c r="D1114" s="22" t="s">
        <v>165</v>
      </c>
      <c r="E1114" s="23" t="s">
        <v>166</v>
      </c>
      <c r="F1114" s="24" t="s">
        <v>167</v>
      </c>
      <c r="G1114" s="25" t="s">
        <v>50</v>
      </c>
      <c r="H1114" s="26">
        <v>0</v>
      </c>
      <c r="I1114" s="26">
        <v>0</v>
      </c>
      <c r="J1114" s="27">
        <v>0</v>
      </c>
      <c r="K1114" s="28">
        <v>18</v>
      </c>
      <c r="L1114" s="27">
        <v>63</v>
      </c>
      <c r="M1114" s="27">
        <v>4.41</v>
      </c>
      <c r="N1114" s="29">
        <v>67.41</v>
      </c>
      <c r="O1114" s="27">
        <v>4.41</v>
      </c>
      <c r="P1114" s="27">
        <v>67.41</v>
      </c>
      <c r="Q1114" s="27">
        <v>67.5</v>
      </c>
      <c r="R1114" s="30"/>
      <c r="S1114">
        <f t="shared" si="92"/>
        <v>7</v>
      </c>
      <c r="T1114" t="str">
        <f t="shared" si="93"/>
        <v>มี</v>
      </c>
      <c r="U1114" t="str">
        <f t="shared" si="94"/>
        <v>21</v>
      </c>
      <c r="V1114" cm="1">
        <f t="array" ref="V1114">_xlfn.SWITCH(T1114,"มค",1,"กพ",2,"มี",3,"เมย",4,"พค",5,"มิ",6,"กค",7,"สค",8,"กย",9,"ตค",10,"พย",11,"ธค",12)</f>
        <v>3</v>
      </c>
      <c r="W1114" s="55">
        <f t="shared" si="95"/>
        <v>2022</v>
      </c>
      <c r="X1114" s="54">
        <f t="shared" si="96"/>
        <v>44641</v>
      </c>
    </row>
    <row r="1115" spans="1:24" ht="24" x14ac:dyDescent="0.4">
      <c r="A1115" s="19">
        <v>37</v>
      </c>
      <c r="B1115" s="20" t="s">
        <v>2450</v>
      </c>
      <c r="C1115" s="21" t="s">
        <v>2486</v>
      </c>
      <c r="D1115" s="22" t="s">
        <v>1580</v>
      </c>
      <c r="E1115" s="23" t="s">
        <v>1581</v>
      </c>
      <c r="F1115" s="24" t="s">
        <v>1582</v>
      </c>
      <c r="G1115" s="25" t="s">
        <v>2449</v>
      </c>
      <c r="H1115" s="26">
        <v>3.5</v>
      </c>
      <c r="I1115" s="26">
        <v>0.24</v>
      </c>
      <c r="J1115" s="27">
        <v>3.74</v>
      </c>
      <c r="K1115" s="28">
        <v>0</v>
      </c>
      <c r="L1115" s="27">
        <v>0</v>
      </c>
      <c r="M1115" s="27">
        <v>0</v>
      </c>
      <c r="N1115" s="29">
        <v>0</v>
      </c>
      <c r="O1115" s="27">
        <v>0.24</v>
      </c>
      <c r="P1115" s="27">
        <v>3.74</v>
      </c>
      <c r="Q1115" s="27">
        <v>3.74</v>
      </c>
      <c r="R1115" s="30"/>
      <c r="S1115">
        <f t="shared" si="92"/>
        <v>7</v>
      </c>
      <c r="T1115" t="str">
        <f t="shared" si="93"/>
        <v>มี</v>
      </c>
      <c r="U1115" t="str">
        <f t="shared" si="94"/>
        <v>21</v>
      </c>
      <c r="V1115" cm="1">
        <f t="array" ref="V1115">_xlfn.SWITCH(T1115,"มค",1,"กพ",2,"มี",3,"เมย",4,"พค",5,"มิ",6,"กค",7,"สค",8,"กย",9,"ตค",10,"พย",11,"ธค",12)</f>
        <v>3</v>
      </c>
      <c r="W1115" s="55">
        <f t="shared" si="95"/>
        <v>2022</v>
      </c>
      <c r="X1115" s="54">
        <f t="shared" si="96"/>
        <v>44641</v>
      </c>
    </row>
    <row r="1116" spans="1:24" ht="24" x14ac:dyDescent="0.4">
      <c r="A1116" s="19">
        <v>38</v>
      </c>
      <c r="B1116" s="20" t="s">
        <v>2450</v>
      </c>
      <c r="C1116" s="21" t="s">
        <v>2487</v>
      </c>
      <c r="D1116" s="22" t="s">
        <v>1580</v>
      </c>
      <c r="E1116" s="23" t="s">
        <v>1581</v>
      </c>
      <c r="F1116" s="24" t="s">
        <v>1582</v>
      </c>
      <c r="G1116" s="25" t="s">
        <v>50</v>
      </c>
      <c r="H1116" s="26">
        <v>0</v>
      </c>
      <c r="I1116" s="26">
        <v>0</v>
      </c>
      <c r="J1116" s="27">
        <v>0</v>
      </c>
      <c r="K1116" s="28">
        <v>4</v>
      </c>
      <c r="L1116" s="27">
        <v>14</v>
      </c>
      <c r="M1116" s="27">
        <v>0.98</v>
      </c>
      <c r="N1116" s="29">
        <v>14.98</v>
      </c>
      <c r="O1116" s="27">
        <v>0.98</v>
      </c>
      <c r="P1116" s="27">
        <v>14.98</v>
      </c>
      <c r="Q1116" s="27">
        <v>15.01</v>
      </c>
      <c r="R1116" s="30"/>
      <c r="S1116">
        <f t="shared" si="92"/>
        <v>7</v>
      </c>
      <c r="T1116" t="str">
        <f t="shared" si="93"/>
        <v>มี</v>
      </c>
      <c r="U1116" t="str">
        <f t="shared" si="94"/>
        <v>21</v>
      </c>
      <c r="V1116" cm="1">
        <f t="array" ref="V1116">_xlfn.SWITCH(T1116,"มค",1,"กพ",2,"มี",3,"เมย",4,"พค",5,"มิ",6,"กค",7,"สค",8,"กย",9,"ตค",10,"พย",11,"ธค",12)</f>
        <v>3</v>
      </c>
      <c r="W1116" s="55">
        <f t="shared" si="95"/>
        <v>2022</v>
      </c>
      <c r="X1116" s="54">
        <f t="shared" si="96"/>
        <v>44641</v>
      </c>
    </row>
    <row r="1117" spans="1:24" ht="24" x14ac:dyDescent="0.4">
      <c r="A1117" s="19">
        <v>39</v>
      </c>
      <c r="B1117" s="20" t="s">
        <v>2450</v>
      </c>
      <c r="C1117" s="21" t="s">
        <v>2488</v>
      </c>
      <c r="D1117" s="22" t="s">
        <v>1585</v>
      </c>
      <c r="E1117" s="23" t="s">
        <v>1586</v>
      </c>
      <c r="F1117" s="24" t="s">
        <v>1587</v>
      </c>
      <c r="G1117" s="25" t="s">
        <v>2449</v>
      </c>
      <c r="H1117" s="26">
        <v>80.5</v>
      </c>
      <c r="I1117" s="26">
        <v>5.63</v>
      </c>
      <c r="J1117" s="27">
        <v>86.13</v>
      </c>
      <c r="K1117" s="28">
        <v>24</v>
      </c>
      <c r="L1117" s="27">
        <v>84</v>
      </c>
      <c r="M1117" s="27">
        <v>5.88</v>
      </c>
      <c r="N1117" s="29">
        <v>89.88</v>
      </c>
      <c r="O1117" s="27">
        <v>11.51</v>
      </c>
      <c r="P1117" s="27">
        <v>176.01</v>
      </c>
      <c r="Q1117" s="27">
        <v>176.25</v>
      </c>
      <c r="R1117" s="30"/>
      <c r="S1117">
        <f t="shared" si="92"/>
        <v>7</v>
      </c>
      <c r="T1117" t="str">
        <f t="shared" si="93"/>
        <v>มี</v>
      </c>
      <c r="U1117" t="str">
        <f t="shared" si="94"/>
        <v>21</v>
      </c>
      <c r="V1117" cm="1">
        <f t="array" ref="V1117">_xlfn.SWITCH(T1117,"มค",1,"กพ",2,"มี",3,"เมย",4,"พค",5,"มิ",6,"กค",7,"สค",8,"กย",9,"ตค",10,"พย",11,"ธค",12)</f>
        <v>3</v>
      </c>
      <c r="W1117" s="55">
        <f t="shared" si="95"/>
        <v>2022</v>
      </c>
      <c r="X1117" s="54">
        <f t="shared" si="96"/>
        <v>44641</v>
      </c>
    </row>
    <row r="1118" spans="1:24" ht="24" x14ac:dyDescent="0.4">
      <c r="A1118" s="19">
        <v>40</v>
      </c>
      <c r="B1118" s="20" t="s">
        <v>2450</v>
      </c>
      <c r="C1118" s="21" t="s">
        <v>2489</v>
      </c>
      <c r="D1118" s="22" t="s">
        <v>97</v>
      </c>
      <c r="E1118" s="23" t="s">
        <v>98</v>
      </c>
      <c r="F1118" s="24" t="s">
        <v>99</v>
      </c>
      <c r="G1118" s="25" t="s">
        <v>50</v>
      </c>
      <c r="H1118" s="26">
        <v>0</v>
      </c>
      <c r="I1118" s="26">
        <v>0</v>
      </c>
      <c r="J1118" s="27">
        <v>0</v>
      </c>
      <c r="K1118" s="28">
        <v>3</v>
      </c>
      <c r="L1118" s="27">
        <v>10.5</v>
      </c>
      <c r="M1118" s="27">
        <v>0.73</v>
      </c>
      <c r="N1118" s="29">
        <v>11.23</v>
      </c>
      <c r="O1118" s="27">
        <v>0.73</v>
      </c>
      <c r="P1118" s="27">
        <v>11.23</v>
      </c>
      <c r="Q1118" s="27">
        <v>11.25</v>
      </c>
      <c r="R1118" s="30"/>
      <c r="S1118">
        <f t="shared" si="92"/>
        <v>7</v>
      </c>
      <c r="T1118" t="str">
        <f t="shared" si="93"/>
        <v>มี</v>
      </c>
      <c r="U1118" t="str">
        <f t="shared" si="94"/>
        <v>21</v>
      </c>
      <c r="V1118" cm="1">
        <f t="array" ref="V1118">_xlfn.SWITCH(T1118,"มค",1,"กพ",2,"มี",3,"เมย",4,"พค",5,"มิ",6,"กค",7,"สค",8,"กย",9,"ตค",10,"พย",11,"ธค",12)</f>
        <v>3</v>
      </c>
      <c r="W1118" s="55">
        <f t="shared" si="95"/>
        <v>2022</v>
      </c>
      <c r="X1118" s="54">
        <f t="shared" si="96"/>
        <v>44641</v>
      </c>
    </row>
    <row r="1119" spans="1:24" ht="24" x14ac:dyDescent="0.4">
      <c r="A1119" s="19">
        <v>41</v>
      </c>
      <c r="B1119" s="20" t="s">
        <v>2450</v>
      </c>
      <c r="C1119" s="21" t="s">
        <v>2490</v>
      </c>
      <c r="D1119" s="22" t="s">
        <v>93</v>
      </c>
      <c r="E1119" s="23" t="s">
        <v>94</v>
      </c>
      <c r="F1119" s="24" t="s">
        <v>95</v>
      </c>
      <c r="G1119" s="25" t="s">
        <v>50</v>
      </c>
      <c r="H1119" s="26">
        <v>0</v>
      </c>
      <c r="I1119" s="26">
        <v>0</v>
      </c>
      <c r="J1119" s="27">
        <v>0</v>
      </c>
      <c r="K1119" s="28">
        <v>14</v>
      </c>
      <c r="L1119" s="27">
        <v>49</v>
      </c>
      <c r="M1119" s="27">
        <v>3.43</v>
      </c>
      <c r="N1119" s="29">
        <v>52.43</v>
      </c>
      <c r="O1119" s="27">
        <v>3.43</v>
      </c>
      <c r="P1119" s="27">
        <v>52.43</v>
      </c>
      <c r="Q1119" s="27">
        <v>52.5</v>
      </c>
      <c r="R1119" s="30"/>
      <c r="S1119">
        <f t="shared" si="92"/>
        <v>7</v>
      </c>
      <c r="T1119" t="str">
        <f t="shared" si="93"/>
        <v>มี</v>
      </c>
      <c r="U1119" t="str">
        <f t="shared" si="94"/>
        <v>21</v>
      </c>
      <c r="V1119" cm="1">
        <f t="array" ref="V1119">_xlfn.SWITCH(T1119,"มค",1,"กพ",2,"มี",3,"เมย",4,"พค",5,"มิ",6,"กค",7,"สค",8,"กย",9,"ตค",10,"พย",11,"ธค",12)</f>
        <v>3</v>
      </c>
      <c r="W1119" s="55">
        <f t="shared" si="95"/>
        <v>2022</v>
      </c>
      <c r="X1119" s="54">
        <f t="shared" si="96"/>
        <v>44641</v>
      </c>
    </row>
    <row r="1120" spans="1:24" ht="24" x14ac:dyDescent="0.4">
      <c r="A1120" s="19">
        <v>42</v>
      </c>
      <c r="B1120" s="20" t="s">
        <v>2450</v>
      </c>
      <c r="C1120" s="21" t="s">
        <v>2491</v>
      </c>
      <c r="D1120" s="22" t="s">
        <v>89</v>
      </c>
      <c r="E1120" s="23" t="s">
        <v>90</v>
      </c>
      <c r="F1120" s="24" t="s">
        <v>91</v>
      </c>
      <c r="G1120" s="25" t="s">
        <v>50</v>
      </c>
      <c r="H1120" s="26">
        <v>0</v>
      </c>
      <c r="I1120" s="26">
        <v>0</v>
      </c>
      <c r="J1120" s="27">
        <v>0</v>
      </c>
      <c r="K1120" s="28">
        <v>6</v>
      </c>
      <c r="L1120" s="27">
        <v>21</v>
      </c>
      <c r="M1120" s="27">
        <v>1.47</v>
      </c>
      <c r="N1120" s="29">
        <v>22.47</v>
      </c>
      <c r="O1120" s="27">
        <v>1.47</v>
      </c>
      <c r="P1120" s="27">
        <v>22.47</v>
      </c>
      <c r="Q1120" s="27">
        <v>22.5</v>
      </c>
      <c r="R1120" s="30"/>
      <c r="S1120">
        <f t="shared" si="92"/>
        <v>7</v>
      </c>
      <c r="T1120" t="str">
        <f t="shared" si="93"/>
        <v>มี</v>
      </c>
      <c r="U1120" t="str">
        <f t="shared" si="94"/>
        <v>21</v>
      </c>
      <c r="V1120" cm="1">
        <f t="array" ref="V1120">_xlfn.SWITCH(T1120,"มค",1,"กพ",2,"มี",3,"เมย",4,"พค",5,"มิ",6,"กค",7,"สค",8,"กย",9,"ตค",10,"พย",11,"ธค",12)</f>
        <v>3</v>
      </c>
      <c r="W1120" s="55">
        <f t="shared" si="95"/>
        <v>2022</v>
      </c>
      <c r="X1120" s="54">
        <f t="shared" si="96"/>
        <v>44641</v>
      </c>
    </row>
    <row r="1121" spans="1:24" ht="24" x14ac:dyDescent="0.4">
      <c r="A1121" s="19">
        <v>43</v>
      </c>
      <c r="B1121" s="20" t="s">
        <v>2450</v>
      </c>
      <c r="C1121" s="21" t="s">
        <v>2492</v>
      </c>
      <c r="D1121" s="22" t="s">
        <v>2037</v>
      </c>
      <c r="E1121" s="23" t="s">
        <v>2038</v>
      </c>
      <c r="F1121" s="24" t="s">
        <v>2039</v>
      </c>
      <c r="G1121" s="25" t="s">
        <v>1957</v>
      </c>
      <c r="H1121" s="26">
        <v>77</v>
      </c>
      <c r="I1121" s="26">
        <v>5.39</v>
      </c>
      <c r="J1121" s="27">
        <v>82.39</v>
      </c>
      <c r="K1121" s="28">
        <v>0</v>
      </c>
      <c r="L1121" s="27">
        <v>0</v>
      </c>
      <c r="M1121" s="27">
        <v>0</v>
      </c>
      <c r="N1121" s="29">
        <v>0</v>
      </c>
      <c r="O1121" s="27">
        <v>5.39</v>
      </c>
      <c r="P1121" s="27">
        <v>82.39</v>
      </c>
      <c r="Q1121" s="27">
        <v>82.39</v>
      </c>
      <c r="R1121" s="30"/>
      <c r="S1121">
        <f t="shared" si="92"/>
        <v>7</v>
      </c>
      <c r="T1121" t="str">
        <f t="shared" si="93"/>
        <v>มี</v>
      </c>
      <c r="U1121" t="str">
        <f t="shared" si="94"/>
        <v>21</v>
      </c>
      <c r="V1121" cm="1">
        <f t="array" ref="V1121">_xlfn.SWITCH(T1121,"มค",1,"กพ",2,"มี",3,"เมย",4,"พค",5,"มิ",6,"กค",7,"สค",8,"กย",9,"ตค",10,"พย",11,"ธค",12)</f>
        <v>3</v>
      </c>
      <c r="W1121" s="55">
        <f t="shared" si="95"/>
        <v>2022</v>
      </c>
      <c r="X1121" s="54">
        <f t="shared" si="96"/>
        <v>44641</v>
      </c>
    </row>
    <row r="1122" spans="1:24" ht="24" x14ac:dyDescent="0.4">
      <c r="A1122" s="19">
        <v>44</v>
      </c>
      <c r="B1122" s="20" t="s">
        <v>2450</v>
      </c>
      <c r="C1122" s="21" t="s">
        <v>2493</v>
      </c>
      <c r="D1122" s="22" t="s">
        <v>2037</v>
      </c>
      <c r="E1122" s="23" t="s">
        <v>2038</v>
      </c>
      <c r="F1122" s="24" t="s">
        <v>2039</v>
      </c>
      <c r="G1122" s="25" t="s">
        <v>1959</v>
      </c>
      <c r="H1122" s="26">
        <v>161</v>
      </c>
      <c r="I1122" s="26">
        <v>11.27</v>
      </c>
      <c r="J1122" s="27">
        <v>172.27</v>
      </c>
      <c r="K1122" s="28">
        <v>0</v>
      </c>
      <c r="L1122" s="27">
        <v>0</v>
      </c>
      <c r="M1122" s="27">
        <v>0</v>
      </c>
      <c r="N1122" s="29">
        <v>0</v>
      </c>
      <c r="O1122" s="27">
        <v>11.27</v>
      </c>
      <c r="P1122" s="27">
        <v>172.27</v>
      </c>
      <c r="Q1122" s="27">
        <v>172.27</v>
      </c>
      <c r="R1122" s="30"/>
      <c r="S1122">
        <f t="shared" si="92"/>
        <v>7</v>
      </c>
      <c r="T1122" t="str">
        <f t="shared" si="93"/>
        <v>มี</v>
      </c>
      <c r="U1122" t="str">
        <f t="shared" si="94"/>
        <v>21</v>
      </c>
      <c r="V1122" cm="1">
        <f t="array" ref="V1122">_xlfn.SWITCH(T1122,"มค",1,"กพ",2,"มี",3,"เมย",4,"พค",5,"มิ",6,"กค",7,"สค",8,"กย",9,"ตค",10,"พย",11,"ธค",12)</f>
        <v>3</v>
      </c>
      <c r="W1122" s="55">
        <f t="shared" si="95"/>
        <v>2022</v>
      </c>
      <c r="X1122" s="54">
        <f t="shared" si="96"/>
        <v>44641</v>
      </c>
    </row>
    <row r="1123" spans="1:24" ht="24" x14ac:dyDescent="0.4">
      <c r="A1123" s="19">
        <v>45</v>
      </c>
      <c r="B1123" s="20" t="s">
        <v>2450</v>
      </c>
      <c r="C1123" s="21" t="s">
        <v>2494</v>
      </c>
      <c r="D1123" s="22" t="s">
        <v>2037</v>
      </c>
      <c r="E1123" s="23" t="s">
        <v>2038</v>
      </c>
      <c r="F1123" s="24" t="s">
        <v>2039</v>
      </c>
      <c r="G1123" s="25" t="s">
        <v>1961</v>
      </c>
      <c r="H1123" s="26">
        <v>3.5</v>
      </c>
      <c r="I1123" s="26">
        <v>0.25</v>
      </c>
      <c r="J1123" s="27">
        <v>3.75</v>
      </c>
      <c r="K1123" s="28">
        <v>0</v>
      </c>
      <c r="L1123" s="27">
        <v>0</v>
      </c>
      <c r="M1123" s="27">
        <v>0</v>
      </c>
      <c r="N1123" s="29">
        <v>0</v>
      </c>
      <c r="O1123" s="27">
        <v>0.25</v>
      </c>
      <c r="P1123" s="27">
        <v>3.75</v>
      </c>
      <c r="Q1123" s="27">
        <v>3.75</v>
      </c>
      <c r="R1123" s="30"/>
      <c r="S1123">
        <f t="shared" si="92"/>
        <v>7</v>
      </c>
      <c r="T1123" t="str">
        <f t="shared" si="93"/>
        <v>มี</v>
      </c>
      <c r="U1123" t="str">
        <f t="shared" si="94"/>
        <v>21</v>
      </c>
      <c r="V1123" cm="1">
        <f t="array" ref="V1123">_xlfn.SWITCH(T1123,"มค",1,"กพ",2,"มี",3,"เมย",4,"พค",5,"มิ",6,"กค",7,"สค",8,"กย",9,"ตค",10,"พย",11,"ธค",12)</f>
        <v>3</v>
      </c>
      <c r="W1123" s="55">
        <f t="shared" si="95"/>
        <v>2022</v>
      </c>
      <c r="X1123" s="54">
        <f t="shared" si="96"/>
        <v>44641</v>
      </c>
    </row>
    <row r="1124" spans="1:24" ht="24" x14ac:dyDescent="0.4">
      <c r="A1124" s="19">
        <v>46</v>
      </c>
      <c r="B1124" s="20" t="s">
        <v>2450</v>
      </c>
      <c r="C1124" s="21" t="s">
        <v>2495</v>
      </c>
      <c r="D1124" s="22" t="s">
        <v>2037</v>
      </c>
      <c r="E1124" s="23" t="s">
        <v>2038</v>
      </c>
      <c r="F1124" s="24" t="s">
        <v>2039</v>
      </c>
      <c r="G1124" s="25" t="s">
        <v>1963</v>
      </c>
      <c r="H1124" s="26">
        <v>94.5</v>
      </c>
      <c r="I1124" s="26">
        <v>6.62</v>
      </c>
      <c r="J1124" s="27">
        <v>101.12</v>
      </c>
      <c r="K1124" s="28">
        <v>0</v>
      </c>
      <c r="L1124" s="27">
        <v>0</v>
      </c>
      <c r="M1124" s="27">
        <v>0</v>
      </c>
      <c r="N1124" s="29">
        <v>0</v>
      </c>
      <c r="O1124" s="27">
        <v>6.62</v>
      </c>
      <c r="P1124" s="27">
        <v>101.12</v>
      </c>
      <c r="Q1124" s="27">
        <v>101.12</v>
      </c>
      <c r="R1124" s="30"/>
      <c r="S1124">
        <f t="shared" si="92"/>
        <v>7</v>
      </c>
      <c r="T1124" t="str">
        <f t="shared" si="93"/>
        <v>มี</v>
      </c>
      <c r="U1124" t="str">
        <f t="shared" si="94"/>
        <v>21</v>
      </c>
      <c r="V1124" cm="1">
        <f t="array" ref="V1124">_xlfn.SWITCH(T1124,"มค",1,"กพ",2,"มี",3,"เมย",4,"พค",5,"มิ",6,"กค",7,"สค",8,"กย",9,"ตค",10,"พย",11,"ธค",12)</f>
        <v>3</v>
      </c>
      <c r="W1124" s="55">
        <f t="shared" si="95"/>
        <v>2022</v>
      </c>
      <c r="X1124" s="54">
        <f t="shared" si="96"/>
        <v>44641</v>
      </c>
    </row>
    <row r="1125" spans="1:24" ht="24" x14ac:dyDescent="0.4">
      <c r="A1125" s="19">
        <v>47</v>
      </c>
      <c r="B1125" s="20" t="s">
        <v>2450</v>
      </c>
      <c r="C1125" s="21" t="s">
        <v>2496</v>
      </c>
      <c r="D1125" s="22" t="s">
        <v>2037</v>
      </c>
      <c r="E1125" s="23" t="s">
        <v>2038</v>
      </c>
      <c r="F1125" s="24" t="s">
        <v>2039</v>
      </c>
      <c r="G1125" s="25" t="s">
        <v>1965</v>
      </c>
      <c r="H1125" s="26">
        <v>77</v>
      </c>
      <c r="I1125" s="26">
        <v>5.39</v>
      </c>
      <c r="J1125" s="27">
        <v>82.39</v>
      </c>
      <c r="K1125" s="28">
        <v>0</v>
      </c>
      <c r="L1125" s="27">
        <v>0</v>
      </c>
      <c r="M1125" s="27">
        <v>0</v>
      </c>
      <c r="N1125" s="29">
        <v>0</v>
      </c>
      <c r="O1125" s="27">
        <v>5.39</v>
      </c>
      <c r="P1125" s="27">
        <v>82.39</v>
      </c>
      <c r="Q1125" s="27">
        <v>82.39</v>
      </c>
      <c r="R1125" s="30"/>
      <c r="S1125">
        <f t="shared" si="92"/>
        <v>7</v>
      </c>
      <c r="T1125" t="str">
        <f t="shared" si="93"/>
        <v>มี</v>
      </c>
      <c r="U1125" t="str">
        <f t="shared" si="94"/>
        <v>21</v>
      </c>
      <c r="V1125" cm="1">
        <f t="array" ref="V1125">_xlfn.SWITCH(T1125,"มค",1,"กพ",2,"มี",3,"เมย",4,"พค",5,"มิ",6,"กค",7,"สค",8,"กย",9,"ตค",10,"พย",11,"ธค",12)</f>
        <v>3</v>
      </c>
      <c r="W1125" s="55">
        <f t="shared" si="95"/>
        <v>2022</v>
      </c>
      <c r="X1125" s="54">
        <f t="shared" si="96"/>
        <v>44641</v>
      </c>
    </row>
    <row r="1126" spans="1:24" ht="24" x14ac:dyDescent="0.4">
      <c r="A1126" s="19">
        <v>48</v>
      </c>
      <c r="B1126" s="20" t="s">
        <v>2450</v>
      </c>
      <c r="C1126" s="21" t="s">
        <v>2497</v>
      </c>
      <c r="D1126" s="22" t="s">
        <v>2037</v>
      </c>
      <c r="E1126" s="23" t="s">
        <v>2038</v>
      </c>
      <c r="F1126" s="24" t="s">
        <v>2039</v>
      </c>
      <c r="G1126" s="25" t="s">
        <v>1967</v>
      </c>
      <c r="H1126" s="26">
        <v>66.5</v>
      </c>
      <c r="I1126" s="26">
        <v>4.66</v>
      </c>
      <c r="J1126" s="27">
        <v>71.16</v>
      </c>
      <c r="K1126" s="28">
        <v>0</v>
      </c>
      <c r="L1126" s="27">
        <v>0</v>
      </c>
      <c r="M1126" s="27">
        <v>0</v>
      </c>
      <c r="N1126" s="29">
        <v>0</v>
      </c>
      <c r="O1126" s="27">
        <v>4.66</v>
      </c>
      <c r="P1126" s="27">
        <v>71.209999999999994</v>
      </c>
      <c r="Q1126" s="27">
        <v>71.33</v>
      </c>
      <c r="R1126" s="30"/>
      <c r="S1126">
        <f t="shared" si="92"/>
        <v>7</v>
      </c>
      <c r="T1126" t="str">
        <f t="shared" si="93"/>
        <v>มี</v>
      </c>
      <c r="U1126" t="str">
        <f t="shared" si="94"/>
        <v>21</v>
      </c>
      <c r="V1126" cm="1">
        <f t="array" ref="V1126">_xlfn.SWITCH(T1126,"มค",1,"กพ",2,"มี",3,"เมย",4,"พค",5,"มิ",6,"กค",7,"สค",8,"กย",9,"ตค",10,"พย",11,"ธค",12)</f>
        <v>3</v>
      </c>
      <c r="W1126" s="55">
        <f t="shared" si="95"/>
        <v>2022</v>
      </c>
      <c r="X1126" s="54">
        <f t="shared" si="96"/>
        <v>44641</v>
      </c>
    </row>
    <row r="1127" spans="1:24" ht="24" x14ac:dyDescent="0.4">
      <c r="A1127" s="19">
        <v>49</v>
      </c>
      <c r="B1127" s="20" t="s">
        <v>2450</v>
      </c>
      <c r="C1127" s="21" t="s">
        <v>2498</v>
      </c>
      <c r="D1127" s="22" t="s">
        <v>85</v>
      </c>
      <c r="E1127" s="23" t="s">
        <v>86</v>
      </c>
      <c r="F1127" s="24" t="s">
        <v>87</v>
      </c>
      <c r="G1127" s="25" t="s">
        <v>50</v>
      </c>
      <c r="H1127" s="26">
        <v>0</v>
      </c>
      <c r="I1127" s="26">
        <v>0</v>
      </c>
      <c r="J1127" s="27">
        <v>0</v>
      </c>
      <c r="K1127" s="28">
        <v>12</v>
      </c>
      <c r="L1127" s="27">
        <v>42</v>
      </c>
      <c r="M1127" s="27">
        <v>2.94</v>
      </c>
      <c r="N1127" s="29">
        <v>44.94</v>
      </c>
      <c r="O1127" s="27">
        <v>2.94</v>
      </c>
      <c r="P1127" s="27">
        <v>44.94</v>
      </c>
      <c r="Q1127" s="27">
        <v>45</v>
      </c>
      <c r="R1127" s="30"/>
      <c r="S1127">
        <f t="shared" si="92"/>
        <v>7</v>
      </c>
      <c r="T1127" t="str">
        <f t="shared" si="93"/>
        <v>มี</v>
      </c>
      <c r="U1127" t="str">
        <f t="shared" si="94"/>
        <v>21</v>
      </c>
      <c r="V1127" cm="1">
        <f t="array" ref="V1127">_xlfn.SWITCH(T1127,"มค",1,"กพ",2,"มี",3,"เมย",4,"พค",5,"มิ",6,"กค",7,"สค",8,"กย",9,"ตค",10,"พย",11,"ธค",12)</f>
        <v>3</v>
      </c>
      <c r="W1127" s="55">
        <f t="shared" si="95"/>
        <v>2022</v>
      </c>
      <c r="X1127" s="54">
        <f t="shared" si="96"/>
        <v>44641</v>
      </c>
    </row>
    <row r="1128" spans="1:24" ht="24" x14ac:dyDescent="0.4">
      <c r="A1128" s="19">
        <v>50</v>
      </c>
      <c r="B1128" s="20" t="s">
        <v>2450</v>
      </c>
      <c r="C1128" s="21" t="s">
        <v>2499</v>
      </c>
      <c r="D1128" s="22" t="s">
        <v>2500</v>
      </c>
      <c r="E1128" s="23" t="s">
        <v>2501</v>
      </c>
      <c r="F1128" s="24" t="s">
        <v>2502</v>
      </c>
      <c r="G1128" s="25" t="s">
        <v>50</v>
      </c>
      <c r="H1128" s="26">
        <v>0</v>
      </c>
      <c r="I1128" s="26">
        <v>0</v>
      </c>
      <c r="J1128" s="27">
        <v>0</v>
      </c>
      <c r="K1128" s="28">
        <v>71</v>
      </c>
      <c r="L1128" s="27">
        <v>248.5</v>
      </c>
      <c r="M1128" s="27">
        <v>17.39</v>
      </c>
      <c r="N1128" s="29">
        <v>265.89</v>
      </c>
      <c r="O1128" s="27">
        <v>17.39</v>
      </c>
      <c r="P1128" s="27">
        <v>265.89</v>
      </c>
      <c r="Q1128" s="27">
        <v>266</v>
      </c>
      <c r="R1128" s="30"/>
      <c r="S1128">
        <f t="shared" si="92"/>
        <v>7</v>
      </c>
      <c r="T1128" t="str">
        <f t="shared" si="93"/>
        <v>มี</v>
      </c>
      <c r="U1128" t="str">
        <f t="shared" si="94"/>
        <v>21</v>
      </c>
      <c r="V1128" cm="1">
        <f t="array" ref="V1128">_xlfn.SWITCH(T1128,"มค",1,"กพ",2,"มี",3,"เมย",4,"พค",5,"มิ",6,"กค",7,"สค",8,"กย",9,"ตค",10,"พย",11,"ธค",12)</f>
        <v>3</v>
      </c>
      <c r="W1128" s="55">
        <f t="shared" si="95"/>
        <v>2022</v>
      </c>
      <c r="X1128" s="54">
        <f t="shared" si="96"/>
        <v>44641</v>
      </c>
    </row>
    <row r="1129" spans="1:24" ht="24" x14ac:dyDescent="0.4">
      <c r="A1129" s="19">
        <v>51</v>
      </c>
      <c r="B1129" s="20" t="s">
        <v>2450</v>
      </c>
      <c r="C1129" s="21" t="s">
        <v>2503</v>
      </c>
      <c r="D1129" s="22" t="s">
        <v>69</v>
      </c>
      <c r="E1129" s="23" t="s">
        <v>70</v>
      </c>
      <c r="F1129" s="24" t="s">
        <v>71</v>
      </c>
      <c r="G1129" s="25" t="s">
        <v>50</v>
      </c>
      <c r="H1129" s="26">
        <v>0</v>
      </c>
      <c r="I1129" s="26">
        <v>0</v>
      </c>
      <c r="J1129" s="27">
        <v>0</v>
      </c>
      <c r="K1129" s="28">
        <v>22</v>
      </c>
      <c r="L1129" s="27">
        <v>77</v>
      </c>
      <c r="M1129" s="27">
        <v>5.39</v>
      </c>
      <c r="N1129" s="29">
        <v>82.39</v>
      </c>
      <c r="O1129" s="27">
        <v>5.39</v>
      </c>
      <c r="P1129" s="27">
        <v>82.39</v>
      </c>
      <c r="Q1129" s="27">
        <v>82.5</v>
      </c>
      <c r="R1129" s="30"/>
      <c r="S1129">
        <f t="shared" si="92"/>
        <v>7</v>
      </c>
      <c r="T1129" t="str">
        <f t="shared" si="93"/>
        <v>มี</v>
      </c>
      <c r="U1129" t="str">
        <f t="shared" si="94"/>
        <v>21</v>
      </c>
      <c r="V1129" cm="1">
        <f t="array" ref="V1129">_xlfn.SWITCH(T1129,"มค",1,"กพ",2,"มี",3,"เมย",4,"พค",5,"มิ",6,"กค",7,"สค",8,"กย",9,"ตค",10,"พย",11,"ธค",12)</f>
        <v>3</v>
      </c>
      <c r="W1129" s="55">
        <f t="shared" si="95"/>
        <v>2022</v>
      </c>
      <c r="X1129" s="54">
        <f t="shared" si="96"/>
        <v>44641</v>
      </c>
    </row>
    <row r="1130" spans="1:24" ht="24" x14ac:dyDescent="0.4">
      <c r="A1130" s="19">
        <v>52</v>
      </c>
      <c r="B1130" s="20" t="s">
        <v>2450</v>
      </c>
      <c r="C1130" s="21" t="s">
        <v>2504</v>
      </c>
      <c r="D1130" s="22" t="s">
        <v>65</v>
      </c>
      <c r="E1130" s="23" t="s">
        <v>66</v>
      </c>
      <c r="F1130" s="24" t="s">
        <v>67</v>
      </c>
      <c r="G1130" s="25" t="s">
        <v>50</v>
      </c>
      <c r="H1130" s="26">
        <v>0</v>
      </c>
      <c r="I1130" s="26">
        <v>0</v>
      </c>
      <c r="J1130" s="27">
        <v>0</v>
      </c>
      <c r="K1130" s="28">
        <v>13</v>
      </c>
      <c r="L1130" s="27">
        <v>45.5</v>
      </c>
      <c r="M1130" s="27">
        <v>3.18</v>
      </c>
      <c r="N1130" s="29">
        <v>48.68</v>
      </c>
      <c r="O1130" s="27">
        <v>3.18</v>
      </c>
      <c r="P1130" s="27">
        <v>48.68</v>
      </c>
      <c r="Q1130" s="27">
        <v>48.75</v>
      </c>
      <c r="R1130" s="30"/>
      <c r="S1130">
        <f t="shared" si="92"/>
        <v>7</v>
      </c>
      <c r="T1130" t="str">
        <f t="shared" si="93"/>
        <v>มี</v>
      </c>
      <c r="U1130" t="str">
        <f t="shared" si="94"/>
        <v>21</v>
      </c>
      <c r="V1130" cm="1">
        <f t="array" ref="V1130">_xlfn.SWITCH(T1130,"มค",1,"กพ",2,"มี",3,"เมย",4,"พค",5,"มิ",6,"กค",7,"สค",8,"กย",9,"ตค",10,"พย",11,"ธค",12)</f>
        <v>3</v>
      </c>
      <c r="W1130" s="55">
        <f t="shared" si="95"/>
        <v>2022</v>
      </c>
      <c r="X1130" s="54">
        <f t="shared" si="96"/>
        <v>44641</v>
      </c>
    </row>
    <row r="1131" spans="1:24" ht="24" x14ac:dyDescent="0.4">
      <c r="A1131" s="19">
        <v>53</v>
      </c>
      <c r="B1131" s="20" t="s">
        <v>2450</v>
      </c>
      <c r="C1131" s="21" t="s">
        <v>2505</v>
      </c>
      <c r="D1131" s="22" t="s">
        <v>57</v>
      </c>
      <c r="E1131" s="23" t="s">
        <v>58</v>
      </c>
      <c r="F1131" s="24" t="s">
        <v>59</v>
      </c>
      <c r="G1131" s="25" t="s">
        <v>50</v>
      </c>
      <c r="H1131" s="26">
        <v>0</v>
      </c>
      <c r="I1131" s="26">
        <v>0</v>
      </c>
      <c r="J1131" s="27">
        <v>0</v>
      </c>
      <c r="K1131" s="28">
        <v>38</v>
      </c>
      <c r="L1131" s="27">
        <v>133</v>
      </c>
      <c r="M1131" s="27">
        <v>9.31</v>
      </c>
      <c r="N1131" s="29">
        <v>142.31</v>
      </c>
      <c r="O1131" s="27">
        <v>9.31</v>
      </c>
      <c r="P1131" s="27">
        <v>142.31</v>
      </c>
      <c r="Q1131" s="27">
        <v>142.5</v>
      </c>
      <c r="R1131" s="30"/>
      <c r="S1131">
        <f t="shared" si="92"/>
        <v>7</v>
      </c>
      <c r="T1131" t="str">
        <f t="shared" si="93"/>
        <v>มี</v>
      </c>
      <c r="U1131" t="str">
        <f t="shared" si="94"/>
        <v>21</v>
      </c>
      <c r="V1131" cm="1">
        <f t="array" ref="V1131">_xlfn.SWITCH(T1131,"มค",1,"กพ",2,"มี",3,"เมย",4,"พค",5,"มิ",6,"กค",7,"สค",8,"กย",9,"ตค",10,"พย",11,"ธค",12)</f>
        <v>3</v>
      </c>
      <c r="W1131" s="55">
        <f t="shared" si="95"/>
        <v>2022</v>
      </c>
      <c r="X1131" s="54">
        <f t="shared" si="96"/>
        <v>44641</v>
      </c>
    </row>
    <row r="1132" spans="1:24" ht="24" x14ac:dyDescent="0.4">
      <c r="A1132" s="19">
        <v>54</v>
      </c>
      <c r="B1132" s="20" t="s">
        <v>2450</v>
      </c>
      <c r="C1132" s="21" t="s">
        <v>2506</v>
      </c>
      <c r="D1132" s="22" t="s">
        <v>52</v>
      </c>
      <c r="E1132" s="23" t="s">
        <v>53</v>
      </c>
      <c r="F1132" s="24" t="s">
        <v>54</v>
      </c>
      <c r="G1132" s="25" t="s">
        <v>2507</v>
      </c>
      <c r="H1132" s="26">
        <v>97.99</v>
      </c>
      <c r="I1132" s="26">
        <v>6.86</v>
      </c>
      <c r="J1132" s="27">
        <v>104.85</v>
      </c>
      <c r="K1132" s="28">
        <v>0</v>
      </c>
      <c r="L1132" s="27">
        <v>0</v>
      </c>
      <c r="M1132" s="27">
        <v>0</v>
      </c>
      <c r="N1132" s="29">
        <v>0</v>
      </c>
      <c r="O1132" s="27">
        <v>6.86</v>
      </c>
      <c r="P1132" s="27">
        <v>104.85</v>
      </c>
      <c r="Q1132" s="27">
        <v>105</v>
      </c>
      <c r="R1132" s="30"/>
      <c r="S1132">
        <f t="shared" si="92"/>
        <v>7</v>
      </c>
      <c r="T1132" t="str">
        <f t="shared" si="93"/>
        <v>มี</v>
      </c>
      <c r="U1132" t="str">
        <f t="shared" si="94"/>
        <v>21</v>
      </c>
      <c r="V1132" cm="1">
        <f t="array" ref="V1132">_xlfn.SWITCH(T1132,"มค",1,"กพ",2,"มี",3,"เมย",4,"พค",5,"มิ",6,"กค",7,"สค",8,"กย",9,"ตค",10,"พย",11,"ธค",12)</f>
        <v>3</v>
      </c>
      <c r="W1132" s="55">
        <f t="shared" si="95"/>
        <v>2022</v>
      </c>
      <c r="X1132" s="54">
        <f t="shared" si="96"/>
        <v>44641</v>
      </c>
    </row>
    <row r="1133" spans="1:24" ht="24" x14ac:dyDescent="0.4">
      <c r="A1133" s="19">
        <v>55</v>
      </c>
      <c r="B1133" s="20" t="s">
        <v>2450</v>
      </c>
      <c r="C1133" s="21" t="s">
        <v>2508</v>
      </c>
      <c r="D1133" s="22" t="s">
        <v>47</v>
      </c>
      <c r="E1133" s="23" t="s">
        <v>48</v>
      </c>
      <c r="F1133" s="24" t="s">
        <v>49</v>
      </c>
      <c r="G1133" s="25" t="s">
        <v>50</v>
      </c>
      <c r="H1133" s="26">
        <v>0</v>
      </c>
      <c r="I1133" s="26">
        <v>0</v>
      </c>
      <c r="J1133" s="27">
        <v>0</v>
      </c>
      <c r="K1133" s="28">
        <v>51</v>
      </c>
      <c r="L1133" s="27">
        <v>178.5</v>
      </c>
      <c r="M1133" s="27">
        <v>12.49</v>
      </c>
      <c r="N1133" s="29">
        <v>190.99</v>
      </c>
      <c r="O1133" s="27">
        <v>12.49</v>
      </c>
      <c r="P1133" s="27">
        <v>190.99</v>
      </c>
      <c r="Q1133" s="27">
        <v>191</v>
      </c>
      <c r="R1133" s="30"/>
      <c r="S1133">
        <f t="shared" si="92"/>
        <v>7</v>
      </c>
      <c r="T1133" t="str">
        <f t="shared" si="93"/>
        <v>มี</v>
      </c>
      <c r="U1133" t="str">
        <f t="shared" si="94"/>
        <v>21</v>
      </c>
      <c r="V1133" cm="1">
        <f t="array" ref="V1133">_xlfn.SWITCH(T1133,"มค",1,"กพ",2,"มี",3,"เมย",4,"พค",5,"มิ",6,"กค",7,"สค",8,"กย",9,"ตค",10,"พย",11,"ธค",12)</f>
        <v>3</v>
      </c>
      <c r="W1133" s="55">
        <f t="shared" si="95"/>
        <v>2022</v>
      </c>
      <c r="X1133" s="54">
        <f t="shared" si="96"/>
        <v>44641</v>
      </c>
    </row>
    <row r="1134" spans="1:24" ht="24" x14ac:dyDescent="0.4">
      <c r="A1134" s="19">
        <v>56</v>
      </c>
      <c r="B1134" s="20" t="s">
        <v>2450</v>
      </c>
      <c r="C1134" s="21" t="s">
        <v>2509</v>
      </c>
      <c r="D1134" s="22" t="s">
        <v>137</v>
      </c>
      <c r="E1134" s="23" t="s">
        <v>138</v>
      </c>
      <c r="F1134" s="24" t="s">
        <v>139</v>
      </c>
      <c r="G1134" s="25" t="s">
        <v>50</v>
      </c>
      <c r="H1134" s="26">
        <v>0</v>
      </c>
      <c r="I1134" s="26">
        <v>0</v>
      </c>
      <c r="J1134" s="27">
        <v>0</v>
      </c>
      <c r="K1134" s="28">
        <v>37</v>
      </c>
      <c r="L1134" s="27">
        <v>129.5</v>
      </c>
      <c r="M1134" s="27">
        <v>9.06</v>
      </c>
      <c r="N1134" s="29">
        <v>138.56</v>
      </c>
      <c r="O1134" s="27">
        <v>9.06</v>
      </c>
      <c r="P1134" s="27">
        <v>138.56</v>
      </c>
      <c r="Q1134" s="27">
        <v>138.75</v>
      </c>
      <c r="R1134" s="30"/>
      <c r="S1134">
        <f t="shared" si="92"/>
        <v>7</v>
      </c>
      <c r="T1134" t="str">
        <f t="shared" si="93"/>
        <v>มี</v>
      </c>
      <c r="U1134" t="str">
        <f t="shared" si="94"/>
        <v>21</v>
      </c>
      <c r="V1134" cm="1">
        <f t="array" ref="V1134">_xlfn.SWITCH(T1134,"มค",1,"กพ",2,"มี",3,"เมย",4,"พค",5,"มิ",6,"กค",7,"สค",8,"กย",9,"ตค",10,"พย",11,"ธค",12)</f>
        <v>3</v>
      </c>
      <c r="W1134" s="55">
        <f t="shared" si="95"/>
        <v>2022</v>
      </c>
      <c r="X1134" s="54">
        <f t="shared" si="96"/>
        <v>44641</v>
      </c>
    </row>
    <row r="1135" spans="1:24" ht="24" x14ac:dyDescent="0.4">
      <c r="A1135" s="19">
        <v>57</v>
      </c>
      <c r="B1135" s="20" t="s">
        <v>2450</v>
      </c>
      <c r="C1135" s="21" t="s">
        <v>2510</v>
      </c>
      <c r="D1135" s="22" t="s">
        <v>145</v>
      </c>
      <c r="E1135" s="23" t="s">
        <v>142</v>
      </c>
      <c r="F1135" s="24" t="s">
        <v>146</v>
      </c>
      <c r="G1135" s="25" t="s">
        <v>50</v>
      </c>
      <c r="H1135" s="26">
        <v>0</v>
      </c>
      <c r="I1135" s="26">
        <v>0</v>
      </c>
      <c r="J1135" s="27">
        <v>0</v>
      </c>
      <c r="K1135" s="28">
        <v>57</v>
      </c>
      <c r="L1135" s="27">
        <v>199.5</v>
      </c>
      <c r="M1135" s="27">
        <v>13.96</v>
      </c>
      <c r="N1135" s="29">
        <v>213.46</v>
      </c>
      <c r="O1135" s="27">
        <v>13.96</v>
      </c>
      <c r="P1135" s="27">
        <v>213.46</v>
      </c>
      <c r="Q1135" s="27">
        <v>213.5</v>
      </c>
      <c r="R1135" s="30"/>
      <c r="S1135">
        <f t="shared" si="92"/>
        <v>7</v>
      </c>
      <c r="T1135" t="str">
        <f t="shared" si="93"/>
        <v>มี</v>
      </c>
      <c r="U1135" t="str">
        <f t="shared" si="94"/>
        <v>21</v>
      </c>
      <c r="V1135" cm="1">
        <f t="array" ref="V1135">_xlfn.SWITCH(T1135,"มค",1,"กพ",2,"มี",3,"เมย",4,"พค",5,"มิ",6,"กค",7,"สค",8,"กย",9,"ตค",10,"พย",11,"ธค",12)</f>
        <v>3</v>
      </c>
      <c r="W1135" s="55">
        <f t="shared" si="95"/>
        <v>2022</v>
      </c>
      <c r="X1135" s="54">
        <f t="shared" si="96"/>
        <v>44641</v>
      </c>
    </row>
    <row r="1136" spans="1:24" ht="24" x14ac:dyDescent="0.4">
      <c r="A1136" s="19">
        <v>58</v>
      </c>
      <c r="B1136" s="20" t="s">
        <v>2450</v>
      </c>
      <c r="C1136" s="21" t="s">
        <v>2511</v>
      </c>
      <c r="D1136" s="22" t="s">
        <v>141</v>
      </c>
      <c r="E1136" s="23" t="s">
        <v>142</v>
      </c>
      <c r="F1136" s="24" t="s">
        <v>143</v>
      </c>
      <c r="G1136" s="25" t="s">
        <v>50</v>
      </c>
      <c r="H1136" s="26">
        <v>0</v>
      </c>
      <c r="I1136" s="26">
        <v>0</v>
      </c>
      <c r="J1136" s="27">
        <v>0</v>
      </c>
      <c r="K1136" s="28">
        <v>31</v>
      </c>
      <c r="L1136" s="27">
        <v>108.5</v>
      </c>
      <c r="M1136" s="27">
        <v>7.59</v>
      </c>
      <c r="N1136" s="29">
        <v>116.09</v>
      </c>
      <c r="O1136" s="27">
        <v>7.59</v>
      </c>
      <c r="P1136" s="27">
        <v>116.09</v>
      </c>
      <c r="Q1136" s="27">
        <v>116.25</v>
      </c>
      <c r="R1136" s="30"/>
      <c r="S1136">
        <f t="shared" si="92"/>
        <v>7</v>
      </c>
      <c r="T1136" t="str">
        <f t="shared" si="93"/>
        <v>มี</v>
      </c>
      <c r="U1136" t="str">
        <f t="shared" si="94"/>
        <v>21</v>
      </c>
      <c r="V1136" cm="1">
        <f t="array" ref="V1136">_xlfn.SWITCH(T1136,"มค",1,"กพ",2,"มี",3,"เมย",4,"พค",5,"มิ",6,"กค",7,"สค",8,"กย",9,"ตค",10,"พย",11,"ธค",12)</f>
        <v>3</v>
      </c>
      <c r="W1136" s="55">
        <f t="shared" si="95"/>
        <v>2022</v>
      </c>
      <c r="X1136" s="54">
        <f t="shared" si="96"/>
        <v>44641</v>
      </c>
    </row>
    <row r="1137" spans="1:24" ht="24" x14ac:dyDescent="0.4">
      <c r="A1137" s="19">
        <v>59</v>
      </c>
      <c r="B1137" s="20" t="s">
        <v>2450</v>
      </c>
      <c r="C1137" s="21" t="s">
        <v>2512</v>
      </c>
      <c r="D1137" s="22" t="s">
        <v>133</v>
      </c>
      <c r="E1137" s="23" t="s">
        <v>134</v>
      </c>
      <c r="F1137" s="24" t="s">
        <v>135</v>
      </c>
      <c r="G1137" s="25" t="s">
        <v>50</v>
      </c>
      <c r="H1137" s="26">
        <v>0</v>
      </c>
      <c r="I1137" s="26">
        <v>0</v>
      </c>
      <c r="J1137" s="27">
        <v>0</v>
      </c>
      <c r="K1137" s="28">
        <v>19</v>
      </c>
      <c r="L1137" s="27">
        <v>66.5</v>
      </c>
      <c r="M1137" s="27">
        <v>4.6500000000000004</v>
      </c>
      <c r="N1137" s="29">
        <v>71.150000000000006</v>
      </c>
      <c r="O1137" s="27">
        <v>4.6500000000000004</v>
      </c>
      <c r="P1137" s="27">
        <v>71.150000000000006</v>
      </c>
      <c r="Q1137" s="27">
        <v>71.25</v>
      </c>
      <c r="R1137" s="30"/>
      <c r="S1137">
        <f t="shared" si="92"/>
        <v>7</v>
      </c>
      <c r="T1137" t="str">
        <f t="shared" si="93"/>
        <v>มี</v>
      </c>
      <c r="U1137" t="str">
        <f t="shared" si="94"/>
        <v>21</v>
      </c>
      <c r="V1137" cm="1">
        <f t="array" ref="V1137">_xlfn.SWITCH(T1137,"มค",1,"กพ",2,"มี",3,"เมย",4,"พค",5,"มิ",6,"กค",7,"สค",8,"กย",9,"ตค",10,"พย",11,"ธค",12)</f>
        <v>3</v>
      </c>
      <c r="W1137" s="55">
        <f t="shared" si="95"/>
        <v>2022</v>
      </c>
      <c r="X1137" s="54">
        <f t="shared" si="96"/>
        <v>44641</v>
      </c>
    </row>
    <row r="1138" spans="1:24" ht="24" x14ac:dyDescent="0.4">
      <c r="A1138" s="19">
        <v>60</v>
      </c>
      <c r="B1138" s="20" t="s">
        <v>2450</v>
      </c>
      <c r="C1138" s="21" t="s">
        <v>2513</v>
      </c>
      <c r="D1138" s="22" t="s">
        <v>125</v>
      </c>
      <c r="E1138" s="23" t="s">
        <v>126</v>
      </c>
      <c r="F1138" s="24" t="s">
        <v>127</v>
      </c>
      <c r="G1138" s="25" t="s">
        <v>50</v>
      </c>
      <c r="H1138" s="26">
        <v>0</v>
      </c>
      <c r="I1138" s="26">
        <v>0</v>
      </c>
      <c r="J1138" s="27">
        <v>0</v>
      </c>
      <c r="K1138" s="28">
        <v>5</v>
      </c>
      <c r="L1138" s="27">
        <v>17.5</v>
      </c>
      <c r="M1138" s="27">
        <v>1.22</v>
      </c>
      <c r="N1138" s="29">
        <v>18.72</v>
      </c>
      <c r="O1138" s="27">
        <v>1.22</v>
      </c>
      <c r="P1138" s="27">
        <v>18.72</v>
      </c>
      <c r="Q1138" s="27">
        <v>18.75</v>
      </c>
      <c r="R1138" s="30"/>
      <c r="S1138">
        <f t="shared" si="92"/>
        <v>7</v>
      </c>
      <c r="T1138" t="str">
        <f t="shared" si="93"/>
        <v>มี</v>
      </c>
      <c r="U1138" t="str">
        <f t="shared" si="94"/>
        <v>21</v>
      </c>
      <c r="V1138" cm="1">
        <f t="array" ref="V1138">_xlfn.SWITCH(T1138,"มค",1,"กพ",2,"มี",3,"เมย",4,"พค",5,"มิ",6,"กค",7,"สค",8,"กย",9,"ตค",10,"พย",11,"ธค",12)</f>
        <v>3</v>
      </c>
      <c r="W1138" s="55">
        <f t="shared" si="95"/>
        <v>2022</v>
      </c>
      <c r="X1138" s="54">
        <f t="shared" si="96"/>
        <v>44641</v>
      </c>
    </row>
    <row r="1139" spans="1:24" ht="24" x14ac:dyDescent="0.4">
      <c r="A1139" s="19">
        <v>61</v>
      </c>
      <c r="B1139" s="20" t="s">
        <v>2450</v>
      </c>
      <c r="C1139" s="21" t="s">
        <v>2514</v>
      </c>
      <c r="D1139" s="22" t="s">
        <v>121</v>
      </c>
      <c r="E1139" s="23" t="s">
        <v>122</v>
      </c>
      <c r="F1139" s="24" t="s">
        <v>123</v>
      </c>
      <c r="G1139" s="25" t="s">
        <v>50</v>
      </c>
      <c r="H1139" s="26">
        <v>0</v>
      </c>
      <c r="I1139" s="26">
        <v>0</v>
      </c>
      <c r="J1139" s="27">
        <v>0</v>
      </c>
      <c r="K1139" s="28">
        <v>4</v>
      </c>
      <c r="L1139" s="27">
        <v>14</v>
      </c>
      <c r="M1139" s="27">
        <v>0.98</v>
      </c>
      <c r="N1139" s="29">
        <v>14.98</v>
      </c>
      <c r="O1139" s="27">
        <v>0.98</v>
      </c>
      <c r="P1139" s="27">
        <v>14.98</v>
      </c>
      <c r="Q1139" s="27">
        <v>15</v>
      </c>
      <c r="R1139" s="30"/>
      <c r="S1139">
        <f t="shared" si="92"/>
        <v>7</v>
      </c>
      <c r="T1139" t="str">
        <f t="shared" si="93"/>
        <v>มี</v>
      </c>
      <c r="U1139" t="str">
        <f t="shared" si="94"/>
        <v>21</v>
      </c>
      <c r="V1139" cm="1">
        <f t="array" ref="V1139">_xlfn.SWITCH(T1139,"มค",1,"กพ",2,"มี",3,"เมย",4,"พค",5,"มิ",6,"กค",7,"สค",8,"กย",9,"ตค",10,"พย",11,"ธค",12)</f>
        <v>3</v>
      </c>
      <c r="W1139" s="55">
        <f t="shared" si="95"/>
        <v>2022</v>
      </c>
      <c r="X1139" s="54">
        <f t="shared" si="96"/>
        <v>44641</v>
      </c>
    </row>
    <row r="1140" spans="1:24" ht="24" x14ac:dyDescent="0.4">
      <c r="A1140" s="19">
        <v>62</v>
      </c>
      <c r="B1140" s="20" t="s">
        <v>2450</v>
      </c>
      <c r="C1140" s="21" t="s">
        <v>2515</v>
      </c>
      <c r="D1140" s="22" t="s">
        <v>117</v>
      </c>
      <c r="E1140" s="23" t="s">
        <v>118</v>
      </c>
      <c r="F1140" s="24" t="s">
        <v>119</v>
      </c>
      <c r="G1140" s="25" t="s">
        <v>2449</v>
      </c>
      <c r="H1140" s="26">
        <v>66.5</v>
      </c>
      <c r="I1140" s="26">
        <v>4.6500000000000004</v>
      </c>
      <c r="J1140" s="27">
        <v>71.150000000000006</v>
      </c>
      <c r="K1140" s="28">
        <v>19</v>
      </c>
      <c r="L1140" s="27">
        <v>66.5</v>
      </c>
      <c r="M1140" s="27">
        <v>4.6500000000000004</v>
      </c>
      <c r="N1140" s="29">
        <v>71.150000000000006</v>
      </c>
      <c r="O1140" s="27">
        <v>9.3000000000000007</v>
      </c>
      <c r="P1140" s="27">
        <v>142.30000000000001</v>
      </c>
      <c r="Q1140" s="27">
        <v>142.5</v>
      </c>
      <c r="R1140" s="30"/>
      <c r="S1140">
        <f t="shared" si="92"/>
        <v>7</v>
      </c>
      <c r="T1140" t="str">
        <f t="shared" si="93"/>
        <v>มี</v>
      </c>
      <c r="U1140" t="str">
        <f t="shared" si="94"/>
        <v>21</v>
      </c>
      <c r="V1140" cm="1">
        <f t="array" ref="V1140">_xlfn.SWITCH(T1140,"มค",1,"กพ",2,"มี",3,"เมย",4,"พค",5,"มิ",6,"กค",7,"สค",8,"กย",9,"ตค",10,"พย",11,"ธค",12)</f>
        <v>3</v>
      </c>
      <c r="W1140" s="55">
        <f t="shared" si="95"/>
        <v>2022</v>
      </c>
      <c r="X1140" s="54">
        <f t="shared" si="96"/>
        <v>44641</v>
      </c>
    </row>
    <row r="1141" spans="1:24" ht="24" x14ac:dyDescent="0.4">
      <c r="A1141" s="19">
        <v>63</v>
      </c>
      <c r="B1141" s="20" t="s">
        <v>2450</v>
      </c>
      <c r="C1141" s="21" t="s">
        <v>2516</v>
      </c>
      <c r="D1141" s="22" t="s">
        <v>1433</v>
      </c>
      <c r="E1141" s="23" t="s">
        <v>102</v>
      </c>
      <c r="F1141" s="24" t="s">
        <v>1434</v>
      </c>
      <c r="G1141" s="25" t="s">
        <v>50</v>
      </c>
      <c r="H1141" s="26">
        <v>0</v>
      </c>
      <c r="I1141" s="26">
        <v>0</v>
      </c>
      <c r="J1141" s="27">
        <v>0</v>
      </c>
      <c r="K1141" s="28">
        <v>21</v>
      </c>
      <c r="L1141" s="27">
        <v>73.5</v>
      </c>
      <c r="M1141" s="27">
        <v>5.14</v>
      </c>
      <c r="N1141" s="29">
        <v>78.64</v>
      </c>
      <c r="O1141" s="27">
        <v>5.14</v>
      </c>
      <c r="P1141" s="27">
        <v>78.64</v>
      </c>
      <c r="Q1141" s="27">
        <v>78.75</v>
      </c>
      <c r="R1141" s="30"/>
      <c r="S1141">
        <f t="shared" si="92"/>
        <v>7</v>
      </c>
      <c r="T1141" t="str">
        <f t="shared" si="93"/>
        <v>มี</v>
      </c>
      <c r="U1141" t="str">
        <f t="shared" si="94"/>
        <v>21</v>
      </c>
      <c r="V1141" cm="1">
        <f t="array" ref="V1141">_xlfn.SWITCH(T1141,"มค",1,"กพ",2,"มี",3,"เมย",4,"พค",5,"มิ",6,"กค",7,"สค",8,"กย",9,"ตค",10,"พย",11,"ธค",12)</f>
        <v>3</v>
      </c>
      <c r="W1141" s="55">
        <f t="shared" si="95"/>
        <v>2022</v>
      </c>
      <c r="X1141" s="54">
        <f t="shared" si="96"/>
        <v>44641</v>
      </c>
    </row>
    <row r="1142" spans="1:24" ht="24" x14ac:dyDescent="0.4">
      <c r="A1142" s="19">
        <v>64</v>
      </c>
      <c r="B1142" s="20" t="s">
        <v>2450</v>
      </c>
      <c r="C1142" s="21" t="s">
        <v>2517</v>
      </c>
      <c r="D1142" s="22" t="s">
        <v>113</v>
      </c>
      <c r="E1142" s="23" t="s">
        <v>114</v>
      </c>
      <c r="F1142" s="24" t="s">
        <v>115</v>
      </c>
      <c r="G1142" s="25" t="s">
        <v>50</v>
      </c>
      <c r="H1142" s="26">
        <v>0</v>
      </c>
      <c r="I1142" s="26">
        <v>0</v>
      </c>
      <c r="J1142" s="27">
        <v>0</v>
      </c>
      <c r="K1142" s="28">
        <v>26</v>
      </c>
      <c r="L1142" s="27">
        <v>91</v>
      </c>
      <c r="M1142" s="27">
        <v>6.37</v>
      </c>
      <c r="N1142" s="29">
        <v>97.37</v>
      </c>
      <c r="O1142" s="27">
        <v>6.37</v>
      </c>
      <c r="P1142" s="27">
        <v>97.37</v>
      </c>
      <c r="Q1142" s="27">
        <v>97.5</v>
      </c>
      <c r="R1142" s="30"/>
      <c r="S1142">
        <f t="shared" si="92"/>
        <v>7</v>
      </c>
      <c r="T1142" t="str">
        <f t="shared" si="93"/>
        <v>มี</v>
      </c>
      <c r="U1142" t="str">
        <f t="shared" si="94"/>
        <v>21</v>
      </c>
      <c r="V1142" cm="1">
        <f t="array" ref="V1142">_xlfn.SWITCH(T1142,"มค",1,"กพ",2,"มี",3,"เมย",4,"พค",5,"มิ",6,"กค",7,"สค",8,"กย",9,"ตค",10,"พย",11,"ธค",12)</f>
        <v>3</v>
      </c>
      <c r="W1142" s="55">
        <f t="shared" si="95"/>
        <v>2022</v>
      </c>
      <c r="X1142" s="54">
        <f t="shared" si="96"/>
        <v>44641</v>
      </c>
    </row>
    <row r="1143" spans="1:24" ht="24" x14ac:dyDescent="0.4">
      <c r="A1143" s="19">
        <v>65</v>
      </c>
      <c r="B1143" s="20" t="s">
        <v>2450</v>
      </c>
      <c r="C1143" s="21" t="s">
        <v>2518</v>
      </c>
      <c r="D1143" s="22" t="s">
        <v>105</v>
      </c>
      <c r="E1143" s="23" t="s">
        <v>106</v>
      </c>
      <c r="F1143" s="24" t="s">
        <v>107</v>
      </c>
      <c r="G1143" s="25" t="s">
        <v>50</v>
      </c>
      <c r="H1143" s="26">
        <v>0</v>
      </c>
      <c r="I1143" s="26">
        <v>0</v>
      </c>
      <c r="J1143" s="27">
        <v>0</v>
      </c>
      <c r="K1143" s="28">
        <v>19</v>
      </c>
      <c r="L1143" s="27">
        <v>66.5</v>
      </c>
      <c r="M1143" s="27">
        <v>4.6500000000000004</v>
      </c>
      <c r="N1143" s="29">
        <v>71.150000000000006</v>
      </c>
      <c r="O1143" s="27">
        <v>4.6500000000000004</v>
      </c>
      <c r="P1143" s="27">
        <v>71.150000000000006</v>
      </c>
      <c r="Q1143" s="27">
        <v>71.25</v>
      </c>
      <c r="R1143" s="30"/>
      <c r="S1143">
        <f t="shared" si="92"/>
        <v>7</v>
      </c>
      <c r="T1143" t="str">
        <f t="shared" si="93"/>
        <v>มี</v>
      </c>
      <c r="U1143" t="str">
        <f t="shared" si="94"/>
        <v>21</v>
      </c>
      <c r="V1143" cm="1">
        <f t="array" ref="V1143">_xlfn.SWITCH(T1143,"มค",1,"กพ",2,"มี",3,"เมย",4,"พค",5,"มิ",6,"กค",7,"สค",8,"กย",9,"ตค",10,"พย",11,"ธค",12)</f>
        <v>3</v>
      </c>
      <c r="W1143" s="55">
        <f t="shared" si="95"/>
        <v>2022</v>
      </c>
      <c r="X1143" s="54">
        <f t="shared" si="96"/>
        <v>44641</v>
      </c>
    </row>
    <row r="1144" spans="1:24" ht="24" x14ac:dyDescent="0.4">
      <c r="A1144" s="19">
        <v>66</v>
      </c>
      <c r="B1144" s="20" t="s">
        <v>2450</v>
      </c>
      <c r="C1144" s="21" t="s">
        <v>2519</v>
      </c>
      <c r="D1144" s="22" t="s">
        <v>109</v>
      </c>
      <c r="E1144" s="23" t="s">
        <v>110</v>
      </c>
      <c r="F1144" s="24" t="s">
        <v>111</v>
      </c>
      <c r="G1144" s="25" t="s">
        <v>50</v>
      </c>
      <c r="H1144" s="26">
        <v>0</v>
      </c>
      <c r="I1144" s="26">
        <v>0</v>
      </c>
      <c r="J1144" s="27">
        <v>0</v>
      </c>
      <c r="K1144" s="28">
        <v>3</v>
      </c>
      <c r="L1144" s="27">
        <v>10.5</v>
      </c>
      <c r="M1144" s="27">
        <v>0.73</v>
      </c>
      <c r="N1144" s="29">
        <v>11.23</v>
      </c>
      <c r="O1144" s="27">
        <v>0.73</v>
      </c>
      <c r="P1144" s="27">
        <v>11.23</v>
      </c>
      <c r="Q1144" s="27">
        <v>11.25</v>
      </c>
      <c r="R1144" s="30"/>
      <c r="S1144">
        <f t="shared" si="92"/>
        <v>7</v>
      </c>
      <c r="T1144" t="str">
        <f t="shared" si="93"/>
        <v>มี</v>
      </c>
      <c r="U1144" t="str">
        <f t="shared" si="94"/>
        <v>21</v>
      </c>
      <c r="V1144" cm="1">
        <f t="array" ref="V1144">_xlfn.SWITCH(T1144,"มค",1,"กพ",2,"มี",3,"เมย",4,"พค",5,"มิ",6,"กค",7,"สค",8,"กย",9,"ตค",10,"พย",11,"ธค",12)</f>
        <v>3</v>
      </c>
      <c r="W1144" s="55">
        <f t="shared" si="95"/>
        <v>2022</v>
      </c>
      <c r="X1144" s="54">
        <f t="shared" si="96"/>
        <v>44641</v>
      </c>
    </row>
    <row r="1145" spans="1:24" ht="24" x14ac:dyDescent="0.4">
      <c r="A1145" s="19">
        <v>67</v>
      </c>
      <c r="B1145" s="20" t="s">
        <v>2450</v>
      </c>
      <c r="C1145" s="21" t="s">
        <v>2520</v>
      </c>
      <c r="D1145" s="22" t="s">
        <v>1425</v>
      </c>
      <c r="E1145" s="23" t="s">
        <v>1426</v>
      </c>
      <c r="F1145" s="24" t="s">
        <v>1427</v>
      </c>
      <c r="G1145" s="25" t="s">
        <v>2449</v>
      </c>
      <c r="H1145" s="26">
        <v>35</v>
      </c>
      <c r="I1145" s="26">
        <v>2.4500000000000002</v>
      </c>
      <c r="J1145" s="27">
        <v>37.450000000000003</v>
      </c>
      <c r="K1145" s="28">
        <v>10</v>
      </c>
      <c r="L1145" s="27">
        <v>35</v>
      </c>
      <c r="M1145" s="27">
        <v>2.4500000000000002</v>
      </c>
      <c r="N1145" s="29">
        <v>37.450000000000003</v>
      </c>
      <c r="O1145" s="27">
        <v>4.9000000000000004</v>
      </c>
      <c r="P1145" s="27">
        <v>74.900000000000006</v>
      </c>
      <c r="Q1145" s="27">
        <v>75</v>
      </c>
      <c r="R1145" s="30"/>
      <c r="S1145">
        <f t="shared" si="92"/>
        <v>7</v>
      </c>
      <c r="T1145" t="str">
        <f t="shared" si="93"/>
        <v>มี</v>
      </c>
      <c r="U1145" t="str">
        <f t="shared" si="94"/>
        <v>21</v>
      </c>
      <c r="V1145" cm="1">
        <f t="array" ref="V1145">_xlfn.SWITCH(T1145,"มค",1,"กพ",2,"มี",3,"เมย",4,"พค",5,"มิ",6,"กค",7,"สค",8,"กย",9,"ตค",10,"พย",11,"ธค",12)</f>
        <v>3</v>
      </c>
      <c r="W1145" s="55">
        <f t="shared" si="95"/>
        <v>2022</v>
      </c>
      <c r="X1145" s="54">
        <f t="shared" si="96"/>
        <v>44641</v>
      </c>
    </row>
    <row r="1146" spans="1:24" ht="24" x14ac:dyDescent="0.4">
      <c r="A1146" s="19">
        <v>68</v>
      </c>
      <c r="B1146" s="20" t="s">
        <v>2450</v>
      </c>
      <c r="C1146" s="21" t="s">
        <v>2521</v>
      </c>
      <c r="D1146" s="22" t="s">
        <v>916</v>
      </c>
      <c r="E1146" s="23" t="s">
        <v>106</v>
      </c>
      <c r="F1146" s="24" t="s">
        <v>917</v>
      </c>
      <c r="G1146" s="25" t="s">
        <v>50</v>
      </c>
      <c r="H1146" s="26">
        <v>0</v>
      </c>
      <c r="I1146" s="26">
        <v>0</v>
      </c>
      <c r="J1146" s="27">
        <v>0</v>
      </c>
      <c r="K1146" s="28">
        <v>58</v>
      </c>
      <c r="L1146" s="27">
        <v>203</v>
      </c>
      <c r="M1146" s="27">
        <v>14.21</v>
      </c>
      <c r="N1146" s="29">
        <v>217.21</v>
      </c>
      <c r="O1146" s="27">
        <v>14.21</v>
      </c>
      <c r="P1146" s="27">
        <v>217.21</v>
      </c>
      <c r="Q1146" s="27">
        <v>217.21</v>
      </c>
      <c r="R1146" s="30" t="s">
        <v>2522</v>
      </c>
      <c r="S1146">
        <f t="shared" si="92"/>
        <v>7</v>
      </c>
      <c r="T1146" t="str">
        <f t="shared" si="93"/>
        <v>มี</v>
      </c>
      <c r="U1146" t="str">
        <f t="shared" si="94"/>
        <v>21</v>
      </c>
      <c r="V1146" cm="1">
        <f t="array" ref="V1146">_xlfn.SWITCH(T1146,"มค",1,"กพ",2,"มี",3,"เมย",4,"พค",5,"มิ",6,"กค",7,"สค",8,"กย",9,"ตค",10,"พย",11,"ธค",12)</f>
        <v>3</v>
      </c>
      <c r="W1146" s="55">
        <f t="shared" si="95"/>
        <v>2022</v>
      </c>
      <c r="X1146" s="54">
        <f t="shared" si="96"/>
        <v>44641</v>
      </c>
    </row>
    <row r="1147" spans="1:24" ht="24" x14ac:dyDescent="0.4">
      <c r="A1147" s="19">
        <v>69</v>
      </c>
      <c r="B1147" s="20" t="s">
        <v>2523</v>
      </c>
      <c r="C1147" s="21" t="s">
        <v>2524</v>
      </c>
      <c r="D1147" s="22" t="s">
        <v>28</v>
      </c>
      <c r="E1147" s="23" t="s">
        <v>29</v>
      </c>
      <c r="F1147" s="24" t="s">
        <v>30</v>
      </c>
      <c r="G1147" s="25" t="s">
        <v>2449</v>
      </c>
      <c r="H1147" s="26">
        <v>129.5</v>
      </c>
      <c r="I1147" s="26">
        <v>9.06</v>
      </c>
      <c r="J1147" s="27">
        <v>138.56</v>
      </c>
      <c r="K1147" s="28">
        <v>0</v>
      </c>
      <c r="L1147" s="27">
        <v>0</v>
      </c>
      <c r="M1147" s="27">
        <v>0</v>
      </c>
      <c r="N1147" s="29">
        <v>0</v>
      </c>
      <c r="O1147" s="27">
        <v>9.06</v>
      </c>
      <c r="P1147" s="27">
        <v>138.56</v>
      </c>
      <c r="Q1147" s="27">
        <v>138.56</v>
      </c>
      <c r="R1147" s="30" t="s">
        <v>2525</v>
      </c>
      <c r="S1147">
        <f t="shared" si="92"/>
        <v>7</v>
      </c>
      <c r="T1147" t="str">
        <f t="shared" si="93"/>
        <v>มี</v>
      </c>
      <c r="U1147" t="str">
        <f t="shared" si="94"/>
        <v>16</v>
      </c>
      <c r="V1147" cm="1">
        <f t="array" ref="V1147">_xlfn.SWITCH(T1147,"มค",1,"กพ",2,"มี",3,"เมย",4,"พค",5,"มิ",6,"กค",7,"สค",8,"กย",9,"ตค",10,"พย",11,"ธค",12)</f>
        <v>3</v>
      </c>
      <c r="W1147" s="55">
        <f t="shared" si="95"/>
        <v>2022</v>
      </c>
      <c r="X1147" s="54">
        <f t="shared" si="96"/>
        <v>44636</v>
      </c>
    </row>
    <row r="1148" spans="1:24" ht="24" x14ac:dyDescent="0.4">
      <c r="A1148" s="19">
        <v>70</v>
      </c>
      <c r="B1148" s="20" t="s">
        <v>2526</v>
      </c>
      <c r="C1148" s="21" t="s">
        <v>2527</v>
      </c>
      <c r="D1148" s="22" t="s">
        <v>632</v>
      </c>
      <c r="E1148" s="23" t="s">
        <v>633</v>
      </c>
      <c r="F1148" s="24" t="s">
        <v>634</v>
      </c>
      <c r="G1148" s="25" t="s">
        <v>50</v>
      </c>
      <c r="H1148" s="26">
        <v>0</v>
      </c>
      <c r="I1148" s="26">
        <v>0</v>
      </c>
      <c r="J1148" s="27">
        <v>0</v>
      </c>
      <c r="K1148" s="28">
        <v>7</v>
      </c>
      <c r="L1148" s="27">
        <v>24.5</v>
      </c>
      <c r="M1148" s="27">
        <v>1.71</v>
      </c>
      <c r="N1148" s="29">
        <v>26.21</v>
      </c>
      <c r="O1148" s="27">
        <v>1.71</v>
      </c>
      <c r="P1148" s="27">
        <v>26.21</v>
      </c>
      <c r="Q1148" s="27">
        <v>26.25</v>
      </c>
      <c r="R1148" s="30"/>
      <c r="S1148">
        <f t="shared" si="92"/>
        <v>7</v>
      </c>
      <c r="T1148" t="str">
        <f t="shared" si="93"/>
        <v>มี</v>
      </c>
      <c r="U1148" t="str">
        <f t="shared" si="94"/>
        <v>22</v>
      </c>
      <c r="V1148" cm="1">
        <f t="array" ref="V1148">_xlfn.SWITCH(T1148,"มค",1,"กพ",2,"มี",3,"เมย",4,"พค",5,"มิ",6,"กค",7,"สค",8,"กย",9,"ตค",10,"พย",11,"ธค",12)</f>
        <v>3</v>
      </c>
      <c r="W1148" s="55">
        <f t="shared" si="95"/>
        <v>2022</v>
      </c>
      <c r="X1148" s="54">
        <f t="shared" si="96"/>
        <v>44642</v>
      </c>
    </row>
    <row r="1149" spans="1:24" ht="24" x14ac:dyDescent="0.4">
      <c r="A1149" s="19">
        <v>71</v>
      </c>
      <c r="B1149" s="20" t="s">
        <v>2526</v>
      </c>
      <c r="C1149" s="21" t="s">
        <v>2528</v>
      </c>
      <c r="D1149" s="22" t="s">
        <v>620</v>
      </c>
      <c r="E1149" s="23" t="s">
        <v>621</v>
      </c>
      <c r="F1149" s="24" t="s">
        <v>622</v>
      </c>
      <c r="G1149" s="25" t="s">
        <v>50</v>
      </c>
      <c r="H1149" s="26">
        <v>0</v>
      </c>
      <c r="I1149" s="26">
        <v>0</v>
      </c>
      <c r="J1149" s="27">
        <v>0</v>
      </c>
      <c r="K1149" s="28">
        <v>26</v>
      </c>
      <c r="L1149" s="27">
        <v>91</v>
      </c>
      <c r="M1149" s="27">
        <v>6.37</v>
      </c>
      <c r="N1149" s="29">
        <v>97.37</v>
      </c>
      <c r="O1149" s="27">
        <v>6.37</v>
      </c>
      <c r="P1149" s="27">
        <v>97.37</v>
      </c>
      <c r="Q1149" s="27">
        <v>97.5</v>
      </c>
      <c r="R1149" s="30"/>
      <c r="S1149">
        <f t="shared" si="92"/>
        <v>7</v>
      </c>
      <c r="T1149" t="str">
        <f t="shared" si="93"/>
        <v>มี</v>
      </c>
      <c r="U1149" t="str">
        <f t="shared" si="94"/>
        <v>22</v>
      </c>
      <c r="V1149" cm="1">
        <f t="array" ref="V1149">_xlfn.SWITCH(T1149,"มค",1,"กพ",2,"มี",3,"เมย",4,"พค",5,"มิ",6,"กค",7,"สค",8,"กย",9,"ตค",10,"พย",11,"ธค",12)</f>
        <v>3</v>
      </c>
      <c r="W1149" s="55">
        <f t="shared" si="95"/>
        <v>2022</v>
      </c>
      <c r="X1149" s="54">
        <f t="shared" si="96"/>
        <v>44642</v>
      </c>
    </row>
    <row r="1150" spans="1:24" ht="24" x14ac:dyDescent="0.4">
      <c r="A1150" s="19">
        <v>72</v>
      </c>
      <c r="B1150" s="20" t="s">
        <v>2526</v>
      </c>
      <c r="C1150" s="21" t="s">
        <v>2529</v>
      </c>
      <c r="D1150" s="22" t="s">
        <v>636</v>
      </c>
      <c r="E1150" s="23" t="s">
        <v>637</v>
      </c>
      <c r="F1150" s="24" t="s">
        <v>638</v>
      </c>
      <c r="G1150" s="25" t="s">
        <v>50</v>
      </c>
      <c r="H1150" s="26">
        <v>0</v>
      </c>
      <c r="I1150" s="26">
        <v>0</v>
      </c>
      <c r="J1150" s="27">
        <v>0</v>
      </c>
      <c r="K1150" s="28">
        <v>13</v>
      </c>
      <c r="L1150" s="27">
        <v>45.5</v>
      </c>
      <c r="M1150" s="27">
        <v>3.18</v>
      </c>
      <c r="N1150" s="29">
        <v>48.68</v>
      </c>
      <c r="O1150" s="27">
        <v>3.18</v>
      </c>
      <c r="P1150" s="27">
        <v>48.68</v>
      </c>
      <c r="Q1150" s="27">
        <v>48.75</v>
      </c>
      <c r="R1150" s="30"/>
      <c r="S1150">
        <f t="shared" si="92"/>
        <v>7</v>
      </c>
      <c r="T1150" t="str">
        <f t="shared" si="93"/>
        <v>มี</v>
      </c>
      <c r="U1150" t="str">
        <f t="shared" si="94"/>
        <v>22</v>
      </c>
      <c r="V1150" cm="1">
        <f t="array" ref="V1150">_xlfn.SWITCH(T1150,"มค",1,"กพ",2,"มี",3,"เมย",4,"พค",5,"มิ",6,"กค",7,"สค",8,"กย",9,"ตค",10,"พย",11,"ธค",12)</f>
        <v>3</v>
      </c>
      <c r="W1150" s="55">
        <f t="shared" si="95"/>
        <v>2022</v>
      </c>
      <c r="X1150" s="54">
        <f t="shared" si="96"/>
        <v>44642</v>
      </c>
    </row>
    <row r="1151" spans="1:24" ht="24" x14ac:dyDescent="0.4">
      <c r="A1151" s="19">
        <v>73</v>
      </c>
      <c r="B1151" s="20" t="s">
        <v>2526</v>
      </c>
      <c r="C1151" s="21" t="s">
        <v>2530</v>
      </c>
      <c r="D1151" s="22" t="s">
        <v>640</v>
      </c>
      <c r="E1151" s="23" t="s">
        <v>641</v>
      </c>
      <c r="F1151" s="24" t="s">
        <v>587</v>
      </c>
      <c r="G1151" s="25" t="s">
        <v>50</v>
      </c>
      <c r="H1151" s="26">
        <v>0</v>
      </c>
      <c r="I1151" s="26">
        <v>0</v>
      </c>
      <c r="J1151" s="27">
        <v>0</v>
      </c>
      <c r="K1151" s="28">
        <v>13</v>
      </c>
      <c r="L1151" s="27">
        <v>45.5</v>
      </c>
      <c r="M1151" s="27">
        <v>3.18</v>
      </c>
      <c r="N1151" s="29">
        <v>48.68</v>
      </c>
      <c r="O1151" s="27">
        <v>3.18</v>
      </c>
      <c r="P1151" s="27">
        <v>48.68</v>
      </c>
      <c r="Q1151" s="27">
        <v>48.75</v>
      </c>
      <c r="R1151" s="30"/>
      <c r="S1151">
        <f t="shared" si="92"/>
        <v>7</v>
      </c>
      <c r="T1151" t="str">
        <f t="shared" si="93"/>
        <v>มี</v>
      </c>
      <c r="U1151" t="str">
        <f t="shared" si="94"/>
        <v>22</v>
      </c>
      <c r="V1151" cm="1">
        <f t="array" ref="V1151">_xlfn.SWITCH(T1151,"มค",1,"กพ",2,"มี",3,"เมย",4,"พค",5,"มิ",6,"กค",7,"สค",8,"กย",9,"ตค",10,"พย",11,"ธค",12)</f>
        <v>3</v>
      </c>
      <c r="W1151" s="55">
        <f t="shared" si="95"/>
        <v>2022</v>
      </c>
      <c r="X1151" s="54">
        <f t="shared" si="96"/>
        <v>44642</v>
      </c>
    </row>
    <row r="1152" spans="1:24" ht="24" x14ac:dyDescent="0.4">
      <c r="A1152" s="19">
        <v>74</v>
      </c>
      <c r="B1152" s="20" t="s">
        <v>2526</v>
      </c>
      <c r="C1152" s="21" t="s">
        <v>2531</v>
      </c>
      <c r="D1152" s="22" t="s">
        <v>278</v>
      </c>
      <c r="E1152" s="23" t="s">
        <v>279</v>
      </c>
      <c r="F1152" s="24" t="s">
        <v>280</v>
      </c>
      <c r="G1152" s="25" t="s">
        <v>2449</v>
      </c>
      <c r="H1152" s="26">
        <v>10.5</v>
      </c>
      <c r="I1152" s="26">
        <v>0.73</v>
      </c>
      <c r="J1152" s="27">
        <v>11.23</v>
      </c>
      <c r="K1152" s="28">
        <v>3</v>
      </c>
      <c r="L1152" s="27">
        <v>10.5</v>
      </c>
      <c r="M1152" s="27">
        <v>0.73</v>
      </c>
      <c r="N1152" s="29">
        <v>11.23</v>
      </c>
      <c r="O1152" s="27">
        <v>1.46</v>
      </c>
      <c r="P1152" s="27">
        <v>22.46</v>
      </c>
      <c r="Q1152" s="27">
        <v>22.5</v>
      </c>
      <c r="R1152" s="30"/>
      <c r="S1152">
        <f t="shared" si="92"/>
        <v>7</v>
      </c>
      <c r="T1152" t="str">
        <f t="shared" si="93"/>
        <v>มี</v>
      </c>
      <c r="U1152" t="str">
        <f t="shared" si="94"/>
        <v>22</v>
      </c>
      <c r="V1152" cm="1">
        <f t="array" ref="V1152">_xlfn.SWITCH(T1152,"มค",1,"กพ",2,"มี",3,"เมย",4,"พค",5,"มิ",6,"กค",7,"สค",8,"กย",9,"ตค",10,"พย",11,"ธค",12)</f>
        <v>3</v>
      </c>
      <c r="W1152" s="55">
        <f t="shared" si="95"/>
        <v>2022</v>
      </c>
      <c r="X1152" s="54">
        <f t="shared" si="96"/>
        <v>44642</v>
      </c>
    </row>
    <row r="1153" spans="1:24" ht="24" x14ac:dyDescent="0.4">
      <c r="A1153" s="19">
        <v>75</v>
      </c>
      <c r="B1153" s="20" t="s">
        <v>2526</v>
      </c>
      <c r="C1153" s="21" t="s">
        <v>2532</v>
      </c>
      <c r="D1153" s="22" t="s">
        <v>282</v>
      </c>
      <c r="E1153" s="23" t="s">
        <v>283</v>
      </c>
      <c r="F1153" s="24" t="s">
        <v>284</v>
      </c>
      <c r="G1153" s="25" t="s">
        <v>50</v>
      </c>
      <c r="H1153" s="26">
        <v>0</v>
      </c>
      <c r="I1153" s="26">
        <v>0</v>
      </c>
      <c r="J1153" s="27">
        <v>0</v>
      </c>
      <c r="K1153" s="28">
        <v>2</v>
      </c>
      <c r="L1153" s="27">
        <v>7</v>
      </c>
      <c r="M1153" s="27">
        <v>0.49</v>
      </c>
      <c r="N1153" s="29">
        <v>7.49</v>
      </c>
      <c r="O1153" s="27">
        <v>0.49</v>
      </c>
      <c r="P1153" s="27">
        <v>7.49</v>
      </c>
      <c r="Q1153" s="27">
        <v>7.5</v>
      </c>
      <c r="R1153" s="30"/>
      <c r="S1153">
        <f t="shared" si="92"/>
        <v>7</v>
      </c>
      <c r="T1153" t="str">
        <f t="shared" si="93"/>
        <v>มี</v>
      </c>
      <c r="U1153" t="str">
        <f t="shared" si="94"/>
        <v>22</v>
      </c>
      <c r="V1153" cm="1">
        <f t="array" ref="V1153">_xlfn.SWITCH(T1153,"มค",1,"กพ",2,"มี",3,"เมย",4,"พค",5,"มิ",6,"กค",7,"สค",8,"กย",9,"ตค",10,"พย",11,"ธค",12)</f>
        <v>3</v>
      </c>
      <c r="W1153" s="55">
        <f t="shared" si="95"/>
        <v>2022</v>
      </c>
      <c r="X1153" s="54">
        <f t="shared" si="96"/>
        <v>44642</v>
      </c>
    </row>
    <row r="1154" spans="1:24" ht="24" x14ac:dyDescent="0.4">
      <c r="A1154" s="19">
        <v>76</v>
      </c>
      <c r="B1154" s="20" t="s">
        <v>2526</v>
      </c>
      <c r="C1154" s="21" t="s">
        <v>2533</v>
      </c>
      <c r="D1154" s="22" t="s">
        <v>1494</v>
      </c>
      <c r="E1154" s="23" t="s">
        <v>1495</v>
      </c>
      <c r="F1154" s="24" t="s">
        <v>1496</v>
      </c>
      <c r="G1154" s="25" t="s">
        <v>50</v>
      </c>
      <c r="H1154" s="26">
        <v>0</v>
      </c>
      <c r="I1154" s="26">
        <v>0</v>
      </c>
      <c r="J1154" s="27">
        <v>0</v>
      </c>
      <c r="K1154" s="28">
        <v>14</v>
      </c>
      <c r="L1154" s="27">
        <v>49</v>
      </c>
      <c r="M1154" s="27">
        <v>3.43</v>
      </c>
      <c r="N1154" s="29">
        <v>52.43</v>
      </c>
      <c r="O1154" s="27">
        <v>3.43</v>
      </c>
      <c r="P1154" s="27">
        <v>52.43</v>
      </c>
      <c r="Q1154" s="27">
        <v>52.5</v>
      </c>
      <c r="R1154" s="30"/>
      <c r="S1154">
        <f t="shared" si="92"/>
        <v>7</v>
      </c>
      <c r="T1154" t="str">
        <f t="shared" si="93"/>
        <v>มี</v>
      </c>
      <c r="U1154" t="str">
        <f t="shared" si="94"/>
        <v>22</v>
      </c>
      <c r="V1154" cm="1">
        <f t="array" ref="V1154">_xlfn.SWITCH(T1154,"มค",1,"กพ",2,"มี",3,"เมย",4,"พค",5,"มิ",6,"กค",7,"สค",8,"กย",9,"ตค",10,"พย",11,"ธค",12)</f>
        <v>3</v>
      </c>
      <c r="W1154" s="55">
        <f t="shared" si="95"/>
        <v>2022</v>
      </c>
      <c r="X1154" s="54">
        <f t="shared" si="96"/>
        <v>44642</v>
      </c>
    </row>
    <row r="1155" spans="1:24" ht="24" x14ac:dyDescent="0.4">
      <c r="A1155" s="19">
        <v>77</v>
      </c>
      <c r="B1155" s="20" t="s">
        <v>2526</v>
      </c>
      <c r="C1155" s="21" t="s">
        <v>2534</v>
      </c>
      <c r="D1155" s="22" t="s">
        <v>255</v>
      </c>
      <c r="E1155" s="23" t="s">
        <v>256</v>
      </c>
      <c r="F1155" s="24" t="s">
        <v>257</v>
      </c>
      <c r="G1155" s="25" t="s">
        <v>50</v>
      </c>
      <c r="H1155" s="26">
        <v>0</v>
      </c>
      <c r="I1155" s="26">
        <v>0</v>
      </c>
      <c r="J1155" s="27">
        <v>0</v>
      </c>
      <c r="K1155" s="28">
        <v>372</v>
      </c>
      <c r="L1155" s="27">
        <v>1302</v>
      </c>
      <c r="M1155" s="27">
        <v>91.14</v>
      </c>
      <c r="N1155" s="29">
        <v>1393.14</v>
      </c>
      <c r="O1155" s="27">
        <v>91.14</v>
      </c>
      <c r="P1155" s="27">
        <v>1393.14</v>
      </c>
      <c r="Q1155" s="27">
        <v>1393.25</v>
      </c>
      <c r="R1155" s="30"/>
      <c r="S1155">
        <f t="shared" si="92"/>
        <v>7</v>
      </c>
      <c r="T1155" t="str">
        <f t="shared" si="93"/>
        <v>มี</v>
      </c>
      <c r="U1155" t="str">
        <f t="shared" si="94"/>
        <v>22</v>
      </c>
      <c r="V1155" cm="1">
        <f t="array" ref="V1155">_xlfn.SWITCH(T1155,"มค",1,"กพ",2,"มี",3,"เมย",4,"พค",5,"มิ",6,"กค",7,"สค",8,"กย",9,"ตค",10,"พย",11,"ธค",12)</f>
        <v>3</v>
      </c>
      <c r="W1155" s="55">
        <f t="shared" si="95"/>
        <v>2022</v>
      </c>
      <c r="X1155" s="54">
        <f t="shared" si="96"/>
        <v>44642</v>
      </c>
    </row>
    <row r="1156" spans="1:24" ht="24" x14ac:dyDescent="0.4">
      <c r="A1156" s="19">
        <v>78</v>
      </c>
      <c r="B1156" s="20" t="s">
        <v>2526</v>
      </c>
      <c r="C1156" s="21" t="s">
        <v>2535</v>
      </c>
      <c r="D1156" s="22" t="s">
        <v>2536</v>
      </c>
      <c r="E1156" s="23" t="s">
        <v>2537</v>
      </c>
      <c r="F1156" s="24" t="s">
        <v>2538</v>
      </c>
      <c r="G1156" s="25" t="s">
        <v>2539</v>
      </c>
      <c r="H1156" s="26">
        <v>112</v>
      </c>
      <c r="I1156" s="26">
        <v>7.84</v>
      </c>
      <c r="J1156" s="27">
        <v>119.84</v>
      </c>
      <c r="K1156" s="28">
        <v>13</v>
      </c>
      <c r="L1156" s="27">
        <v>45.5</v>
      </c>
      <c r="M1156" s="27">
        <v>3.18</v>
      </c>
      <c r="N1156" s="29">
        <v>48.68</v>
      </c>
      <c r="O1156" s="27">
        <v>11.02</v>
      </c>
      <c r="P1156" s="27">
        <v>168.52</v>
      </c>
      <c r="Q1156" s="27">
        <v>168.75</v>
      </c>
      <c r="R1156" s="30"/>
      <c r="S1156">
        <f t="shared" ref="S1156:S1219" si="97">LEN(B1156)</f>
        <v>7</v>
      </c>
      <c r="T1156" t="str">
        <f t="shared" si="93"/>
        <v>มี</v>
      </c>
      <c r="U1156" t="str">
        <f t="shared" si="94"/>
        <v>22</v>
      </c>
      <c r="V1156" cm="1">
        <f t="array" ref="V1156">_xlfn.SWITCH(T1156,"มค",1,"กพ",2,"มี",3,"เมย",4,"พค",5,"มิ",6,"กค",7,"สค",8,"กย",9,"ตค",10,"พย",11,"ธค",12)</f>
        <v>3</v>
      </c>
      <c r="W1156" s="55">
        <f t="shared" si="95"/>
        <v>2022</v>
      </c>
      <c r="X1156" s="54">
        <f t="shared" si="96"/>
        <v>44642</v>
      </c>
    </row>
    <row r="1157" spans="1:24" ht="24" x14ac:dyDescent="0.4">
      <c r="A1157" s="19">
        <v>79</v>
      </c>
      <c r="B1157" s="20" t="s">
        <v>2526</v>
      </c>
      <c r="C1157" s="21" t="s">
        <v>2540</v>
      </c>
      <c r="D1157" s="22" t="s">
        <v>247</v>
      </c>
      <c r="E1157" s="23" t="s">
        <v>248</v>
      </c>
      <c r="F1157" s="24" t="s">
        <v>249</v>
      </c>
      <c r="G1157" s="25" t="s">
        <v>50</v>
      </c>
      <c r="H1157" s="26">
        <v>0</v>
      </c>
      <c r="I1157" s="26">
        <v>0</v>
      </c>
      <c r="J1157" s="27">
        <v>0</v>
      </c>
      <c r="K1157" s="28">
        <v>3</v>
      </c>
      <c r="L1157" s="27">
        <v>10.5</v>
      </c>
      <c r="M1157" s="27">
        <v>0.73</v>
      </c>
      <c r="N1157" s="29">
        <v>11.23</v>
      </c>
      <c r="O1157" s="27">
        <v>0.73</v>
      </c>
      <c r="P1157" s="27">
        <v>11.23</v>
      </c>
      <c r="Q1157" s="27">
        <v>11.25</v>
      </c>
      <c r="R1157" s="30"/>
      <c r="S1157">
        <f t="shared" si="97"/>
        <v>7</v>
      </c>
      <c r="T1157" t="str">
        <f t="shared" si="93"/>
        <v>มี</v>
      </c>
      <c r="U1157" t="str">
        <f t="shared" si="94"/>
        <v>22</v>
      </c>
      <c r="V1157" cm="1">
        <f t="array" ref="V1157">_xlfn.SWITCH(T1157,"มค",1,"กพ",2,"มี",3,"เมย",4,"พค",5,"มิ",6,"กค",7,"สค",8,"กย",9,"ตค",10,"พย",11,"ธค",12)</f>
        <v>3</v>
      </c>
      <c r="W1157" s="55">
        <f t="shared" si="95"/>
        <v>2022</v>
      </c>
      <c r="X1157" s="54">
        <f t="shared" si="96"/>
        <v>44642</v>
      </c>
    </row>
    <row r="1158" spans="1:24" ht="24" x14ac:dyDescent="0.4">
      <c r="A1158" s="19">
        <v>80</v>
      </c>
      <c r="B1158" s="20" t="s">
        <v>2526</v>
      </c>
      <c r="C1158" s="21" t="s">
        <v>2541</v>
      </c>
      <c r="D1158" s="22" t="s">
        <v>1487</v>
      </c>
      <c r="E1158" s="23" t="s">
        <v>252</v>
      </c>
      <c r="F1158" s="24" t="s">
        <v>1488</v>
      </c>
      <c r="G1158" s="25" t="s">
        <v>50</v>
      </c>
      <c r="H1158" s="26">
        <v>0</v>
      </c>
      <c r="I1158" s="26">
        <v>0</v>
      </c>
      <c r="J1158" s="27">
        <v>0</v>
      </c>
      <c r="K1158" s="28">
        <v>29</v>
      </c>
      <c r="L1158" s="27">
        <v>101.5</v>
      </c>
      <c r="M1158" s="27">
        <v>7.1</v>
      </c>
      <c r="N1158" s="29">
        <v>108.6</v>
      </c>
      <c r="O1158" s="27">
        <v>7.1</v>
      </c>
      <c r="P1158" s="27">
        <v>108.6</v>
      </c>
      <c r="Q1158" s="27">
        <v>108.75</v>
      </c>
      <c r="R1158" s="30"/>
      <c r="S1158">
        <f t="shared" si="97"/>
        <v>7</v>
      </c>
      <c r="T1158" t="str">
        <f t="shared" si="93"/>
        <v>มี</v>
      </c>
      <c r="U1158" t="str">
        <f t="shared" si="94"/>
        <v>22</v>
      </c>
      <c r="V1158" cm="1">
        <f t="array" ref="V1158">_xlfn.SWITCH(T1158,"มค",1,"กพ",2,"มี",3,"เมย",4,"พค",5,"มิ",6,"กค",7,"สค",8,"กย",9,"ตค",10,"พย",11,"ธค",12)</f>
        <v>3</v>
      </c>
      <c r="W1158" s="55">
        <f t="shared" si="95"/>
        <v>2022</v>
      </c>
      <c r="X1158" s="54">
        <f t="shared" si="96"/>
        <v>44642</v>
      </c>
    </row>
    <row r="1159" spans="1:24" ht="24" x14ac:dyDescent="0.4">
      <c r="A1159" s="19">
        <v>81</v>
      </c>
      <c r="B1159" s="20" t="s">
        <v>2526</v>
      </c>
      <c r="C1159" s="21" t="s">
        <v>2542</v>
      </c>
      <c r="D1159" s="22" t="s">
        <v>259</v>
      </c>
      <c r="E1159" s="23" t="s">
        <v>252</v>
      </c>
      <c r="F1159" s="24" t="s">
        <v>260</v>
      </c>
      <c r="G1159" s="25" t="s">
        <v>50</v>
      </c>
      <c r="H1159" s="26">
        <v>0</v>
      </c>
      <c r="I1159" s="26">
        <v>0</v>
      </c>
      <c r="J1159" s="27">
        <v>0</v>
      </c>
      <c r="K1159" s="28">
        <v>15</v>
      </c>
      <c r="L1159" s="27">
        <v>52.5</v>
      </c>
      <c r="M1159" s="27">
        <v>3.67</v>
      </c>
      <c r="N1159" s="29">
        <v>56.17</v>
      </c>
      <c r="O1159" s="27">
        <v>3.67</v>
      </c>
      <c r="P1159" s="27">
        <v>56.17</v>
      </c>
      <c r="Q1159" s="27">
        <v>56.25</v>
      </c>
      <c r="R1159" s="30"/>
      <c r="S1159">
        <f t="shared" si="97"/>
        <v>7</v>
      </c>
      <c r="T1159" t="str">
        <f t="shared" si="93"/>
        <v>มี</v>
      </c>
      <c r="U1159" t="str">
        <f t="shared" si="94"/>
        <v>22</v>
      </c>
      <c r="V1159" cm="1">
        <f t="array" ref="V1159">_xlfn.SWITCH(T1159,"มค",1,"กพ",2,"มี",3,"เมย",4,"พค",5,"มิ",6,"กค",7,"สค",8,"กย",9,"ตค",10,"พย",11,"ธค",12)</f>
        <v>3</v>
      </c>
      <c r="W1159" s="55">
        <f t="shared" si="95"/>
        <v>2022</v>
      </c>
      <c r="X1159" s="54">
        <f t="shared" si="96"/>
        <v>44642</v>
      </c>
    </row>
    <row r="1160" spans="1:24" ht="24" x14ac:dyDescent="0.4">
      <c r="A1160" s="19">
        <v>82</v>
      </c>
      <c r="B1160" s="20" t="s">
        <v>2526</v>
      </c>
      <c r="C1160" s="21" t="s">
        <v>2543</v>
      </c>
      <c r="D1160" s="22" t="s">
        <v>534</v>
      </c>
      <c r="E1160" s="23" t="s">
        <v>535</v>
      </c>
      <c r="F1160" s="24" t="s">
        <v>536</v>
      </c>
      <c r="G1160" s="25" t="s">
        <v>50</v>
      </c>
      <c r="H1160" s="26">
        <v>0</v>
      </c>
      <c r="I1160" s="26">
        <v>0</v>
      </c>
      <c r="J1160" s="27">
        <v>0</v>
      </c>
      <c r="K1160" s="28">
        <v>33</v>
      </c>
      <c r="L1160" s="27">
        <v>115.5</v>
      </c>
      <c r="M1160" s="27">
        <v>8.08</v>
      </c>
      <c r="N1160" s="29">
        <v>123.58</v>
      </c>
      <c r="O1160" s="27">
        <v>8.08</v>
      </c>
      <c r="P1160" s="27">
        <v>123.58</v>
      </c>
      <c r="Q1160" s="27">
        <v>123.75</v>
      </c>
      <c r="R1160" s="30"/>
      <c r="S1160">
        <f t="shared" si="97"/>
        <v>7</v>
      </c>
      <c r="T1160" t="str">
        <f t="shared" si="93"/>
        <v>มี</v>
      </c>
      <c r="U1160" t="str">
        <f t="shared" si="94"/>
        <v>22</v>
      </c>
      <c r="V1160" cm="1">
        <f t="array" ref="V1160">_xlfn.SWITCH(T1160,"มค",1,"กพ",2,"มี",3,"เมย",4,"พค",5,"มิ",6,"กค",7,"สค",8,"กย",9,"ตค",10,"พย",11,"ธค",12)</f>
        <v>3</v>
      </c>
      <c r="W1160" s="55">
        <f t="shared" si="95"/>
        <v>2022</v>
      </c>
      <c r="X1160" s="54">
        <f t="shared" si="96"/>
        <v>44642</v>
      </c>
    </row>
    <row r="1161" spans="1:24" ht="24" x14ac:dyDescent="0.4">
      <c r="A1161" s="19">
        <v>83</v>
      </c>
      <c r="B1161" s="20" t="s">
        <v>2526</v>
      </c>
      <c r="C1161" s="21" t="s">
        <v>2544</v>
      </c>
      <c r="D1161" s="22" t="s">
        <v>251</v>
      </c>
      <c r="E1161" s="23" t="s">
        <v>252</v>
      </c>
      <c r="F1161" s="24" t="s">
        <v>253</v>
      </c>
      <c r="G1161" s="25" t="s">
        <v>50</v>
      </c>
      <c r="H1161" s="26">
        <v>0</v>
      </c>
      <c r="I1161" s="26">
        <v>0</v>
      </c>
      <c r="J1161" s="27">
        <v>0</v>
      </c>
      <c r="K1161" s="28">
        <v>26</v>
      </c>
      <c r="L1161" s="27">
        <v>91</v>
      </c>
      <c r="M1161" s="27">
        <v>6.37</v>
      </c>
      <c r="N1161" s="29">
        <v>97.37</v>
      </c>
      <c r="O1161" s="27">
        <v>6.37</v>
      </c>
      <c r="P1161" s="27">
        <v>97.37</v>
      </c>
      <c r="Q1161" s="27">
        <v>97.5</v>
      </c>
      <c r="R1161" s="30"/>
      <c r="S1161">
        <f t="shared" si="97"/>
        <v>7</v>
      </c>
      <c r="T1161" t="str">
        <f t="shared" si="93"/>
        <v>มี</v>
      </c>
      <c r="U1161" t="str">
        <f t="shared" si="94"/>
        <v>22</v>
      </c>
      <c r="V1161" cm="1">
        <f t="array" ref="V1161">_xlfn.SWITCH(T1161,"มค",1,"กพ",2,"มี",3,"เมย",4,"พค",5,"มิ",6,"กค",7,"สค",8,"กย",9,"ตค",10,"พย",11,"ธค",12)</f>
        <v>3</v>
      </c>
      <c r="W1161" s="55">
        <f t="shared" si="95"/>
        <v>2022</v>
      </c>
      <c r="X1161" s="54">
        <f t="shared" si="96"/>
        <v>44642</v>
      </c>
    </row>
    <row r="1162" spans="1:24" ht="24" x14ac:dyDescent="0.4">
      <c r="A1162" s="19">
        <v>84</v>
      </c>
      <c r="B1162" s="20" t="s">
        <v>2526</v>
      </c>
      <c r="C1162" s="21" t="s">
        <v>2545</v>
      </c>
      <c r="D1162" s="22" t="s">
        <v>243</v>
      </c>
      <c r="E1162" s="23" t="s">
        <v>244</v>
      </c>
      <c r="F1162" s="24" t="s">
        <v>245</v>
      </c>
      <c r="G1162" s="25" t="s">
        <v>50</v>
      </c>
      <c r="H1162" s="26">
        <v>0</v>
      </c>
      <c r="I1162" s="26">
        <v>0</v>
      </c>
      <c r="J1162" s="27">
        <v>0</v>
      </c>
      <c r="K1162" s="28">
        <v>31</v>
      </c>
      <c r="L1162" s="27">
        <v>108.5</v>
      </c>
      <c r="M1162" s="27">
        <v>7.59</v>
      </c>
      <c r="N1162" s="29">
        <v>116.09</v>
      </c>
      <c r="O1162" s="27">
        <v>7.59</v>
      </c>
      <c r="P1162" s="27">
        <v>116.09</v>
      </c>
      <c r="Q1162" s="27">
        <v>116.25</v>
      </c>
      <c r="R1162" s="30"/>
      <c r="S1162">
        <f t="shared" si="97"/>
        <v>7</v>
      </c>
      <c r="T1162" t="str">
        <f t="shared" si="93"/>
        <v>มี</v>
      </c>
      <c r="U1162" t="str">
        <f t="shared" si="94"/>
        <v>22</v>
      </c>
      <c r="V1162" cm="1">
        <f t="array" ref="V1162">_xlfn.SWITCH(T1162,"มค",1,"กพ",2,"มี",3,"เมย",4,"พค",5,"มิ",6,"กค",7,"สค",8,"กย",9,"ตค",10,"พย",11,"ธค",12)</f>
        <v>3</v>
      </c>
      <c r="W1162" s="55">
        <f t="shared" si="95"/>
        <v>2022</v>
      </c>
      <c r="X1162" s="54">
        <f t="shared" si="96"/>
        <v>44642</v>
      </c>
    </row>
    <row r="1163" spans="1:24" ht="24" x14ac:dyDescent="0.4">
      <c r="A1163" s="19">
        <v>85</v>
      </c>
      <c r="B1163" s="20" t="s">
        <v>2526</v>
      </c>
      <c r="C1163" s="21" t="s">
        <v>2546</v>
      </c>
      <c r="D1163" s="22" t="s">
        <v>2130</v>
      </c>
      <c r="E1163" s="23" t="s">
        <v>2131</v>
      </c>
      <c r="F1163" s="24" t="s">
        <v>2132</v>
      </c>
      <c r="G1163" s="25" t="s">
        <v>50</v>
      </c>
      <c r="H1163" s="26">
        <v>0</v>
      </c>
      <c r="I1163" s="26">
        <v>0</v>
      </c>
      <c r="J1163" s="27">
        <v>0</v>
      </c>
      <c r="K1163" s="28">
        <v>20</v>
      </c>
      <c r="L1163" s="27">
        <v>70</v>
      </c>
      <c r="M1163" s="27">
        <v>4.9000000000000004</v>
      </c>
      <c r="N1163" s="29">
        <v>74.900000000000006</v>
      </c>
      <c r="O1163" s="27">
        <v>4.9000000000000004</v>
      </c>
      <c r="P1163" s="27">
        <v>74.900000000000006</v>
      </c>
      <c r="Q1163" s="27">
        <v>75</v>
      </c>
      <c r="R1163" s="30"/>
      <c r="S1163">
        <f t="shared" si="97"/>
        <v>7</v>
      </c>
      <c r="T1163" t="str">
        <f t="shared" si="93"/>
        <v>มี</v>
      </c>
      <c r="U1163" t="str">
        <f t="shared" si="94"/>
        <v>22</v>
      </c>
      <c r="V1163" cm="1">
        <f t="array" ref="V1163">_xlfn.SWITCH(T1163,"มค",1,"กพ",2,"มี",3,"เมย",4,"พค",5,"มิ",6,"กค",7,"สค",8,"กย",9,"ตค",10,"พย",11,"ธค",12)</f>
        <v>3</v>
      </c>
      <c r="W1163" s="55">
        <f t="shared" si="95"/>
        <v>2022</v>
      </c>
      <c r="X1163" s="54">
        <f t="shared" si="96"/>
        <v>44642</v>
      </c>
    </row>
    <row r="1164" spans="1:24" ht="24" x14ac:dyDescent="0.4">
      <c r="A1164" s="19">
        <v>86</v>
      </c>
      <c r="B1164" s="20" t="s">
        <v>2526</v>
      </c>
      <c r="C1164" s="21" t="s">
        <v>2547</v>
      </c>
      <c r="D1164" s="22" t="s">
        <v>190</v>
      </c>
      <c r="E1164" s="23" t="s">
        <v>175</v>
      </c>
      <c r="F1164" s="24" t="s">
        <v>191</v>
      </c>
      <c r="G1164" s="25" t="s">
        <v>50</v>
      </c>
      <c r="H1164" s="26">
        <v>0</v>
      </c>
      <c r="I1164" s="26">
        <v>0</v>
      </c>
      <c r="J1164" s="27">
        <v>0</v>
      </c>
      <c r="K1164" s="28">
        <v>6</v>
      </c>
      <c r="L1164" s="27">
        <v>21</v>
      </c>
      <c r="M1164" s="27">
        <v>1.47</v>
      </c>
      <c r="N1164" s="29">
        <v>22.47</v>
      </c>
      <c r="O1164" s="27">
        <v>1.47</v>
      </c>
      <c r="P1164" s="27">
        <v>22.47</v>
      </c>
      <c r="Q1164" s="27">
        <v>22.5</v>
      </c>
      <c r="R1164" s="30"/>
      <c r="S1164">
        <f t="shared" si="97"/>
        <v>7</v>
      </c>
      <c r="T1164" t="str">
        <f t="shared" si="93"/>
        <v>มี</v>
      </c>
      <c r="U1164" t="str">
        <f t="shared" si="94"/>
        <v>22</v>
      </c>
      <c r="V1164" cm="1">
        <f t="array" ref="V1164">_xlfn.SWITCH(T1164,"มค",1,"กพ",2,"มี",3,"เมย",4,"พค",5,"มิ",6,"กค",7,"สค",8,"กย",9,"ตค",10,"พย",11,"ธค",12)</f>
        <v>3</v>
      </c>
      <c r="W1164" s="55">
        <f t="shared" si="95"/>
        <v>2022</v>
      </c>
      <c r="X1164" s="54">
        <f t="shared" si="96"/>
        <v>44642</v>
      </c>
    </row>
    <row r="1165" spans="1:24" ht="24" x14ac:dyDescent="0.4">
      <c r="A1165" s="19">
        <v>87</v>
      </c>
      <c r="B1165" s="20" t="s">
        <v>2526</v>
      </c>
      <c r="C1165" s="21" t="s">
        <v>2548</v>
      </c>
      <c r="D1165" s="22" t="s">
        <v>174</v>
      </c>
      <c r="E1165" s="23" t="s">
        <v>175</v>
      </c>
      <c r="F1165" s="24" t="s">
        <v>176</v>
      </c>
      <c r="G1165" s="25" t="s">
        <v>50</v>
      </c>
      <c r="H1165" s="26">
        <v>0</v>
      </c>
      <c r="I1165" s="26">
        <v>0</v>
      </c>
      <c r="J1165" s="27">
        <v>0</v>
      </c>
      <c r="K1165" s="28">
        <v>12</v>
      </c>
      <c r="L1165" s="27">
        <v>42</v>
      </c>
      <c r="M1165" s="27">
        <v>2.94</v>
      </c>
      <c r="N1165" s="29">
        <v>44.94</v>
      </c>
      <c r="O1165" s="27">
        <v>2.94</v>
      </c>
      <c r="P1165" s="27">
        <v>44.94</v>
      </c>
      <c r="Q1165" s="27">
        <v>45</v>
      </c>
      <c r="R1165" s="30"/>
      <c r="S1165">
        <f t="shared" si="97"/>
        <v>7</v>
      </c>
      <c r="T1165" t="str">
        <f t="shared" si="93"/>
        <v>มี</v>
      </c>
      <c r="U1165" t="str">
        <f t="shared" si="94"/>
        <v>22</v>
      </c>
      <c r="V1165" cm="1">
        <f t="array" ref="V1165">_xlfn.SWITCH(T1165,"มค",1,"กพ",2,"มี",3,"เมย",4,"พค",5,"มิ",6,"กค",7,"สค",8,"กย",9,"ตค",10,"พย",11,"ธค",12)</f>
        <v>3</v>
      </c>
      <c r="W1165" s="55">
        <f t="shared" si="95"/>
        <v>2022</v>
      </c>
      <c r="X1165" s="54">
        <f t="shared" si="96"/>
        <v>44642</v>
      </c>
    </row>
    <row r="1166" spans="1:24" ht="24" x14ac:dyDescent="0.4">
      <c r="A1166" s="19">
        <v>88</v>
      </c>
      <c r="B1166" s="20" t="s">
        <v>2526</v>
      </c>
      <c r="C1166" s="21" t="s">
        <v>2549</v>
      </c>
      <c r="D1166" s="22" t="s">
        <v>178</v>
      </c>
      <c r="E1166" s="23" t="s">
        <v>179</v>
      </c>
      <c r="F1166" s="24" t="s">
        <v>180</v>
      </c>
      <c r="G1166" s="25" t="s">
        <v>50</v>
      </c>
      <c r="H1166" s="26">
        <v>0</v>
      </c>
      <c r="I1166" s="26">
        <v>0</v>
      </c>
      <c r="J1166" s="27">
        <v>0</v>
      </c>
      <c r="K1166" s="28">
        <v>12</v>
      </c>
      <c r="L1166" s="27">
        <v>42</v>
      </c>
      <c r="M1166" s="27">
        <v>2.94</v>
      </c>
      <c r="N1166" s="29">
        <v>44.94</v>
      </c>
      <c r="O1166" s="27">
        <v>2.94</v>
      </c>
      <c r="P1166" s="27">
        <v>44.94</v>
      </c>
      <c r="Q1166" s="27">
        <v>45</v>
      </c>
      <c r="R1166" s="30"/>
      <c r="S1166">
        <f t="shared" si="97"/>
        <v>7</v>
      </c>
      <c r="T1166" t="str">
        <f t="shared" si="93"/>
        <v>มี</v>
      </c>
      <c r="U1166" t="str">
        <f t="shared" si="94"/>
        <v>22</v>
      </c>
      <c r="V1166" cm="1">
        <f t="array" ref="V1166">_xlfn.SWITCH(T1166,"มค",1,"กพ",2,"มี",3,"เมย",4,"พค",5,"มิ",6,"กค",7,"สค",8,"กย",9,"ตค",10,"พย",11,"ธค",12)</f>
        <v>3</v>
      </c>
      <c r="W1166" s="55">
        <f t="shared" si="95"/>
        <v>2022</v>
      </c>
      <c r="X1166" s="54">
        <f t="shared" si="96"/>
        <v>44642</v>
      </c>
    </row>
    <row r="1167" spans="1:24" ht="24" x14ac:dyDescent="0.4">
      <c r="A1167" s="19">
        <v>89</v>
      </c>
      <c r="B1167" s="20" t="s">
        <v>2526</v>
      </c>
      <c r="C1167" s="21" t="s">
        <v>2550</v>
      </c>
      <c r="D1167" s="22" t="s">
        <v>182</v>
      </c>
      <c r="E1167" s="23" t="s">
        <v>183</v>
      </c>
      <c r="F1167" s="24" t="s">
        <v>184</v>
      </c>
      <c r="G1167" s="25" t="s">
        <v>50</v>
      </c>
      <c r="H1167" s="26">
        <v>0</v>
      </c>
      <c r="I1167" s="26">
        <v>0</v>
      </c>
      <c r="J1167" s="27">
        <v>0</v>
      </c>
      <c r="K1167" s="28">
        <v>5</v>
      </c>
      <c r="L1167" s="27">
        <v>17.5</v>
      </c>
      <c r="M1167" s="27">
        <v>1.22</v>
      </c>
      <c r="N1167" s="29">
        <v>18.72</v>
      </c>
      <c r="O1167" s="27">
        <v>1.22</v>
      </c>
      <c r="P1167" s="27">
        <v>18.72</v>
      </c>
      <c r="Q1167" s="27">
        <v>18.75</v>
      </c>
      <c r="R1167" s="30"/>
      <c r="S1167">
        <f t="shared" si="97"/>
        <v>7</v>
      </c>
      <c r="T1167" t="str">
        <f t="shared" si="93"/>
        <v>มี</v>
      </c>
      <c r="U1167" t="str">
        <f t="shared" si="94"/>
        <v>22</v>
      </c>
      <c r="V1167" cm="1">
        <f t="array" ref="V1167">_xlfn.SWITCH(T1167,"มค",1,"กพ",2,"มี",3,"เมย",4,"พค",5,"มิ",6,"กค",7,"สค",8,"กย",9,"ตค",10,"พย",11,"ธค",12)</f>
        <v>3</v>
      </c>
      <c r="W1167" s="55">
        <f t="shared" si="95"/>
        <v>2022</v>
      </c>
      <c r="X1167" s="54">
        <f t="shared" si="96"/>
        <v>44642</v>
      </c>
    </row>
    <row r="1168" spans="1:24" ht="24" x14ac:dyDescent="0.4">
      <c r="A1168" s="19">
        <v>90</v>
      </c>
      <c r="B1168" s="20" t="s">
        <v>2526</v>
      </c>
      <c r="C1168" s="21" t="s">
        <v>2551</v>
      </c>
      <c r="D1168" s="22" t="s">
        <v>186</v>
      </c>
      <c r="E1168" s="23" t="s">
        <v>187</v>
      </c>
      <c r="F1168" s="24" t="s">
        <v>188</v>
      </c>
      <c r="G1168" s="25" t="s">
        <v>50</v>
      </c>
      <c r="H1168" s="26">
        <v>0</v>
      </c>
      <c r="I1168" s="26">
        <v>0</v>
      </c>
      <c r="J1168" s="27">
        <v>0</v>
      </c>
      <c r="K1168" s="28">
        <v>20</v>
      </c>
      <c r="L1168" s="27">
        <v>70</v>
      </c>
      <c r="M1168" s="27">
        <v>4.9000000000000004</v>
      </c>
      <c r="N1168" s="29">
        <v>74.900000000000006</v>
      </c>
      <c r="O1168" s="27">
        <v>4.9000000000000004</v>
      </c>
      <c r="P1168" s="27">
        <v>74.900000000000006</v>
      </c>
      <c r="Q1168" s="27">
        <v>75</v>
      </c>
      <c r="R1168" s="30"/>
      <c r="S1168">
        <f t="shared" si="97"/>
        <v>7</v>
      </c>
      <c r="T1168" t="str">
        <f t="shared" si="93"/>
        <v>มี</v>
      </c>
      <c r="U1168" t="str">
        <f t="shared" si="94"/>
        <v>22</v>
      </c>
      <c r="V1168" cm="1">
        <f t="array" ref="V1168">_xlfn.SWITCH(T1168,"มค",1,"กพ",2,"มี",3,"เมย",4,"พค",5,"มิ",6,"กค",7,"สค",8,"กย",9,"ตค",10,"พย",11,"ธค",12)</f>
        <v>3</v>
      </c>
      <c r="W1168" s="55">
        <f t="shared" si="95"/>
        <v>2022</v>
      </c>
      <c r="X1168" s="54">
        <f t="shared" si="96"/>
        <v>44642</v>
      </c>
    </row>
    <row r="1169" spans="1:24" ht="24" x14ac:dyDescent="0.4">
      <c r="A1169" s="19">
        <v>91</v>
      </c>
      <c r="B1169" s="20" t="s">
        <v>2526</v>
      </c>
      <c r="C1169" s="21" t="s">
        <v>2552</v>
      </c>
      <c r="D1169" s="22" t="s">
        <v>193</v>
      </c>
      <c r="E1169" s="23" t="s">
        <v>194</v>
      </c>
      <c r="F1169" s="24" t="s">
        <v>195</v>
      </c>
      <c r="G1169" s="25" t="s">
        <v>50</v>
      </c>
      <c r="H1169" s="26">
        <v>0</v>
      </c>
      <c r="I1169" s="26">
        <v>0</v>
      </c>
      <c r="J1169" s="27">
        <v>0</v>
      </c>
      <c r="K1169" s="28">
        <v>14</v>
      </c>
      <c r="L1169" s="27">
        <v>49</v>
      </c>
      <c r="M1169" s="27">
        <v>3.43</v>
      </c>
      <c r="N1169" s="29">
        <v>52.43</v>
      </c>
      <c r="O1169" s="27">
        <v>3.43</v>
      </c>
      <c r="P1169" s="27">
        <v>52.43</v>
      </c>
      <c r="Q1169" s="27">
        <v>52.5</v>
      </c>
      <c r="R1169" s="30"/>
      <c r="S1169">
        <f t="shared" si="97"/>
        <v>7</v>
      </c>
      <c r="T1169" t="str">
        <f t="shared" si="93"/>
        <v>มี</v>
      </c>
      <c r="U1169" t="str">
        <f t="shared" si="94"/>
        <v>22</v>
      </c>
      <c r="V1169" cm="1">
        <f t="array" ref="V1169">_xlfn.SWITCH(T1169,"มค",1,"กพ",2,"มี",3,"เมย",4,"พค",5,"มิ",6,"กค",7,"สค",8,"กย",9,"ตค",10,"พย",11,"ธค",12)</f>
        <v>3</v>
      </c>
      <c r="W1169" s="55">
        <f t="shared" si="95"/>
        <v>2022</v>
      </c>
      <c r="X1169" s="54">
        <f t="shared" si="96"/>
        <v>44642</v>
      </c>
    </row>
    <row r="1170" spans="1:24" ht="24" x14ac:dyDescent="0.4">
      <c r="A1170" s="19">
        <v>92</v>
      </c>
      <c r="B1170" s="20" t="s">
        <v>2526</v>
      </c>
      <c r="C1170" s="21" t="s">
        <v>2553</v>
      </c>
      <c r="D1170" s="22" t="s">
        <v>197</v>
      </c>
      <c r="E1170" s="23" t="s">
        <v>198</v>
      </c>
      <c r="F1170" s="24" t="s">
        <v>199</v>
      </c>
      <c r="G1170" s="25" t="s">
        <v>50</v>
      </c>
      <c r="H1170" s="26">
        <v>0</v>
      </c>
      <c r="I1170" s="26">
        <v>0</v>
      </c>
      <c r="J1170" s="27">
        <v>0</v>
      </c>
      <c r="K1170" s="28">
        <v>11</v>
      </c>
      <c r="L1170" s="27">
        <v>38.5</v>
      </c>
      <c r="M1170" s="27">
        <v>2.69</v>
      </c>
      <c r="N1170" s="29">
        <v>41.19</v>
      </c>
      <c r="O1170" s="27">
        <v>2.69</v>
      </c>
      <c r="P1170" s="27">
        <v>41.19</v>
      </c>
      <c r="Q1170" s="27">
        <v>41.25</v>
      </c>
      <c r="R1170" s="30"/>
      <c r="S1170">
        <f t="shared" si="97"/>
        <v>7</v>
      </c>
      <c r="T1170" t="str">
        <f t="shared" si="93"/>
        <v>มี</v>
      </c>
      <c r="U1170" t="str">
        <f t="shared" si="94"/>
        <v>22</v>
      </c>
      <c r="V1170" cm="1">
        <f t="array" ref="V1170">_xlfn.SWITCH(T1170,"มค",1,"กพ",2,"มี",3,"เมย",4,"พค",5,"มิ",6,"กค",7,"สค",8,"กย",9,"ตค",10,"พย",11,"ธค",12)</f>
        <v>3</v>
      </c>
      <c r="W1170" s="55">
        <f t="shared" si="95"/>
        <v>2022</v>
      </c>
      <c r="X1170" s="54">
        <f t="shared" si="96"/>
        <v>44642</v>
      </c>
    </row>
    <row r="1171" spans="1:24" ht="24" x14ac:dyDescent="0.4">
      <c r="A1171" s="19">
        <v>93</v>
      </c>
      <c r="B1171" s="20" t="s">
        <v>2526</v>
      </c>
      <c r="C1171" s="21" t="s">
        <v>2554</v>
      </c>
      <c r="D1171" s="22" t="s">
        <v>201</v>
      </c>
      <c r="E1171" s="23" t="s">
        <v>198</v>
      </c>
      <c r="F1171" s="24" t="s">
        <v>202</v>
      </c>
      <c r="G1171" s="25" t="s">
        <v>50</v>
      </c>
      <c r="H1171" s="26">
        <v>0</v>
      </c>
      <c r="I1171" s="26">
        <v>0</v>
      </c>
      <c r="J1171" s="27">
        <v>0</v>
      </c>
      <c r="K1171" s="28">
        <v>35</v>
      </c>
      <c r="L1171" s="27">
        <v>122.5</v>
      </c>
      <c r="M1171" s="27">
        <v>8.57</v>
      </c>
      <c r="N1171" s="29">
        <v>131.07</v>
      </c>
      <c r="O1171" s="27">
        <v>8.57</v>
      </c>
      <c r="P1171" s="27">
        <v>131.07</v>
      </c>
      <c r="Q1171" s="27">
        <v>131.25</v>
      </c>
      <c r="R1171" s="30"/>
      <c r="S1171">
        <f t="shared" si="97"/>
        <v>7</v>
      </c>
      <c r="T1171" t="str">
        <f t="shared" si="93"/>
        <v>มี</v>
      </c>
      <c r="U1171" t="str">
        <f t="shared" si="94"/>
        <v>22</v>
      </c>
      <c r="V1171" cm="1">
        <f t="array" ref="V1171">_xlfn.SWITCH(T1171,"มค",1,"กพ",2,"มี",3,"เมย",4,"พค",5,"มิ",6,"กค",7,"สค",8,"กย",9,"ตค",10,"พย",11,"ธค",12)</f>
        <v>3</v>
      </c>
      <c r="W1171" s="55">
        <f t="shared" si="95"/>
        <v>2022</v>
      </c>
      <c r="X1171" s="54">
        <f t="shared" si="96"/>
        <v>44642</v>
      </c>
    </row>
    <row r="1172" spans="1:24" ht="24" x14ac:dyDescent="0.4">
      <c r="A1172" s="19">
        <v>94</v>
      </c>
      <c r="B1172" s="20" t="s">
        <v>2526</v>
      </c>
      <c r="C1172" s="21" t="s">
        <v>2555</v>
      </c>
      <c r="D1172" s="22" t="s">
        <v>204</v>
      </c>
      <c r="E1172" s="23" t="s">
        <v>205</v>
      </c>
      <c r="F1172" s="24" t="s">
        <v>206</v>
      </c>
      <c r="G1172" s="25" t="s">
        <v>50</v>
      </c>
      <c r="H1172" s="26">
        <v>0</v>
      </c>
      <c r="I1172" s="26">
        <v>0</v>
      </c>
      <c r="J1172" s="27">
        <v>0</v>
      </c>
      <c r="K1172" s="28">
        <v>32</v>
      </c>
      <c r="L1172" s="27">
        <v>112</v>
      </c>
      <c r="M1172" s="27">
        <v>7.84</v>
      </c>
      <c r="N1172" s="29">
        <v>119.84</v>
      </c>
      <c r="O1172" s="27">
        <v>7.84</v>
      </c>
      <c r="P1172" s="27">
        <v>119.84</v>
      </c>
      <c r="Q1172" s="27">
        <v>120</v>
      </c>
      <c r="R1172" s="30"/>
      <c r="S1172">
        <f t="shared" si="97"/>
        <v>7</v>
      </c>
      <c r="T1172" t="str">
        <f t="shared" si="93"/>
        <v>มี</v>
      </c>
      <c r="U1172" t="str">
        <f t="shared" si="94"/>
        <v>22</v>
      </c>
      <c r="V1172" cm="1">
        <f t="array" ref="V1172">_xlfn.SWITCH(T1172,"มค",1,"กพ",2,"มี",3,"เมย",4,"พค",5,"มิ",6,"กค",7,"สค",8,"กย",9,"ตค",10,"พย",11,"ธค",12)</f>
        <v>3</v>
      </c>
      <c r="W1172" s="55">
        <f t="shared" si="95"/>
        <v>2022</v>
      </c>
      <c r="X1172" s="54">
        <f t="shared" si="96"/>
        <v>44642</v>
      </c>
    </row>
    <row r="1173" spans="1:24" ht="24" x14ac:dyDescent="0.4">
      <c r="A1173" s="19">
        <v>95</v>
      </c>
      <c r="B1173" s="20" t="s">
        <v>2526</v>
      </c>
      <c r="C1173" s="21" t="s">
        <v>2556</v>
      </c>
      <c r="D1173" s="22" t="s">
        <v>208</v>
      </c>
      <c r="E1173" s="23" t="s">
        <v>209</v>
      </c>
      <c r="F1173" s="24" t="s">
        <v>210</v>
      </c>
      <c r="G1173" s="25" t="s">
        <v>50</v>
      </c>
      <c r="H1173" s="26">
        <v>0</v>
      </c>
      <c r="I1173" s="26">
        <v>0</v>
      </c>
      <c r="J1173" s="27">
        <v>0</v>
      </c>
      <c r="K1173" s="28">
        <v>39</v>
      </c>
      <c r="L1173" s="27">
        <v>136.5</v>
      </c>
      <c r="M1173" s="27">
        <v>9.5500000000000007</v>
      </c>
      <c r="N1173" s="29">
        <v>146.05000000000001</v>
      </c>
      <c r="O1173" s="27">
        <v>9.5500000000000007</v>
      </c>
      <c r="P1173" s="27">
        <v>146.05000000000001</v>
      </c>
      <c r="Q1173" s="27">
        <v>146.25</v>
      </c>
      <c r="R1173" s="30"/>
      <c r="S1173">
        <f t="shared" si="97"/>
        <v>7</v>
      </c>
      <c r="T1173" t="str">
        <f t="shared" si="93"/>
        <v>มี</v>
      </c>
      <c r="U1173" t="str">
        <f t="shared" si="94"/>
        <v>22</v>
      </c>
      <c r="V1173" cm="1">
        <f t="array" ref="V1173">_xlfn.SWITCH(T1173,"มค",1,"กพ",2,"มี",3,"เมย",4,"พค",5,"มิ",6,"กค",7,"สค",8,"กย",9,"ตค",10,"พย",11,"ธค",12)</f>
        <v>3</v>
      </c>
      <c r="W1173" s="55">
        <f t="shared" si="95"/>
        <v>2022</v>
      </c>
      <c r="X1173" s="54">
        <f t="shared" si="96"/>
        <v>44642</v>
      </c>
    </row>
    <row r="1174" spans="1:24" ht="24" x14ac:dyDescent="0.4">
      <c r="A1174" s="19">
        <v>96</v>
      </c>
      <c r="B1174" s="20" t="s">
        <v>2526</v>
      </c>
      <c r="C1174" s="21" t="s">
        <v>2557</v>
      </c>
      <c r="D1174" s="22" t="s">
        <v>212</v>
      </c>
      <c r="E1174" s="23" t="s">
        <v>213</v>
      </c>
      <c r="F1174" s="24" t="s">
        <v>214</v>
      </c>
      <c r="G1174" s="25" t="s">
        <v>50</v>
      </c>
      <c r="H1174" s="26">
        <v>0</v>
      </c>
      <c r="I1174" s="26">
        <v>0</v>
      </c>
      <c r="J1174" s="27">
        <v>0</v>
      </c>
      <c r="K1174" s="28">
        <v>19</v>
      </c>
      <c r="L1174" s="27">
        <v>66.5</v>
      </c>
      <c r="M1174" s="27">
        <v>4.6500000000000004</v>
      </c>
      <c r="N1174" s="29">
        <v>71.150000000000006</v>
      </c>
      <c r="O1174" s="27">
        <v>4.6500000000000004</v>
      </c>
      <c r="P1174" s="27">
        <v>71.150000000000006</v>
      </c>
      <c r="Q1174" s="27">
        <v>71.25</v>
      </c>
      <c r="R1174" s="30"/>
      <c r="S1174">
        <f t="shared" si="97"/>
        <v>7</v>
      </c>
      <c r="T1174" t="str">
        <f t="shared" ref="T1174:T1237" si="98">IF(S1174=5,MID(B1174,1,2),MID(B1174,3,2))</f>
        <v>มี</v>
      </c>
      <c r="U1174" t="str">
        <f t="shared" ref="U1174:U1237" si="99">IF(S1174=6,LEFT(B1174,1),LEFT(B1174,2))</f>
        <v>22</v>
      </c>
      <c r="V1174" cm="1">
        <f t="array" ref="V1174">_xlfn.SWITCH(T1174,"มค",1,"กพ",2,"มี",3,"เมย",4,"พค",5,"มิ",6,"กค",7,"สค",8,"กย",9,"ตค",10,"พย",11,"ธค",12)</f>
        <v>3</v>
      </c>
      <c r="W1174" s="55">
        <f t="shared" ref="W1174:W1237" si="100">(2500+RIGHT(B1174,2))-543</f>
        <v>2022</v>
      </c>
      <c r="X1174" s="54">
        <f t="shared" ref="X1174:X1237" si="101">DATE(W1174,V1174,U1174)</f>
        <v>44642</v>
      </c>
    </row>
    <row r="1175" spans="1:24" ht="24" x14ac:dyDescent="0.4">
      <c r="A1175" s="19">
        <v>97</v>
      </c>
      <c r="B1175" s="20" t="s">
        <v>2526</v>
      </c>
      <c r="C1175" s="21" t="s">
        <v>2558</v>
      </c>
      <c r="D1175" s="22" t="s">
        <v>216</v>
      </c>
      <c r="E1175" s="23" t="s">
        <v>217</v>
      </c>
      <c r="F1175" s="24" t="s">
        <v>218</v>
      </c>
      <c r="G1175" s="25" t="s">
        <v>50</v>
      </c>
      <c r="H1175" s="26">
        <v>0</v>
      </c>
      <c r="I1175" s="26">
        <v>0</v>
      </c>
      <c r="J1175" s="27">
        <v>0</v>
      </c>
      <c r="K1175" s="28">
        <v>7</v>
      </c>
      <c r="L1175" s="27">
        <v>24.5</v>
      </c>
      <c r="M1175" s="27">
        <v>1.71</v>
      </c>
      <c r="N1175" s="29">
        <v>26.21</v>
      </c>
      <c r="O1175" s="27">
        <v>1.71</v>
      </c>
      <c r="P1175" s="27">
        <v>26.21</v>
      </c>
      <c r="Q1175" s="27">
        <v>26.25</v>
      </c>
      <c r="R1175" s="30"/>
      <c r="S1175">
        <f t="shared" si="97"/>
        <v>7</v>
      </c>
      <c r="T1175" t="str">
        <f t="shared" si="98"/>
        <v>มี</v>
      </c>
      <c r="U1175" t="str">
        <f t="shared" si="99"/>
        <v>22</v>
      </c>
      <c r="V1175" cm="1">
        <f t="array" ref="V1175">_xlfn.SWITCH(T1175,"มค",1,"กพ",2,"มี",3,"เมย",4,"พค",5,"มิ",6,"กค",7,"สค",8,"กย",9,"ตค",10,"พย",11,"ธค",12)</f>
        <v>3</v>
      </c>
      <c r="W1175" s="55">
        <f t="shared" si="100"/>
        <v>2022</v>
      </c>
      <c r="X1175" s="54">
        <f t="shared" si="101"/>
        <v>44642</v>
      </c>
    </row>
    <row r="1176" spans="1:24" ht="24" x14ac:dyDescent="0.4">
      <c r="A1176" s="19">
        <v>98</v>
      </c>
      <c r="B1176" s="20" t="s">
        <v>2526</v>
      </c>
      <c r="C1176" s="21" t="s">
        <v>2559</v>
      </c>
      <c r="D1176" s="22" t="s">
        <v>1448</v>
      </c>
      <c r="E1176" s="23" t="s">
        <v>1449</v>
      </c>
      <c r="F1176" s="24" t="s">
        <v>1450</v>
      </c>
      <c r="G1176" s="25" t="s">
        <v>50</v>
      </c>
      <c r="H1176" s="26">
        <v>0</v>
      </c>
      <c r="I1176" s="26">
        <v>0</v>
      </c>
      <c r="J1176" s="27">
        <v>0</v>
      </c>
      <c r="K1176" s="28">
        <v>51</v>
      </c>
      <c r="L1176" s="27">
        <v>178.5</v>
      </c>
      <c r="M1176" s="27">
        <v>12.49</v>
      </c>
      <c r="N1176" s="29">
        <v>190.99</v>
      </c>
      <c r="O1176" s="27">
        <v>12.49</v>
      </c>
      <c r="P1176" s="27">
        <v>190.99</v>
      </c>
      <c r="Q1176" s="27">
        <v>191</v>
      </c>
      <c r="R1176" s="30"/>
      <c r="S1176">
        <f t="shared" si="97"/>
        <v>7</v>
      </c>
      <c r="T1176" t="str">
        <f t="shared" si="98"/>
        <v>มี</v>
      </c>
      <c r="U1176" t="str">
        <f t="shared" si="99"/>
        <v>22</v>
      </c>
      <c r="V1176" cm="1">
        <f t="array" ref="V1176">_xlfn.SWITCH(T1176,"มค",1,"กพ",2,"มี",3,"เมย",4,"พค",5,"มิ",6,"กค",7,"สค",8,"กย",9,"ตค",10,"พย",11,"ธค",12)</f>
        <v>3</v>
      </c>
      <c r="W1176" s="55">
        <f t="shared" si="100"/>
        <v>2022</v>
      </c>
      <c r="X1176" s="54">
        <f t="shared" si="101"/>
        <v>44642</v>
      </c>
    </row>
    <row r="1177" spans="1:24" ht="24" x14ac:dyDescent="0.4">
      <c r="A1177" s="19">
        <v>99</v>
      </c>
      <c r="B1177" s="20" t="s">
        <v>2526</v>
      </c>
      <c r="C1177" s="21" t="s">
        <v>2560</v>
      </c>
      <c r="D1177" s="22" t="s">
        <v>1468</v>
      </c>
      <c r="E1177" s="23" t="s">
        <v>1469</v>
      </c>
      <c r="F1177" s="24" t="s">
        <v>1470</v>
      </c>
      <c r="G1177" s="25" t="s">
        <v>50</v>
      </c>
      <c r="H1177" s="26">
        <v>0</v>
      </c>
      <c r="I1177" s="26">
        <v>0</v>
      </c>
      <c r="J1177" s="27">
        <v>0</v>
      </c>
      <c r="K1177" s="28">
        <v>1</v>
      </c>
      <c r="L1177" s="27">
        <v>3.5</v>
      </c>
      <c r="M1177" s="27">
        <v>0.24</v>
      </c>
      <c r="N1177" s="29">
        <v>3.74</v>
      </c>
      <c r="O1177" s="27">
        <v>0.24</v>
      </c>
      <c r="P1177" s="27">
        <v>3.74</v>
      </c>
      <c r="Q1177" s="27">
        <v>3.75</v>
      </c>
      <c r="R1177" s="30"/>
      <c r="S1177">
        <f t="shared" si="97"/>
        <v>7</v>
      </c>
      <c r="T1177" t="str">
        <f t="shared" si="98"/>
        <v>มี</v>
      </c>
      <c r="U1177" t="str">
        <f t="shared" si="99"/>
        <v>22</v>
      </c>
      <c r="V1177" cm="1">
        <f t="array" ref="V1177">_xlfn.SWITCH(T1177,"มค",1,"กพ",2,"มี",3,"เมย",4,"พค",5,"มิ",6,"กค",7,"สค",8,"กย",9,"ตค",10,"พย",11,"ธค",12)</f>
        <v>3</v>
      </c>
      <c r="W1177" s="55">
        <f t="shared" si="100"/>
        <v>2022</v>
      </c>
      <c r="X1177" s="54">
        <f t="shared" si="101"/>
        <v>44642</v>
      </c>
    </row>
    <row r="1178" spans="1:24" ht="24" x14ac:dyDescent="0.4">
      <c r="A1178" s="19">
        <v>100</v>
      </c>
      <c r="B1178" s="20" t="s">
        <v>2526</v>
      </c>
      <c r="C1178" s="21" t="s">
        <v>2561</v>
      </c>
      <c r="D1178" s="22" t="s">
        <v>1453</v>
      </c>
      <c r="E1178" s="23" t="s">
        <v>1454</v>
      </c>
      <c r="F1178" s="24" t="s">
        <v>1455</v>
      </c>
      <c r="G1178" s="25" t="s">
        <v>50</v>
      </c>
      <c r="H1178" s="26">
        <v>0</v>
      </c>
      <c r="I1178" s="26">
        <v>0</v>
      </c>
      <c r="J1178" s="27">
        <v>0</v>
      </c>
      <c r="K1178" s="28">
        <v>25</v>
      </c>
      <c r="L1178" s="27">
        <v>87.5</v>
      </c>
      <c r="M1178" s="27">
        <v>6.12</v>
      </c>
      <c r="N1178" s="29">
        <v>93.62</v>
      </c>
      <c r="O1178" s="27">
        <v>6.12</v>
      </c>
      <c r="P1178" s="27">
        <v>93.62</v>
      </c>
      <c r="Q1178" s="27">
        <v>93.75</v>
      </c>
      <c r="R1178" s="30"/>
      <c r="S1178">
        <f t="shared" si="97"/>
        <v>7</v>
      </c>
      <c r="T1178" t="str">
        <f t="shared" si="98"/>
        <v>มี</v>
      </c>
      <c r="U1178" t="str">
        <f t="shared" si="99"/>
        <v>22</v>
      </c>
      <c r="V1178" cm="1">
        <f t="array" ref="V1178">_xlfn.SWITCH(T1178,"มค",1,"กพ",2,"มี",3,"เมย",4,"พค",5,"มิ",6,"กค",7,"สค",8,"กย",9,"ตค",10,"พย",11,"ธค",12)</f>
        <v>3</v>
      </c>
      <c r="W1178" s="55">
        <f t="shared" si="100"/>
        <v>2022</v>
      </c>
      <c r="X1178" s="54">
        <f t="shared" si="101"/>
        <v>44642</v>
      </c>
    </row>
    <row r="1179" spans="1:24" ht="24" x14ac:dyDescent="0.4">
      <c r="A1179" s="19">
        <v>101</v>
      </c>
      <c r="B1179" s="20" t="s">
        <v>2526</v>
      </c>
      <c r="C1179" s="21" t="s">
        <v>2562</v>
      </c>
      <c r="D1179" s="22" t="s">
        <v>616</v>
      </c>
      <c r="E1179" s="23" t="s">
        <v>617</v>
      </c>
      <c r="F1179" s="24" t="s">
        <v>618</v>
      </c>
      <c r="G1179" s="25" t="s">
        <v>50</v>
      </c>
      <c r="H1179" s="26">
        <v>0</v>
      </c>
      <c r="I1179" s="26">
        <v>0</v>
      </c>
      <c r="J1179" s="27">
        <v>0</v>
      </c>
      <c r="K1179" s="28">
        <v>6</v>
      </c>
      <c r="L1179" s="27">
        <v>21</v>
      </c>
      <c r="M1179" s="27">
        <v>1.47</v>
      </c>
      <c r="N1179" s="29">
        <v>22.47</v>
      </c>
      <c r="O1179" s="27">
        <v>1.47</v>
      </c>
      <c r="P1179" s="27">
        <v>22.47</v>
      </c>
      <c r="Q1179" s="27">
        <v>22.5</v>
      </c>
      <c r="R1179" s="30"/>
      <c r="S1179">
        <f t="shared" si="97"/>
        <v>7</v>
      </c>
      <c r="T1179" t="str">
        <f t="shared" si="98"/>
        <v>มี</v>
      </c>
      <c r="U1179" t="str">
        <f t="shared" si="99"/>
        <v>22</v>
      </c>
      <c r="V1179" cm="1">
        <f t="array" ref="V1179">_xlfn.SWITCH(T1179,"มค",1,"กพ",2,"มี",3,"เมย",4,"พค",5,"มิ",6,"กค",7,"สค",8,"กย",9,"ตค",10,"พย",11,"ธค",12)</f>
        <v>3</v>
      </c>
      <c r="W1179" s="55">
        <f t="shared" si="100"/>
        <v>2022</v>
      </c>
      <c r="X1179" s="54">
        <f t="shared" si="101"/>
        <v>44642</v>
      </c>
    </row>
    <row r="1180" spans="1:24" ht="24" x14ac:dyDescent="0.4">
      <c r="A1180" s="19">
        <v>102</v>
      </c>
      <c r="B1180" s="20" t="s">
        <v>2526</v>
      </c>
      <c r="C1180" s="21" t="s">
        <v>2563</v>
      </c>
      <c r="D1180" s="22" t="s">
        <v>628</v>
      </c>
      <c r="E1180" s="23" t="s">
        <v>629</v>
      </c>
      <c r="F1180" s="24" t="s">
        <v>630</v>
      </c>
      <c r="G1180" s="25" t="s">
        <v>50</v>
      </c>
      <c r="H1180" s="26">
        <v>0</v>
      </c>
      <c r="I1180" s="26">
        <v>0</v>
      </c>
      <c r="J1180" s="27">
        <v>0</v>
      </c>
      <c r="K1180" s="28">
        <v>97</v>
      </c>
      <c r="L1180" s="27">
        <v>339.5</v>
      </c>
      <c r="M1180" s="27">
        <v>23.76</v>
      </c>
      <c r="N1180" s="29">
        <v>363.26</v>
      </c>
      <c r="O1180" s="27">
        <v>23.76</v>
      </c>
      <c r="P1180" s="27">
        <v>363.26</v>
      </c>
      <c r="Q1180" s="27">
        <v>363.5</v>
      </c>
      <c r="R1180" s="30"/>
      <c r="S1180">
        <f t="shared" si="97"/>
        <v>7</v>
      </c>
      <c r="T1180" t="str">
        <f t="shared" si="98"/>
        <v>มี</v>
      </c>
      <c r="U1180" t="str">
        <f t="shared" si="99"/>
        <v>22</v>
      </c>
      <c r="V1180" cm="1">
        <f t="array" ref="V1180">_xlfn.SWITCH(T1180,"มค",1,"กพ",2,"มี",3,"เมย",4,"พค",5,"มิ",6,"กค",7,"สค",8,"กย",9,"ตค",10,"พย",11,"ธค",12)</f>
        <v>3</v>
      </c>
      <c r="W1180" s="55">
        <f t="shared" si="100"/>
        <v>2022</v>
      </c>
      <c r="X1180" s="54">
        <f t="shared" si="101"/>
        <v>44642</v>
      </c>
    </row>
    <row r="1181" spans="1:24" ht="24" x14ac:dyDescent="0.4">
      <c r="A1181" s="19">
        <v>103</v>
      </c>
      <c r="B1181" s="20" t="s">
        <v>2526</v>
      </c>
      <c r="C1181" s="21" t="s">
        <v>2564</v>
      </c>
      <c r="D1181" s="22" t="s">
        <v>585</v>
      </c>
      <c r="E1181" s="23" t="s">
        <v>586</v>
      </c>
      <c r="F1181" s="24" t="s">
        <v>587</v>
      </c>
      <c r="G1181" s="25" t="s">
        <v>50</v>
      </c>
      <c r="H1181" s="26">
        <v>0</v>
      </c>
      <c r="I1181" s="26">
        <v>0</v>
      </c>
      <c r="J1181" s="27">
        <v>0</v>
      </c>
      <c r="K1181" s="28">
        <v>44</v>
      </c>
      <c r="L1181" s="27">
        <v>154</v>
      </c>
      <c r="M1181" s="27">
        <v>10.78</v>
      </c>
      <c r="N1181" s="29">
        <v>164.78</v>
      </c>
      <c r="O1181" s="27">
        <v>10.78</v>
      </c>
      <c r="P1181" s="27">
        <v>164.78</v>
      </c>
      <c r="Q1181" s="27">
        <v>165</v>
      </c>
      <c r="R1181" s="30"/>
      <c r="S1181">
        <f t="shared" si="97"/>
        <v>7</v>
      </c>
      <c r="T1181" t="str">
        <f t="shared" si="98"/>
        <v>มี</v>
      </c>
      <c r="U1181" t="str">
        <f t="shared" si="99"/>
        <v>22</v>
      </c>
      <c r="V1181" cm="1">
        <f t="array" ref="V1181">_xlfn.SWITCH(T1181,"มค",1,"กพ",2,"มี",3,"เมย",4,"พค",5,"มิ",6,"กค",7,"สค",8,"กย",9,"ตค",10,"พย",11,"ธค",12)</f>
        <v>3</v>
      </c>
      <c r="W1181" s="55">
        <f t="shared" si="100"/>
        <v>2022</v>
      </c>
      <c r="X1181" s="54">
        <f t="shared" si="101"/>
        <v>44642</v>
      </c>
    </row>
    <row r="1182" spans="1:24" ht="24" x14ac:dyDescent="0.4">
      <c r="A1182" s="19">
        <v>104</v>
      </c>
      <c r="B1182" s="20" t="s">
        <v>2526</v>
      </c>
      <c r="C1182" s="21" t="s">
        <v>2565</v>
      </c>
      <c r="D1182" s="22" t="s">
        <v>323</v>
      </c>
      <c r="E1182" s="23" t="s">
        <v>324</v>
      </c>
      <c r="F1182" s="24" t="s">
        <v>325</v>
      </c>
      <c r="G1182" s="25" t="s">
        <v>50</v>
      </c>
      <c r="H1182" s="26">
        <v>0</v>
      </c>
      <c r="I1182" s="26">
        <v>0</v>
      </c>
      <c r="J1182" s="27">
        <v>0</v>
      </c>
      <c r="K1182" s="28">
        <v>29</v>
      </c>
      <c r="L1182" s="27">
        <v>101.5</v>
      </c>
      <c r="M1182" s="27">
        <v>7.1</v>
      </c>
      <c r="N1182" s="29">
        <v>108.6</v>
      </c>
      <c r="O1182" s="27">
        <v>7.1</v>
      </c>
      <c r="P1182" s="27">
        <v>108.6</v>
      </c>
      <c r="Q1182" s="27">
        <v>108.75</v>
      </c>
      <c r="R1182" s="30"/>
      <c r="S1182">
        <f t="shared" si="97"/>
        <v>7</v>
      </c>
      <c r="T1182" t="str">
        <f t="shared" si="98"/>
        <v>มี</v>
      </c>
      <c r="U1182" t="str">
        <f t="shared" si="99"/>
        <v>22</v>
      </c>
      <c r="V1182" cm="1">
        <f t="array" ref="V1182">_xlfn.SWITCH(T1182,"มค",1,"กพ",2,"มี",3,"เมย",4,"พค",5,"มิ",6,"กค",7,"สค",8,"กย",9,"ตค",10,"พย",11,"ธค",12)</f>
        <v>3</v>
      </c>
      <c r="W1182" s="55">
        <f t="shared" si="100"/>
        <v>2022</v>
      </c>
      <c r="X1182" s="54">
        <f t="shared" si="101"/>
        <v>44642</v>
      </c>
    </row>
    <row r="1183" spans="1:24" ht="24" x14ac:dyDescent="0.4">
      <c r="A1183" s="19">
        <v>105</v>
      </c>
      <c r="B1183" s="20" t="s">
        <v>2526</v>
      </c>
      <c r="C1183" s="21" t="s">
        <v>2566</v>
      </c>
      <c r="D1183" s="22" t="s">
        <v>327</v>
      </c>
      <c r="E1183" s="23" t="s">
        <v>328</v>
      </c>
      <c r="F1183" s="24" t="s">
        <v>329</v>
      </c>
      <c r="G1183" s="25" t="s">
        <v>50</v>
      </c>
      <c r="H1183" s="26">
        <v>0</v>
      </c>
      <c r="I1183" s="26">
        <v>0</v>
      </c>
      <c r="J1183" s="27">
        <v>0</v>
      </c>
      <c r="K1183" s="28">
        <v>35</v>
      </c>
      <c r="L1183" s="27">
        <v>122.5</v>
      </c>
      <c r="M1183" s="27">
        <v>8.57</v>
      </c>
      <c r="N1183" s="29">
        <v>131.07</v>
      </c>
      <c r="O1183" s="27">
        <v>8.57</v>
      </c>
      <c r="P1183" s="27">
        <v>131.07</v>
      </c>
      <c r="Q1183" s="27">
        <v>131.25</v>
      </c>
      <c r="R1183" s="30"/>
      <c r="S1183">
        <f t="shared" si="97"/>
        <v>7</v>
      </c>
      <c r="T1183" t="str">
        <f t="shared" si="98"/>
        <v>มี</v>
      </c>
      <c r="U1183" t="str">
        <f t="shared" si="99"/>
        <v>22</v>
      </c>
      <c r="V1183" cm="1">
        <f t="array" ref="V1183">_xlfn.SWITCH(T1183,"มค",1,"กพ",2,"มี",3,"เมย",4,"พค",5,"มิ",6,"กค",7,"สค",8,"กย",9,"ตค",10,"พย",11,"ธค",12)</f>
        <v>3</v>
      </c>
      <c r="W1183" s="55">
        <f t="shared" si="100"/>
        <v>2022</v>
      </c>
      <c r="X1183" s="54">
        <f t="shared" si="101"/>
        <v>44642</v>
      </c>
    </row>
    <row r="1184" spans="1:24" ht="24" x14ac:dyDescent="0.4">
      <c r="A1184" s="19">
        <v>106</v>
      </c>
      <c r="B1184" s="20" t="s">
        <v>2526</v>
      </c>
      <c r="C1184" s="21" t="s">
        <v>2567</v>
      </c>
      <c r="D1184" s="22" t="s">
        <v>331</v>
      </c>
      <c r="E1184" s="23" t="s">
        <v>332</v>
      </c>
      <c r="F1184" s="24" t="s">
        <v>333</v>
      </c>
      <c r="G1184" s="25" t="s">
        <v>50</v>
      </c>
      <c r="H1184" s="26">
        <v>0</v>
      </c>
      <c r="I1184" s="26">
        <v>0</v>
      </c>
      <c r="J1184" s="27">
        <v>0</v>
      </c>
      <c r="K1184" s="28">
        <v>14</v>
      </c>
      <c r="L1184" s="27">
        <v>49</v>
      </c>
      <c r="M1184" s="27">
        <v>3.43</v>
      </c>
      <c r="N1184" s="29">
        <v>52.43</v>
      </c>
      <c r="O1184" s="27">
        <v>3.43</v>
      </c>
      <c r="P1184" s="27">
        <v>52.43</v>
      </c>
      <c r="Q1184" s="27">
        <v>52.5</v>
      </c>
      <c r="R1184" s="30"/>
      <c r="S1184">
        <f t="shared" si="97"/>
        <v>7</v>
      </c>
      <c r="T1184" t="str">
        <f t="shared" si="98"/>
        <v>มี</v>
      </c>
      <c r="U1184" t="str">
        <f t="shared" si="99"/>
        <v>22</v>
      </c>
      <c r="V1184" cm="1">
        <f t="array" ref="V1184">_xlfn.SWITCH(T1184,"มค",1,"กพ",2,"มี",3,"เมย",4,"พค",5,"มิ",6,"กค",7,"สค",8,"กย",9,"ตค",10,"พย",11,"ธค",12)</f>
        <v>3</v>
      </c>
      <c r="W1184" s="55">
        <f t="shared" si="100"/>
        <v>2022</v>
      </c>
      <c r="X1184" s="54">
        <f t="shared" si="101"/>
        <v>44642</v>
      </c>
    </row>
    <row r="1185" spans="1:24" ht="24" x14ac:dyDescent="0.4">
      <c r="A1185" s="19">
        <v>107</v>
      </c>
      <c r="B1185" s="20" t="s">
        <v>2526</v>
      </c>
      <c r="C1185" s="21" t="s">
        <v>2568</v>
      </c>
      <c r="D1185" s="22" t="s">
        <v>335</v>
      </c>
      <c r="E1185" s="23" t="s">
        <v>336</v>
      </c>
      <c r="F1185" s="24" t="s">
        <v>337</v>
      </c>
      <c r="G1185" s="25" t="s">
        <v>50</v>
      </c>
      <c r="H1185" s="26">
        <v>0</v>
      </c>
      <c r="I1185" s="26">
        <v>0</v>
      </c>
      <c r="J1185" s="27">
        <v>0</v>
      </c>
      <c r="K1185" s="28">
        <v>16</v>
      </c>
      <c r="L1185" s="27">
        <v>56</v>
      </c>
      <c r="M1185" s="27">
        <v>3.92</v>
      </c>
      <c r="N1185" s="29">
        <v>59.92</v>
      </c>
      <c r="O1185" s="27">
        <v>3.92</v>
      </c>
      <c r="P1185" s="27">
        <v>59.92</v>
      </c>
      <c r="Q1185" s="27">
        <v>60</v>
      </c>
      <c r="R1185" s="30"/>
      <c r="S1185">
        <f t="shared" si="97"/>
        <v>7</v>
      </c>
      <c r="T1185" t="str">
        <f t="shared" si="98"/>
        <v>มี</v>
      </c>
      <c r="U1185" t="str">
        <f t="shared" si="99"/>
        <v>22</v>
      </c>
      <c r="V1185" cm="1">
        <f t="array" ref="V1185">_xlfn.SWITCH(T1185,"มค",1,"กพ",2,"มี",3,"เมย",4,"พค",5,"มิ",6,"กค",7,"สค",8,"กย",9,"ตค",10,"พย",11,"ธค",12)</f>
        <v>3</v>
      </c>
      <c r="W1185" s="55">
        <f t="shared" si="100"/>
        <v>2022</v>
      </c>
      <c r="X1185" s="54">
        <f t="shared" si="101"/>
        <v>44642</v>
      </c>
    </row>
    <row r="1186" spans="1:24" ht="24" x14ac:dyDescent="0.4">
      <c r="A1186" s="19">
        <v>108</v>
      </c>
      <c r="B1186" s="20" t="s">
        <v>2526</v>
      </c>
      <c r="C1186" s="21" t="s">
        <v>2569</v>
      </c>
      <c r="D1186" s="22" t="s">
        <v>339</v>
      </c>
      <c r="E1186" s="23" t="s">
        <v>336</v>
      </c>
      <c r="F1186" s="24" t="s">
        <v>340</v>
      </c>
      <c r="G1186" s="25" t="s">
        <v>50</v>
      </c>
      <c r="H1186" s="26">
        <v>0</v>
      </c>
      <c r="I1186" s="26">
        <v>0</v>
      </c>
      <c r="J1186" s="27">
        <v>0</v>
      </c>
      <c r="K1186" s="28">
        <v>19</v>
      </c>
      <c r="L1186" s="27">
        <v>66.5</v>
      </c>
      <c r="M1186" s="27">
        <v>4.6500000000000004</v>
      </c>
      <c r="N1186" s="29">
        <v>71.150000000000006</v>
      </c>
      <c r="O1186" s="27">
        <v>4.6500000000000004</v>
      </c>
      <c r="P1186" s="27">
        <v>71.150000000000006</v>
      </c>
      <c r="Q1186" s="27">
        <v>71.25</v>
      </c>
      <c r="R1186" s="30"/>
      <c r="S1186">
        <f t="shared" si="97"/>
        <v>7</v>
      </c>
      <c r="T1186" t="str">
        <f t="shared" si="98"/>
        <v>มี</v>
      </c>
      <c r="U1186" t="str">
        <f t="shared" si="99"/>
        <v>22</v>
      </c>
      <c r="V1186" cm="1">
        <f t="array" ref="V1186">_xlfn.SWITCH(T1186,"มค",1,"กพ",2,"มี",3,"เมย",4,"พค",5,"มิ",6,"กค",7,"สค",8,"กย",9,"ตค",10,"พย",11,"ธค",12)</f>
        <v>3</v>
      </c>
      <c r="W1186" s="55">
        <f t="shared" si="100"/>
        <v>2022</v>
      </c>
      <c r="X1186" s="54">
        <f t="shared" si="101"/>
        <v>44642</v>
      </c>
    </row>
    <row r="1187" spans="1:24" ht="24" x14ac:dyDescent="0.4">
      <c r="A1187" s="19">
        <v>109</v>
      </c>
      <c r="B1187" s="20" t="s">
        <v>2526</v>
      </c>
      <c r="C1187" s="21" t="s">
        <v>2570</v>
      </c>
      <c r="D1187" s="22" t="s">
        <v>342</v>
      </c>
      <c r="E1187" s="23" t="s">
        <v>343</v>
      </c>
      <c r="F1187" s="24" t="s">
        <v>344</v>
      </c>
      <c r="G1187" s="25" t="s">
        <v>50</v>
      </c>
      <c r="H1187" s="26">
        <v>0</v>
      </c>
      <c r="I1187" s="26">
        <v>0</v>
      </c>
      <c r="J1187" s="27">
        <v>0</v>
      </c>
      <c r="K1187" s="28">
        <v>22</v>
      </c>
      <c r="L1187" s="27">
        <v>77</v>
      </c>
      <c r="M1187" s="27">
        <v>5.39</v>
      </c>
      <c r="N1187" s="29">
        <v>82.39</v>
      </c>
      <c r="O1187" s="27">
        <v>5.39</v>
      </c>
      <c r="P1187" s="27">
        <v>82.39</v>
      </c>
      <c r="Q1187" s="27">
        <v>82.5</v>
      </c>
      <c r="R1187" s="30"/>
      <c r="S1187">
        <f t="shared" si="97"/>
        <v>7</v>
      </c>
      <c r="T1187" t="str">
        <f t="shared" si="98"/>
        <v>มี</v>
      </c>
      <c r="U1187" t="str">
        <f t="shared" si="99"/>
        <v>22</v>
      </c>
      <c r="V1187" cm="1">
        <f t="array" ref="V1187">_xlfn.SWITCH(T1187,"มค",1,"กพ",2,"มี",3,"เมย",4,"พค",5,"มิ",6,"กค",7,"สค",8,"กย",9,"ตค",10,"พย",11,"ธค",12)</f>
        <v>3</v>
      </c>
      <c r="W1187" s="55">
        <f t="shared" si="100"/>
        <v>2022</v>
      </c>
      <c r="X1187" s="54">
        <f t="shared" si="101"/>
        <v>44642</v>
      </c>
    </row>
    <row r="1188" spans="1:24" ht="24" x14ac:dyDescent="0.4">
      <c r="A1188" s="19">
        <v>110</v>
      </c>
      <c r="B1188" s="20" t="s">
        <v>2526</v>
      </c>
      <c r="C1188" s="21" t="s">
        <v>2571</v>
      </c>
      <c r="D1188" s="22" t="s">
        <v>346</v>
      </c>
      <c r="E1188" s="23" t="s">
        <v>347</v>
      </c>
      <c r="F1188" s="24" t="s">
        <v>348</v>
      </c>
      <c r="G1188" s="25" t="s">
        <v>50</v>
      </c>
      <c r="H1188" s="26">
        <v>0</v>
      </c>
      <c r="I1188" s="26">
        <v>0</v>
      </c>
      <c r="J1188" s="27">
        <v>0</v>
      </c>
      <c r="K1188" s="28">
        <v>6</v>
      </c>
      <c r="L1188" s="27">
        <v>21</v>
      </c>
      <c r="M1188" s="27">
        <v>1.47</v>
      </c>
      <c r="N1188" s="29">
        <v>22.47</v>
      </c>
      <c r="O1188" s="27">
        <v>1.47</v>
      </c>
      <c r="P1188" s="27">
        <v>22.47</v>
      </c>
      <c r="Q1188" s="27">
        <v>22.5</v>
      </c>
      <c r="R1188" s="30"/>
      <c r="S1188">
        <f t="shared" si="97"/>
        <v>7</v>
      </c>
      <c r="T1188" t="str">
        <f t="shared" si="98"/>
        <v>มี</v>
      </c>
      <c r="U1188" t="str">
        <f t="shared" si="99"/>
        <v>22</v>
      </c>
      <c r="V1188" cm="1">
        <f t="array" ref="V1188">_xlfn.SWITCH(T1188,"มค",1,"กพ",2,"มี",3,"เมย",4,"พค",5,"มิ",6,"กค",7,"สค",8,"กย",9,"ตค",10,"พย",11,"ธค",12)</f>
        <v>3</v>
      </c>
      <c r="W1188" s="55">
        <f t="shared" si="100"/>
        <v>2022</v>
      </c>
      <c r="X1188" s="54">
        <f t="shared" si="101"/>
        <v>44642</v>
      </c>
    </row>
    <row r="1189" spans="1:24" ht="24" x14ac:dyDescent="0.4">
      <c r="A1189" s="19">
        <v>111</v>
      </c>
      <c r="B1189" s="20" t="s">
        <v>2526</v>
      </c>
      <c r="C1189" s="21" t="s">
        <v>2572</v>
      </c>
      <c r="D1189" s="22" t="s">
        <v>350</v>
      </c>
      <c r="E1189" s="23" t="s">
        <v>351</v>
      </c>
      <c r="F1189" s="24" t="s">
        <v>352</v>
      </c>
      <c r="G1189" s="25" t="s">
        <v>50</v>
      </c>
      <c r="H1189" s="26">
        <v>0</v>
      </c>
      <c r="I1189" s="26">
        <v>0</v>
      </c>
      <c r="J1189" s="27">
        <v>0</v>
      </c>
      <c r="K1189" s="28">
        <v>24</v>
      </c>
      <c r="L1189" s="27">
        <v>84</v>
      </c>
      <c r="M1189" s="27">
        <v>5.88</v>
      </c>
      <c r="N1189" s="29">
        <v>89.88</v>
      </c>
      <c r="O1189" s="27">
        <v>5.88</v>
      </c>
      <c r="P1189" s="27">
        <v>89.88</v>
      </c>
      <c r="Q1189" s="27">
        <v>90</v>
      </c>
      <c r="R1189" s="30"/>
      <c r="S1189">
        <f t="shared" si="97"/>
        <v>7</v>
      </c>
      <c r="T1189" t="str">
        <f t="shared" si="98"/>
        <v>มี</v>
      </c>
      <c r="U1189" t="str">
        <f t="shared" si="99"/>
        <v>22</v>
      </c>
      <c r="V1189" cm="1">
        <f t="array" ref="V1189">_xlfn.SWITCH(T1189,"มค",1,"กพ",2,"มี",3,"เมย",4,"พค",5,"มิ",6,"กค",7,"สค",8,"กย",9,"ตค",10,"พย",11,"ธค",12)</f>
        <v>3</v>
      </c>
      <c r="W1189" s="55">
        <f t="shared" si="100"/>
        <v>2022</v>
      </c>
      <c r="X1189" s="54">
        <f t="shared" si="101"/>
        <v>44642</v>
      </c>
    </row>
    <row r="1190" spans="1:24" ht="24" x14ac:dyDescent="0.4">
      <c r="A1190" s="19">
        <v>112</v>
      </c>
      <c r="B1190" s="20" t="s">
        <v>2526</v>
      </c>
      <c r="C1190" s="21" t="s">
        <v>2573</v>
      </c>
      <c r="D1190" s="22" t="s">
        <v>354</v>
      </c>
      <c r="E1190" s="23" t="s">
        <v>355</v>
      </c>
      <c r="F1190" s="24" t="s">
        <v>356</v>
      </c>
      <c r="G1190" s="25" t="s">
        <v>50</v>
      </c>
      <c r="H1190" s="26">
        <v>0</v>
      </c>
      <c r="I1190" s="26">
        <v>0</v>
      </c>
      <c r="J1190" s="27">
        <v>0</v>
      </c>
      <c r="K1190" s="28">
        <v>9</v>
      </c>
      <c r="L1190" s="27">
        <v>31.5</v>
      </c>
      <c r="M1190" s="27">
        <v>2.2000000000000002</v>
      </c>
      <c r="N1190" s="29">
        <v>33.700000000000003</v>
      </c>
      <c r="O1190" s="27">
        <v>2.2000000000000002</v>
      </c>
      <c r="P1190" s="27">
        <v>33.700000000000003</v>
      </c>
      <c r="Q1190" s="27">
        <v>33.75</v>
      </c>
      <c r="R1190" s="30"/>
      <c r="S1190">
        <f t="shared" si="97"/>
        <v>7</v>
      </c>
      <c r="T1190" t="str">
        <f t="shared" si="98"/>
        <v>มี</v>
      </c>
      <c r="U1190" t="str">
        <f t="shared" si="99"/>
        <v>22</v>
      </c>
      <c r="V1190" cm="1">
        <f t="array" ref="V1190">_xlfn.SWITCH(T1190,"มค",1,"กพ",2,"มี",3,"เมย",4,"พค",5,"มิ",6,"กค",7,"สค",8,"กย",9,"ตค",10,"พย",11,"ธค",12)</f>
        <v>3</v>
      </c>
      <c r="W1190" s="55">
        <f t="shared" si="100"/>
        <v>2022</v>
      </c>
      <c r="X1190" s="54">
        <f t="shared" si="101"/>
        <v>44642</v>
      </c>
    </row>
    <row r="1191" spans="1:24" ht="24" x14ac:dyDescent="0.4">
      <c r="A1191" s="19">
        <v>113</v>
      </c>
      <c r="B1191" s="20" t="s">
        <v>2526</v>
      </c>
      <c r="C1191" s="21" t="s">
        <v>2574</v>
      </c>
      <c r="D1191" s="22" t="s">
        <v>358</v>
      </c>
      <c r="E1191" s="23" t="s">
        <v>359</v>
      </c>
      <c r="F1191" s="24" t="s">
        <v>360</v>
      </c>
      <c r="G1191" s="25" t="s">
        <v>2449</v>
      </c>
      <c r="H1191" s="26">
        <v>45.5</v>
      </c>
      <c r="I1191" s="26">
        <v>3.18</v>
      </c>
      <c r="J1191" s="27">
        <v>48.68</v>
      </c>
      <c r="K1191" s="28">
        <v>12</v>
      </c>
      <c r="L1191" s="27">
        <v>42</v>
      </c>
      <c r="M1191" s="27">
        <v>2.94</v>
      </c>
      <c r="N1191" s="29">
        <v>44.94</v>
      </c>
      <c r="O1191" s="27">
        <v>6.12</v>
      </c>
      <c r="P1191" s="27">
        <v>93.62</v>
      </c>
      <c r="Q1191" s="27">
        <v>93.75</v>
      </c>
      <c r="R1191" s="30"/>
      <c r="S1191">
        <f t="shared" si="97"/>
        <v>7</v>
      </c>
      <c r="T1191" t="str">
        <f t="shared" si="98"/>
        <v>มี</v>
      </c>
      <c r="U1191" t="str">
        <f t="shared" si="99"/>
        <v>22</v>
      </c>
      <c r="V1191" cm="1">
        <f t="array" ref="V1191">_xlfn.SWITCH(T1191,"มค",1,"กพ",2,"มี",3,"เมย",4,"พค",5,"มิ",6,"กค",7,"สค",8,"กย",9,"ตค",10,"พย",11,"ธค",12)</f>
        <v>3</v>
      </c>
      <c r="W1191" s="55">
        <f t="shared" si="100"/>
        <v>2022</v>
      </c>
      <c r="X1191" s="54">
        <f t="shared" si="101"/>
        <v>44642</v>
      </c>
    </row>
    <row r="1192" spans="1:24" ht="24" x14ac:dyDescent="0.4">
      <c r="A1192" s="19">
        <v>114</v>
      </c>
      <c r="B1192" s="20" t="s">
        <v>2526</v>
      </c>
      <c r="C1192" s="21" t="s">
        <v>2575</v>
      </c>
      <c r="D1192" s="22" t="s">
        <v>362</v>
      </c>
      <c r="E1192" s="23" t="s">
        <v>359</v>
      </c>
      <c r="F1192" s="24" t="s">
        <v>363</v>
      </c>
      <c r="G1192" s="25" t="s">
        <v>2449</v>
      </c>
      <c r="H1192" s="26">
        <v>504</v>
      </c>
      <c r="I1192" s="26">
        <v>35.28</v>
      </c>
      <c r="J1192" s="27">
        <v>539.28</v>
      </c>
      <c r="K1192" s="28">
        <v>36</v>
      </c>
      <c r="L1192" s="27">
        <v>126</v>
      </c>
      <c r="M1192" s="27">
        <v>8.82</v>
      </c>
      <c r="N1192" s="29">
        <v>134.82</v>
      </c>
      <c r="O1192" s="27">
        <v>44.1</v>
      </c>
      <c r="P1192" s="27">
        <v>674.1</v>
      </c>
      <c r="Q1192" s="27">
        <v>674.25</v>
      </c>
      <c r="R1192" s="30"/>
      <c r="S1192">
        <f t="shared" si="97"/>
        <v>7</v>
      </c>
      <c r="T1192" t="str">
        <f t="shared" si="98"/>
        <v>มี</v>
      </c>
      <c r="U1192" t="str">
        <f t="shared" si="99"/>
        <v>22</v>
      </c>
      <c r="V1192" cm="1">
        <f t="array" ref="V1192">_xlfn.SWITCH(T1192,"มค",1,"กพ",2,"มี",3,"เมย",4,"พค",5,"มิ",6,"กค",7,"สค",8,"กย",9,"ตค",10,"พย",11,"ธค",12)</f>
        <v>3</v>
      </c>
      <c r="W1192" s="55">
        <f t="shared" si="100"/>
        <v>2022</v>
      </c>
      <c r="X1192" s="54">
        <f t="shared" si="101"/>
        <v>44642</v>
      </c>
    </row>
    <row r="1193" spans="1:24" ht="24" x14ac:dyDescent="0.4">
      <c r="A1193" s="19">
        <v>115</v>
      </c>
      <c r="B1193" s="20" t="s">
        <v>2526</v>
      </c>
      <c r="C1193" s="21" t="s">
        <v>2576</v>
      </c>
      <c r="D1193" s="22" t="s">
        <v>365</v>
      </c>
      <c r="E1193" s="23" t="s">
        <v>366</v>
      </c>
      <c r="F1193" s="24" t="s">
        <v>367</v>
      </c>
      <c r="G1193" s="25" t="s">
        <v>50</v>
      </c>
      <c r="H1193" s="26">
        <v>0</v>
      </c>
      <c r="I1193" s="26">
        <v>0</v>
      </c>
      <c r="J1193" s="27">
        <v>0</v>
      </c>
      <c r="K1193" s="28">
        <v>45</v>
      </c>
      <c r="L1193" s="27">
        <v>157.5</v>
      </c>
      <c r="M1193" s="27">
        <v>11.02</v>
      </c>
      <c r="N1193" s="29">
        <v>168.52</v>
      </c>
      <c r="O1193" s="27">
        <v>11.02</v>
      </c>
      <c r="P1193" s="27">
        <v>168.52</v>
      </c>
      <c r="Q1193" s="27">
        <v>168.75</v>
      </c>
      <c r="R1193" s="30"/>
      <c r="S1193">
        <f t="shared" si="97"/>
        <v>7</v>
      </c>
      <c r="T1193" t="str">
        <f t="shared" si="98"/>
        <v>มี</v>
      </c>
      <c r="U1193" t="str">
        <f t="shared" si="99"/>
        <v>22</v>
      </c>
      <c r="V1193" cm="1">
        <f t="array" ref="V1193">_xlfn.SWITCH(T1193,"มค",1,"กพ",2,"มี",3,"เมย",4,"พค",5,"มิ",6,"กค",7,"สค",8,"กย",9,"ตค",10,"พย",11,"ธค",12)</f>
        <v>3</v>
      </c>
      <c r="W1193" s="55">
        <f t="shared" si="100"/>
        <v>2022</v>
      </c>
      <c r="X1193" s="54">
        <f t="shared" si="101"/>
        <v>44642</v>
      </c>
    </row>
    <row r="1194" spans="1:24" ht="24" x14ac:dyDescent="0.4">
      <c r="A1194" s="19">
        <v>116</v>
      </c>
      <c r="B1194" s="20" t="s">
        <v>2526</v>
      </c>
      <c r="C1194" s="21" t="s">
        <v>2577</v>
      </c>
      <c r="D1194" s="22" t="s">
        <v>1661</v>
      </c>
      <c r="E1194" s="23" t="s">
        <v>1662</v>
      </c>
      <c r="F1194" s="24" t="s">
        <v>1663</v>
      </c>
      <c r="G1194" s="25" t="s">
        <v>50</v>
      </c>
      <c r="H1194" s="26">
        <v>0</v>
      </c>
      <c r="I1194" s="26">
        <v>0</v>
      </c>
      <c r="J1194" s="27">
        <v>0</v>
      </c>
      <c r="K1194" s="28">
        <v>12</v>
      </c>
      <c r="L1194" s="27">
        <v>42</v>
      </c>
      <c r="M1194" s="27">
        <v>2.94</v>
      </c>
      <c r="N1194" s="29">
        <v>44.94</v>
      </c>
      <c r="O1194" s="27">
        <v>2.94</v>
      </c>
      <c r="P1194" s="27">
        <v>44.94</v>
      </c>
      <c r="Q1194" s="27">
        <v>45</v>
      </c>
      <c r="R1194" s="30"/>
      <c r="S1194">
        <f t="shared" si="97"/>
        <v>7</v>
      </c>
      <c r="T1194" t="str">
        <f t="shared" si="98"/>
        <v>มี</v>
      </c>
      <c r="U1194" t="str">
        <f t="shared" si="99"/>
        <v>22</v>
      </c>
      <c r="V1194" cm="1">
        <f t="array" ref="V1194">_xlfn.SWITCH(T1194,"มค",1,"กพ",2,"มี",3,"เมย",4,"พค",5,"มิ",6,"กค",7,"สค",8,"กย",9,"ตค",10,"พย",11,"ธค",12)</f>
        <v>3</v>
      </c>
      <c r="W1194" s="55">
        <f t="shared" si="100"/>
        <v>2022</v>
      </c>
      <c r="X1194" s="54">
        <f t="shared" si="101"/>
        <v>44642</v>
      </c>
    </row>
    <row r="1195" spans="1:24" ht="24" x14ac:dyDescent="0.4">
      <c r="A1195" s="19">
        <v>117</v>
      </c>
      <c r="B1195" s="20" t="s">
        <v>2578</v>
      </c>
      <c r="C1195" s="21" t="s">
        <v>2579</v>
      </c>
      <c r="D1195" s="22" t="s">
        <v>1399</v>
      </c>
      <c r="E1195" s="23" t="s">
        <v>1400</v>
      </c>
      <c r="F1195" s="24" t="s">
        <v>1401</v>
      </c>
      <c r="G1195" s="25" t="s">
        <v>50</v>
      </c>
      <c r="H1195" s="26">
        <v>0</v>
      </c>
      <c r="I1195" s="26">
        <v>0</v>
      </c>
      <c r="J1195" s="27">
        <v>0</v>
      </c>
      <c r="K1195" s="28">
        <v>7</v>
      </c>
      <c r="L1195" s="27">
        <v>24.5</v>
      </c>
      <c r="M1195" s="27">
        <v>1.71</v>
      </c>
      <c r="N1195" s="29">
        <v>26.21</v>
      </c>
      <c r="O1195" s="27">
        <v>1.71</v>
      </c>
      <c r="P1195" s="27">
        <v>26.21</v>
      </c>
      <c r="Q1195" s="27">
        <v>26.21</v>
      </c>
      <c r="R1195" s="30" t="s">
        <v>2580</v>
      </c>
      <c r="S1195">
        <f t="shared" si="97"/>
        <v>7</v>
      </c>
      <c r="T1195" t="str">
        <f t="shared" si="98"/>
        <v>มี</v>
      </c>
      <c r="U1195" t="str">
        <f t="shared" si="99"/>
        <v>23</v>
      </c>
      <c r="V1195" cm="1">
        <f t="array" ref="V1195">_xlfn.SWITCH(T1195,"มค",1,"กพ",2,"มี",3,"เมย",4,"พค",5,"มิ",6,"กค",7,"สค",8,"กย",9,"ตค",10,"พย",11,"ธค",12)</f>
        <v>3</v>
      </c>
      <c r="W1195" s="55">
        <f t="shared" si="100"/>
        <v>2022</v>
      </c>
      <c r="X1195" s="54">
        <f t="shared" si="101"/>
        <v>44643</v>
      </c>
    </row>
    <row r="1196" spans="1:24" ht="24" x14ac:dyDescent="0.4">
      <c r="A1196" s="19">
        <v>118</v>
      </c>
      <c r="B1196" s="20" t="s">
        <v>2578</v>
      </c>
      <c r="C1196" s="21" t="s">
        <v>2581</v>
      </c>
      <c r="D1196" s="22" t="s">
        <v>2582</v>
      </c>
      <c r="E1196" s="23" t="s">
        <v>2583</v>
      </c>
      <c r="F1196" s="24" t="s">
        <v>2584</v>
      </c>
      <c r="G1196" s="25" t="s">
        <v>2585</v>
      </c>
      <c r="H1196" s="26">
        <v>174.98</v>
      </c>
      <c r="I1196" s="26">
        <v>12.25</v>
      </c>
      <c r="J1196" s="27">
        <v>187.23</v>
      </c>
      <c r="K1196" s="28">
        <v>0</v>
      </c>
      <c r="L1196" s="27">
        <v>0</v>
      </c>
      <c r="M1196" s="27">
        <v>0</v>
      </c>
      <c r="N1196" s="29">
        <v>0</v>
      </c>
      <c r="O1196" s="27">
        <v>12.25</v>
      </c>
      <c r="P1196" s="27">
        <v>187.23</v>
      </c>
      <c r="Q1196" s="27">
        <v>187.25</v>
      </c>
      <c r="R1196" s="30"/>
      <c r="S1196">
        <f t="shared" si="97"/>
        <v>7</v>
      </c>
      <c r="T1196" t="str">
        <f t="shared" si="98"/>
        <v>มี</v>
      </c>
      <c r="U1196" t="str">
        <f t="shared" si="99"/>
        <v>23</v>
      </c>
      <c r="V1196" cm="1">
        <f t="array" ref="V1196">_xlfn.SWITCH(T1196,"มค",1,"กพ",2,"มี",3,"เมย",4,"พค",5,"มิ",6,"กค",7,"สค",8,"กย",9,"ตค",10,"พย",11,"ธค",12)</f>
        <v>3</v>
      </c>
      <c r="W1196" s="55">
        <f t="shared" si="100"/>
        <v>2022</v>
      </c>
      <c r="X1196" s="54">
        <f t="shared" si="101"/>
        <v>44643</v>
      </c>
    </row>
    <row r="1197" spans="1:24" ht="24" x14ac:dyDescent="0.4">
      <c r="A1197" s="19">
        <v>119</v>
      </c>
      <c r="B1197" s="20" t="s">
        <v>2578</v>
      </c>
      <c r="C1197" s="21" t="s">
        <v>2586</v>
      </c>
      <c r="D1197" s="22" t="s">
        <v>727</v>
      </c>
      <c r="E1197" s="23" t="s">
        <v>728</v>
      </c>
      <c r="F1197" s="24" t="s">
        <v>729</v>
      </c>
      <c r="G1197" s="25" t="s">
        <v>50</v>
      </c>
      <c r="H1197" s="26">
        <v>0</v>
      </c>
      <c r="I1197" s="26">
        <v>0</v>
      </c>
      <c r="J1197" s="27">
        <v>0</v>
      </c>
      <c r="K1197" s="28">
        <v>14</v>
      </c>
      <c r="L1197" s="27">
        <v>49</v>
      </c>
      <c r="M1197" s="27">
        <v>3.43</v>
      </c>
      <c r="N1197" s="29">
        <v>52.43</v>
      </c>
      <c r="O1197" s="27">
        <v>3.43</v>
      </c>
      <c r="P1197" s="27">
        <v>52.43</v>
      </c>
      <c r="Q1197" s="27">
        <v>52.5</v>
      </c>
      <c r="R1197" s="30"/>
      <c r="S1197">
        <f t="shared" si="97"/>
        <v>7</v>
      </c>
      <c r="T1197" t="str">
        <f t="shared" si="98"/>
        <v>มี</v>
      </c>
      <c r="U1197" t="str">
        <f t="shared" si="99"/>
        <v>23</v>
      </c>
      <c r="V1197" cm="1">
        <f t="array" ref="V1197">_xlfn.SWITCH(T1197,"มค",1,"กพ",2,"มี",3,"เมย",4,"พค",5,"มิ",6,"กค",7,"สค",8,"กย",9,"ตค",10,"พย",11,"ธค",12)</f>
        <v>3</v>
      </c>
      <c r="W1197" s="55">
        <f t="shared" si="100"/>
        <v>2022</v>
      </c>
      <c r="X1197" s="54">
        <f t="shared" si="101"/>
        <v>44643</v>
      </c>
    </row>
    <row r="1198" spans="1:24" ht="24" x14ac:dyDescent="0.4">
      <c r="A1198" s="19">
        <v>120</v>
      </c>
      <c r="B1198" s="20" t="s">
        <v>2578</v>
      </c>
      <c r="C1198" s="21" t="s">
        <v>2587</v>
      </c>
      <c r="D1198" s="22" t="s">
        <v>723</v>
      </c>
      <c r="E1198" s="23" t="s">
        <v>724</v>
      </c>
      <c r="F1198" s="24" t="s">
        <v>725</v>
      </c>
      <c r="G1198" s="25" t="s">
        <v>50</v>
      </c>
      <c r="H1198" s="26">
        <v>0</v>
      </c>
      <c r="I1198" s="26">
        <v>0</v>
      </c>
      <c r="J1198" s="27">
        <v>0</v>
      </c>
      <c r="K1198" s="28">
        <v>44</v>
      </c>
      <c r="L1198" s="27">
        <v>154</v>
      </c>
      <c r="M1198" s="27">
        <v>10.78</v>
      </c>
      <c r="N1198" s="29">
        <v>164.78</v>
      </c>
      <c r="O1198" s="27">
        <v>10.78</v>
      </c>
      <c r="P1198" s="27">
        <v>164.78</v>
      </c>
      <c r="Q1198" s="27">
        <v>165</v>
      </c>
      <c r="R1198" s="30"/>
      <c r="S1198">
        <f t="shared" si="97"/>
        <v>7</v>
      </c>
      <c r="T1198" t="str">
        <f t="shared" si="98"/>
        <v>มี</v>
      </c>
      <c r="U1198" t="str">
        <f t="shared" si="99"/>
        <v>23</v>
      </c>
      <c r="V1198" cm="1">
        <f t="array" ref="V1198">_xlfn.SWITCH(T1198,"มค",1,"กพ",2,"มี",3,"เมย",4,"พค",5,"มิ",6,"กค",7,"สค",8,"กย",9,"ตค",10,"พย",11,"ธค",12)</f>
        <v>3</v>
      </c>
      <c r="W1198" s="55">
        <f t="shared" si="100"/>
        <v>2022</v>
      </c>
      <c r="X1198" s="54">
        <f t="shared" si="101"/>
        <v>44643</v>
      </c>
    </row>
    <row r="1199" spans="1:24" ht="24" x14ac:dyDescent="0.4">
      <c r="A1199" s="19">
        <v>121</v>
      </c>
      <c r="B1199" s="20" t="s">
        <v>2578</v>
      </c>
      <c r="C1199" s="21" t="s">
        <v>2588</v>
      </c>
      <c r="D1199" s="22" t="s">
        <v>719</v>
      </c>
      <c r="E1199" s="23" t="s">
        <v>720</v>
      </c>
      <c r="F1199" s="24" t="s">
        <v>721</v>
      </c>
      <c r="G1199" s="25" t="s">
        <v>50</v>
      </c>
      <c r="H1199" s="26">
        <v>0</v>
      </c>
      <c r="I1199" s="26">
        <v>0</v>
      </c>
      <c r="J1199" s="27">
        <v>0</v>
      </c>
      <c r="K1199" s="28">
        <v>79</v>
      </c>
      <c r="L1199" s="27">
        <v>276.5</v>
      </c>
      <c r="M1199" s="27">
        <v>19.350000000000001</v>
      </c>
      <c r="N1199" s="29">
        <v>295.85000000000002</v>
      </c>
      <c r="O1199" s="27">
        <v>19.350000000000001</v>
      </c>
      <c r="P1199" s="27">
        <v>295.85000000000002</v>
      </c>
      <c r="Q1199" s="27">
        <v>296</v>
      </c>
      <c r="R1199" s="30"/>
      <c r="S1199">
        <f t="shared" si="97"/>
        <v>7</v>
      </c>
      <c r="T1199" t="str">
        <f t="shared" si="98"/>
        <v>มี</v>
      </c>
      <c r="U1199" t="str">
        <f t="shared" si="99"/>
        <v>23</v>
      </c>
      <c r="V1199" cm="1">
        <f t="array" ref="V1199">_xlfn.SWITCH(T1199,"มค",1,"กพ",2,"มี",3,"เมย",4,"พค",5,"มิ",6,"กค",7,"สค",8,"กย",9,"ตค",10,"พย",11,"ธค",12)</f>
        <v>3</v>
      </c>
      <c r="W1199" s="55">
        <f t="shared" si="100"/>
        <v>2022</v>
      </c>
      <c r="X1199" s="54">
        <f t="shared" si="101"/>
        <v>44643</v>
      </c>
    </row>
    <row r="1200" spans="1:24" ht="24" x14ac:dyDescent="0.4">
      <c r="A1200" s="19">
        <v>122</v>
      </c>
      <c r="B1200" s="20" t="s">
        <v>2578</v>
      </c>
      <c r="C1200" s="21" t="s">
        <v>2589</v>
      </c>
      <c r="D1200" s="22" t="s">
        <v>715</v>
      </c>
      <c r="E1200" s="23" t="s">
        <v>716</v>
      </c>
      <c r="F1200" s="24" t="s">
        <v>717</v>
      </c>
      <c r="G1200" s="25" t="s">
        <v>50</v>
      </c>
      <c r="H1200" s="26">
        <v>0</v>
      </c>
      <c r="I1200" s="26">
        <v>0</v>
      </c>
      <c r="J1200" s="27">
        <v>0</v>
      </c>
      <c r="K1200" s="28">
        <v>30</v>
      </c>
      <c r="L1200" s="27">
        <v>105</v>
      </c>
      <c r="M1200" s="27">
        <v>7.35</v>
      </c>
      <c r="N1200" s="29">
        <v>112.35</v>
      </c>
      <c r="O1200" s="27">
        <v>7.35</v>
      </c>
      <c r="P1200" s="27">
        <v>112.35</v>
      </c>
      <c r="Q1200" s="27">
        <v>112.5</v>
      </c>
      <c r="R1200" s="30"/>
      <c r="S1200">
        <f t="shared" si="97"/>
        <v>7</v>
      </c>
      <c r="T1200" t="str">
        <f t="shared" si="98"/>
        <v>มี</v>
      </c>
      <c r="U1200" t="str">
        <f t="shared" si="99"/>
        <v>23</v>
      </c>
      <c r="V1200" cm="1">
        <f t="array" ref="V1200">_xlfn.SWITCH(T1200,"มค",1,"กพ",2,"มี",3,"เมย",4,"พค",5,"มิ",6,"กค",7,"สค",8,"กย",9,"ตค",10,"พย",11,"ธค",12)</f>
        <v>3</v>
      </c>
      <c r="W1200" s="55">
        <f t="shared" si="100"/>
        <v>2022</v>
      </c>
      <c r="X1200" s="54">
        <f t="shared" si="101"/>
        <v>44643</v>
      </c>
    </row>
    <row r="1201" spans="1:24" ht="24" x14ac:dyDescent="0.4">
      <c r="A1201" s="19">
        <v>123</v>
      </c>
      <c r="B1201" s="20" t="s">
        <v>2578</v>
      </c>
      <c r="C1201" s="21" t="s">
        <v>2590</v>
      </c>
      <c r="D1201" s="22" t="s">
        <v>707</v>
      </c>
      <c r="E1201" s="23" t="s">
        <v>708</v>
      </c>
      <c r="F1201" s="24" t="s">
        <v>709</v>
      </c>
      <c r="G1201" s="25" t="s">
        <v>50</v>
      </c>
      <c r="H1201" s="26">
        <v>0</v>
      </c>
      <c r="I1201" s="26">
        <v>0</v>
      </c>
      <c r="J1201" s="27">
        <v>0</v>
      </c>
      <c r="K1201" s="28">
        <v>11</v>
      </c>
      <c r="L1201" s="27">
        <v>38.5</v>
      </c>
      <c r="M1201" s="27">
        <v>2.69</v>
      </c>
      <c r="N1201" s="29">
        <v>41.19</v>
      </c>
      <c r="O1201" s="27">
        <v>2.69</v>
      </c>
      <c r="P1201" s="27">
        <v>41.19</v>
      </c>
      <c r="Q1201" s="27">
        <v>41.25</v>
      </c>
      <c r="R1201" s="30"/>
      <c r="S1201">
        <f t="shared" si="97"/>
        <v>7</v>
      </c>
      <c r="T1201" t="str">
        <f t="shared" si="98"/>
        <v>มี</v>
      </c>
      <c r="U1201" t="str">
        <f t="shared" si="99"/>
        <v>23</v>
      </c>
      <c r="V1201" cm="1">
        <f t="array" ref="V1201">_xlfn.SWITCH(T1201,"มค",1,"กพ",2,"มี",3,"เมย",4,"พค",5,"มิ",6,"กค",7,"สค",8,"กย",9,"ตค",10,"พย",11,"ธค",12)</f>
        <v>3</v>
      </c>
      <c r="W1201" s="55">
        <f t="shared" si="100"/>
        <v>2022</v>
      </c>
      <c r="X1201" s="54">
        <f t="shared" si="101"/>
        <v>44643</v>
      </c>
    </row>
    <row r="1202" spans="1:24" ht="24" x14ac:dyDescent="0.4">
      <c r="A1202" s="19">
        <v>124</v>
      </c>
      <c r="B1202" s="20" t="s">
        <v>2578</v>
      </c>
      <c r="C1202" s="21" t="s">
        <v>2591</v>
      </c>
      <c r="D1202" s="22" t="s">
        <v>703</v>
      </c>
      <c r="E1202" s="23" t="s">
        <v>704</v>
      </c>
      <c r="F1202" s="24" t="s">
        <v>705</v>
      </c>
      <c r="G1202" s="25" t="s">
        <v>50</v>
      </c>
      <c r="H1202" s="26">
        <v>0</v>
      </c>
      <c r="I1202" s="26">
        <v>0</v>
      </c>
      <c r="J1202" s="27">
        <v>0</v>
      </c>
      <c r="K1202" s="28">
        <v>57</v>
      </c>
      <c r="L1202" s="27">
        <v>199.5</v>
      </c>
      <c r="M1202" s="27">
        <v>13.96</v>
      </c>
      <c r="N1202" s="29">
        <v>213.46</v>
      </c>
      <c r="O1202" s="27">
        <v>13.96</v>
      </c>
      <c r="P1202" s="27">
        <v>213.46</v>
      </c>
      <c r="Q1202" s="27">
        <v>213.5</v>
      </c>
      <c r="R1202" s="30"/>
      <c r="S1202">
        <f t="shared" si="97"/>
        <v>7</v>
      </c>
      <c r="T1202" t="str">
        <f t="shared" si="98"/>
        <v>มี</v>
      </c>
      <c r="U1202" t="str">
        <f t="shared" si="99"/>
        <v>23</v>
      </c>
      <c r="V1202" cm="1">
        <f t="array" ref="V1202">_xlfn.SWITCH(T1202,"มค",1,"กพ",2,"มี",3,"เมย",4,"พค",5,"มิ",6,"กค",7,"สค",8,"กย",9,"ตค",10,"พย",11,"ธค",12)</f>
        <v>3</v>
      </c>
      <c r="W1202" s="55">
        <f t="shared" si="100"/>
        <v>2022</v>
      </c>
      <c r="X1202" s="54">
        <f t="shared" si="101"/>
        <v>44643</v>
      </c>
    </row>
    <row r="1203" spans="1:24" ht="24" x14ac:dyDescent="0.4">
      <c r="A1203" s="19">
        <v>125</v>
      </c>
      <c r="B1203" s="20" t="s">
        <v>2578</v>
      </c>
      <c r="C1203" s="21" t="s">
        <v>2592</v>
      </c>
      <c r="D1203" s="22" t="s">
        <v>711</v>
      </c>
      <c r="E1203" s="23" t="s">
        <v>712</v>
      </c>
      <c r="F1203" s="24" t="s">
        <v>713</v>
      </c>
      <c r="G1203" s="25" t="s">
        <v>50</v>
      </c>
      <c r="H1203" s="26">
        <v>0</v>
      </c>
      <c r="I1203" s="26">
        <v>0</v>
      </c>
      <c r="J1203" s="27">
        <v>0</v>
      </c>
      <c r="K1203" s="28">
        <v>32</v>
      </c>
      <c r="L1203" s="27">
        <v>112</v>
      </c>
      <c r="M1203" s="27">
        <v>7.84</v>
      </c>
      <c r="N1203" s="29">
        <v>119.84</v>
      </c>
      <c r="O1203" s="27">
        <v>7.84</v>
      </c>
      <c r="P1203" s="27">
        <v>119.84</v>
      </c>
      <c r="Q1203" s="27">
        <v>120</v>
      </c>
      <c r="R1203" s="30"/>
      <c r="S1203">
        <f t="shared" si="97"/>
        <v>7</v>
      </c>
      <c r="T1203" t="str">
        <f t="shared" si="98"/>
        <v>มี</v>
      </c>
      <c r="U1203" t="str">
        <f t="shared" si="99"/>
        <v>23</v>
      </c>
      <c r="V1203" cm="1">
        <f t="array" ref="V1203">_xlfn.SWITCH(T1203,"มค",1,"กพ",2,"มี",3,"เมย",4,"พค",5,"มิ",6,"กค",7,"สค",8,"กย",9,"ตค",10,"พย",11,"ธค",12)</f>
        <v>3</v>
      </c>
      <c r="W1203" s="55">
        <f t="shared" si="100"/>
        <v>2022</v>
      </c>
      <c r="X1203" s="54">
        <f t="shared" si="101"/>
        <v>44643</v>
      </c>
    </row>
    <row r="1204" spans="1:24" ht="24" x14ac:dyDescent="0.4">
      <c r="A1204" s="19">
        <v>126</v>
      </c>
      <c r="B1204" s="20" t="s">
        <v>2578</v>
      </c>
      <c r="C1204" s="21" t="s">
        <v>2593</v>
      </c>
      <c r="D1204" s="22" t="s">
        <v>699</v>
      </c>
      <c r="E1204" s="23" t="s">
        <v>700</v>
      </c>
      <c r="F1204" s="24" t="s">
        <v>701</v>
      </c>
      <c r="G1204" s="25" t="s">
        <v>50</v>
      </c>
      <c r="H1204" s="26">
        <v>0</v>
      </c>
      <c r="I1204" s="26">
        <v>0</v>
      </c>
      <c r="J1204" s="27">
        <v>0</v>
      </c>
      <c r="K1204" s="28">
        <v>19</v>
      </c>
      <c r="L1204" s="27">
        <v>66.5</v>
      </c>
      <c r="M1204" s="27">
        <v>4.6500000000000004</v>
      </c>
      <c r="N1204" s="29">
        <v>71.150000000000006</v>
      </c>
      <c r="O1204" s="27">
        <v>4.6500000000000004</v>
      </c>
      <c r="P1204" s="27">
        <v>71.150000000000006</v>
      </c>
      <c r="Q1204" s="27">
        <v>71.25</v>
      </c>
      <c r="R1204" s="30"/>
      <c r="S1204">
        <f t="shared" si="97"/>
        <v>7</v>
      </c>
      <c r="T1204" t="str">
        <f t="shared" si="98"/>
        <v>มี</v>
      </c>
      <c r="U1204" t="str">
        <f t="shared" si="99"/>
        <v>23</v>
      </c>
      <c r="V1204" cm="1">
        <f t="array" ref="V1204">_xlfn.SWITCH(T1204,"มค",1,"กพ",2,"มี",3,"เมย",4,"พค",5,"มิ",6,"กค",7,"สค",8,"กย",9,"ตค",10,"พย",11,"ธค",12)</f>
        <v>3</v>
      </c>
      <c r="W1204" s="55">
        <f t="shared" si="100"/>
        <v>2022</v>
      </c>
      <c r="X1204" s="54">
        <f t="shared" si="101"/>
        <v>44643</v>
      </c>
    </row>
    <row r="1205" spans="1:24" ht="24" x14ac:dyDescent="0.4">
      <c r="A1205" s="19">
        <v>127</v>
      </c>
      <c r="B1205" s="20" t="s">
        <v>2578</v>
      </c>
      <c r="C1205" s="21" t="s">
        <v>2594</v>
      </c>
      <c r="D1205" s="22" t="s">
        <v>834</v>
      </c>
      <c r="E1205" s="23" t="s">
        <v>835</v>
      </c>
      <c r="F1205" s="24" t="s">
        <v>836</v>
      </c>
      <c r="G1205" s="25" t="s">
        <v>50</v>
      </c>
      <c r="H1205" s="26">
        <v>0</v>
      </c>
      <c r="I1205" s="26">
        <v>0</v>
      </c>
      <c r="J1205" s="27">
        <v>0</v>
      </c>
      <c r="K1205" s="28">
        <v>18</v>
      </c>
      <c r="L1205" s="27">
        <v>63</v>
      </c>
      <c r="M1205" s="27">
        <v>4.41</v>
      </c>
      <c r="N1205" s="29">
        <v>67.41</v>
      </c>
      <c r="O1205" s="27">
        <v>4.41</v>
      </c>
      <c r="P1205" s="27">
        <v>67.41</v>
      </c>
      <c r="Q1205" s="27">
        <v>67.5</v>
      </c>
      <c r="R1205" s="30"/>
      <c r="S1205">
        <f t="shared" si="97"/>
        <v>7</v>
      </c>
      <c r="T1205" t="str">
        <f t="shared" si="98"/>
        <v>มี</v>
      </c>
      <c r="U1205" t="str">
        <f t="shared" si="99"/>
        <v>23</v>
      </c>
      <c r="V1205" cm="1">
        <f t="array" ref="V1205">_xlfn.SWITCH(T1205,"มค",1,"กพ",2,"มี",3,"เมย",4,"พค",5,"มิ",6,"กค",7,"สค",8,"กย",9,"ตค",10,"พย",11,"ธค",12)</f>
        <v>3</v>
      </c>
      <c r="W1205" s="55">
        <f t="shared" si="100"/>
        <v>2022</v>
      </c>
      <c r="X1205" s="54">
        <f t="shared" si="101"/>
        <v>44643</v>
      </c>
    </row>
    <row r="1206" spans="1:24" ht="24" x14ac:dyDescent="0.4">
      <c r="A1206" s="19">
        <v>128</v>
      </c>
      <c r="B1206" s="20" t="s">
        <v>2578</v>
      </c>
      <c r="C1206" s="21" t="s">
        <v>2595</v>
      </c>
      <c r="D1206" s="22" t="s">
        <v>684</v>
      </c>
      <c r="E1206" s="23" t="s">
        <v>685</v>
      </c>
      <c r="F1206" s="24" t="s">
        <v>686</v>
      </c>
      <c r="G1206" s="25" t="s">
        <v>50</v>
      </c>
      <c r="H1206" s="26">
        <v>0</v>
      </c>
      <c r="I1206" s="26">
        <v>0</v>
      </c>
      <c r="J1206" s="27">
        <v>0</v>
      </c>
      <c r="K1206" s="28">
        <v>27</v>
      </c>
      <c r="L1206" s="27">
        <v>94.5</v>
      </c>
      <c r="M1206" s="27">
        <v>6.61</v>
      </c>
      <c r="N1206" s="29">
        <v>101.11</v>
      </c>
      <c r="O1206" s="27">
        <v>6.61</v>
      </c>
      <c r="P1206" s="27">
        <v>101.11</v>
      </c>
      <c r="Q1206" s="27">
        <v>101.25</v>
      </c>
      <c r="R1206" s="30"/>
      <c r="S1206">
        <f t="shared" si="97"/>
        <v>7</v>
      </c>
      <c r="T1206" t="str">
        <f t="shared" si="98"/>
        <v>มี</v>
      </c>
      <c r="U1206" t="str">
        <f t="shared" si="99"/>
        <v>23</v>
      </c>
      <c r="V1206" cm="1">
        <f t="array" ref="V1206">_xlfn.SWITCH(T1206,"มค",1,"กพ",2,"มี",3,"เมย",4,"พค",5,"มิ",6,"กค",7,"สค",8,"กย",9,"ตค",10,"พย",11,"ธค",12)</f>
        <v>3</v>
      </c>
      <c r="W1206" s="55">
        <f t="shared" si="100"/>
        <v>2022</v>
      </c>
      <c r="X1206" s="54">
        <f t="shared" si="101"/>
        <v>44643</v>
      </c>
    </row>
    <row r="1207" spans="1:24" ht="24" x14ac:dyDescent="0.4">
      <c r="A1207" s="19">
        <v>129</v>
      </c>
      <c r="B1207" s="20" t="s">
        <v>2578</v>
      </c>
      <c r="C1207" s="21" t="s">
        <v>2596</v>
      </c>
      <c r="D1207" s="22" t="s">
        <v>692</v>
      </c>
      <c r="E1207" s="23" t="s">
        <v>689</v>
      </c>
      <c r="F1207" s="24" t="s">
        <v>693</v>
      </c>
      <c r="G1207" s="25" t="s">
        <v>50</v>
      </c>
      <c r="H1207" s="26">
        <v>0</v>
      </c>
      <c r="I1207" s="26">
        <v>0</v>
      </c>
      <c r="J1207" s="27">
        <v>0</v>
      </c>
      <c r="K1207" s="28">
        <v>38</v>
      </c>
      <c r="L1207" s="27">
        <v>133</v>
      </c>
      <c r="M1207" s="27">
        <v>9.31</v>
      </c>
      <c r="N1207" s="29">
        <v>142.31</v>
      </c>
      <c r="O1207" s="27">
        <v>9.31</v>
      </c>
      <c r="P1207" s="27">
        <v>142.31</v>
      </c>
      <c r="Q1207" s="27">
        <v>142.5</v>
      </c>
      <c r="R1207" s="30"/>
      <c r="S1207">
        <f t="shared" si="97"/>
        <v>7</v>
      </c>
      <c r="T1207" t="str">
        <f t="shared" si="98"/>
        <v>มี</v>
      </c>
      <c r="U1207" t="str">
        <f t="shared" si="99"/>
        <v>23</v>
      </c>
      <c r="V1207" cm="1">
        <f t="array" ref="V1207">_xlfn.SWITCH(T1207,"มค",1,"กพ",2,"มี",3,"เมย",4,"พค",5,"มิ",6,"กค",7,"สค",8,"กย",9,"ตค",10,"พย",11,"ธค",12)</f>
        <v>3</v>
      </c>
      <c r="W1207" s="55">
        <f t="shared" si="100"/>
        <v>2022</v>
      </c>
      <c r="X1207" s="54">
        <f t="shared" si="101"/>
        <v>44643</v>
      </c>
    </row>
    <row r="1208" spans="1:24" ht="24" x14ac:dyDescent="0.4">
      <c r="A1208" s="19">
        <v>130</v>
      </c>
      <c r="B1208" s="20" t="s">
        <v>2578</v>
      </c>
      <c r="C1208" s="21" t="s">
        <v>2597</v>
      </c>
      <c r="D1208" s="22" t="s">
        <v>688</v>
      </c>
      <c r="E1208" s="23" t="s">
        <v>689</v>
      </c>
      <c r="F1208" s="24" t="s">
        <v>690</v>
      </c>
      <c r="G1208" s="25" t="s">
        <v>50</v>
      </c>
      <c r="H1208" s="26">
        <v>0</v>
      </c>
      <c r="I1208" s="26">
        <v>0</v>
      </c>
      <c r="J1208" s="27">
        <v>0</v>
      </c>
      <c r="K1208" s="28">
        <v>28</v>
      </c>
      <c r="L1208" s="27">
        <v>98</v>
      </c>
      <c r="M1208" s="27">
        <v>6.86</v>
      </c>
      <c r="N1208" s="29">
        <v>104.86</v>
      </c>
      <c r="O1208" s="27">
        <v>6.86</v>
      </c>
      <c r="P1208" s="27">
        <v>104.86</v>
      </c>
      <c r="Q1208" s="27">
        <v>105</v>
      </c>
      <c r="R1208" s="30"/>
      <c r="S1208">
        <f t="shared" si="97"/>
        <v>7</v>
      </c>
      <c r="T1208" t="str">
        <f t="shared" si="98"/>
        <v>มี</v>
      </c>
      <c r="U1208" t="str">
        <f t="shared" si="99"/>
        <v>23</v>
      </c>
      <c r="V1208" cm="1">
        <f t="array" ref="V1208">_xlfn.SWITCH(T1208,"มค",1,"กพ",2,"มี",3,"เมย",4,"พค",5,"มิ",6,"กค",7,"สค",8,"กย",9,"ตค",10,"พย",11,"ธค",12)</f>
        <v>3</v>
      </c>
      <c r="W1208" s="55">
        <f t="shared" si="100"/>
        <v>2022</v>
      </c>
      <c r="X1208" s="54">
        <f t="shared" si="101"/>
        <v>44643</v>
      </c>
    </row>
    <row r="1209" spans="1:24" ht="24" x14ac:dyDescent="0.4">
      <c r="A1209" s="19">
        <v>131</v>
      </c>
      <c r="B1209" s="20" t="s">
        <v>2578</v>
      </c>
      <c r="C1209" s="21" t="s">
        <v>2598</v>
      </c>
      <c r="D1209" s="22" t="s">
        <v>680</v>
      </c>
      <c r="E1209" s="23" t="s">
        <v>681</v>
      </c>
      <c r="F1209" s="24" t="s">
        <v>682</v>
      </c>
      <c r="G1209" s="25" t="s">
        <v>50</v>
      </c>
      <c r="H1209" s="26">
        <v>0</v>
      </c>
      <c r="I1209" s="26">
        <v>0</v>
      </c>
      <c r="J1209" s="27">
        <v>0</v>
      </c>
      <c r="K1209" s="28">
        <v>16</v>
      </c>
      <c r="L1209" s="27">
        <v>56</v>
      </c>
      <c r="M1209" s="27">
        <v>3.92</v>
      </c>
      <c r="N1209" s="29">
        <v>59.92</v>
      </c>
      <c r="O1209" s="27">
        <v>3.92</v>
      </c>
      <c r="P1209" s="27">
        <v>59.92</v>
      </c>
      <c r="Q1209" s="27">
        <v>60</v>
      </c>
      <c r="R1209" s="30"/>
      <c r="S1209">
        <f t="shared" si="97"/>
        <v>7</v>
      </c>
      <c r="T1209" t="str">
        <f t="shared" si="98"/>
        <v>มี</v>
      </c>
      <c r="U1209" t="str">
        <f t="shared" si="99"/>
        <v>23</v>
      </c>
      <c r="V1209" cm="1">
        <f t="array" ref="V1209">_xlfn.SWITCH(T1209,"มค",1,"กพ",2,"มี",3,"เมย",4,"พค",5,"มิ",6,"กค",7,"สค",8,"กย",9,"ตค",10,"พย",11,"ธค",12)</f>
        <v>3</v>
      </c>
      <c r="W1209" s="55">
        <f t="shared" si="100"/>
        <v>2022</v>
      </c>
      <c r="X1209" s="54">
        <f t="shared" si="101"/>
        <v>44643</v>
      </c>
    </row>
    <row r="1210" spans="1:24" ht="24" x14ac:dyDescent="0.4">
      <c r="A1210" s="19">
        <v>132</v>
      </c>
      <c r="B1210" s="20" t="s">
        <v>2578</v>
      </c>
      <c r="C1210" s="21" t="s">
        <v>2599</v>
      </c>
      <c r="D1210" s="22" t="s">
        <v>676</v>
      </c>
      <c r="E1210" s="23" t="s">
        <v>677</v>
      </c>
      <c r="F1210" s="24" t="s">
        <v>678</v>
      </c>
      <c r="G1210" s="25" t="s">
        <v>50</v>
      </c>
      <c r="H1210" s="26">
        <v>0</v>
      </c>
      <c r="I1210" s="26">
        <v>0</v>
      </c>
      <c r="J1210" s="27">
        <v>0</v>
      </c>
      <c r="K1210" s="28">
        <v>161</v>
      </c>
      <c r="L1210" s="27">
        <v>563.5</v>
      </c>
      <c r="M1210" s="27">
        <v>39.44</v>
      </c>
      <c r="N1210" s="29">
        <v>602.94000000000005</v>
      </c>
      <c r="O1210" s="27">
        <v>39.44</v>
      </c>
      <c r="P1210" s="27">
        <v>602.94000000000005</v>
      </c>
      <c r="Q1210" s="27">
        <v>603</v>
      </c>
      <c r="R1210" s="30"/>
      <c r="S1210">
        <f t="shared" si="97"/>
        <v>7</v>
      </c>
      <c r="T1210" t="str">
        <f t="shared" si="98"/>
        <v>มี</v>
      </c>
      <c r="U1210" t="str">
        <f t="shared" si="99"/>
        <v>23</v>
      </c>
      <c r="V1210" cm="1">
        <f t="array" ref="V1210">_xlfn.SWITCH(T1210,"มค",1,"กพ",2,"มี",3,"เมย",4,"พค",5,"มิ",6,"กค",7,"สค",8,"กย",9,"ตค",10,"พย",11,"ธค",12)</f>
        <v>3</v>
      </c>
      <c r="W1210" s="55">
        <f t="shared" si="100"/>
        <v>2022</v>
      </c>
      <c r="X1210" s="54">
        <f t="shared" si="101"/>
        <v>44643</v>
      </c>
    </row>
    <row r="1211" spans="1:24" ht="24" x14ac:dyDescent="0.4">
      <c r="A1211" s="19">
        <v>133</v>
      </c>
      <c r="B1211" s="20" t="s">
        <v>2578</v>
      </c>
      <c r="C1211" s="21" t="s">
        <v>2600</v>
      </c>
      <c r="D1211" s="22" t="s">
        <v>672</v>
      </c>
      <c r="E1211" s="23" t="s">
        <v>673</v>
      </c>
      <c r="F1211" s="24" t="s">
        <v>674</v>
      </c>
      <c r="G1211" s="25" t="s">
        <v>50</v>
      </c>
      <c r="H1211" s="26">
        <v>0</v>
      </c>
      <c r="I1211" s="26">
        <v>0</v>
      </c>
      <c r="J1211" s="27">
        <v>0</v>
      </c>
      <c r="K1211" s="28">
        <v>4</v>
      </c>
      <c r="L1211" s="27">
        <v>14</v>
      </c>
      <c r="M1211" s="27">
        <v>0.98</v>
      </c>
      <c r="N1211" s="29">
        <v>14.98</v>
      </c>
      <c r="O1211" s="27">
        <v>0.98</v>
      </c>
      <c r="P1211" s="27">
        <v>14.98</v>
      </c>
      <c r="Q1211" s="27">
        <v>15</v>
      </c>
      <c r="R1211" s="30"/>
      <c r="S1211">
        <f t="shared" si="97"/>
        <v>7</v>
      </c>
      <c r="T1211" t="str">
        <f t="shared" si="98"/>
        <v>มี</v>
      </c>
      <c r="U1211" t="str">
        <f t="shared" si="99"/>
        <v>23</v>
      </c>
      <c r="V1211" cm="1">
        <f t="array" ref="V1211">_xlfn.SWITCH(T1211,"มค",1,"กพ",2,"มี",3,"เมย",4,"พค",5,"มิ",6,"กค",7,"สค",8,"กย",9,"ตค",10,"พย",11,"ธค",12)</f>
        <v>3</v>
      </c>
      <c r="W1211" s="55">
        <f t="shared" si="100"/>
        <v>2022</v>
      </c>
      <c r="X1211" s="54">
        <f t="shared" si="101"/>
        <v>44643</v>
      </c>
    </row>
    <row r="1212" spans="1:24" ht="24" x14ac:dyDescent="0.4">
      <c r="A1212" s="19">
        <v>134</v>
      </c>
      <c r="B1212" s="20" t="s">
        <v>2578</v>
      </c>
      <c r="C1212" s="21" t="s">
        <v>2601</v>
      </c>
      <c r="D1212" s="22" t="s">
        <v>820</v>
      </c>
      <c r="E1212" s="23" t="s">
        <v>821</v>
      </c>
      <c r="F1212" s="24" t="s">
        <v>822</v>
      </c>
      <c r="G1212" s="25" t="s">
        <v>50</v>
      </c>
      <c r="H1212" s="26">
        <v>0</v>
      </c>
      <c r="I1212" s="26">
        <v>0</v>
      </c>
      <c r="J1212" s="27">
        <v>0</v>
      </c>
      <c r="K1212" s="28">
        <v>50</v>
      </c>
      <c r="L1212" s="27">
        <v>175</v>
      </c>
      <c r="M1212" s="27">
        <v>12.25</v>
      </c>
      <c r="N1212" s="29">
        <v>187.25</v>
      </c>
      <c r="O1212" s="27">
        <v>12.25</v>
      </c>
      <c r="P1212" s="27">
        <v>187.25</v>
      </c>
      <c r="Q1212" s="27">
        <v>187.25</v>
      </c>
      <c r="R1212" s="30"/>
      <c r="S1212">
        <f t="shared" si="97"/>
        <v>7</v>
      </c>
      <c r="T1212" t="str">
        <f t="shared" si="98"/>
        <v>มี</v>
      </c>
      <c r="U1212" t="str">
        <f t="shared" si="99"/>
        <v>23</v>
      </c>
      <c r="V1212" cm="1">
        <f t="array" ref="V1212">_xlfn.SWITCH(T1212,"มค",1,"กพ",2,"มี",3,"เมย",4,"พค",5,"มิ",6,"กค",7,"สค",8,"กย",9,"ตค",10,"พย",11,"ธค",12)</f>
        <v>3</v>
      </c>
      <c r="W1212" s="55">
        <f t="shared" si="100"/>
        <v>2022</v>
      </c>
      <c r="X1212" s="54">
        <f t="shared" si="101"/>
        <v>44643</v>
      </c>
    </row>
    <row r="1213" spans="1:24" ht="24" x14ac:dyDescent="0.4">
      <c r="A1213" s="19">
        <v>135</v>
      </c>
      <c r="B1213" s="20" t="s">
        <v>2578</v>
      </c>
      <c r="C1213" s="21" t="s">
        <v>2602</v>
      </c>
      <c r="D1213" s="22" t="s">
        <v>475</v>
      </c>
      <c r="E1213" s="23" t="s">
        <v>476</v>
      </c>
      <c r="F1213" s="24" t="s">
        <v>477</v>
      </c>
      <c r="G1213" s="25" t="s">
        <v>50</v>
      </c>
      <c r="H1213" s="26">
        <v>0</v>
      </c>
      <c r="I1213" s="26">
        <v>0</v>
      </c>
      <c r="J1213" s="27">
        <v>0</v>
      </c>
      <c r="K1213" s="28">
        <v>43</v>
      </c>
      <c r="L1213" s="27">
        <v>150.5</v>
      </c>
      <c r="M1213" s="27">
        <v>10.53</v>
      </c>
      <c r="N1213" s="29">
        <v>161.03</v>
      </c>
      <c r="O1213" s="27">
        <v>10.53</v>
      </c>
      <c r="P1213" s="27">
        <v>161.03</v>
      </c>
      <c r="Q1213" s="27">
        <v>161.25</v>
      </c>
      <c r="R1213" s="30"/>
      <c r="S1213">
        <f t="shared" si="97"/>
        <v>7</v>
      </c>
      <c r="T1213" t="str">
        <f t="shared" si="98"/>
        <v>มี</v>
      </c>
      <c r="U1213" t="str">
        <f t="shared" si="99"/>
        <v>23</v>
      </c>
      <c r="V1213" cm="1">
        <f t="array" ref="V1213">_xlfn.SWITCH(T1213,"มค",1,"กพ",2,"มี",3,"เมย",4,"พค",5,"มิ",6,"กค",7,"สค",8,"กย",9,"ตค",10,"พย",11,"ธค",12)</f>
        <v>3</v>
      </c>
      <c r="W1213" s="55">
        <f t="shared" si="100"/>
        <v>2022</v>
      </c>
      <c r="X1213" s="54">
        <f t="shared" si="101"/>
        <v>44643</v>
      </c>
    </row>
    <row r="1214" spans="1:24" ht="24" x14ac:dyDescent="0.4">
      <c r="A1214" s="19">
        <v>136</v>
      </c>
      <c r="B1214" s="20" t="s">
        <v>2578</v>
      </c>
      <c r="C1214" s="21" t="s">
        <v>2603</v>
      </c>
      <c r="D1214" s="22" t="s">
        <v>479</v>
      </c>
      <c r="E1214" s="23" t="s">
        <v>480</v>
      </c>
      <c r="F1214" s="24" t="s">
        <v>481</v>
      </c>
      <c r="G1214" s="25" t="s">
        <v>2449</v>
      </c>
      <c r="H1214" s="26">
        <v>70</v>
      </c>
      <c r="I1214" s="26">
        <v>4.9000000000000004</v>
      </c>
      <c r="J1214" s="27">
        <v>74.900000000000006</v>
      </c>
      <c r="K1214" s="28">
        <v>21</v>
      </c>
      <c r="L1214" s="27">
        <v>73.5</v>
      </c>
      <c r="M1214" s="27">
        <v>5.14</v>
      </c>
      <c r="N1214" s="29">
        <v>78.64</v>
      </c>
      <c r="O1214" s="27">
        <v>10.039999999999999</v>
      </c>
      <c r="P1214" s="27">
        <v>153.54</v>
      </c>
      <c r="Q1214" s="27">
        <v>153.75</v>
      </c>
      <c r="R1214" s="30"/>
      <c r="S1214">
        <f t="shared" si="97"/>
        <v>7</v>
      </c>
      <c r="T1214" t="str">
        <f t="shared" si="98"/>
        <v>มี</v>
      </c>
      <c r="U1214" t="str">
        <f t="shared" si="99"/>
        <v>23</v>
      </c>
      <c r="V1214" cm="1">
        <f t="array" ref="V1214">_xlfn.SWITCH(T1214,"มค",1,"กพ",2,"มี",3,"เมย",4,"พค",5,"มิ",6,"กค",7,"สค",8,"กย",9,"ตค",10,"พย",11,"ธค",12)</f>
        <v>3</v>
      </c>
      <c r="W1214" s="55">
        <f t="shared" si="100"/>
        <v>2022</v>
      </c>
      <c r="X1214" s="54">
        <f t="shared" si="101"/>
        <v>44643</v>
      </c>
    </row>
    <row r="1215" spans="1:24" ht="24" x14ac:dyDescent="0.4">
      <c r="A1215" s="19">
        <v>137</v>
      </c>
      <c r="B1215" s="20" t="s">
        <v>2578</v>
      </c>
      <c r="C1215" s="21" t="s">
        <v>2604</v>
      </c>
      <c r="D1215" s="22" t="s">
        <v>812</v>
      </c>
      <c r="E1215" s="23" t="s">
        <v>813</v>
      </c>
      <c r="F1215" s="24" t="s">
        <v>814</v>
      </c>
      <c r="G1215" s="25" t="s">
        <v>50</v>
      </c>
      <c r="H1215" s="26">
        <v>0</v>
      </c>
      <c r="I1215" s="26">
        <v>0</v>
      </c>
      <c r="J1215" s="27">
        <v>0</v>
      </c>
      <c r="K1215" s="28">
        <v>9</v>
      </c>
      <c r="L1215" s="27">
        <v>31.5</v>
      </c>
      <c r="M1215" s="27">
        <v>2.2000000000000002</v>
      </c>
      <c r="N1215" s="29">
        <v>33.700000000000003</v>
      </c>
      <c r="O1215" s="27">
        <v>2.2000000000000002</v>
      </c>
      <c r="P1215" s="27">
        <v>33.700000000000003</v>
      </c>
      <c r="Q1215" s="27">
        <v>33.75</v>
      </c>
      <c r="R1215" s="30"/>
      <c r="S1215">
        <f t="shared" si="97"/>
        <v>7</v>
      </c>
      <c r="T1215" t="str">
        <f t="shared" si="98"/>
        <v>มี</v>
      </c>
      <c r="U1215" t="str">
        <f t="shared" si="99"/>
        <v>23</v>
      </c>
      <c r="V1215" cm="1">
        <f t="array" ref="V1215">_xlfn.SWITCH(T1215,"มค",1,"กพ",2,"มี",3,"เมย",4,"พค",5,"มิ",6,"กค",7,"สค",8,"กย",9,"ตค",10,"พย",11,"ธค",12)</f>
        <v>3</v>
      </c>
      <c r="W1215" s="55">
        <f t="shared" si="100"/>
        <v>2022</v>
      </c>
      <c r="X1215" s="54">
        <f t="shared" si="101"/>
        <v>44643</v>
      </c>
    </row>
    <row r="1216" spans="1:24" ht="24" x14ac:dyDescent="0.4">
      <c r="A1216" s="19">
        <v>138</v>
      </c>
      <c r="B1216" s="20" t="s">
        <v>2578</v>
      </c>
      <c r="C1216" s="21" t="s">
        <v>2605</v>
      </c>
      <c r="D1216" s="22" t="s">
        <v>808</v>
      </c>
      <c r="E1216" s="23" t="s">
        <v>809</v>
      </c>
      <c r="F1216" s="24" t="s">
        <v>810</v>
      </c>
      <c r="G1216" s="25" t="s">
        <v>50</v>
      </c>
      <c r="H1216" s="26">
        <v>0</v>
      </c>
      <c r="I1216" s="26">
        <v>0</v>
      </c>
      <c r="J1216" s="27">
        <v>0</v>
      </c>
      <c r="K1216" s="28">
        <v>9</v>
      </c>
      <c r="L1216" s="27">
        <v>31.5</v>
      </c>
      <c r="M1216" s="27">
        <v>2.2000000000000002</v>
      </c>
      <c r="N1216" s="29">
        <v>33.700000000000003</v>
      </c>
      <c r="O1216" s="27">
        <v>2.2000000000000002</v>
      </c>
      <c r="P1216" s="27">
        <v>33.700000000000003</v>
      </c>
      <c r="Q1216" s="27">
        <v>33.75</v>
      </c>
      <c r="R1216" s="30"/>
      <c r="S1216">
        <f t="shared" si="97"/>
        <v>7</v>
      </c>
      <c r="T1216" t="str">
        <f t="shared" si="98"/>
        <v>มี</v>
      </c>
      <c r="U1216" t="str">
        <f t="shared" si="99"/>
        <v>23</v>
      </c>
      <c r="V1216" cm="1">
        <f t="array" ref="V1216">_xlfn.SWITCH(T1216,"มค",1,"กพ",2,"มี",3,"เมย",4,"พค",5,"มิ",6,"กค",7,"สค",8,"กย",9,"ตค",10,"พย",11,"ธค",12)</f>
        <v>3</v>
      </c>
      <c r="W1216" s="55">
        <f t="shared" si="100"/>
        <v>2022</v>
      </c>
      <c r="X1216" s="54">
        <f t="shared" si="101"/>
        <v>44643</v>
      </c>
    </row>
    <row r="1217" spans="1:24" ht="24" x14ac:dyDescent="0.4">
      <c r="A1217" s="19">
        <v>139</v>
      </c>
      <c r="B1217" s="20" t="s">
        <v>2578</v>
      </c>
      <c r="C1217" s="21" t="s">
        <v>2606</v>
      </c>
      <c r="D1217" s="22" t="s">
        <v>804</v>
      </c>
      <c r="E1217" s="23" t="s">
        <v>805</v>
      </c>
      <c r="F1217" s="24" t="s">
        <v>806</v>
      </c>
      <c r="G1217" s="25" t="s">
        <v>50</v>
      </c>
      <c r="H1217" s="26">
        <v>0</v>
      </c>
      <c r="I1217" s="26">
        <v>0</v>
      </c>
      <c r="J1217" s="27">
        <v>0</v>
      </c>
      <c r="K1217" s="28">
        <v>56</v>
      </c>
      <c r="L1217" s="27">
        <v>196</v>
      </c>
      <c r="M1217" s="27">
        <v>13.72</v>
      </c>
      <c r="N1217" s="29">
        <v>209.72</v>
      </c>
      <c r="O1217" s="27">
        <v>13.72</v>
      </c>
      <c r="P1217" s="27">
        <v>209.72</v>
      </c>
      <c r="Q1217" s="27">
        <v>209.75</v>
      </c>
      <c r="R1217" s="30"/>
      <c r="S1217">
        <f t="shared" si="97"/>
        <v>7</v>
      </c>
      <c r="T1217" t="str">
        <f t="shared" si="98"/>
        <v>มี</v>
      </c>
      <c r="U1217" t="str">
        <f t="shared" si="99"/>
        <v>23</v>
      </c>
      <c r="V1217" cm="1">
        <f t="array" ref="V1217">_xlfn.SWITCH(T1217,"มค",1,"กพ",2,"มี",3,"เมย",4,"พค",5,"มิ",6,"กค",7,"สค",8,"กย",9,"ตค",10,"พย",11,"ธค",12)</f>
        <v>3</v>
      </c>
      <c r="W1217" s="55">
        <f t="shared" si="100"/>
        <v>2022</v>
      </c>
      <c r="X1217" s="54">
        <f t="shared" si="101"/>
        <v>44643</v>
      </c>
    </row>
    <row r="1218" spans="1:24" ht="24" x14ac:dyDescent="0.4">
      <c r="A1218" s="19">
        <v>140</v>
      </c>
      <c r="B1218" s="20" t="s">
        <v>2578</v>
      </c>
      <c r="C1218" s="21" t="s">
        <v>2607</v>
      </c>
      <c r="D1218" s="22" t="s">
        <v>800</v>
      </c>
      <c r="E1218" s="23" t="s">
        <v>801</v>
      </c>
      <c r="F1218" s="24" t="s">
        <v>802</v>
      </c>
      <c r="G1218" s="25" t="s">
        <v>50</v>
      </c>
      <c r="H1218" s="26">
        <v>0</v>
      </c>
      <c r="I1218" s="26">
        <v>0</v>
      </c>
      <c r="J1218" s="27">
        <v>0</v>
      </c>
      <c r="K1218" s="28">
        <v>4</v>
      </c>
      <c r="L1218" s="27">
        <v>14</v>
      </c>
      <c r="M1218" s="27">
        <v>0.98</v>
      </c>
      <c r="N1218" s="29">
        <v>14.98</v>
      </c>
      <c r="O1218" s="27">
        <v>0.98</v>
      </c>
      <c r="P1218" s="27">
        <v>14.98</v>
      </c>
      <c r="Q1218" s="27">
        <v>15</v>
      </c>
      <c r="R1218" s="30"/>
      <c r="S1218">
        <f t="shared" si="97"/>
        <v>7</v>
      </c>
      <c r="T1218" t="str">
        <f t="shared" si="98"/>
        <v>มี</v>
      </c>
      <c r="U1218" t="str">
        <f t="shared" si="99"/>
        <v>23</v>
      </c>
      <c r="V1218" cm="1">
        <f t="array" ref="V1218">_xlfn.SWITCH(T1218,"มค",1,"กพ",2,"มี",3,"เมย",4,"พค",5,"มิ",6,"กค",7,"สค",8,"กย",9,"ตค",10,"พย",11,"ธค",12)</f>
        <v>3</v>
      </c>
      <c r="W1218" s="55">
        <f t="shared" si="100"/>
        <v>2022</v>
      </c>
      <c r="X1218" s="54">
        <f t="shared" si="101"/>
        <v>44643</v>
      </c>
    </row>
    <row r="1219" spans="1:24" ht="24" x14ac:dyDescent="0.4">
      <c r="A1219" s="19">
        <v>141</v>
      </c>
      <c r="B1219" s="20" t="s">
        <v>2578</v>
      </c>
      <c r="C1219" s="21" t="s">
        <v>2608</v>
      </c>
      <c r="D1219" s="22" t="s">
        <v>792</v>
      </c>
      <c r="E1219" s="23" t="s">
        <v>793</v>
      </c>
      <c r="F1219" s="24" t="s">
        <v>794</v>
      </c>
      <c r="G1219" s="25" t="s">
        <v>50</v>
      </c>
      <c r="H1219" s="26">
        <v>0</v>
      </c>
      <c r="I1219" s="26">
        <v>0</v>
      </c>
      <c r="J1219" s="27">
        <v>0</v>
      </c>
      <c r="K1219" s="28">
        <v>82</v>
      </c>
      <c r="L1219" s="27">
        <v>287</v>
      </c>
      <c r="M1219" s="27">
        <v>20.09</v>
      </c>
      <c r="N1219" s="29">
        <v>307.08999999999997</v>
      </c>
      <c r="O1219" s="27">
        <v>20.09</v>
      </c>
      <c r="P1219" s="27">
        <v>307.08999999999997</v>
      </c>
      <c r="Q1219" s="27">
        <v>307.25</v>
      </c>
      <c r="R1219" s="30"/>
      <c r="S1219">
        <f t="shared" si="97"/>
        <v>7</v>
      </c>
      <c r="T1219" t="str">
        <f t="shared" si="98"/>
        <v>มี</v>
      </c>
      <c r="U1219" t="str">
        <f t="shared" si="99"/>
        <v>23</v>
      </c>
      <c r="V1219" cm="1">
        <f t="array" ref="V1219">_xlfn.SWITCH(T1219,"มค",1,"กพ",2,"มี",3,"เมย",4,"พค",5,"มิ",6,"กค",7,"สค",8,"กย",9,"ตค",10,"พย",11,"ธค",12)</f>
        <v>3</v>
      </c>
      <c r="W1219" s="55">
        <f t="shared" si="100"/>
        <v>2022</v>
      </c>
      <c r="X1219" s="54">
        <f t="shared" si="101"/>
        <v>44643</v>
      </c>
    </row>
    <row r="1220" spans="1:24" ht="24" x14ac:dyDescent="0.4">
      <c r="A1220" s="19">
        <v>142</v>
      </c>
      <c r="B1220" s="20" t="s">
        <v>2578</v>
      </c>
      <c r="C1220" s="21" t="s">
        <v>2609</v>
      </c>
      <c r="D1220" s="22" t="s">
        <v>788</v>
      </c>
      <c r="E1220" s="23" t="s">
        <v>789</v>
      </c>
      <c r="F1220" s="24" t="s">
        <v>790</v>
      </c>
      <c r="G1220" s="25" t="s">
        <v>50</v>
      </c>
      <c r="H1220" s="26">
        <v>0</v>
      </c>
      <c r="I1220" s="26">
        <v>0</v>
      </c>
      <c r="J1220" s="27">
        <v>0</v>
      </c>
      <c r="K1220" s="28">
        <v>3</v>
      </c>
      <c r="L1220" s="27">
        <v>10.5</v>
      </c>
      <c r="M1220" s="27">
        <v>0.73</v>
      </c>
      <c r="N1220" s="29">
        <v>11.23</v>
      </c>
      <c r="O1220" s="27">
        <v>0.73</v>
      </c>
      <c r="P1220" s="27">
        <v>11.23</v>
      </c>
      <c r="Q1220" s="27">
        <v>11.25</v>
      </c>
      <c r="R1220" s="30"/>
      <c r="S1220">
        <f t="shared" ref="S1220:S1283" si="102">LEN(B1220)</f>
        <v>7</v>
      </c>
      <c r="T1220" t="str">
        <f t="shared" si="98"/>
        <v>มี</v>
      </c>
      <c r="U1220" t="str">
        <f t="shared" si="99"/>
        <v>23</v>
      </c>
      <c r="V1220" cm="1">
        <f t="array" ref="V1220">_xlfn.SWITCH(T1220,"มค",1,"กพ",2,"มี",3,"เมย",4,"พค",5,"มิ",6,"กค",7,"สค",8,"กย",9,"ตค",10,"พย",11,"ธค",12)</f>
        <v>3</v>
      </c>
      <c r="W1220" s="55">
        <f t="shared" si="100"/>
        <v>2022</v>
      </c>
      <c r="X1220" s="54">
        <f t="shared" si="101"/>
        <v>44643</v>
      </c>
    </row>
    <row r="1221" spans="1:24" ht="24" x14ac:dyDescent="0.4">
      <c r="A1221" s="19">
        <v>143</v>
      </c>
      <c r="B1221" s="20" t="s">
        <v>2578</v>
      </c>
      <c r="C1221" s="21" t="s">
        <v>2610</v>
      </c>
      <c r="D1221" s="22" t="s">
        <v>796</v>
      </c>
      <c r="E1221" s="23" t="s">
        <v>797</v>
      </c>
      <c r="F1221" s="24" t="s">
        <v>798</v>
      </c>
      <c r="G1221" s="25" t="s">
        <v>50</v>
      </c>
      <c r="H1221" s="26">
        <v>0</v>
      </c>
      <c r="I1221" s="26">
        <v>0</v>
      </c>
      <c r="J1221" s="27">
        <v>0</v>
      </c>
      <c r="K1221" s="28">
        <v>13</v>
      </c>
      <c r="L1221" s="27">
        <v>45.5</v>
      </c>
      <c r="M1221" s="27">
        <v>3.18</v>
      </c>
      <c r="N1221" s="29">
        <v>48.68</v>
      </c>
      <c r="O1221" s="27">
        <v>3.18</v>
      </c>
      <c r="P1221" s="27">
        <v>48.68</v>
      </c>
      <c r="Q1221" s="27">
        <v>48.75</v>
      </c>
      <c r="R1221" s="30"/>
      <c r="S1221">
        <f t="shared" si="102"/>
        <v>7</v>
      </c>
      <c r="T1221" t="str">
        <f t="shared" si="98"/>
        <v>มี</v>
      </c>
      <c r="U1221" t="str">
        <f t="shared" si="99"/>
        <v>23</v>
      </c>
      <c r="V1221" cm="1">
        <f t="array" ref="V1221">_xlfn.SWITCH(T1221,"มค",1,"กพ",2,"มี",3,"เมย",4,"พค",5,"มิ",6,"กค",7,"สค",8,"กย",9,"ตค",10,"พย",11,"ธค",12)</f>
        <v>3</v>
      </c>
      <c r="W1221" s="55">
        <f t="shared" si="100"/>
        <v>2022</v>
      </c>
      <c r="X1221" s="54">
        <f t="shared" si="101"/>
        <v>44643</v>
      </c>
    </row>
    <row r="1222" spans="1:24" ht="24" x14ac:dyDescent="0.4">
      <c r="A1222" s="19">
        <v>144</v>
      </c>
      <c r="B1222" s="20" t="s">
        <v>2578</v>
      </c>
      <c r="C1222" s="21" t="s">
        <v>2611</v>
      </c>
      <c r="D1222" s="22" t="s">
        <v>1411</v>
      </c>
      <c r="E1222" s="23" t="s">
        <v>1412</v>
      </c>
      <c r="F1222" s="24" t="s">
        <v>1413</v>
      </c>
      <c r="G1222" s="25" t="s">
        <v>50</v>
      </c>
      <c r="H1222" s="26">
        <v>0</v>
      </c>
      <c r="I1222" s="26">
        <v>0</v>
      </c>
      <c r="J1222" s="27">
        <v>0</v>
      </c>
      <c r="K1222" s="28">
        <v>18</v>
      </c>
      <c r="L1222" s="27">
        <v>63</v>
      </c>
      <c r="M1222" s="27">
        <v>4.41</v>
      </c>
      <c r="N1222" s="29">
        <v>67.41</v>
      </c>
      <c r="O1222" s="27">
        <v>4.41</v>
      </c>
      <c r="P1222" s="27">
        <v>67.41</v>
      </c>
      <c r="Q1222" s="27">
        <v>67.5</v>
      </c>
      <c r="R1222" s="30"/>
      <c r="S1222">
        <f t="shared" si="102"/>
        <v>7</v>
      </c>
      <c r="T1222" t="str">
        <f t="shared" si="98"/>
        <v>มี</v>
      </c>
      <c r="U1222" t="str">
        <f t="shared" si="99"/>
        <v>23</v>
      </c>
      <c r="V1222" cm="1">
        <f t="array" ref="V1222">_xlfn.SWITCH(T1222,"มค",1,"กพ",2,"มี",3,"เมย",4,"พค",5,"มิ",6,"กค",7,"สค",8,"กย",9,"ตค",10,"พย",11,"ธค",12)</f>
        <v>3</v>
      </c>
      <c r="W1222" s="55">
        <f t="shared" si="100"/>
        <v>2022</v>
      </c>
      <c r="X1222" s="54">
        <f t="shared" si="101"/>
        <v>44643</v>
      </c>
    </row>
    <row r="1223" spans="1:24" ht="24" x14ac:dyDescent="0.4">
      <c r="A1223" s="19">
        <v>145</v>
      </c>
      <c r="B1223" s="20" t="s">
        <v>2578</v>
      </c>
      <c r="C1223" s="21" t="s">
        <v>2612</v>
      </c>
      <c r="D1223" s="22" t="s">
        <v>1403</v>
      </c>
      <c r="E1223" s="23" t="s">
        <v>1404</v>
      </c>
      <c r="F1223" s="24" t="s">
        <v>1405</v>
      </c>
      <c r="G1223" s="25" t="s">
        <v>50</v>
      </c>
      <c r="H1223" s="26">
        <v>0</v>
      </c>
      <c r="I1223" s="26">
        <v>0</v>
      </c>
      <c r="J1223" s="27">
        <v>0</v>
      </c>
      <c r="K1223" s="28">
        <v>18</v>
      </c>
      <c r="L1223" s="27">
        <v>63</v>
      </c>
      <c r="M1223" s="27">
        <v>4.41</v>
      </c>
      <c r="N1223" s="29">
        <v>67.41</v>
      </c>
      <c r="O1223" s="27">
        <v>4.41</v>
      </c>
      <c r="P1223" s="27">
        <v>67.41</v>
      </c>
      <c r="Q1223" s="27">
        <v>67.5</v>
      </c>
      <c r="R1223" s="30"/>
      <c r="S1223">
        <f t="shared" si="102"/>
        <v>7</v>
      </c>
      <c r="T1223" t="str">
        <f t="shared" si="98"/>
        <v>มี</v>
      </c>
      <c r="U1223" t="str">
        <f t="shared" si="99"/>
        <v>23</v>
      </c>
      <c r="V1223" cm="1">
        <f t="array" ref="V1223">_xlfn.SWITCH(T1223,"มค",1,"กพ",2,"มี",3,"เมย",4,"พค",5,"มิ",6,"กค",7,"สค",8,"กย",9,"ตค",10,"พย",11,"ธค",12)</f>
        <v>3</v>
      </c>
      <c r="W1223" s="55">
        <f t="shared" si="100"/>
        <v>2022</v>
      </c>
      <c r="X1223" s="54">
        <f t="shared" si="101"/>
        <v>44643</v>
      </c>
    </row>
    <row r="1224" spans="1:24" ht="24" x14ac:dyDescent="0.4">
      <c r="A1224" s="19">
        <v>146</v>
      </c>
      <c r="B1224" s="20" t="s">
        <v>2578</v>
      </c>
      <c r="C1224" s="21" t="s">
        <v>2613</v>
      </c>
      <c r="D1224" s="22" t="s">
        <v>1407</v>
      </c>
      <c r="E1224" s="23" t="s">
        <v>1408</v>
      </c>
      <c r="F1224" s="24" t="s">
        <v>1409</v>
      </c>
      <c r="G1224" s="25" t="s">
        <v>50</v>
      </c>
      <c r="H1224" s="26">
        <v>0</v>
      </c>
      <c r="I1224" s="26">
        <v>0</v>
      </c>
      <c r="J1224" s="27">
        <v>0</v>
      </c>
      <c r="K1224" s="28">
        <v>58</v>
      </c>
      <c r="L1224" s="27">
        <v>203</v>
      </c>
      <c r="M1224" s="27">
        <v>14.21</v>
      </c>
      <c r="N1224" s="29">
        <v>217.21</v>
      </c>
      <c r="O1224" s="27">
        <v>14.21</v>
      </c>
      <c r="P1224" s="27">
        <v>217.21</v>
      </c>
      <c r="Q1224" s="27">
        <v>217.25</v>
      </c>
      <c r="R1224" s="30"/>
      <c r="S1224">
        <f t="shared" si="102"/>
        <v>7</v>
      </c>
      <c r="T1224" t="str">
        <f t="shared" si="98"/>
        <v>มี</v>
      </c>
      <c r="U1224" t="str">
        <f t="shared" si="99"/>
        <v>23</v>
      </c>
      <c r="V1224" cm="1">
        <f t="array" ref="V1224">_xlfn.SWITCH(T1224,"มค",1,"กพ",2,"มี",3,"เมย",4,"พค",5,"มิ",6,"กค",7,"สค",8,"กย",9,"ตค",10,"พย",11,"ธค",12)</f>
        <v>3</v>
      </c>
      <c r="W1224" s="55">
        <f t="shared" si="100"/>
        <v>2022</v>
      </c>
      <c r="X1224" s="54">
        <f t="shared" si="101"/>
        <v>44643</v>
      </c>
    </row>
    <row r="1225" spans="1:24" ht="24" x14ac:dyDescent="0.4">
      <c r="A1225" s="19">
        <v>147</v>
      </c>
      <c r="B1225" s="20" t="s">
        <v>2578</v>
      </c>
      <c r="C1225" s="21" t="s">
        <v>2614</v>
      </c>
      <c r="D1225" s="22" t="s">
        <v>784</v>
      </c>
      <c r="E1225" s="23" t="s">
        <v>785</v>
      </c>
      <c r="F1225" s="24" t="s">
        <v>786</v>
      </c>
      <c r="G1225" s="25" t="s">
        <v>50</v>
      </c>
      <c r="H1225" s="26">
        <v>0</v>
      </c>
      <c r="I1225" s="26">
        <v>0</v>
      </c>
      <c r="J1225" s="27">
        <v>0</v>
      </c>
      <c r="K1225" s="28">
        <v>35</v>
      </c>
      <c r="L1225" s="27">
        <v>122.5</v>
      </c>
      <c r="M1225" s="27">
        <v>8.57</v>
      </c>
      <c r="N1225" s="29">
        <v>131.07</v>
      </c>
      <c r="O1225" s="27">
        <v>8.57</v>
      </c>
      <c r="P1225" s="27">
        <v>131.07</v>
      </c>
      <c r="Q1225" s="27">
        <v>131.25</v>
      </c>
      <c r="R1225" s="30"/>
      <c r="S1225">
        <f t="shared" si="102"/>
        <v>7</v>
      </c>
      <c r="T1225" t="str">
        <f t="shared" si="98"/>
        <v>มี</v>
      </c>
      <c r="U1225" t="str">
        <f t="shared" si="99"/>
        <v>23</v>
      </c>
      <c r="V1225" cm="1">
        <f t="array" ref="V1225">_xlfn.SWITCH(T1225,"มค",1,"กพ",2,"มี",3,"เมย",4,"พค",5,"มิ",6,"กค",7,"สค",8,"กย",9,"ตค",10,"พย",11,"ธค",12)</f>
        <v>3</v>
      </c>
      <c r="W1225" s="55">
        <f t="shared" si="100"/>
        <v>2022</v>
      </c>
      <c r="X1225" s="54">
        <f t="shared" si="101"/>
        <v>44643</v>
      </c>
    </row>
    <row r="1226" spans="1:24" ht="24" x14ac:dyDescent="0.4">
      <c r="A1226" s="19">
        <v>148</v>
      </c>
      <c r="B1226" s="20" t="s">
        <v>2578</v>
      </c>
      <c r="C1226" s="21" t="s">
        <v>2615</v>
      </c>
      <c r="D1226" s="22" t="s">
        <v>776</v>
      </c>
      <c r="E1226" s="23" t="s">
        <v>777</v>
      </c>
      <c r="F1226" s="24" t="s">
        <v>778</v>
      </c>
      <c r="G1226" s="25" t="s">
        <v>50</v>
      </c>
      <c r="H1226" s="26">
        <v>0</v>
      </c>
      <c r="I1226" s="26">
        <v>0</v>
      </c>
      <c r="J1226" s="27">
        <v>0</v>
      </c>
      <c r="K1226" s="28">
        <v>32</v>
      </c>
      <c r="L1226" s="27">
        <v>112</v>
      </c>
      <c r="M1226" s="27">
        <v>7.84</v>
      </c>
      <c r="N1226" s="29">
        <v>119.84</v>
      </c>
      <c r="O1226" s="27">
        <v>7.84</v>
      </c>
      <c r="P1226" s="27">
        <v>119.84</v>
      </c>
      <c r="Q1226" s="27">
        <v>120</v>
      </c>
      <c r="R1226" s="30"/>
      <c r="S1226">
        <f t="shared" si="102"/>
        <v>7</v>
      </c>
      <c r="T1226" t="str">
        <f t="shared" si="98"/>
        <v>มี</v>
      </c>
      <c r="U1226" t="str">
        <f t="shared" si="99"/>
        <v>23</v>
      </c>
      <c r="V1226" cm="1">
        <f t="array" ref="V1226">_xlfn.SWITCH(T1226,"มค",1,"กพ",2,"มี",3,"เมย",4,"พค",5,"มิ",6,"กค",7,"สค",8,"กย",9,"ตค",10,"พย",11,"ธค",12)</f>
        <v>3</v>
      </c>
      <c r="W1226" s="55">
        <f t="shared" si="100"/>
        <v>2022</v>
      </c>
      <c r="X1226" s="54">
        <f t="shared" si="101"/>
        <v>44643</v>
      </c>
    </row>
    <row r="1227" spans="1:24" ht="24" x14ac:dyDescent="0.4">
      <c r="A1227" s="19">
        <v>149</v>
      </c>
      <c r="B1227" s="20" t="s">
        <v>2578</v>
      </c>
      <c r="C1227" s="21" t="s">
        <v>2616</v>
      </c>
      <c r="D1227" s="22" t="s">
        <v>780</v>
      </c>
      <c r="E1227" s="23" t="s">
        <v>781</v>
      </c>
      <c r="F1227" s="24" t="s">
        <v>782</v>
      </c>
      <c r="G1227" s="25" t="s">
        <v>50</v>
      </c>
      <c r="H1227" s="26">
        <v>0</v>
      </c>
      <c r="I1227" s="26">
        <v>0</v>
      </c>
      <c r="J1227" s="27">
        <v>0</v>
      </c>
      <c r="K1227" s="28">
        <v>5</v>
      </c>
      <c r="L1227" s="27">
        <v>17.5</v>
      </c>
      <c r="M1227" s="27">
        <v>1.22</v>
      </c>
      <c r="N1227" s="29">
        <v>18.72</v>
      </c>
      <c r="O1227" s="27">
        <v>1.22</v>
      </c>
      <c r="P1227" s="27">
        <v>18.72</v>
      </c>
      <c r="Q1227" s="27">
        <v>18.75</v>
      </c>
      <c r="R1227" s="30"/>
      <c r="S1227">
        <f t="shared" si="102"/>
        <v>7</v>
      </c>
      <c r="T1227" t="str">
        <f t="shared" si="98"/>
        <v>มี</v>
      </c>
      <c r="U1227" t="str">
        <f t="shared" si="99"/>
        <v>23</v>
      </c>
      <c r="V1227" cm="1">
        <f t="array" ref="V1227">_xlfn.SWITCH(T1227,"มค",1,"กพ",2,"มี",3,"เมย",4,"พค",5,"มิ",6,"กค",7,"สค",8,"กย",9,"ตค",10,"พย",11,"ธค",12)</f>
        <v>3</v>
      </c>
      <c r="W1227" s="55">
        <f t="shared" si="100"/>
        <v>2022</v>
      </c>
      <c r="X1227" s="54">
        <f t="shared" si="101"/>
        <v>44643</v>
      </c>
    </row>
    <row r="1228" spans="1:24" ht="24" x14ac:dyDescent="0.4">
      <c r="A1228" s="19">
        <v>150</v>
      </c>
      <c r="B1228" s="20" t="s">
        <v>2578</v>
      </c>
      <c r="C1228" s="21" t="s">
        <v>2617</v>
      </c>
      <c r="D1228" s="22" t="s">
        <v>764</v>
      </c>
      <c r="E1228" s="23" t="s">
        <v>765</v>
      </c>
      <c r="F1228" s="24" t="s">
        <v>766</v>
      </c>
      <c r="G1228" s="25" t="s">
        <v>50</v>
      </c>
      <c r="H1228" s="26">
        <v>0</v>
      </c>
      <c r="I1228" s="26">
        <v>0</v>
      </c>
      <c r="J1228" s="27">
        <v>0</v>
      </c>
      <c r="K1228" s="28">
        <v>13</v>
      </c>
      <c r="L1228" s="27">
        <v>45.5</v>
      </c>
      <c r="M1228" s="27">
        <v>3.18</v>
      </c>
      <c r="N1228" s="29">
        <v>48.68</v>
      </c>
      <c r="O1228" s="27">
        <v>3.18</v>
      </c>
      <c r="P1228" s="27">
        <v>48.68</v>
      </c>
      <c r="Q1228" s="27">
        <v>48.75</v>
      </c>
      <c r="R1228" s="30"/>
      <c r="S1228">
        <f t="shared" si="102"/>
        <v>7</v>
      </c>
      <c r="T1228" t="str">
        <f t="shared" si="98"/>
        <v>มี</v>
      </c>
      <c r="U1228" t="str">
        <f t="shared" si="99"/>
        <v>23</v>
      </c>
      <c r="V1228" cm="1">
        <f t="array" ref="V1228">_xlfn.SWITCH(T1228,"มค",1,"กพ",2,"มี",3,"เมย",4,"พค",5,"มิ",6,"กค",7,"สค",8,"กย",9,"ตค",10,"พย",11,"ธค",12)</f>
        <v>3</v>
      </c>
      <c r="W1228" s="55">
        <f t="shared" si="100"/>
        <v>2022</v>
      </c>
      <c r="X1228" s="54">
        <f t="shared" si="101"/>
        <v>44643</v>
      </c>
    </row>
    <row r="1229" spans="1:24" ht="24" x14ac:dyDescent="0.4">
      <c r="A1229" s="19">
        <v>151</v>
      </c>
      <c r="B1229" s="20" t="s">
        <v>2578</v>
      </c>
      <c r="C1229" s="21" t="s">
        <v>2618</v>
      </c>
      <c r="D1229" s="22" t="s">
        <v>760</v>
      </c>
      <c r="E1229" s="23" t="s">
        <v>761</v>
      </c>
      <c r="F1229" s="24" t="s">
        <v>762</v>
      </c>
      <c r="G1229" s="25" t="s">
        <v>50</v>
      </c>
      <c r="H1229" s="26">
        <v>0</v>
      </c>
      <c r="I1229" s="26">
        <v>0</v>
      </c>
      <c r="J1229" s="27">
        <v>0</v>
      </c>
      <c r="K1229" s="28">
        <v>9</v>
      </c>
      <c r="L1229" s="27">
        <v>31.5</v>
      </c>
      <c r="M1229" s="27">
        <v>2.2000000000000002</v>
      </c>
      <c r="N1229" s="29">
        <v>33.700000000000003</v>
      </c>
      <c r="O1229" s="27">
        <v>2.2000000000000002</v>
      </c>
      <c r="P1229" s="27">
        <v>33.700000000000003</v>
      </c>
      <c r="Q1229" s="27">
        <v>33.75</v>
      </c>
      <c r="R1229" s="30"/>
      <c r="S1229">
        <f t="shared" si="102"/>
        <v>7</v>
      </c>
      <c r="T1229" t="str">
        <f t="shared" si="98"/>
        <v>มี</v>
      </c>
      <c r="U1229" t="str">
        <f t="shared" si="99"/>
        <v>23</v>
      </c>
      <c r="V1229" cm="1">
        <f t="array" ref="V1229">_xlfn.SWITCH(T1229,"มค",1,"กพ",2,"มี",3,"เมย",4,"พค",5,"มิ",6,"กค",7,"สค",8,"กย",9,"ตค",10,"พย",11,"ธค",12)</f>
        <v>3</v>
      </c>
      <c r="W1229" s="55">
        <f t="shared" si="100"/>
        <v>2022</v>
      </c>
      <c r="X1229" s="54">
        <f t="shared" si="101"/>
        <v>44643</v>
      </c>
    </row>
    <row r="1230" spans="1:24" ht="24" x14ac:dyDescent="0.4">
      <c r="A1230" s="19">
        <v>152</v>
      </c>
      <c r="B1230" s="20" t="s">
        <v>2578</v>
      </c>
      <c r="C1230" s="21" t="s">
        <v>2619</v>
      </c>
      <c r="D1230" s="22" t="s">
        <v>754</v>
      </c>
      <c r="E1230" s="23" t="s">
        <v>755</v>
      </c>
      <c r="F1230" s="24" t="s">
        <v>756</v>
      </c>
      <c r="G1230" s="25" t="s">
        <v>50</v>
      </c>
      <c r="H1230" s="26">
        <v>0</v>
      </c>
      <c r="I1230" s="26">
        <v>0</v>
      </c>
      <c r="J1230" s="27">
        <v>0</v>
      </c>
      <c r="K1230" s="28">
        <v>14</v>
      </c>
      <c r="L1230" s="27">
        <v>49</v>
      </c>
      <c r="M1230" s="27">
        <v>3.43</v>
      </c>
      <c r="N1230" s="29">
        <v>52.43</v>
      </c>
      <c r="O1230" s="27">
        <v>3.43</v>
      </c>
      <c r="P1230" s="27">
        <v>52.43</v>
      </c>
      <c r="Q1230" s="27">
        <v>52.5</v>
      </c>
      <c r="R1230" s="30"/>
      <c r="S1230">
        <f t="shared" si="102"/>
        <v>7</v>
      </c>
      <c r="T1230" t="str">
        <f t="shared" si="98"/>
        <v>มี</v>
      </c>
      <c r="U1230" t="str">
        <f t="shared" si="99"/>
        <v>23</v>
      </c>
      <c r="V1230" cm="1">
        <f t="array" ref="V1230">_xlfn.SWITCH(T1230,"มค",1,"กพ",2,"มี",3,"เมย",4,"พค",5,"มิ",6,"กค",7,"สค",8,"กย",9,"ตค",10,"พย",11,"ธค",12)</f>
        <v>3</v>
      </c>
      <c r="W1230" s="55">
        <f t="shared" si="100"/>
        <v>2022</v>
      </c>
      <c r="X1230" s="54">
        <f t="shared" si="101"/>
        <v>44643</v>
      </c>
    </row>
    <row r="1231" spans="1:24" ht="24" x14ac:dyDescent="0.4">
      <c r="A1231" s="19">
        <v>153</v>
      </c>
      <c r="B1231" s="20" t="s">
        <v>2578</v>
      </c>
      <c r="C1231" s="21" t="s">
        <v>2620</v>
      </c>
      <c r="D1231" s="22" t="s">
        <v>758</v>
      </c>
      <c r="E1231" s="23" t="s">
        <v>755</v>
      </c>
      <c r="F1231" s="24" t="s">
        <v>756</v>
      </c>
      <c r="G1231" s="25" t="s">
        <v>50</v>
      </c>
      <c r="H1231" s="26">
        <v>0</v>
      </c>
      <c r="I1231" s="26">
        <v>0</v>
      </c>
      <c r="J1231" s="27">
        <v>0</v>
      </c>
      <c r="K1231" s="28">
        <v>1</v>
      </c>
      <c r="L1231" s="27">
        <v>3.5</v>
      </c>
      <c r="M1231" s="27">
        <v>0.24</v>
      </c>
      <c r="N1231" s="29">
        <v>3.74</v>
      </c>
      <c r="O1231" s="27">
        <v>0.24</v>
      </c>
      <c r="P1231" s="27">
        <v>3.74</v>
      </c>
      <c r="Q1231" s="27">
        <v>3.75</v>
      </c>
      <c r="R1231" s="30"/>
      <c r="S1231">
        <f t="shared" si="102"/>
        <v>7</v>
      </c>
      <c r="T1231" t="str">
        <f t="shared" si="98"/>
        <v>มี</v>
      </c>
      <c r="U1231" t="str">
        <f t="shared" si="99"/>
        <v>23</v>
      </c>
      <c r="V1231" cm="1">
        <f t="array" ref="V1231">_xlfn.SWITCH(T1231,"มค",1,"กพ",2,"มี",3,"เมย",4,"พค",5,"มิ",6,"กค",7,"สค",8,"กย",9,"ตค",10,"พย",11,"ธค",12)</f>
        <v>3</v>
      </c>
      <c r="W1231" s="55">
        <f t="shared" si="100"/>
        <v>2022</v>
      </c>
      <c r="X1231" s="54">
        <f t="shared" si="101"/>
        <v>44643</v>
      </c>
    </row>
    <row r="1232" spans="1:24" ht="24" x14ac:dyDescent="0.4">
      <c r="A1232" s="19">
        <v>154</v>
      </c>
      <c r="B1232" s="20" t="s">
        <v>2578</v>
      </c>
      <c r="C1232" s="21" t="s">
        <v>2621</v>
      </c>
      <c r="D1232" s="22" t="s">
        <v>751</v>
      </c>
      <c r="E1232" s="23" t="s">
        <v>744</v>
      </c>
      <c r="F1232" s="24" t="s">
        <v>752</v>
      </c>
      <c r="G1232" s="25" t="s">
        <v>50</v>
      </c>
      <c r="H1232" s="26">
        <v>0</v>
      </c>
      <c r="I1232" s="26">
        <v>0</v>
      </c>
      <c r="J1232" s="27">
        <v>0</v>
      </c>
      <c r="K1232" s="28">
        <v>24</v>
      </c>
      <c r="L1232" s="27">
        <v>84</v>
      </c>
      <c r="M1232" s="27">
        <v>5.88</v>
      </c>
      <c r="N1232" s="29">
        <v>89.88</v>
      </c>
      <c r="O1232" s="27">
        <v>5.88</v>
      </c>
      <c r="P1232" s="27">
        <v>89.88</v>
      </c>
      <c r="Q1232" s="27">
        <v>90</v>
      </c>
      <c r="R1232" s="30"/>
      <c r="S1232">
        <f t="shared" si="102"/>
        <v>7</v>
      </c>
      <c r="T1232" t="str">
        <f t="shared" si="98"/>
        <v>มี</v>
      </c>
      <c r="U1232" t="str">
        <f t="shared" si="99"/>
        <v>23</v>
      </c>
      <c r="V1232" cm="1">
        <f t="array" ref="V1232">_xlfn.SWITCH(T1232,"มค",1,"กพ",2,"มี",3,"เมย",4,"พค",5,"มิ",6,"กค",7,"สค",8,"กย",9,"ตค",10,"พย",11,"ธค",12)</f>
        <v>3</v>
      </c>
      <c r="W1232" s="55">
        <f t="shared" si="100"/>
        <v>2022</v>
      </c>
      <c r="X1232" s="54">
        <f t="shared" si="101"/>
        <v>44643</v>
      </c>
    </row>
    <row r="1233" spans="1:24" ht="24" x14ac:dyDescent="0.4">
      <c r="A1233" s="19">
        <v>155</v>
      </c>
      <c r="B1233" s="20" t="s">
        <v>2578</v>
      </c>
      <c r="C1233" s="21" t="s">
        <v>2622</v>
      </c>
      <c r="D1233" s="22" t="s">
        <v>743</v>
      </c>
      <c r="E1233" s="23" t="s">
        <v>744</v>
      </c>
      <c r="F1233" s="24" t="s">
        <v>745</v>
      </c>
      <c r="G1233" s="25" t="s">
        <v>50</v>
      </c>
      <c r="H1233" s="26">
        <v>0</v>
      </c>
      <c r="I1233" s="26">
        <v>0</v>
      </c>
      <c r="J1233" s="27">
        <v>0</v>
      </c>
      <c r="K1233" s="28">
        <v>71</v>
      </c>
      <c r="L1233" s="27">
        <v>248.5</v>
      </c>
      <c r="M1233" s="27">
        <v>17.39</v>
      </c>
      <c r="N1233" s="29">
        <v>265.89</v>
      </c>
      <c r="O1233" s="27">
        <v>17.39</v>
      </c>
      <c r="P1233" s="27">
        <v>265.89</v>
      </c>
      <c r="Q1233" s="27">
        <v>266</v>
      </c>
      <c r="R1233" s="30"/>
      <c r="S1233">
        <f t="shared" si="102"/>
        <v>7</v>
      </c>
      <c r="T1233" t="str">
        <f t="shared" si="98"/>
        <v>มี</v>
      </c>
      <c r="U1233" t="str">
        <f t="shared" si="99"/>
        <v>23</v>
      </c>
      <c r="V1233" cm="1">
        <f t="array" ref="V1233">_xlfn.SWITCH(T1233,"มค",1,"กพ",2,"มี",3,"เมย",4,"พค",5,"มิ",6,"กค",7,"สค",8,"กย",9,"ตค",10,"พย",11,"ธค",12)</f>
        <v>3</v>
      </c>
      <c r="W1233" s="55">
        <f t="shared" si="100"/>
        <v>2022</v>
      </c>
      <c r="X1233" s="54">
        <f t="shared" si="101"/>
        <v>44643</v>
      </c>
    </row>
    <row r="1234" spans="1:24" ht="24" x14ac:dyDescent="0.4">
      <c r="A1234" s="19">
        <v>156</v>
      </c>
      <c r="B1234" s="20" t="s">
        <v>2578</v>
      </c>
      <c r="C1234" s="21" t="s">
        <v>2623</v>
      </c>
      <c r="D1234" s="22" t="s">
        <v>747</v>
      </c>
      <c r="E1234" s="23" t="s">
        <v>748</v>
      </c>
      <c r="F1234" s="24" t="s">
        <v>749</v>
      </c>
      <c r="G1234" s="25" t="s">
        <v>50</v>
      </c>
      <c r="H1234" s="26">
        <v>0</v>
      </c>
      <c r="I1234" s="26">
        <v>0</v>
      </c>
      <c r="J1234" s="27">
        <v>0</v>
      </c>
      <c r="K1234" s="28">
        <v>34</v>
      </c>
      <c r="L1234" s="27">
        <v>119</v>
      </c>
      <c r="M1234" s="27">
        <v>8.33</v>
      </c>
      <c r="N1234" s="29">
        <v>127.33</v>
      </c>
      <c r="O1234" s="27">
        <v>8.33</v>
      </c>
      <c r="P1234" s="27">
        <v>127.33</v>
      </c>
      <c r="Q1234" s="27">
        <v>127.5</v>
      </c>
      <c r="R1234" s="30"/>
      <c r="S1234">
        <f t="shared" si="102"/>
        <v>7</v>
      </c>
      <c r="T1234" t="str">
        <f t="shared" si="98"/>
        <v>มี</v>
      </c>
      <c r="U1234" t="str">
        <f t="shared" si="99"/>
        <v>23</v>
      </c>
      <c r="V1234" cm="1">
        <f t="array" ref="V1234">_xlfn.SWITCH(T1234,"มค",1,"กพ",2,"มี",3,"เมย",4,"พค",5,"มิ",6,"กค",7,"สค",8,"กย",9,"ตค",10,"พย",11,"ธค",12)</f>
        <v>3</v>
      </c>
      <c r="W1234" s="55">
        <f t="shared" si="100"/>
        <v>2022</v>
      </c>
      <c r="X1234" s="54">
        <f t="shared" si="101"/>
        <v>44643</v>
      </c>
    </row>
    <row r="1235" spans="1:24" ht="24" x14ac:dyDescent="0.4">
      <c r="A1235" s="19">
        <v>157</v>
      </c>
      <c r="B1235" s="20" t="s">
        <v>2578</v>
      </c>
      <c r="C1235" s="21" t="s">
        <v>2624</v>
      </c>
      <c r="D1235" s="22" t="s">
        <v>768</v>
      </c>
      <c r="E1235" s="23" t="s">
        <v>769</v>
      </c>
      <c r="F1235" s="24" t="s">
        <v>770</v>
      </c>
      <c r="G1235" s="25" t="s">
        <v>50</v>
      </c>
      <c r="H1235" s="26">
        <v>0</v>
      </c>
      <c r="I1235" s="26">
        <v>0</v>
      </c>
      <c r="J1235" s="27">
        <v>0</v>
      </c>
      <c r="K1235" s="28">
        <v>4</v>
      </c>
      <c r="L1235" s="27">
        <v>14</v>
      </c>
      <c r="M1235" s="27">
        <v>0.98</v>
      </c>
      <c r="N1235" s="29">
        <v>14.98</v>
      </c>
      <c r="O1235" s="27">
        <v>0.98</v>
      </c>
      <c r="P1235" s="27">
        <v>14.98</v>
      </c>
      <c r="Q1235" s="27">
        <v>15</v>
      </c>
      <c r="R1235" s="30"/>
      <c r="S1235">
        <f t="shared" si="102"/>
        <v>7</v>
      </c>
      <c r="T1235" t="str">
        <f t="shared" si="98"/>
        <v>มี</v>
      </c>
      <c r="U1235" t="str">
        <f t="shared" si="99"/>
        <v>23</v>
      </c>
      <c r="V1235" cm="1">
        <f t="array" ref="V1235">_xlfn.SWITCH(T1235,"มค",1,"กพ",2,"มี",3,"เมย",4,"พค",5,"มิ",6,"กค",7,"สค",8,"กย",9,"ตค",10,"พย",11,"ธค",12)</f>
        <v>3</v>
      </c>
      <c r="W1235" s="55">
        <f t="shared" si="100"/>
        <v>2022</v>
      </c>
      <c r="X1235" s="54">
        <f t="shared" si="101"/>
        <v>44643</v>
      </c>
    </row>
    <row r="1236" spans="1:24" ht="24" x14ac:dyDescent="0.4">
      <c r="A1236" s="19">
        <v>158</v>
      </c>
      <c r="B1236" s="20" t="s">
        <v>2578</v>
      </c>
      <c r="C1236" s="21" t="s">
        <v>2625</v>
      </c>
      <c r="D1236" s="22" t="s">
        <v>772</v>
      </c>
      <c r="E1236" s="23" t="s">
        <v>773</v>
      </c>
      <c r="F1236" s="24" t="s">
        <v>774</v>
      </c>
      <c r="G1236" s="25" t="s">
        <v>50</v>
      </c>
      <c r="H1236" s="26">
        <v>0</v>
      </c>
      <c r="I1236" s="26">
        <v>0</v>
      </c>
      <c r="J1236" s="27">
        <v>0</v>
      </c>
      <c r="K1236" s="28">
        <v>23</v>
      </c>
      <c r="L1236" s="27">
        <v>80.5</v>
      </c>
      <c r="M1236" s="27">
        <v>5.63</v>
      </c>
      <c r="N1236" s="29">
        <v>86.13</v>
      </c>
      <c r="O1236" s="27">
        <v>5.63</v>
      </c>
      <c r="P1236" s="27">
        <v>86.13</v>
      </c>
      <c r="Q1236" s="27">
        <v>86.25</v>
      </c>
      <c r="R1236" s="30"/>
      <c r="S1236">
        <f t="shared" si="102"/>
        <v>7</v>
      </c>
      <c r="T1236" t="str">
        <f t="shared" si="98"/>
        <v>มี</v>
      </c>
      <c r="U1236" t="str">
        <f t="shared" si="99"/>
        <v>23</v>
      </c>
      <c r="V1236" cm="1">
        <f t="array" ref="V1236">_xlfn.SWITCH(T1236,"มค",1,"กพ",2,"มี",3,"เมย",4,"พค",5,"มิ",6,"กค",7,"สค",8,"กย",9,"ตค",10,"พย",11,"ธค",12)</f>
        <v>3</v>
      </c>
      <c r="W1236" s="55">
        <f t="shared" si="100"/>
        <v>2022</v>
      </c>
      <c r="X1236" s="54">
        <f t="shared" si="101"/>
        <v>44643</v>
      </c>
    </row>
    <row r="1237" spans="1:24" ht="24" x14ac:dyDescent="0.4">
      <c r="A1237" s="19">
        <v>159</v>
      </c>
      <c r="B1237" s="20" t="s">
        <v>2578</v>
      </c>
      <c r="C1237" s="21" t="s">
        <v>2626</v>
      </c>
      <c r="D1237" s="22" t="s">
        <v>668</v>
      </c>
      <c r="E1237" s="23" t="s">
        <v>669</v>
      </c>
      <c r="F1237" s="24" t="s">
        <v>670</v>
      </c>
      <c r="G1237" s="25" t="s">
        <v>50</v>
      </c>
      <c r="H1237" s="26">
        <v>0</v>
      </c>
      <c r="I1237" s="26">
        <v>0</v>
      </c>
      <c r="J1237" s="27">
        <v>0</v>
      </c>
      <c r="K1237" s="28">
        <v>35</v>
      </c>
      <c r="L1237" s="27">
        <v>122.5</v>
      </c>
      <c r="M1237" s="27">
        <v>8.57</v>
      </c>
      <c r="N1237" s="29">
        <v>131.07</v>
      </c>
      <c r="O1237" s="27">
        <v>8.57</v>
      </c>
      <c r="P1237" s="27">
        <v>131.07</v>
      </c>
      <c r="Q1237" s="27">
        <v>131.25</v>
      </c>
      <c r="R1237" s="30"/>
      <c r="S1237">
        <f t="shared" si="102"/>
        <v>7</v>
      </c>
      <c r="T1237" t="str">
        <f t="shared" si="98"/>
        <v>มี</v>
      </c>
      <c r="U1237" t="str">
        <f t="shared" si="99"/>
        <v>23</v>
      </c>
      <c r="V1237" cm="1">
        <f t="array" ref="V1237">_xlfn.SWITCH(T1237,"มค",1,"กพ",2,"มี",3,"เมย",4,"พค",5,"มิ",6,"กค",7,"สค",8,"กย",9,"ตค",10,"พย",11,"ธค",12)</f>
        <v>3</v>
      </c>
      <c r="W1237" s="55">
        <f t="shared" si="100"/>
        <v>2022</v>
      </c>
      <c r="X1237" s="54">
        <f t="shared" si="101"/>
        <v>44643</v>
      </c>
    </row>
    <row r="1238" spans="1:24" ht="24" x14ac:dyDescent="0.4">
      <c r="A1238" s="19">
        <v>160</v>
      </c>
      <c r="B1238" s="20" t="s">
        <v>2578</v>
      </c>
      <c r="C1238" s="21" t="s">
        <v>2627</v>
      </c>
      <c r="D1238" s="22" t="s">
        <v>664</v>
      </c>
      <c r="E1238" s="23" t="s">
        <v>665</v>
      </c>
      <c r="F1238" s="24" t="s">
        <v>666</v>
      </c>
      <c r="G1238" s="25" t="s">
        <v>50</v>
      </c>
      <c r="H1238" s="26">
        <v>0</v>
      </c>
      <c r="I1238" s="26">
        <v>0</v>
      </c>
      <c r="J1238" s="27">
        <v>0</v>
      </c>
      <c r="K1238" s="28">
        <v>3</v>
      </c>
      <c r="L1238" s="27">
        <v>10.5</v>
      </c>
      <c r="M1238" s="27">
        <v>0.73</v>
      </c>
      <c r="N1238" s="29">
        <v>11.23</v>
      </c>
      <c r="O1238" s="27">
        <v>0.73</v>
      </c>
      <c r="P1238" s="27">
        <v>11.23</v>
      </c>
      <c r="Q1238" s="27">
        <v>11.25</v>
      </c>
      <c r="R1238" s="30"/>
      <c r="S1238">
        <f t="shared" si="102"/>
        <v>7</v>
      </c>
      <c r="T1238" t="str">
        <f t="shared" ref="T1238:T1301" si="103">IF(S1238=5,MID(B1238,1,2),MID(B1238,3,2))</f>
        <v>มี</v>
      </c>
      <c r="U1238" t="str">
        <f t="shared" ref="U1238:U1301" si="104">IF(S1238=6,LEFT(B1238,1),LEFT(B1238,2))</f>
        <v>23</v>
      </c>
      <c r="V1238" cm="1">
        <f t="array" ref="V1238">_xlfn.SWITCH(T1238,"มค",1,"กพ",2,"มี",3,"เมย",4,"พค",5,"มิ",6,"กค",7,"สค",8,"กย",9,"ตค",10,"พย",11,"ธค",12)</f>
        <v>3</v>
      </c>
      <c r="W1238" s="55">
        <f t="shared" ref="W1238:W1301" si="105">(2500+RIGHT(B1238,2))-543</f>
        <v>2022</v>
      </c>
      <c r="X1238" s="54">
        <f t="shared" ref="X1238:X1301" si="106">DATE(W1238,V1238,U1238)</f>
        <v>44643</v>
      </c>
    </row>
    <row r="1239" spans="1:24" ht="24" x14ac:dyDescent="0.4">
      <c r="A1239" s="19">
        <v>161</v>
      </c>
      <c r="B1239" s="20" t="s">
        <v>2578</v>
      </c>
      <c r="C1239" s="21" t="s">
        <v>2628</v>
      </c>
      <c r="D1239" s="22" t="s">
        <v>660</v>
      </c>
      <c r="E1239" s="23" t="s">
        <v>661</v>
      </c>
      <c r="F1239" s="24" t="s">
        <v>662</v>
      </c>
      <c r="G1239" s="25" t="s">
        <v>50</v>
      </c>
      <c r="H1239" s="26">
        <v>0</v>
      </c>
      <c r="I1239" s="26">
        <v>0</v>
      </c>
      <c r="J1239" s="27">
        <v>0</v>
      </c>
      <c r="K1239" s="28">
        <v>10</v>
      </c>
      <c r="L1239" s="27">
        <v>35</v>
      </c>
      <c r="M1239" s="27">
        <v>2.4500000000000002</v>
      </c>
      <c r="N1239" s="29">
        <v>37.450000000000003</v>
      </c>
      <c r="O1239" s="27">
        <v>2.4500000000000002</v>
      </c>
      <c r="P1239" s="27">
        <v>37.450000000000003</v>
      </c>
      <c r="Q1239" s="27">
        <v>37.5</v>
      </c>
      <c r="R1239" s="30"/>
      <c r="S1239">
        <f t="shared" si="102"/>
        <v>7</v>
      </c>
      <c r="T1239" t="str">
        <f t="shared" si="103"/>
        <v>มี</v>
      </c>
      <c r="U1239" t="str">
        <f t="shared" si="104"/>
        <v>23</v>
      </c>
      <c r="V1239" cm="1">
        <f t="array" ref="V1239">_xlfn.SWITCH(T1239,"มค",1,"กพ",2,"มี",3,"เมย",4,"พค",5,"มิ",6,"กค",7,"สค",8,"กย",9,"ตค",10,"พย",11,"ธค",12)</f>
        <v>3</v>
      </c>
      <c r="W1239" s="55">
        <f t="shared" si="105"/>
        <v>2022</v>
      </c>
      <c r="X1239" s="54">
        <f t="shared" si="106"/>
        <v>44643</v>
      </c>
    </row>
    <row r="1240" spans="1:24" ht="24" x14ac:dyDescent="0.4">
      <c r="A1240" s="19">
        <v>162</v>
      </c>
      <c r="B1240" s="20" t="s">
        <v>2578</v>
      </c>
      <c r="C1240" s="21" t="s">
        <v>2629</v>
      </c>
      <c r="D1240" s="22" t="s">
        <v>429</v>
      </c>
      <c r="E1240" s="23" t="s">
        <v>426</v>
      </c>
      <c r="F1240" s="24" t="s">
        <v>430</v>
      </c>
      <c r="G1240" s="25" t="s">
        <v>50</v>
      </c>
      <c r="H1240" s="26">
        <v>0</v>
      </c>
      <c r="I1240" s="26">
        <v>0</v>
      </c>
      <c r="J1240" s="27">
        <v>0</v>
      </c>
      <c r="K1240" s="28">
        <v>531</v>
      </c>
      <c r="L1240" s="27">
        <v>1858.5</v>
      </c>
      <c r="M1240" s="27">
        <v>130.09</v>
      </c>
      <c r="N1240" s="29">
        <v>1988.59</v>
      </c>
      <c r="O1240" s="27">
        <v>130.09</v>
      </c>
      <c r="P1240" s="27">
        <v>1988.59</v>
      </c>
      <c r="Q1240" s="27">
        <v>1988.75</v>
      </c>
      <c r="R1240" s="30"/>
      <c r="S1240">
        <f t="shared" si="102"/>
        <v>7</v>
      </c>
      <c r="T1240" t="str">
        <f t="shared" si="103"/>
        <v>มี</v>
      </c>
      <c r="U1240" t="str">
        <f t="shared" si="104"/>
        <v>23</v>
      </c>
      <c r="V1240" cm="1">
        <f t="array" ref="V1240">_xlfn.SWITCH(T1240,"มค",1,"กพ",2,"มี",3,"เมย",4,"พค",5,"มิ",6,"กค",7,"สค",8,"กย",9,"ตค",10,"พย",11,"ธค",12)</f>
        <v>3</v>
      </c>
      <c r="W1240" s="55">
        <f t="shared" si="105"/>
        <v>2022</v>
      </c>
      <c r="X1240" s="54">
        <f t="shared" si="106"/>
        <v>44643</v>
      </c>
    </row>
    <row r="1241" spans="1:24" ht="24" x14ac:dyDescent="0.4">
      <c r="A1241" s="19">
        <v>163</v>
      </c>
      <c r="B1241" s="20" t="s">
        <v>2578</v>
      </c>
      <c r="C1241" s="21" t="s">
        <v>2630</v>
      </c>
      <c r="D1241" s="22" t="s">
        <v>471</v>
      </c>
      <c r="E1241" s="23" t="s">
        <v>472</v>
      </c>
      <c r="F1241" s="24" t="s">
        <v>473</v>
      </c>
      <c r="G1241" s="25" t="s">
        <v>50</v>
      </c>
      <c r="H1241" s="26">
        <v>0</v>
      </c>
      <c r="I1241" s="26">
        <v>0</v>
      </c>
      <c r="J1241" s="27">
        <v>0</v>
      </c>
      <c r="K1241" s="28">
        <v>129</v>
      </c>
      <c r="L1241" s="27">
        <v>451.5</v>
      </c>
      <c r="M1241" s="27">
        <v>31.6</v>
      </c>
      <c r="N1241" s="29">
        <v>483.1</v>
      </c>
      <c r="O1241" s="27">
        <v>31.6</v>
      </c>
      <c r="P1241" s="27">
        <v>483.1</v>
      </c>
      <c r="Q1241" s="27">
        <v>483.25</v>
      </c>
      <c r="R1241" s="30"/>
      <c r="S1241">
        <f t="shared" si="102"/>
        <v>7</v>
      </c>
      <c r="T1241" t="str">
        <f t="shared" si="103"/>
        <v>มี</v>
      </c>
      <c r="U1241" t="str">
        <f t="shared" si="104"/>
        <v>23</v>
      </c>
      <c r="V1241" cm="1">
        <f t="array" ref="V1241">_xlfn.SWITCH(T1241,"มค",1,"กพ",2,"มี",3,"เมย",4,"พค",5,"มิ",6,"กค",7,"สค",8,"กย",9,"ตค",10,"พย",11,"ธค",12)</f>
        <v>3</v>
      </c>
      <c r="W1241" s="55">
        <f t="shared" si="105"/>
        <v>2022</v>
      </c>
      <c r="X1241" s="54">
        <f t="shared" si="106"/>
        <v>44643</v>
      </c>
    </row>
    <row r="1242" spans="1:24" ht="24" x14ac:dyDescent="0.4">
      <c r="A1242" s="19">
        <v>164</v>
      </c>
      <c r="B1242" s="20" t="s">
        <v>2578</v>
      </c>
      <c r="C1242" s="21" t="s">
        <v>2631</v>
      </c>
      <c r="D1242" s="22" t="s">
        <v>432</v>
      </c>
      <c r="E1242" s="23" t="s">
        <v>433</v>
      </c>
      <c r="F1242" s="24" t="s">
        <v>241</v>
      </c>
      <c r="G1242" s="25" t="s">
        <v>50</v>
      </c>
      <c r="H1242" s="26">
        <v>0</v>
      </c>
      <c r="I1242" s="26">
        <v>0</v>
      </c>
      <c r="J1242" s="27">
        <v>0</v>
      </c>
      <c r="K1242" s="28">
        <v>115</v>
      </c>
      <c r="L1242" s="27">
        <v>402.5</v>
      </c>
      <c r="M1242" s="27">
        <v>28.17</v>
      </c>
      <c r="N1242" s="29">
        <v>430.67</v>
      </c>
      <c r="O1242" s="27">
        <v>28.17</v>
      </c>
      <c r="P1242" s="27">
        <v>430.67</v>
      </c>
      <c r="Q1242" s="27">
        <v>430.75</v>
      </c>
      <c r="R1242" s="30"/>
      <c r="S1242">
        <f t="shared" si="102"/>
        <v>7</v>
      </c>
      <c r="T1242" t="str">
        <f t="shared" si="103"/>
        <v>มี</v>
      </c>
      <c r="U1242" t="str">
        <f t="shared" si="104"/>
        <v>23</v>
      </c>
      <c r="V1242" cm="1">
        <f t="array" ref="V1242">_xlfn.SWITCH(T1242,"มค",1,"กพ",2,"มี",3,"เมย",4,"พค",5,"มิ",6,"กค",7,"สค",8,"กย",9,"ตค",10,"พย",11,"ธค",12)</f>
        <v>3</v>
      </c>
      <c r="W1242" s="55">
        <f t="shared" si="105"/>
        <v>2022</v>
      </c>
      <c r="X1242" s="54">
        <f t="shared" si="106"/>
        <v>44643</v>
      </c>
    </row>
    <row r="1243" spans="1:24" ht="24" x14ac:dyDescent="0.4">
      <c r="A1243" s="19">
        <v>165</v>
      </c>
      <c r="B1243" s="20" t="s">
        <v>2578</v>
      </c>
      <c r="C1243" s="21" t="s">
        <v>2632</v>
      </c>
      <c r="D1243" s="22" t="s">
        <v>435</v>
      </c>
      <c r="E1243" s="23" t="s">
        <v>436</v>
      </c>
      <c r="F1243" s="24" t="s">
        <v>241</v>
      </c>
      <c r="G1243" s="25" t="s">
        <v>50</v>
      </c>
      <c r="H1243" s="26">
        <v>0</v>
      </c>
      <c r="I1243" s="26">
        <v>0</v>
      </c>
      <c r="J1243" s="27">
        <v>0</v>
      </c>
      <c r="K1243" s="28">
        <v>125</v>
      </c>
      <c r="L1243" s="27">
        <v>437.5</v>
      </c>
      <c r="M1243" s="27">
        <v>30.62</v>
      </c>
      <c r="N1243" s="29">
        <v>468.12</v>
      </c>
      <c r="O1243" s="27">
        <v>30.62</v>
      </c>
      <c r="P1243" s="27">
        <v>468.12</v>
      </c>
      <c r="Q1243" s="27">
        <v>468.25</v>
      </c>
      <c r="R1243" s="30"/>
      <c r="S1243">
        <f t="shared" si="102"/>
        <v>7</v>
      </c>
      <c r="T1243" t="str">
        <f t="shared" si="103"/>
        <v>มี</v>
      </c>
      <c r="U1243" t="str">
        <f t="shared" si="104"/>
        <v>23</v>
      </c>
      <c r="V1243" cm="1">
        <f t="array" ref="V1243">_xlfn.SWITCH(T1243,"มค",1,"กพ",2,"มี",3,"เมย",4,"พค",5,"มิ",6,"กค",7,"สค",8,"กย",9,"ตค",10,"พย",11,"ธค",12)</f>
        <v>3</v>
      </c>
      <c r="W1243" s="55">
        <f t="shared" si="105"/>
        <v>2022</v>
      </c>
      <c r="X1243" s="54">
        <f t="shared" si="106"/>
        <v>44643</v>
      </c>
    </row>
    <row r="1244" spans="1:24" ht="24" x14ac:dyDescent="0.4">
      <c r="A1244" s="19">
        <v>166</v>
      </c>
      <c r="B1244" s="20" t="s">
        <v>2578</v>
      </c>
      <c r="C1244" s="21" t="s">
        <v>2633</v>
      </c>
      <c r="D1244" s="22" t="s">
        <v>438</v>
      </c>
      <c r="E1244" s="23" t="s">
        <v>439</v>
      </c>
      <c r="F1244" s="24" t="s">
        <v>241</v>
      </c>
      <c r="G1244" s="25" t="s">
        <v>50</v>
      </c>
      <c r="H1244" s="26">
        <v>0</v>
      </c>
      <c r="I1244" s="26">
        <v>0</v>
      </c>
      <c r="J1244" s="27">
        <v>0</v>
      </c>
      <c r="K1244" s="28">
        <v>8</v>
      </c>
      <c r="L1244" s="27">
        <v>28</v>
      </c>
      <c r="M1244" s="27">
        <v>1.96</v>
      </c>
      <c r="N1244" s="29">
        <v>29.96</v>
      </c>
      <c r="O1244" s="27">
        <v>1.96</v>
      </c>
      <c r="P1244" s="27">
        <v>29.96</v>
      </c>
      <c r="Q1244" s="27">
        <v>30</v>
      </c>
      <c r="R1244" s="30"/>
      <c r="S1244">
        <f t="shared" si="102"/>
        <v>7</v>
      </c>
      <c r="T1244" t="str">
        <f t="shared" si="103"/>
        <v>มี</v>
      </c>
      <c r="U1244" t="str">
        <f t="shared" si="104"/>
        <v>23</v>
      </c>
      <c r="V1244" cm="1">
        <f t="array" ref="V1244">_xlfn.SWITCH(T1244,"มค",1,"กพ",2,"มี",3,"เมย",4,"พค",5,"มิ",6,"กค",7,"สค",8,"กย",9,"ตค",10,"พย",11,"ธค",12)</f>
        <v>3</v>
      </c>
      <c r="W1244" s="55">
        <f t="shared" si="105"/>
        <v>2022</v>
      </c>
      <c r="X1244" s="54">
        <f t="shared" si="106"/>
        <v>44643</v>
      </c>
    </row>
    <row r="1245" spans="1:24" ht="24" x14ac:dyDescent="0.4">
      <c r="A1245" s="19">
        <v>167</v>
      </c>
      <c r="B1245" s="20" t="s">
        <v>2578</v>
      </c>
      <c r="C1245" s="21" t="s">
        <v>2634</v>
      </c>
      <c r="D1245" s="22" t="s">
        <v>425</v>
      </c>
      <c r="E1245" s="23" t="s">
        <v>426</v>
      </c>
      <c r="F1245" s="24" t="s">
        <v>427</v>
      </c>
      <c r="G1245" s="25" t="s">
        <v>50</v>
      </c>
      <c r="H1245" s="26">
        <v>0</v>
      </c>
      <c r="I1245" s="26">
        <v>0</v>
      </c>
      <c r="J1245" s="27">
        <v>0</v>
      </c>
      <c r="K1245" s="28">
        <v>2</v>
      </c>
      <c r="L1245" s="27">
        <v>7</v>
      </c>
      <c r="M1245" s="27">
        <v>0.49</v>
      </c>
      <c r="N1245" s="29">
        <v>7.49</v>
      </c>
      <c r="O1245" s="27">
        <v>0.49</v>
      </c>
      <c r="P1245" s="27">
        <v>7.49</v>
      </c>
      <c r="Q1245" s="27">
        <v>7.5</v>
      </c>
      <c r="R1245" s="30"/>
      <c r="S1245">
        <f t="shared" si="102"/>
        <v>7</v>
      </c>
      <c r="T1245" t="str">
        <f t="shared" si="103"/>
        <v>มี</v>
      </c>
      <c r="U1245" t="str">
        <f t="shared" si="104"/>
        <v>23</v>
      </c>
      <c r="V1245" cm="1">
        <f t="array" ref="V1245">_xlfn.SWITCH(T1245,"มค",1,"กพ",2,"มี",3,"เมย",4,"พค",5,"มิ",6,"กค",7,"สค",8,"กย",9,"ตค",10,"พย",11,"ธค",12)</f>
        <v>3</v>
      </c>
      <c r="W1245" s="55">
        <f t="shared" si="105"/>
        <v>2022</v>
      </c>
      <c r="X1245" s="54">
        <f t="shared" si="106"/>
        <v>44643</v>
      </c>
    </row>
    <row r="1246" spans="1:24" ht="24" x14ac:dyDescent="0.4">
      <c r="A1246" s="19">
        <v>168</v>
      </c>
      <c r="B1246" s="20" t="s">
        <v>2578</v>
      </c>
      <c r="C1246" s="21" t="s">
        <v>2635</v>
      </c>
      <c r="D1246" s="22" t="s">
        <v>441</v>
      </c>
      <c r="E1246" s="23" t="s">
        <v>426</v>
      </c>
      <c r="F1246" s="24" t="s">
        <v>442</v>
      </c>
      <c r="G1246" s="25" t="s">
        <v>50</v>
      </c>
      <c r="H1246" s="26">
        <v>0</v>
      </c>
      <c r="I1246" s="26">
        <v>0</v>
      </c>
      <c r="J1246" s="27">
        <v>0</v>
      </c>
      <c r="K1246" s="28">
        <v>8</v>
      </c>
      <c r="L1246" s="27">
        <v>28</v>
      </c>
      <c r="M1246" s="27">
        <v>1.96</v>
      </c>
      <c r="N1246" s="29">
        <v>29.96</v>
      </c>
      <c r="O1246" s="27">
        <v>1.96</v>
      </c>
      <c r="P1246" s="27">
        <v>29.96</v>
      </c>
      <c r="Q1246" s="27">
        <v>30</v>
      </c>
      <c r="R1246" s="30"/>
      <c r="S1246">
        <f t="shared" si="102"/>
        <v>7</v>
      </c>
      <c r="T1246" t="str">
        <f t="shared" si="103"/>
        <v>มี</v>
      </c>
      <c r="U1246" t="str">
        <f t="shared" si="104"/>
        <v>23</v>
      </c>
      <c r="V1246" cm="1">
        <f t="array" ref="V1246">_xlfn.SWITCH(T1246,"มค",1,"กพ",2,"มี",3,"เมย",4,"พค",5,"มิ",6,"กค",7,"สค",8,"กย",9,"ตค",10,"พย",11,"ธค",12)</f>
        <v>3</v>
      </c>
      <c r="W1246" s="55">
        <f t="shared" si="105"/>
        <v>2022</v>
      </c>
      <c r="X1246" s="54">
        <f t="shared" si="106"/>
        <v>44643</v>
      </c>
    </row>
    <row r="1247" spans="1:24" ht="24" x14ac:dyDescent="0.4">
      <c r="A1247" s="19">
        <v>169</v>
      </c>
      <c r="B1247" s="20" t="s">
        <v>2578</v>
      </c>
      <c r="C1247" s="21" t="s">
        <v>2636</v>
      </c>
      <c r="D1247" s="22" t="s">
        <v>444</v>
      </c>
      <c r="E1247" s="23" t="s">
        <v>445</v>
      </c>
      <c r="F1247" s="24" t="s">
        <v>446</v>
      </c>
      <c r="G1247" s="25" t="s">
        <v>50</v>
      </c>
      <c r="H1247" s="26">
        <v>0</v>
      </c>
      <c r="I1247" s="26">
        <v>0</v>
      </c>
      <c r="J1247" s="27">
        <v>0</v>
      </c>
      <c r="K1247" s="28">
        <v>282</v>
      </c>
      <c r="L1247" s="27">
        <v>987</v>
      </c>
      <c r="M1247" s="27">
        <v>69.09</v>
      </c>
      <c r="N1247" s="29">
        <v>1056.0899999999999</v>
      </c>
      <c r="O1247" s="27">
        <v>69.09</v>
      </c>
      <c r="P1247" s="27">
        <v>1056.0899999999999</v>
      </c>
      <c r="Q1247" s="27">
        <v>1056.25</v>
      </c>
      <c r="R1247" s="30"/>
      <c r="S1247">
        <f t="shared" si="102"/>
        <v>7</v>
      </c>
      <c r="T1247" t="str">
        <f t="shared" si="103"/>
        <v>มี</v>
      </c>
      <c r="U1247" t="str">
        <f t="shared" si="104"/>
        <v>23</v>
      </c>
      <c r="V1247" cm="1">
        <f t="array" ref="V1247">_xlfn.SWITCH(T1247,"มค",1,"กพ",2,"มี",3,"เมย",4,"พค",5,"มิ",6,"กค",7,"สค",8,"กย",9,"ตค",10,"พย",11,"ธค",12)</f>
        <v>3</v>
      </c>
      <c r="W1247" s="55">
        <f t="shared" si="105"/>
        <v>2022</v>
      </c>
      <c r="X1247" s="54">
        <f t="shared" si="106"/>
        <v>44643</v>
      </c>
    </row>
    <row r="1248" spans="1:24" ht="24" x14ac:dyDescent="0.4">
      <c r="A1248" s="19">
        <v>170</v>
      </c>
      <c r="B1248" s="20" t="s">
        <v>2578</v>
      </c>
      <c r="C1248" s="21" t="s">
        <v>2637</v>
      </c>
      <c r="D1248" s="22" t="s">
        <v>448</v>
      </c>
      <c r="E1248" s="23" t="s">
        <v>445</v>
      </c>
      <c r="F1248" s="24" t="s">
        <v>449</v>
      </c>
      <c r="G1248" s="25" t="s">
        <v>50</v>
      </c>
      <c r="H1248" s="26">
        <v>0</v>
      </c>
      <c r="I1248" s="26">
        <v>0</v>
      </c>
      <c r="J1248" s="27">
        <v>0</v>
      </c>
      <c r="K1248" s="28">
        <v>32</v>
      </c>
      <c r="L1248" s="27">
        <v>112</v>
      </c>
      <c r="M1248" s="27">
        <v>7.84</v>
      </c>
      <c r="N1248" s="29">
        <v>119.84</v>
      </c>
      <c r="O1248" s="27">
        <v>7.84</v>
      </c>
      <c r="P1248" s="27">
        <v>119.84</v>
      </c>
      <c r="Q1248" s="27">
        <v>120</v>
      </c>
      <c r="R1248" s="30"/>
      <c r="S1248">
        <f t="shared" si="102"/>
        <v>7</v>
      </c>
      <c r="T1248" t="str">
        <f t="shared" si="103"/>
        <v>มี</v>
      </c>
      <c r="U1248" t="str">
        <f t="shared" si="104"/>
        <v>23</v>
      </c>
      <c r="V1248" cm="1">
        <f t="array" ref="V1248">_xlfn.SWITCH(T1248,"มค",1,"กพ",2,"มี",3,"เมย",4,"พค",5,"มิ",6,"กค",7,"สค",8,"กย",9,"ตค",10,"พย",11,"ธค",12)</f>
        <v>3</v>
      </c>
      <c r="W1248" s="55">
        <f t="shared" si="105"/>
        <v>2022</v>
      </c>
      <c r="X1248" s="54">
        <f t="shared" si="106"/>
        <v>44643</v>
      </c>
    </row>
    <row r="1249" spans="1:24" ht="24" x14ac:dyDescent="0.4">
      <c r="A1249" s="19">
        <v>171</v>
      </c>
      <c r="B1249" s="20" t="s">
        <v>2578</v>
      </c>
      <c r="C1249" s="21" t="s">
        <v>2638</v>
      </c>
      <c r="D1249" s="22" t="s">
        <v>451</v>
      </c>
      <c r="E1249" s="23" t="s">
        <v>445</v>
      </c>
      <c r="F1249" s="24" t="s">
        <v>452</v>
      </c>
      <c r="G1249" s="25" t="s">
        <v>50</v>
      </c>
      <c r="H1249" s="26">
        <v>0</v>
      </c>
      <c r="I1249" s="26">
        <v>0</v>
      </c>
      <c r="J1249" s="27">
        <v>0</v>
      </c>
      <c r="K1249" s="28">
        <v>59</v>
      </c>
      <c r="L1249" s="27">
        <v>206.5</v>
      </c>
      <c r="M1249" s="27">
        <v>14.45</v>
      </c>
      <c r="N1249" s="29">
        <v>220.95</v>
      </c>
      <c r="O1249" s="27">
        <v>14.45</v>
      </c>
      <c r="P1249" s="27">
        <v>220.95</v>
      </c>
      <c r="Q1249" s="27">
        <v>221</v>
      </c>
      <c r="R1249" s="30"/>
      <c r="S1249">
        <f t="shared" si="102"/>
        <v>7</v>
      </c>
      <c r="T1249" t="str">
        <f t="shared" si="103"/>
        <v>มี</v>
      </c>
      <c r="U1249" t="str">
        <f t="shared" si="104"/>
        <v>23</v>
      </c>
      <c r="V1249" cm="1">
        <f t="array" ref="V1249">_xlfn.SWITCH(T1249,"มค",1,"กพ",2,"มี",3,"เมย",4,"พค",5,"มิ",6,"กค",7,"สค",8,"กย",9,"ตค",10,"พย",11,"ธค",12)</f>
        <v>3</v>
      </c>
      <c r="W1249" s="55">
        <f t="shared" si="105"/>
        <v>2022</v>
      </c>
      <c r="X1249" s="54">
        <f t="shared" si="106"/>
        <v>44643</v>
      </c>
    </row>
    <row r="1250" spans="1:24" ht="24" x14ac:dyDescent="0.4">
      <c r="A1250" s="19">
        <v>172</v>
      </c>
      <c r="B1250" s="20" t="s">
        <v>2578</v>
      </c>
      <c r="C1250" s="21" t="s">
        <v>2639</v>
      </c>
      <c r="D1250" s="22" t="s">
        <v>454</v>
      </c>
      <c r="E1250" s="23" t="s">
        <v>426</v>
      </c>
      <c r="F1250" s="24" t="s">
        <v>455</v>
      </c>
      <c r="G1250" s="25" t="s">
        <v>50</v>
      </c>
      <c r="H1250" s="26">
        <v>0</v>
      </c>
      <c r="I1250" s="26">
        <v>0</v>
      </c>
      <c r="J1250" s="27">
        <v>0</v>
      </c>
      <c r="K1250" s="28">
        <v>81</v>
      </c>
      <c r="L1250" s="27">
        <v>283.5</v>
      </c>
      <c r="M1250" s="27">
        <v>19.84</v>
      </c>
      <c r="N1250" s="29">
        <v>303.33999999999997</v>
      </c>
      <c r="O1250" s="27">
        <v>19.84</v>
      </c>
      <c r="P1250" s="27">
        <v>303.33999999999997</v>
      </c>
      <c r="Q1250" s="27">
        <v>303.5</v>
      </c>
      <c r="R1250" s="30"/>
      <c r="S1250">
        <f t="shared" si="102"/>
        <v>7</v>
      </c>
      <c r="T1250" t="str">
        <f t="shared" si="103"/>
        <v>มี</v>
      </c>
      <c r="U1250" t="str">
        <f t="shared" si="104"/>
        <v>23</v>
      </c>
      <c r="V1250" cm="1">
        <f t="array" ref="V1250">_xlfn.SWITCH(T1250,"มค",1,"กพ",2,"มี",3,"เมย",4,"พค",5,"มิ",6,"กค",7,"สค",8,"กย",9,"ตค",10,"พย",11,"ธค",12)</f>
        <v>3</v>
      </c>
      <c r="W1250" s="55">
        <f t="shared" si="105"/>
        <v>2022</v>
      </c>
      <c r="X1250" s="54">
        <f t="shared" si="106"/>
        <v>44643</v>
      </c>
    </row>
    <row r="1251" spans="1:24" ht="24" x14ac:dyDescent="0.4">
      <c r="A1251" s="19">
        <v>173</v>
      </c>
      <c r="B1251" s="20" t="s">
        <v>2578</v>
      </c>
      <c r="C1251" s="21" t="s">
        <v>2640</v>
      </c>
      <c r="D1251" s="22" t="s">
        <v>457</v>
      </c>
      <c r="E1251" s="23" t="s">
        <v>426</v>
      </c>
      <c r="F1251" s="24" t="s">
        <v>458</v>
      </c>
      <c r="G1251" s="25" t="s">
        <v>50</v>
      </c>
      <c r="H1251" s="26">
        <v>0</v>
      </c>
      <c r="I1251" s="26">
        <v>0</v>
      </c>
      <c r="J1251" s="27">
        <v>0</v>
      </c>
      <c r="K1251" s="28">
        <v>81</v>
      </c>
      <c r="L1251" s="27">
        <v>283.5</v>
      </c>
      <c r="M1251" s="27">
        <v>19.84</v>
      </c>
      <c r="N1251" s="29">
        <v>303.33999999999997</v>
      </c>
      <c r="O1251" s="27">
        <v>19.84</v>
      </c>
      <c r="P1251" s="27">
        <v>303.33999999999997</v>
      </c>
      <c r="Q1251" s="27">
        <v>303.5</v>
      </c>
      <c r="R1251" s="30"/>
      <c r="S1251">
        <f t="shared" si="102"/>
        <v>7</v>
      </c>
      <c r="T1251" t="str">
        <f t="shared" si="103"/>
        <v>มี</v>
      </c>
      <c r="U1251" t="str">
        <f t="shared" si="104"/>
        <v>23</v>
      </c>
      <c r="V1251" cm="1">
        <f t="array" ref="V1251">_xlfn.SWITCH(T1251,"มค",1,"กพ",2,"มี",3,"เมย",4,"พค",5,"มิ",6,"กค",7,"สค",8,"กย",9,"ตค",10,"พย",11,"ธค",12)</f>
        <v>3</v>
      </c>
      <c r="W1251" s="55">
        <f t="shared" si="105"/>
        <v>2022</v>
      </c>
      <c r="X1251" s="54">
        <f t="shared" si="106"/>
        <v>44643</v>
      </c>
    </row>
    <row r="1252" spans="1:24" ht="24" x14ac:dyDescent="0.4">
      <c r="A1252" s="19">
        <v>174</v>
      </c>
      <c r="B1252" s="20" t="s">
        <v>2578</v>
      </c>
      <c r="C1252" s="21" t="s">
        <v>2641</v>
      </c>
      <c r="D1252" s="22" t="s">
        <v>460</v>
      </c>
      <c r="E1252" s="23" t="s">
        <v>461</v>
      </c>
      <c r="F1252" s="24" t="s">
        <v>462</v>
      </c>
      <c r="G1252" s="25" t="s">
        <v>50</v>
      </c>
      <c r="H1252" s="26">
        <v>0</v>
      </c>
      <c r="I1252" s="26">
        <v>0</v>
      </c>
      <c r="J1252" s="27">
        <v>0</v>
      </c>
      <c r="K1252" s="28">
        <v>9</v>
      </c>
      <c r="L1252" s="27">
        <v>31.5</v>
      </c>
      <c r="M1252" s="27">
        <v>2.2000000000000002</v>
      </c>
      <c r="N1252" s="29">
        <v>33.700000000000003</v>
      </c>
      <c r="O1252" s="27">
        <v>2.2000000000000002</v>
      </c>
      <c r="P1252" s="27">
        <v>33.700000000000003</v>
      </c>
      <c r="Q1252" s="27">
        <v>33.75</v>
      </c>
      <c r="R1252" s="30"/>
      <c r="S1252">
        <f t="shared" si="102"/>
        <v>7</v>
      </c>
      <c r="T1252" t="str">
        <f t="shared" si="103"/>
        <v>มี</v>
      </c>
      <c r="U1252" t="str">
        <f t="shared" si="104"/>
        <v>23</v>
      </c>
      <c r="V1252" cm="1">
        <f t="array" ref="V1252">_xlfn.SWITCH(T1252,"มค",1,"กพ",2,"มี",3,"เมย",4,"พค",5,"มิ",6,"กค",7,"สค",8,"กย",9,"ตค",10,"พย",11,"ธค",12)</f>
        <v>3</v>
      </c>
      <c r="W1252" s="55">
        <f t="shared" si="105"/>
        <v>2022</v>
      </c>
      <c r="X1252" s="54">
        <f t="shared" si="106"/>
        <v>44643</v>
      </c>
    </row>
    <row r="1253" spans="1:24" ht="24" x14ac:dyDescent="0.4">
      <c r="A1253" s="19">
        <v>175</v>
      </c>
      <c r="B1253" s="20" t="s">
        <v>2578</v>
      </c>
      <c r="C1253" s="21" t="s">
        <v>2642</v>
      </c>
      <c r="D1253" s="22" t="s">
        <v>464</v>
      </c>
      <c r="E1253" s="23" t="s">
        <v>426</v>
      </c>
      <c r="F1253" s="24" t="s">
        <v>465</v>
      </c>
      <c r="G1253" s="25" t="s">
        <v>50</v>
      </c>
      <c r="H1253" s="26">
        <v>0</v>
      </c>
      <c r="I1253" s="26">
        <v>0</v>
      </c>
      <c r="J1253" s="27">
        <v>0</v>
      </c>
      <c r="K1253" s="28">
        <v>2</v>
      </c>
      <c r="L1253" s="27">
        <v>7</v>
      </c>
      <c r="M1253" s="27">
        <v>0.49</v>
      </c>
      <c r="N1253" s="29">
        <v>7.49</v>
      </c>
      <c r="O1253" s="27">
        <v>0.49</v>
      </c>
      <c r="P1253" s="27">
        <v>7.49</v>
      </c>
      <c r="Q1253" s="27">
        <v>7.5</v>
      </c>
      <c r="R1253" s="30"/>
      <c r="S1253">
        <f t="shared" si="102"/>
        <v>7</v>
      </c>
      <c r="T1253" t="str">
        <f t="shared" si="103"/>
        <v>มี</v>
      </c>
      <c r="U1253" t="str">
        <f t="shared" si="104"/>
        <v>23</v>
      </c>
      <c r="V1253" cm="1">
        <f t="array" ref="V1253">_xlfn.SWITCH(T1253,"มค",1,"กพ",2,"มี",3,"เมย",4,"พค",5,"มิ",6,"กค",7,"สค",8,"กย",9,"ตค",10,"พย",11,"ธค",12)</f>
        <v>3</v>
      </c>
      <c r="W1253" s="55">
        <f t="shared" si="105"/>
        <v>2022</v>
      </c>
      <c r="X1253" s="54">
        <f t="shared" si="106"/>
        <v>44643</v>
      </c>
    </row>
    <row r="1254" spans="1:24" ht="24" x14ac:dyDescent="0.4">
      <c r="A1254" s="19">
        <v>176</v>
      </c>
      <c r="B1254" s="20" t="s">
        <v>2578</v>
      </c>
      <c r="C1254" s="21" t="s">
        <v>2643</v>
      </c>
      <c r="D1254" s="22" t="s">
        <v>467</v>
      </c>
      <c r="E1254" s="23" t="s">
        <v>468</v>
      </c>
      <c r="F1254" s="24" t="s">
        <v>469</v>
      </c>
      <c r="G1254" s="25" t="s">
        <v>50</v>
      </c>
      <c r="H1254" s="26">
        <v>0</v>
      </c>
      <c r="I1254" s="26">
        <v>0</v>
      </c>
      <c r="J1254" s="27">
        <v>0</v>
      </c>
      <c r="K1254" s="28">
        <v>8</v>
      </c>
      <c r="L1254" s="27">
        <v>28</v>
      </c>
      <c r="M1254" s="27">
        <v>1.96</v>
      </c>
      <c r="N1254" s="29">
        <v>29.96</v>
      </c>
      <c r="O1254" s="27">
        <v>1.96</v>
      </c>
      <c r="P1254" s="27">
        <v>29.96</v>
      </c>
      <c r="Q1254" s="27">
        <v>30</v>
      </c>
      <c r="R1254" s="30"/>
      <c r="S1254">
        <f t="shared" si="102"/>
        <v>7</v>
      </c>
      <c r="T1254" t="str">
        <f t="shared" si="103"/>
        <v>มี</v>
      </c>
      <c r="U1254" t="str">
        <f t="shared" si="104"/>
        <v>23</v>
      </c>
      <c r="V1254" cm="1">
        <f t="array" ref="V1254">_xlfn.SWITCH(T1254,"มค",1,"กพ",2,"มี",3,"เมย",4,"พค",5,"มิ",6,"กค",7,"สค",8,"กย",9,"ตค",10,"พย",11,"ธค",12)</f>
        <v>3</v>
      </c>
      <c r="W1254" s="55">
        <f t="shared" si="105"/>
        <v>2022</v>
      </c>
      <c r="X1254" s="54">
        <f t="shared" si="106"/>
        <v>44643</v>
      </c>
    </row>
    <row r="1255" spans="1:24" ht="24" x14ac:dyDescent="0.4">
      <c r="A1255" s="19">
        <v>177</v>
      </c>
      <c r="B1255" s="20" t="s">
        <v>2644</v>
      </c>
      <c r="C1255" s="21" t="s">
        <v>2645</v>
      </c>
      <c r="D1255" s="22" t="s">
        <v>648</v>
      </c>
      <c r="E1255" s="23" t="s">
        <v>649</v>
      </c>
      <c r="F1255" s="24" t="s">
        <v>650</v>
      </c>
      <c r="G1255" s="25" t="s">
        <v>2048</v>
      </c>
      <c r="H1255" s="26">
        <v>115.5</v>
      </c>
      <c r="I1255" s="26">
        <v>8.08</v>
      </c>
      <c r="J1255" s="27">
        <v>123.58</v>
      </c>
      <c r="K1255" s="28">
        <v>0</v>
      </c>
      <c r="L1255" s="27">
        <v>0</v>
      </c>
      <c r="M1255" s="27">
        <v>0</v>
      </c>
      <c r="N1255" s="29">
        <v>0</v>
      </c>
      <c r="O1255" s="27">
        <v>8.08</v>
      </c>
      <c r="P1255" s="27">
        <v>123.58</v>
      </c>
      <c r="Q1255" s="27">
        <v>123.58</v>
      </c>
      <c r="R1255" s="30" t="s">
        <v>2646</v>
      </c>
      <c r="S1255">
        <f t="shared" si="102"/>
        <v>7</v>
      </c>
      <c r="T1255" t="str">
        <f t="shared" si="103"/>
        <v>มี</v>
      </c>
      <c r="U1255" t="str">
        <f t="shared" si="104"/>
        <v>24</v>
      </c>
      <c r="V1255" cm="1">
        <f t="array" ref="V1255">_xlfn.SWITCH(T1255,"มค",1,"กพ",2,"มี",3,"เมย",4,"พค",5,"มิ",6,"กค",7,"สค",8,"กย",9,"ตค",10,"พย",11,"ธค",12)</f>
        <v>3</v>
      </c>
      <c r="W1255" s="55">
        <f t="shared" si="105"/>
        <v>2022</v>
      </c>
      <c r="X1255" s="54">
        <f t="shared" si="106"/>
        <v>44644</v>
      </c>
    </row>
    <row r="1256" spans="1:24" ht="24" x14ac:dyDescent="0.4">
      <c r="A1256" s="19">
        <v>178</v>
      </c>
      <c r="B1256" s="20" t="s">
        <v>2644</v>
      </c>
      <c r="C1256" s="21" t="s">
        <v>2647</v>
      </c>
      <c r="D1256" s="22" t="s">
        <v>648</v>
      </c>
      <c r="E1256" s="23" t="s">
        <v>649</v>
      </c>
      <c r="F1256" s="24" t="s">
        <v>650</v>
      </c>
      <c r="G1256" s="25" t="s">
        <v>2449</v>
      </c>
      <c r="H1256" s="26">
        <v>80.5</v>
      </c>
      <c r="I1256" s="26">
        <v>5.63</v>
      </c>
      <c r="J1256" s="27">
        <v>86.13</v>
      </c>
      <c r="K1256" s="28">
        <v>0</v>
      </c>
      <c r="L1256" s="27">
        <v>0</v>
      </c>
      <c r="M1256" s="27">
        <v>0</v>
      </c>
      <c r="N1256" s="29">
        <v>0</v>
      </c>
      <c r="O1256" s="27">
        <v>5.63</v>
      </c>
      <c r="P1256" s="27">
        <v>86.13</v>
      </c>
      <c r="Q1256" s="27">
        <v>86.13</v>
      </c>
      <c r="R1256" s="30" t="s">
        <v>2646</v>
      </c>
      <c r="S1256">
        <f t="shared" si="102"/>
        <v>7</v>
      </c>
      <c r="T1256" t="str">
        <f t="shared" si="103"/>
        <v>มี</v>
      </c>
      <c r="U1256" t="str">
        <f t="shared" si="104"/>
        <v>24</v>
      </c>
      <c r="V1256" cm="1">
        <f t="array" ref="V1256">_xlfn.SWITCH(T1256,"มค",1,"กพ",2,"มี",3,"เมย",4,"พค",5,"มิ",6,"กค",7,"สค",8,"กย",9,"ตค",10,"พย",11,"ธค",12)</f>
        <v>3</v>
      </c>
      <c r="W1256" s="55">
        <f t="shared" si="105"/>
        <v>2022</v>
      </c>
      <c r="X1256" s="54">
        <f t="shared" si="106"/>
        <v>44644</v>
      </c>
    </row>
    <row r="1257" spans="1:24" ht="24" x14ac:dyDescent="0.4">
      <c r="A1257" s="19">
        <v>179</v>
      </c>
      <c r="B1257" s="20" t="s">
        <v>2644</v>
      </c>
      <c r="C1257" s="21" t="s">
        <v>2648</v>
      </c>
      <c r="D1257" s="22" t="s">
        <v>648</v>
      </c>
      <c r="E1257" s="23" t="s">
        <v>649</v>
      </c>
      <c r="F1257" s="24" t="s">
        <v>650</v>
      </c>
      <c r="G1257" s="25" t="s">
        <v>50</v>
      </c>
      <c r="H1257" s="26">
        <v>0</v>
      </c>
      <c r="I1257" s="26">
        <v>0</v>
      </c>
      <c r="J1257" s="27">
        <v>0</v>
      </c>
      <c r="K1257" s="28">
        <v>16</v>
      </c>
      <c r="L1257" s="27">
        <v>56</v>
      </c>
      <c r="M1257" s="27">
        <v>3.92</v>
      </c>
      <c r="N1257" s="29">
        <v>59.92</v>
      </c>
      <c r="O1257" s="27">
        <v>3.92</v>
      </c>
      <c r="P1257" s="27">
        <v>59.92</v>
      </c>
      <c r="Q1257" s="27">
        <v>59.92</v>
      </c>
      <c r="R1257" s="30" t="s">
        <v>2646</v>
      </c>
      <c r="S1257">
        <f t="shared" si="102"/>
        <v>7</v>
      </c>
      <c r="T1257" t="str">
        <f t="shared" si="103"/>
        <v>มี</v>
      </c>
      <c r="U1257" t="str">
        <f t="shared" si="104"/>
        <v>24</v>
      </c>
      <c r="V1257" cm="1">
        <f t="array" ref="V1257">_xlfn.SWITCH(T1257,"มค",1,"กพ",2,"มี",3,"เมย",4,"พค",5,"มิ",6,"กค",7,"สค",8,"กย",9,"ตค",10,"พย",11,"ธค",12)</f>
        <v>3</v>
      </c>
      <c r="W1257" s="55">
        <f t="shared" si="105"/>
        <v>2022</v>
      </c>
      <c r="X1257" s="54">
        <f t="shared" si="106"/>
        <v>44644</v>
      </c>
    </row>
    <row r="1258" spans="1:24" ht="24" x14ac:dyDescent="0.4">
      <c r="A1258" s="19">
        <v>180</v>
      </c>
      <c r="B1258" s="20" t="s">
        <v>2644</v>
      </c>
      <c r="C1258" s="21" t="s">
        <v>2649</v>
      </c>
      <c r="D1258" s="22" t="s">
        <v>524</v>
      </c>
      <c r="E1258" s="23" t="s">
        <v>525</v>
      </c>
      <c r="F1258" s="24" t="s">
        <v>526</v>
      </c>
      <c r="G1258" s="25" t="s">
        <v>50</v>
      </c>
      <c r="H1258" s="26">
        <v>0</v>
      </c>
      <c r="I1258" s="26">
        <v>0</v>
      </c>
      <c r="J1258" s="27">
        <v>0</v>
      </c>
      <c r="K1258" s="28">
        <v>28</v>
      </c>
      <c r="L1258" s="27">
        <v>98</v>
      </c>
      <c r="M1258" s="27">
        <v>6.86</v>
      </c>
      <c r="N1258" s="29">
        <v>104.86</v>
      </c>
      <c r="O1258" s="27">
        <v>6.86</v>
      </c>
      <c r="P1258" s="27">
        <v>104.86</v>
      </c>
      <c r="Q1258" s="27">
        <v>104.86</v>
      </c>
      <c r="R1258" s="30" t="s">
        <v>2650</v>
      </c>
      <c r="S1258">
        <f t="shared" si="102"/>
        <v>7</v>
      </c>
      <c r="T1258" t="str">
        <f t="shared" si="103"/>
        <v>มี</v>
      </c>
      <c r="U1258" t="str">
        <f t="shared" si="104"/>
        <v>24</v>
      </c>
      <c r="V1258" cm="1">
        <f t="array" ref="V1258">_xlfn.SWITCH(T1258,"มค",1,"กพ",2,"มี",3,"เมย",4,"พค",5,"มิ",6,"กค",7,"สค",8,"กย",9,"ตค",10,"พย",11,"ธค",12)</f>
        <v>3</v>
      </c>
      <c r="W1258" s="55">
        <f t="shared" si="105"/>
        <v>2022</v>
      </c>
      <c r="X1258" s="54">
        <f t="shared" si="106"/>
        <v>44644</v>
      </c>
    </row>
    <row r="1259" spans="1:24" ht="24" x14ac:dyDescent="0.4">
      <c r="A1259" s="19">
        <v>181</v>
      </c>
      <c r="B1259" s="20" t="s">
        <v>2644</v>
      </c>
      <c r="C1259" s="21" t="s">
        <v>2651</v>
      </c>
      <c r="D1259" s="22" t="s">
        <v>643</v>
      </c>
      <c r="E1259" s="23" t="s">
        <v>644</v>
      </c>
      <c r="F1259" s="24" t="s">
        <v>645</v>
      </c>
      <c r="G1259" s="25" t="s">
        <v>50</v>
      </c>
      <c r="H1259" s="26">
        <v>0</v>
      </c>
      <c r="I1259" s="26">
        <v>0</v>
      </c>
      <c r="J1259" s="27">
        <v>0</v>
      </c>
      <c r="K1259" s="28">
        <v>188</v>
      </c>
      <c r="L1259" s="27">
        <v>658</v>
      </c>
      <c r="M1259" s="27">
        <v>46.06</v>
      </c>
      <c r="N1259" s="29">
        <v>704.06</v>
      </c>
      <c r="O1259" s="27">
        <v>46.06</v>
      </c>
      <c r="P1259" s="27">
        <v>704.06</v>
      </c>
      <c r="Q1259" s="27">
        <v>704.06</v>
      </c>
      <c r="R1259" s="30" t="s">
        <v>2652</v>
      </c>
      <c r="S1259">
        <f t="shared" si="102"/>
        <v>7</v>
      </c>
      <c r="T1259" t="str">
        <f t="shared" si="103"/>
        <v>มี</v>
      </c>
      <c r="U1259" t="str">
        <f t="shared" si="104"/>
        <v>24</v>
      </c>
      <c r="V1259" cm="1">
        <f t="array" ref="V1259">_xlfn.SWITCH(T1259,"มค",1,"กพ",2,"มี",3,"เมย",4,"พค",5,"มิ",6,"กค",7,"สค",8,"กย",9,"ตค",10,"พย",11,"ธค",12)</f>
        <v>3</v>
      </c>
      <c r="W1259" s="55">
        <f t="shared" si="105"/>
        <v>2022</v>
      </c>
      <c r="X1259" s="54">
        <f t="shared" si="106"/>
        <v>44644</v>
      </c>
    </row>
    <row r="1260" spans="1:24" ht="24" x14ac:dyDescent="0.4">
      <c r="A1260" s="19">
        <v>182</v>
      </c>
      <c r="B1260" s="20" t="s">
        <v>2644</v>
      </c>
      <c r="C1260" s="21" t="s">
        <v>2653</v>
      </c>
      <c r="D1260" s="22" t="s">
        <v>538</v>
      </c>
      <c r="E1260" s="23" t="s">
        <v>539</v>
      </c>
      <c r="F1260" s="24" t="s">
        <v>540</v>
      </c>
      <c r="G1260" s="25" t="s">
        <v>50</v>
      </c>
      <c r="H1260" s="26">
        <v>0</v>
      </c>
      <c r="I1260" s="26">
        <v>0</v>
      </c>
      <c r="J1260" s="27">
        <v>0</v>
      </c>
      <c r="K1260" s="28">
        <v>19</v>
      </c>
      <c r="L1260" s="27">
        <v>66.5</v>
      </c>
      <c r="M1260" s="27">
        <v>4.6500000000000004</v>
      </c>
      <c r="N1260" s="29">
        <v>71.150000000000006</v>
      </c>
      <c r="O1260" s="27">
        <v>4.6500000000000004</v>
      </c>
      <c r="P1260" s="27">
        <v>71.150000000000006</v>
      </c>
      <c r="Q1260" s="27">
        <v>71.25</v>
      </c>
      <c r="R1260" s="30"/>
      <c r="S1260">
        <f t="shared" si="102"/>
        <v>7</v>
      </c>
      <c r="T1260" t="str">
        <f t="shared" si="103"/>
        <v>มี</v>
      </c>
      <c r="U1260" t="str">
        <f t="shared" si="104"/>
        <v>24</v>
      </c>
      <c r="V1260" cm="1">
        <f t="array" ref="V1260">_xlfn.SWITCH(T1260,"มค",1,"กพ",2,"มี",3,"เมย",4,"พค",5,"มิ",6,"กค",7,"สค",8,"กย",9,"ตค",10,"พย",11,"ธค",12)</f>
        <v>3</v>
      </c>
      <c r="W1260" s="55">
        <f t="shared" si="105"/>
        <v>2022</v>
      </c>
      <c r="X1260" s="54">
        <f t="shared" si="106"/>
        <v>44644</v>
      </c>
    </row>
    <row r="1261" spans="1:24" ht="24" x14ac:dyDescent="0.4">
      <c r="A1261" s="19">
        <v>183</v>
      </c>
      <c r="B1261" s="20" t="s">
        <v>2644</v>
      </c>
      <c r="C1261" s="21" t="s">
        <v>2654</v>
      </c>
      <c r="D1261" s="22" t="s">
        <v>542</v>
      </c>
      <c r="E1261" s="23" t="s">
        <v>543</v>
      </c>
      <c r="F1261" s="24" t="s">
        <v>544</v>
      </c>
      <c r="G1261" s="25" t="s">
        <v>50</v>
      </c>
      <c r="H1261" s="26">
        <v>0</v>
      </c>
      <c r="I1261" s="26">
        <v>0</v>
      </c>
      <c r="J1261" s="27">
        <v>0</v>
      </c>
      <c r="K1261" s="28">
        <v>4</v>
      </c>
      <c r="L1261" s="27">
        <v>14</v>
      </c>
      <c r="M1261" s="27">
        <v>0.98</v>
      </c>
      <c r="N1261" s="29">
        <v>14.98</v>
      </c>
      <c r="O1261" s="27">
        <v>0.98</v>
      </c>
      <c r="P1261" s="27">
        <v>14.98</v>
      </c>
      <c r="Q1261" s="27">
        <v>15</v>
      </c>
      <c r="R1261" s="30"/>
      <c r="S1261">
        <f t="shared" si="102"/>
        <v>7</v>
      </c>
      <c r="T1261" t="str">
        <f t="shared" si="103"/>
        <v>มี</v>
      </c>
      <c r="U1261" t="str">
        <f t="shared" si="104"/>
        <v>24</v>
      </c>
      <c r="V1261" cm="1">
        <f t="array" ref="V1261">_xlfn.SWITCH(T1261,"มค",1,"กพ",2,"มี",3,"เมย",4,"พค",5,"มิ",6,"กค",7,"สค",8,"กย",9,"ตค",10,"พย",11,"ธค",12)</f>
        <v>3</v>
      </c>
      <c r="W1261" s="55">
        <f t="shared" si="105"/>
        <v>2022</v>
      </c>
      <c r="X1261" s="54">
        <f t="shared" si="106"/>
        <v>44644</v>
      </c>
    </row>
    <row r="1262" spans="1:24" ht="24" x14ac:dyDescent="0.4">
      <c r="A1262" s="19">
        <v>184</v>
      </c>
      <c r="B1262" s="20" t="s">
        <v>2644</v>
      </c>
      <c r="C1262" s="21" t="s">
        <v>2655</v>
      </c>
      <c r="D1262" s="22" t="s">
        <v>546</v>
      </c>
      <c r="E1262" s="23" t="s">
        <v>547</v>
      </c>
      <c r="F1262" s="24" t="s">
        <v>548</v>
      </c>
      <c r="G1262" s="25" t="s">
        <v>50</v>
      </c>
      <c r="H1262" s="26">
        <v>0</v>
      </c>
      <c r="I1262" s="26">
        <v>0</v>
      </c>
      <c r="J1262" s="27">
        <v>0</v>
      </c>
      <c r="K1262" s="28">
        <v>55</v>
      </c>
      <c r="L1262" s="27">
        <v>192.5</v>
      </c>
      <c r="M1262" s="27">
        <v>13.47</v>
      </c>
      <c r="N1262" s="29">
        <v>205.97</v>
      </c>
      <c r="O1262" s="27">
        <v>13.47</v>
      </c>
      <c r="P1262" s="27">
        <v>205.97</v>
      </c>
      <c r="Q1262" s="27">
        <v>206</v>
      </c>
      <c r="R1262" s="30"/>
      <c r="S1262">
        <f t="shared" si="102"/>
        <v>7</v>
      </c>
      <c r="T1262" t="str">
        <f t="shared" si="103"/>
        <v>มี</v>
      </c>
      <c r="U1262" t="str">
        <f t="shared" si="104"/>
        <v>24</v>
      </c>
      <c r="V1262" cm="1">
        <f t="array" ref="V1262">_xlfn.SWITCH(T1262,"มค",1,"กพ",2,"มี",3,"เมย",4,"พค",5,"มิ",6,"กค",7,"สค",8,"กย",9,"ตค",10,"พย",11,"ธค",12)</f>
        <v>3</v>
      </c>
      <c r="W1262" s="55">
        <f t="shared" si="105"/>
        <v>2022</v>
      </c>
      <c r="X1262" s="54">
        <f t="shared" si="106"/>
        <v>44644</v>
      </c>
    </row>
    <row r="1263" spans="1:24" ht="24" x14ac:dyDescent="0.4">
      <c r="A1263" s="19">
        <v>185</v>
      </c>
      <c r="B1263" s="20" t="s">
        <v>2644</v>
      </c>
      <c r="C1263" s="21" t="s">
        <v>2656</v>
      </c>
      <c r="D1263" s="22" t="s">
        <v>550</v>
      </c>
      <c r="E1263" s="23" t="s">
        <v>551</v>
      </c>
      <c r="F1263" s="24" t="s">
        <v>552</v>
      </c>
      <c r="G1263" s="25" t="s">
        <v>50</v>
      </c>
      <c r="H1263" s="26">
        <v>0</v>
      </c>
      <c r="I1263" s="26">
        <v>0</v>
      </c>
      <c r="J1263" s="27">
        <v>0</v>
      </c>
      <c r="K1263" s="28">
        <v>66</v>
      </c>
      <c r="L1263" s="27">
        <v>231</v>
      </c>
      <c r="M1263" s="27">
        <v>16.170000000000002</v>
      </c>
      <c r="N1263" s="29">
        <v>247.17</v>
      </c>
      <c r="O1263" s="27">
        <v>16.170000000000002</v>
      </c>
      <c r="P1263" s="27">
        <v>247.17</v>
      </c>
      <c r="Q1263" s="27">
        <v>247.25</v>
      </c>
      <c r="R1263" s="30"/>
      <c r="S1263">
        <f t="shared" si="102"/>
        <v>7</v>
      </c>
      <c r="T1263" t="str">
        <f t="shared" si="103"/>
        <v>มี</v>
      </c>
      <c r="U1263" t="str">
        <f t="shared" si="104"/>
        <v>24</v>
      </c>
      <c r="V1263" cm="1">
        <f t="array" ref="V1263">_xlfn.SWITCH(T1263,"มค",1,"กพ",2,"มี",3,"เมย",4,"พค",5,"มิ",6,"กค",7,"สค",8,"กย",9,"ตค",10,"พย",11,"ธค",12)</f>
        <v>3</v>
      </c>
      <c r="W1263" s="55">
        <f t="shared" si="105"/>
        <v>2022</v>
      </c>
      <c r="X1263" s="54">
        <f t="shared" si="106"/>
        <v>44644</v>
      </c>
    </row>
    <row r="1264" spans="1:24" ht="24" x14ac:dyDescent="0.4">
      <c r="A1264" s="19">
        <v>186</v>
      </c>
      <c r="B1264" s="20" t="s">
        <v>2644</v>
      </c>
      <c r="C1264" s="21" t="s">
        <v>2657</v>
      </c>
      <c r="D1264" s="22" t="s">
        <v>554</v>
      </c>
      <c r="E1264" s="23" t="s">
        <v>555</v>
      </c>
      <c r="F1264" s="24" t="s">
        <v>556</v>
      </c>
      <c r="G1264" s="25" t="s">
        <v>50</v>
      </c>
      <c r="H1264" s="26">
        <v>0</v>
      </c>
      <c r="I1264" s="26">
        <v>0</v>
      </c>
      <c r="J1264" s="27">
        <v>0</v>
      </c>
      <c r="K1264" s="28">
        <v>51</v>
      </c>
      <c r="L1264" s="27">
        <v>178.5</v>
      </c>
      <c r="M1264" s="27">
        <v>12.49</v>
      </c>
      <c r="N1264" s="29">
        <v>190.99</v>
      </c>
      <c r="O1264" s="27">
        <v>12.49</v>
      </c>
      <c r="P1264" s="27">
        <v>190.99</v>
      </c>
      <c r="Q1264" s="27">
        <v>191</v>
      </c>
      <c r="R1264" s="30"/>
      <c r="S1264">
        <f t="shared" si="102"/>
        <v>7</v>
      </c>
      <c r="T1264" t="str">
        <f t="shared" si="103"/>
        <v>มี</v>
      </c>
      <c r="U1264" t="str">
        <f t="shared" si="104"/>
        <v>24</v>
      </c>
      <c r="V1264" cm="1">
        <f t="array" ref="V1264">_xlfn.SWITCH(T1264,"มค",1,"กพ",2,"มี",3,"เมย",4,"พค",5,"มิ",6,"กค",7,"สค",8,"กย",9,"ตค",10,"พย",11,"ธค",12)</f>
        <v>3</v>
      </c>
      <c r="W1264" s="55">
        <f t="shared" si="105"/>
        <v>2022</v>
      </c>
      <c r="X1264" s="54">
        <f t="shared" si="106"/>
        <v>44644</v>
      </c>
    </row>
    <row r="1265" spans="1:24" ht="24" x14ac:dyDescent="0.4">
      <c r="A1265" s="19">
        <v>187</v>
      </c>
      <c r="B1265" s="20" t="s">
        <v>2644</v>
      </c>
      <c r="C1265" s="21" t="s">
        <v>2658</v>
      </c>
      <c r="D1265" s="22" t="s">
        <v>558</v>
      </c>
      <c r="E1265" s="23" t="s">
        <v>559</v>
      </c>
      <c r="F1265" s="24" t="s">
        <v>560</v>
      </c>
      <c r="G1265" s="25" t="s">
        <v>50</v>
      </c>
      <c r="H1265" s="26">
        <v>0</v>
      </c>
      <c r="I1265" s="26">
        <v>0</v>
      </c>
      <c r="J1265" s="27">
        <v>0</v>
      </c>
      <c r="K1265" s="28">
        <v>51</v>
      </c>
      <c r="L1265" s="27">
        <v>178.5</v>
      </c>
      <c r="M1265" s="27">
        <v>12.49</v>
      </c>
      <c r="N1265" s="29">
        <v>190.99</v>
      </c>
      <c r="O1265" s="27">
        <v>12.49</v>
      </c>
      <c r="P1265" s="27">
        <v>190.99</v>
      </c>
      <c r="Q1265" s="27">
        <v>191</v>
      </c>
      <c r="R1265" s="30"/>
      <c r="S1265">
        <f t="shared" si="102"/>
        <v>7</v>
      </c>
      <c r="T1265" t="str">
        <f t="shared" si="103"/>
        <v>มี</v>
      </c>
      <c r="U1265" t="str">
        <f t="shared" si="104"/>
        <v>24</v>
      </c>
      <c r="V1265" cm="1">
        <f t="array" ref="V1265">_xlfn.SWITCH(T1265,"มค",1,"กพ",2,"มี",3,"เมย",4,"พค",5,"มิ",6,"กค",7,"สค",8,"กย",9,"ตค",10,"พย",11,"ธค",12)</f>
        <v>3</v>
      </c>
      <c r="W1265" s="55">
        <f t="shared" si="105"/>
        <v>2022</v>
      </c>
      <c r="X1265" s="54">
        <f t="shared" si="106"/>
        <v>44644</v>
      </c>
    </row>
    <row r="1266" spans="1:24" ht="24" x14ac:dyDescent="0.4">
      <c r="A1266" s="19">
        <v>188</v>
      </c>
      <c r="B1266" s="20" t="s">
        <v>2644</v>
      </c>
      <c r="C1266" s="21" t="s">
        <v>2659</v>
      </c>
      <c r="D1266" s="22" t="s">
        <v>562</v>
      </c>
      <c r="E1266" s="23" t="s">
        <v>563</v>
      </c>
      <c r="F1266" s="24" t="s">
        <v>564</v>
      </c>
      <c r="G1266" s="25" t="s">
        <v>50</v>
      </c>
      <c r="H1266" s="26">
        <v>0</v>
      </c>
      <c r="I1266" s="26">
        <v>0</v>
      </c>
      <c r="J1266" s="27">
        <v>0</v>
      </c>
      <c r="K1266" s="28">
        <v>144</v>
      </c>
      <c r="L1266" s="27">
        <v>504</v>
      </c>
      <c r="M1266" s="27">
        <v>35.28</v>
      </c>
      <c r="N1266" s="29">
        <v>539.28</v>
      </c>
      <c r="O1266" s="27">
        <v>35.28</v>
      </c>
      <c r="P1266" s="27">
        <v>539.28</v>
      </c>
      <c r="Q1266" s="27">
        <v>539.5</v>
      </c>
      <c r="R1266" s="30"/>
      <c r="S1266">
        <f t="shared" si="102"/>
        <v>7</v>
      </c>
      <c r="T1266" t="str">
        <f t="shared" si="103"/>
        <v>มี</v>
      </c>
      <c r="U1266" t="str">
        <f t="shared" si="104"/>
        <v>24</v>
      </c>
      <c r="V1266" cm="1">
        <f t="array" ref="V1266">_xlfn.SWITCH(T1266,"มค",1,"กพ",2,"มี",3,"เมย",4,"พค",5,"มิ",6,"กค",7,"สค",8,"กย",9,"ตค",10,"พย",11,"ธค",12)</f>
        <v>3</v>
      </c>
      <c r="W1266" s="55">
        <f t="shared" si="105"/>
        <v>2022</v>
      </c>
      <c r="X1266" s="54">
        <f t="shared" si="106"/>
        <v>44644</v>
      </c>
    </row>
    <row r="1267" spans="1:24" ht="24" x14ac:dyDescent="0.4">
      <c r="A1267" s="19">
        <v>189</v>
      </c>
      <c r="B1267" s="20" t="s">
        <v>2644</v>
      </c>
      <c r="C1267" s="21" t="s">
        <v>2660</v>
      </c>
      <c r="D1267" s="22" t="s">
        <v>1570</v>
      </c>
      <c r="E1267" s="23" t="s">
        <v>1571</v>
      </c>
      <c r="F1267" s="24" t="s">
        <v>1572</v>
      </c>
      <c r="G1267" s="25" t="s">
        <v>50</v>
      </c>
      <c r="H1267" s="26">
        <v>0</v>
      </c>
      <c r="I1267" s="26">
        <v>0</v>
      </c>
      <c r="J1267" s="27">
        <v>0</v>
      </c>
      <c r="K1267" s="28">
        <v>37</v>
      </c>
      <c r="L1267" s="27">
        <v>129.5</v>
      </c>
      <c r="M1267" s="27">
        <v>9.06</v>
      </c>
      <c r="N1267" s="29">
        <v>138.56</v>
      </c>
      <c r="O1267" s="27">
        <v>9.06</v>
      </c>
      <c r="P1267" s="27">
        <v>138.56</v>
      </c>
      <c r="Q1267" s="27">
        <v>138.75</v>
      </c>
      <c r="R1267" s="30"/>
      <c r="S1267">
        <f t="shared" si="102"/>
        <v>7</v>
      </c>
      <c r="T1267" t="str">
        <f t="shared" si="103"/>
        <v>มี</v>
      </c>
      <c r="U1267" t="str">
        <f t="shared" si="104"/>
        <v>24</v>
      </c>
      <c r="V1267" cm="1">
        <f t="array" ref="V1267">_xlfn.SWITCH(T1267,"มค",1,"กพ",2,"มี",3,"เมย",4,"พค",5,"มิ",6,"กค",7,"สค",8,"กย",9,"ตค",10,"พย",11,"ธค",12)</f>
        <v>3</v>
      </c>
      <c r="W1267" s="55">
        <f t="shared" si="105"/>
        <v>2022</v>
      </c>
      <c r="X1267" s="54">
        <f t="shared" si="106"/>
        <v>44644</v>
      </c>
    </row>
    <row r="1268" spans="1:24" ht="24" x14ac:dyDescent="0.4">
      <c r="A1268" s="19">
        <v>190</v>
      </c>
      <c r="B1268" s="20" t="s">
        <v>2644</v>
      </c>
      <c r="C1268" s="21" t="s">
        <v>2661</v>
      </c>
      <c r="D1268" s="22" t="s">
        <v>570</v>
      </c>
      <c r="E1268" s="23" t="s">
        <v>571</v>
      </c>
      <c r="F1268" s="24" t="s">
        <v>572</v>
      </c>
      <c r="G1268" s="25" t="s">
        <v>50</v>
      </c>
      <c r="H1268" s="26">
        <v>0</v>
      </c>
      <c r="I1268" s="26">
        <v>0</v>
      </c>
      <c r="J1268" s="27">
        <v>0</v>
      </c>
      <c r="K1268" s="28">
        <v>7</v>
      </c>
      <c r="L1268" s="27">
        <v>24.5</v>
      </c>
      <c r="M1268" s="27">
        <v>1.71</v>
      </c>
      <c r="N1268" s="29">
        <v>26.21</v>
      </c>
      <c r="O1268" s="27">
        <v>1.71</v>
      </c>
      <c r="P1268" s="27">
        <v>26.21</v>
      </c>
      <c r="Q1268" s="27">
        <v>26.25</v>
      </c>
      <c r="R1268" s="30"/>
      <c r="S1268">
        <f t="shared" si="102"/>
        <v>7</v>
      </c>
      <c r="T1268" t="str">
        <f t="shared" si="103"/>
        <v>มี</v>
      </c>
      <c r="U1268" t="str">
        <f t="shared" si="104"/>
        <v>24</v>
      </c>
      <c r="V1268" cm="1">
        <f t="array" ref="V1268">_xlfn.SWITCH(T1268,"มค",1,"กพ",2,"มี",3,"เมย",4,"พค",5,"มิ",6,"กค",7,"สค",8,"กย",9,"ตค",10,"พย",11,"ธค",12)</f>
        <v>3</v>
      </c>
      <c r="W1268" s="55">
        <f t="shared" si="105"/>
        <v>2022</v>
      </c>
      <c r="X1268" s="54">
        <f t="shared" si="106"/>
        <v>44644</v>
      </c>
    </row>
    <row r="1269" spans="1:24" ht="24" x14ac:dyDescent="0.4">
      <c r="A1269" s="19">
        <v>191</v>
      </c>
      <c r="B1269" s="20" t="s">
        <v>2644</v>
      </c>
      <c r="C1269" s="21" t="s">
        <v>2662</v>
      </c>
      <c r="D1269" s="22" t="s">
        <v>935</v>
      </c>
      <c r="E1269" s="23" t="s">
        <v>936</v>
      </c>
      <c r="F1269" s="24" t="s">
        <v>937</v>
      </c>
      <c r="G1269" s="25" t="s">
        <v>50</v>
      </c>
      <c r="H1269" s="26">
        <v>0</v>
      </c>
      <c r="I1269" s="26">
        <v>0</v>
      </c>
      <c r="J1269" s="27">
        <v>0</v>
      </c>
      <c r="K1269" s="28">
        <v>46</v>
      </c>
      <c r="L1269" s="27">
        <v>161</v>
      </c>
      <c r="M1269" s="27">
        <v>11.27</v>
      </c>
      <c r="N1269" s="29">
        <v>172.27</v>
      </c>
      <c r="O1269" s="27">
        <v>11.27</v>
      </c>
      <c r="P1269" s="27">
        <v>172.27</v>
      </c>
      <c r="Q1269" s="27">
        <v>172.5</v>
      </c>
      <c r="R1269" s="30"/>
      <c r="S1269">
        <f t="shared" si="102"/>
        <v>7</v>
      </c>
      <c r="T1269" t="str">
        <f t="shared" si="103"/>
        <v>มี</v>
      </c>
      <c r="U1269" t="str">
        <f t="shared" si="104"/>
        <v>24</v>
      </c>
      <c r="V1269" cm="1">
        <f t="array" ref="V1269">_xlfn.SWITCH(T1269,"มค",1,"กพ",2,"มี",3,"เมย",4,"พค",5,"มิ",6,"กค",7,"สค",8,"กย",9,"ตค",10,"พย",11,"ธค",12)</f>
        <v>3</v>
      </c>
      <c r="W1269" s="55">
        <f t="shared" si="105"/>
        <v>2022</v>
      </c>
      <c r="X1269" s="54">
        <f t="shared" si="106"/>
        <v>44644</v>
      </c>
    </row>
    <row r="1270" spans="1:24" ht="24" x14ac:dyDescent="0.4">
      <c r="A1270" s="19">
        <v>192</v>
      </c>
      <c r="B1270" s="20" t="s">
        <v>2644</v>
      </c>
      <c r="C1270" s="21" t="s">
        <v>2663</v>
      </c>
      <c r="D1270" s="22" t="s">
        <v>735</v>
      </c>
      <c r="E1270" s="23" t="s">
        <v>736</v>
      </c>
      <c r="F1270" s="24" t="s">
        <v>737</v>
      </c>
      <c r="G1270" s="25" t="s">
        <v>50</v>
      </c>
      <c r="H1270" s="26">
        <v>0</v>
      </c>
      <c r="I1270" s="26">
        <v>0</v>
      </c>
      <c r="J1270" s="27">
        <v>0</v>
      </c>
      <c r="K1270" s="28">
        <v>24</v>
      </c>
      <c r="L1270" s="27">
        <v>84</v>
      </c>
      <c r="M1270" s="27">
        <v>5.88</v>
      </c>
      <c r="N1270" s="29">
        <v>89.88</v>
      </c>
      <c r="O1270" s="27">
        <v>5.88</v>
      </c>
      <c r="P1270" s="27">
        <v>89.88</v>
      </c>
      <c r="Q1270" s="27">
        <v>90</v>
      </c>
      <c r="R1270" s="30"/>
      <c r="S1270">
        <f t="shared" si="102"/>
        <v>7</v>
      </c>
      <c r="T1270" t="str">
        <f t="shared" si="103"/>
        <v>มี</v>
      </c>
      <c r="U1270" t="str">
        <f t="shared" si="104"/>
        <v>24</v>
      </c>
      <c r="V1270" cm="1">
        <f t="array" ref="V1270">_xlfn.SWITCH(T1270,"มค",1,"กพ",2,"มี",3,"เมย",4,"พค",5,"มิ",6,"กค",7,"สค",8,"กย",9,"ตค",10,"พย",11,"ธค",12)</f>
        <v>3</v>
      </c>
      <c r="W1270" s="55">
        <f t="shared" si="105"/>
        <v>2022</v>
      </c>
      <c r="X1270" s="54">
        <f t="shared" si="106"/>
        <v>44644</v>
      </c>
    </row>
    <row r="1271" spans="1:24" ht="24" x14ac:dyDescent="0.4">
      <c r="A1271" s="19">
        <v>193</v>
      </c>
      <c r="B1271" s="20" t="s">
        <v>2644</v>
      </c>
      <c r="C1271" s="21" t="s">
        <v>2664</v>
      </c>
      <c r="D1271" s="22" t="s">
        <v>739</v>
      </c>
      <c r="E1271" s="23" t="s">
        <v>740</v>
      </c>
      <c r="F1271" s="24" t="s">
        <v>741</v>
      </c>
      <c r="G1271" s="25" t="s">
        <v>50</v>
      </c>
      <c r="H1271" s="26">
        <v>0</v>
      </c>
      <c r="I1271" s="26">
        <v>0</v>
      </c>
      <c r="J1271" s="27">
        <v>0</v>
      </c>
      <c r="K1271" s="28">
        <v>17</v>
      </c>
      <c r="L1271" s="27">
        <v>59.5</v>
      </c>
      <c r="M1271" s="27">
        <v>4.16</v>
      </c>
      <c r="N1271" s="29">
        <v>63.66</v>
      </c>
      <c r="O1271" s="27">
        <v>4.16</v>
      </c>
      <c r="P1271" s="27">
        <v>63.66</v>
      </c>
      <c r="Q1271" s="27">
        <v>63.75</v>
      </c>
      <c r="R1271" s="30"/>
      <c r="S1271">
        <f t="shared" si="102"/>
        <v>7</v>
      </c>
      <c r="T1271" t="str">
        <f t="shared" si="103"/>
        <v>มี</v>
      </c>
      <c r="U1271" t="str">
        <f t="shared" si="104"/>
        <v>24</v>
      </c>
      <c r="V1271" cm="1">
        <f t="array" ref="V1271">_xlfn.SWITCH(T1271,"มค",1,"กพ",2,"มี",3,"เมย",4,"พค",5,"มิ",6,"กค",7,"สค",8,"กย",9,"ตค",10,"พย",11,"ธค",12)</f>
        <v>3</v>
      </c>
      <c r="W1271" s="55">
        <f t="shared" si="105"/>
        <v>2022</v>
      </c>
      <c r="X1271" s="54">
        <f t="shared" si="106"/>
        <v>44644</v>
      </c>
    </row>
    <row r="1272" spans="1:24" ht="24" x14ac:dyDescent="0.4">
      <c r="A1272" s="19">
        <v>194</v>
      </c>
      <c r="B1272" s="20" t="s">
        <v>2644</v>
      </c>
      <c r="C1272" s="21" t="s">
        <v>2665</v>
      </c>
      <c r="D1272" s="22" t="s">
        <v>881</v>
      </c>
      <c r="E1272" s="23" t="s">
        <v>882</v>
      </c>
      <c r="F1272" s="24" t="s">
        <v>883</v>
      </c>
      <c r="G1272" s="25" t="s">
        <v>50</v>
      </c>
      <c r="H1272" s="26">
        <v>0</v>
      </c>
      <c r="I1272" s="26">
        <v>0</v>
      </c>
      <c r="J1272" s="27">
        <v>0</v>
      </c>
      <c r="K1272" s="28">
        <v>2</v>
      </c>
      <c r="L1272" s="27">
        <v>7</v>
      </c>
      <c r="M1272" s="27">
        <v>0.49</v>
      </c>
      <c r="N1272" s="29">
        <v>7.49</v>
      </c>
      <c r="O1272" s="27">
        <v>0.49</v>
      </c>
      <c r="P1272" s="27">
        <v>7.49</v>
      </c>
      <c r="Q1272" s="27">
        <v>7.5</v>
      </c>
      <c r="R1272" s="30"/>
      <c r="S1272">
        <f t="shared" si="102"/>
        <v>7</v>
      </c>
      <c r="T1272" t="str">
        <f t="shared" si="103"/>
        <v>มี</v>
      </c>
      <c r="U1272" t="str">
        <f t="shared" si="104"/>
        <v>24</v>
      </c>
      <c r="V1272" cm="1">
        <f t="array" ref="V1272">_xlfn.SWITCH(T1272,"มค",1,"กพ",2,"มี",3,"เมย",4,"พค",5,"มิ",6,"กค",7,"สค",8,"กย",9,"ตค",10,"พย",11,"ธค",12)</f>
        <v>3</v>
      </c>
      <c r="W1272" s="55">
        <f t="shared" si="105"/>
        <v>2022</v>
      </c>
      <c r="X1272" s="54">
        <f t="shared" si="106"/>
        <v>44644</v>
      </c>
    </row>
    <row r="1273" spans="1:24" ht="24" x14ac:dyDescent="0.4">
      <c r="A1273" s="19">
        <v>195</v>
      </c>
      <c r="B1273" s="20" t="s">
        <v>2644</v>
      </c>
      <c r="C1273" s="21" t="s">
        <v>2666</v>
      </c>
      <c r="D1273" s="22" t="s">
        <v>889</v>
      </c>
      <c r="E1273" s="23" t="s">
        <v>890</v>
      </c>
      <c r="F1273" s="24" t="s">
        <v>891</v>
      </c>
      <c r="G1273" s="25" t="s">
        <v>50</v>
      </c>
      <c r="H1273" s="26">
        <v>0</v>
      </c>
      <c r="I1273" s="26">
        <v>0</v>
      </c>
      <c r="J1273" s="27">
        <v>0</v>
      </c>
      <c r="K1273" s="28">
        <v>48</v>
      </c>
      <c r="L1273" s="27">
        <v>168</v>
      </c>
      <c r="M1273" s="27">
        <v>11.76</v>
      </c>
      <c r="N1273" s="29">
        <v>179.76</v>
      </c>
      <c r="O1273" s="27">
        <v>11.76</v>
      </c>
      <c r="P1273" s="27">
        <v>179.76</v>
      </c>
      <c r="Q1273" s="27">
        <v>180</v>
      </c>
      <c r="R1273" s="30"/>
      <c r="S1273">
        <f t="shared" si="102"/>
        <v>7</v>
      </c>
      <c r="T1273" t="str">
        <f t="shared" si="103"/>
        <v>มี</v>
      </c>
      <c r="U1273" t="str">
        <f t="shared" si="104"/>
        <v>24</v>
      </c>
      <c r="V1273" cm="1">
        <f t="array" ref="V1273">_xlfn.SWITCH(T1273,"มค",1,"กพ",2,"มี",3,"เมย",4,"พค",5,"มิ",6,"กค",7,"สค",8,"กย",9,"ตค",10,"พย",11,"ธค",12)</f>
        <v>3</v>
      </c>
      <c r="W1273" s="55">
        <f t="shared" si="105"/>
        <v>2022</v>
      </c>
      <c r="X1273" s="54">
        <f t="shared" si="106"/>
        <v>44644</v>
      </c>
    </row>
    <row r="1274" spans="1:24" ht="24" x14ac:dyDescent="0.4">
      <c r="A1274" s="19">
        <v>196</v>
      </c>
      <c r="B1274" s="20" t="s">
        <v>2644</v>
      </c>
      <c r="C1274" s="21" t="s">
        <v>2667</v>
      </c>
      <c r="D1274" s="22" t="s">
        <v>885</v>
      </c>
      <c r="E1274" s="23" t="s">
        <v>886</v>
      </c>
      <c r="F1274" s="24" t="s">
        <v>887</v>
      </c>
      <c r="G1274" s="25" t="s">
        <v>50</v>
      </c>
      <c r="H1274" s="26">
        <v>0</v>
      </c>
      <c r="I1274" s="26">
        <v>0</v>
      </c>
      <c r="J1274" s="27">
        <v>0</v>
      </c>
      <c r="K1274" s="28">
        <v>22</v>
      </c>
      <c r="L1274" s="27">
        <v>77</v>
      </c>
      <c r="M1274" s="27">
        <v>5.39</v>
      </c>
      <c r="N1274" s="29">
        <v>82.39</v>
      </c>
      <c r="O1274" s="27">
        <v>5.39</v>
      </c>
      <c r="P1274" s="27">
        <v>82.39</v>
      </c>
      <c r="Q1274" s="27">
        <v>82.5</v>
      </c>
      <c r="R1274" s="30"/>
      <c r="S1274">
        <f t="shared" si="102"/>
        <v>7</v>
      </c>
      <c r="T1274" t="str">
        <f t="shared" si="103"/>
        <v>มี</v>
      </c>
      <c r="U1274" t="str">
        <f t="shared" si="104"/>
        <v>24</v>
      </c>
      <c r="V1274" cm="1">
        <f t="array" ref="V1274">_xlfn.SWITCH(T1274,"มค",1,"กพ",2,"มี",3,"เมย",4,"พค",5,"มิ",6,"กค",7,"สค",8,"กย",9,"ตค",10,"พย",11,"ธค",12)</f>
        <v>3</v>
      </c>
      <c r="W1274" s="55">
        <f t="shared" si="105"/>
        <v>2022</v>
      </c>
      <c r="X1274" s="54">
        <f t="shared" si="106"/>
        <v>44644</v>
      </c>
    </row>
    <row r="1275" spans="1:24" ht="24" x14ac:dyDescent="0.4">
      <c r="A1275" s="19">
        <v>197</v>
      </c>
      <c r="B1275" s="20" t="s">
        <v>2644</v>
      </c>
      <c r="C1275" s="21" t="s">
        <v>2668</v>
      </c>
      <c r="D1275" s="22" t="s">
        <v>931</v>
      </c>
      <c r="E1275" s="23" t="s">
        <v>932</v>
      </c>
      <c r="F1275" s="24" t="s">
        <v>933</v>
      </c>
      <c r="G1275" s="25" t="s">
        <v>50</v>
      </c>
      <c r="H1275" s="26">
        <v>0</v>
      </c>
      <c r="I1275" s="26">
        <v>0</v>
      </c>
      <c r="J1275" s="27">
        <v>0</v>
      </c>
      <c r="K1275" s="28">
        <v>31</v>
      </c>
      <c r="L1275" s="27">
        <v>108.5</v>
      </c>
      <c r="M1275" s="27">
        <v>7.59</v>
      </c>
      <c r="N1275" s="29">
        <v>116.09</v>
      </c>
      <c r="O1275" s="27">
        <v>7.59</v>
      </c>
      <c r="P1275" s="27">
        <v>116.09</v>
      </c>
      <c r="Q1275" s="27">
        <v>116.25</v>
      </c>
      <c r="R1275" s="30"/>
      <c r="S1275">
        <f t="shared" si="102"/>
        <v>7</v>
      </c>
      <c r="T1275" t="str">
        <f t="shared" si="103"/>
        <v>มี</v>
      </c>
      <c r="U1275" t="str">
        <f t="shared" si="104"/>
        <v>24</v>
      </c>
      <c r="V1275" cm="1">
        <f t="array" ref="V1275">_xlfn.SWITCH(T1275,"มค",1,"กพ",2,"มี",3,"เมย",4,"พค",5,"มิ",6,"กค",7,"สค",8,"กย",9,"ตค",10,"พย",11,"ธค",12)</f>
        <v>3</v>
      </c>
      <c r="W1275" s="55">
        <f t="shared" si="105"/>
        <v>2022</v>
      </c>
      <c r="X1275" s="54">
        <f t="shared" si="106"/>
        <v>44644</v>
      </c>
    </row>
    <row r="1276" spans="1:24" ht="24" x14ac:dyDescent="0.4">
      <c r="A1276" s="19">
        <v>198</v>
      </c>
      <c r="B1276" s="20" t="s">
        <v>2644</v>
      </c>
      <c r="C1276" s="21" t="s">
        <v>2669</v>
      </c>
      <c r="D1276" s="22" t="s">
        <v>939</v>
      </c>
      <c r="E1276" s="23" t="s">
        <v>130</v>
      </c>
      <c r="F1276" s="24" t="s">
        <v>940</v>
      </c>
      <c r="G1276" s="25" t="s">
        <v>50</v>
      </c>
      <c r="H1276" s="26">
        <v>0</v>
      </c>
      <c r="I1276" s="26">
        <v>0</v>
      </c>
      <c r="J1276" s="27">
        <v>0</v>
      </c>
      <c r="K1276" s="28">
        <v>67</v>
      </c>
      <c r="L1276" s="27">
        <v>234.5</v>
      </c>
      <c r="M1276" s="27">
        <v>16.41</v>
      </c>
      <c r="N1276" s="29">
        <v>250.91</v>
      </c>
      <c r="O1276" s="27">
        <v>16.41</v>
      </c>
      <c r="P1276" s="27">
        <v>250.91</v>
      </c>
      <c r="Q1276" s="27">
        <v>251</v>
      </c>
      <c r="R1276" s="30"/>
      <c r="S1276">
        <f t="shared" si="102"/>
        <v>7</v>
      </c>
      <c r="T1276" t="str">
        <f t="shared" si="103"/>
        <v>มี</v>
      </c>
      <c r="U1276" t="str">
        <f t="shared" si="104"/>
        <v>24</v>
      </c>
      <c r="V1276" cm="1">
        <f t="array" ref="V1276">_xlfn.SWITCH(T1276,"มค",1,"กพ",2,"มี",3,"เมย",4,"พค",5,"มิ",6,"กค",7,"สค",8,"กย",9,"ตค",10,"พย",11,"ธค",12)</f>
        <v>3</v>
      </c>
      <c r="W1276" s="55">
        <f t="shared" si="105"/>
        <v>2022</v>
      </c>
      <c r="X1276" s="54">
        <f t="shared" si="106"/>
        <v>44644</v>
      </c>
    </row>
    <row r="1277" spans="1:24" ht="24" x14ac:dyDescent="0.4">
      <c r="A1277" s="19">
        <v>199</v>
      </c>
      <c r="B1277" s="20" t="s">
        <v>2644</v>
      </c>
      <c r="C1277" s="21" t="s">
        <v>2670</v>
      </c>
      <c r="D1277" s="22" t="s">
        <v>612</v>
      </c>
      <c r="E1277" s="23" t="s">
        <v>613</v>
      </c>
      <c r="F1277" s="24" t="s">
        <v>614</v>
      </c>
      <c r="G1277" s="25" t="s">
        <v>50</v>
      </c>
      <c r="H1277" s="26">
        <v>0</v>
      </c>
      <c r="I1277" s="26">
        <v>0</v>
      </c>
      <c r="J1277" s="27">
        <v>0</v>
      </c>
      <c r="K1277" s="28">
        <v>92</v>
      </c>
      <c r="L1277" s="27">
        <v>322</v>
      </c>
      <c r="M1277" s="27">
        <v>22.54</v>
      </c>
      <c r="N1277" s="29">
        <v>344.54</v>
      </c>
      <c r="O1277" s="27">
        <v>22.54</v>
      </c>
      <c r="P1277" s="27">
        <v>344.54</v>
      </c>
      <c r="Q1277" s="27">
        <v>344.75</v>
      </c>
      <c r="R1277" s="30"/>
      <c r="S1277">
        <f t="shared" si="102"/>
        <v>7</v>
      </c>
      <c r="T1277" t="str">
        <f t="shared" si="103"/>
        <v>มี</v>
      </c>
      <c r="U1277" t="str">
        <f t="shared" si="104"/>
        <v>24</v>
      </c>
      <c r="V1277" cm="1">
        <f t="array" ref="V1277">_xlfn.SWITCH(T1277,"มค",1,"กพ",2,"มี",3,"เมย",4,"พค",5,"มิ",6,"กค",7,"สค",8,"กย",9,"ตค",10,"พย",11,"ธค",12)</f>
        <v>3</v>
      </c>
      <c r="W1277" s="55">
        <f t="shared" si="105"/>
        <v>2022</v>
      </c>
      <c r="X1277" s="54">
        <f t="shared" si="106"/>
        <v>44644</v>
      </c>
    </row>
    <row r="1278" spans="1:24" ht="24" x14ac:dyDescent="0.4">
      <c r="A1278" s="19">
        <v>200</v>
      </c>
      <c r="B1278" s="20" t="s">
        <v>2644</v>
      </c>
      <c r="C1278" s="21" t="s">
        <v>2671</v>
      </c>
      <c r="D1278" s="22" t="s">
        <v>1629</v>
      </c>
      <c r="E1278" s="23" t="s">
        <v>1630</v>
      </c>
      <c r="F1278" s="24" t="s">
        <v>1631</v>
      </c>
      <c r="G1278" s="25" t="s">
        <v>50</v>
      </c>
      <c r="H1278" s="26">
        <v>0</v>
      </c>
      <c r="I1278" s="26">
        <v>0</v>
      </c>
      <c r="J1278" s="27">
        <v>0</v>
      </c>
      <c r="K1278" s="28">
        <v>88</v>
      </c>
      <c r="L1278" s="27">
        <v>308</v>
      </c>
      <c r="M1278" s="27">
        <v>21.56</v>
      </c>
      <c r="N1278" s="29">
        <v>329.56</v>
      </c>
      <c r="O1278" s="27">
        <v>21.56</v>
      </c>
      <c r="P1278" s="27">
        <v>329.56</v>
      </c>
      <c r="Q1278" s="27">
        <v>329.75</v>
      </c>
      <c r="R1278" s="30"/>
      <c r="S1278">
        <f t="shared" si="102"/>
        <v>7</v>
      </c>
      <c r="T1278" t="str">
        <f t="shared" si="103"/>
        <v>มี</v>
      </c>
      <c r="U1278" t="str">
        <f t="shared" si="104"/>
        <v>24</v>
      </c>
      <c r="V1278" cm="1">
        <f t="array" ref="V1278">_xlfn.SWITCH(T1278,"มค",1,"กพ",2,"มี",3,"เมย",4,"พค",5,"มิ",6,"กค",7,"สค",8,"กย",9,"ตค",10,"พย",11,"ธค",12)</f>
        <v>3</v>
      </c>
      <c r="W1278" s="55">
        <f t="shared" si="105"/>
        <v>2022</v>
      </c>
      <c r="X1278" s="54">
        <f t="shared" si="106"/>
        <v>44644</v>
      </c>
    </row>
    <row r="1279" spans="1:24" ht="24" x14ac:dyDescent="0.4">
      <c r="A1279" s="19">
        <v>201</v>
      </c>
      <c r="B1279" s="20" t="s">
        <v>2644</v>
      </c>
      <c r="C1279" s="21" t="s">
        <v>2672</v>
      </c>
      <c r="D1279" s="22" t="s">
        <v>608</v>
      </c>
      <c r="E1279" s="23" t="s">
        <v>609</v>
      </c>
      <c r="F1279" s="24" t="s">
        <v>610</v>
      </c>
      <c r="G1279" s="25" t="s">
        <v>50</v>
      </c>
      <c r="H1279" s="26">
        <v>0</v>
      </c>
      <c r="I1279" s="26">
        <v>0</v>
      </c>
      <c r="J1279" s="27">
        <v>0</v>
      </c>
      <c r="K1279" s="28">
        <v>43</v>
      </c>
      <c r="L1279" s="27">
        <v>150.5</v>
      </c>
      <c r="M1279" s="27">
        <v>10.53</v>
      </c>
      <c r="N1279" s="29">
        <v>161.03</v>
      </c>
      <c r="O1279" s="27">
        <v>10.53</v>
      </c>
      <c r="P1279" s="27">
        <v>161.03</v>
      </c>
      <c r="Q1279" s="27">
        <v>161.25</v>
      </c>
      <c r="R1279" s="30"/>
      <c r="S1279">
        <f t="shared" si="102"/>
        <v>7</v>
      </c>
      <c r="T1279" t="str">
        <f t="shared" si="103"/>
        <v>มี</v>
      </c>
      <c r="U1279" t="str">
        <f t="shared" si="104"/>
        <v>24</v>
      </c>
      <c r="V1279" cm="1">
        <f t="array" ref="V1279">_xlfn.SWITCH(T1279,"มค",1,"กพ",2,"มี",3,"เมย",4,"พค",5,"มิ",6,"กค",7,"สค",8,"กย",9,"ตค",10,"พย",11,"ธค",12)</f>
        <v>3</v>
      </c>
      <c r="W1279" s="55">
        <f t="shared" si="105"/>
        <v>2022</v>
      </c>
      <c r="X1279" s="54">
        <f t="shared" si="106"/>
        <v>44644</v>
      </c>
    </row>
    <row r="1280" spans="1:24" ht="24" x14ac:dyDescent="0.4">
      <c r="A1280" s="19">
        <v>202</v>
      </c>
      <c r="B1280" s="20" t="s">
        <v>2644</v>
      </c>
      <c r="C1280" s="21" t="s">
        <v>2673</v>
      </c>
      <c r="D1280" s="22" t="s">
        <v>604</v>
      </c>
      <c r="E1280" s="23" t="s">
        <v>605</v>
      </c>
      <c r="F1280" s="24" t="s">
        <v>606</v>
      </c>
      <c r="G1280" s="25" t="s">
        <v>50</v>
      </c>
      <c r="H1280" s="26">
        <v>0</v>
      </c>
      <c r="I1280" s="26">
        <v>0</v>
      </c>
      <c r="J1280" s="27">
        <v>0</v>
      </c>
      <c r="K1280" s="28">
        <v>11</v>
      </c>
      <c r="L1280" s="27">
        <v>38.5</v>
      </c>
      <c r="M1280" s="27">
        <v>2.69</v>
      </c>
      <c r="N1280" s="29">
        <v>41.19</v>
      </c>
      <c r="O1280" s="27">
        <v>2.69</v>
      </c>
      <c r="P1280" s="27">
        <v>41.19</v>
      </c>
      <c r="Q1280" s="27">
        <v>41.25</v>
      </c>
      <c r="R1280" s="30"/>
      <c r="S1280">
        <f t="shared" si="102"/>
        <v>7</v>
      </c>
      <c r="T1280" t="str">
        <f t="shared" si="103"/>
        <v>มี</v>
      </c>
      <c r="U1280" t="str">
        <f t="shared" si="104"/>
        <v>24</v>
      </c>
      <c r="V1280" cm="1">
        <f t="array" ref="V1280">_xlfn.SWITCH(T1280,"มค",1,"กพ",2,"มี",3,"เมย",4,"พค",5,"มิ",6,"กค",7,"สค",8,"กย",9,"ตค",10,"พย",11,"ธค",12)</f>
        <v>3</v>
      </c>
      <c r="W1280" s="55">
        <f t="shared" si="105"/>
        <v>2022</v>
      </c>
      <c r="X1280" s="54">
        <f t="shared" si="106"/>
        <v>44644</v>
      </c>
    </row>
    <row r="1281" spans="1:24" ht="24" x14ac:dyDescent="0.4">
      <c r="A1281" s="19">
        <v>203</v>
      </c>
      <c r="B1281" s="20" t="s">
        <v>2644</v>
      </c>
      <c r="C1281" s="21" t="s">
        <v>2674</v>
      </c>
      <c r="D1281" s="22" t="s">
        <v>224</v>
      </c>
      <c r="E1281" s="23" t="s">
        <v>221</v>
      </c>
      <c r="F1281" s="24" t="s">
        <v>225</v>
      </c>
      <c r="G1281" s="25" t="s">
        <v>50</v>
      </c>
      <c r="H1281" s="26">
        <v>0</v>
      </c>
      <c r="I1281" s="26">
        <v>0</v>
      </c>
      <c r="J1281" s="27">
        <v>0</v>
      </c>
      <c r="K1281" s="28">
        <v>14</v>
      </c>
      <c r="L1281" s="27">
        <v>49</v>
      </c>
      <c r="M1281" s="27">
        <v>3.43</v>
      </c>
      <c r="N1281" s="29">
        <v>52.43</v>
      </c>
      <c r="O1281" s="27">
        <v>3.43</v>
      </c>
      <c r="P1281" s="27">
        <v>52.43</v>
      </c>
      <c r="Q1281" s="27">
        <v>52.5</v>
      </c>
      <c r="R1281" s="30"/>
      <c r="S1281">
        <f t="shared" si="102"/>
        <v>7</v>
      </c>
      <c r="T1281" t="str">
        <f t="shared" si="103"/>
        <v>มี</v>
      </c>
      <c r="U1281" t="str">
        <f t="shared" si="104"/>
        <v>24</v>
      </c>
      <c r="V1281" cm="1">
        <f t="array" ref="V1281">_xlfn.SWITCH(T1281,"มค",1,"กพ",2,"มี",3,"เมย",4,"พค",5,"มิ",6,"กค",7,"สค",8,"กย",9,"ตค",10,"พย",11,"ธค",12)</f>
        <v>3</v>
      </c>
      <c r="W1281" s="55">
        <f t="shared" si="105"/>
        <v>2022</v>
      </c>
      <c r="X1281" s="54">
        <f t="shared" si="106"/>
        <v>44644</v>
      </c>
    </row>
    <row r="1282" spans="1:24" ht="24" x14ac:dyDescent="0.4">
      <c r="A1282" s="19">
        <v>204</v>
      </c>
      <c r="B1282" s="20" t="s">
        <v>2644</v>
      </c>
      <c r="C1282" s="21" t="s">
        <v>2675</v>
      </c>
      <c r="D1282" s="22" t="s">
        <v>220</v>
      </c>
      <c r="E1282" s="23" t="s">
        <v>221</v>
      </c>
      <c r="F1282" s="24" t="s">
        <v>222</v>
      </c>
      <c r="G1282" s="25" t="s">
        <v>50</v>
      </c>
      <c r="H1282" s="26">
        <v>0</v>
      </c>
      <c r="I1282" s="26">
        <v>0</v>
      </c>
      <c r="J1282" s="27">
        <v>0</v>
      </c>
      <c r="K1282" s="28">
        <v>14</v>
      </c>
      <c r="L1282" s="27">
        <v>49</v>
      </c>
      <c r="M1282" s="27">
        <v>3.43</v>
      </c>
      <c r="N1282" s="29">
        <v>52.43</v>
      </c>
      <c r="O1282" s="27">
        <v>3.43</v>
      </c>
      <c r="P1282" s="27">
        <v>52.43</v>
      </c>
      <c r="Q1282" s="27">
        <v>52.5</v>
      </c>
      <c r="R1282" s="30"/>
      <c r="S1282">
        <f t="shared" si="102"/>
        <v>7</v>
      </c>
      <c r="T1282" t="str">
        <f t="shared" si="103"/>
        <v>มี</v>
      </c>
      <c r="U1282" t="str">
        <f t="shared" si="104"/>
        <v>24</v>
      </c>
      <c r="V1282" cm="1">
        <f t="array" ref="V1282">_xlfn.SWITCH(T1282,"มค",1,"กพ",2,"มี",3,"เมย",4,"พค",5,"มิ",6,"กค",7,"สค",8,"กย",9,"ตค",10,"พย",11,"ธค",12)</f>
        <v>3</v>
      </c>
      <c r="W1282" s="55">
        <f t="shared" si="105"/>
        <v>2022</v>
      </c>
      <c r="X1282" s="54">
        <f t="shared" si="106"/>
        <v>44644</v>
      </c>
    </row>
    <row r="1283" spans="1:24" ht="24" x14ac:dyDescent="0.4">
      <c r="A1283" s="19">
        <v>205</v>
      </c>
      <c r="B1283" s="20" t="s">
        <v>2644</v>
      </c>
      <c r="C1283" s="21" t="s">
        <v>2676</v>
      </c>
      <c r="D1283" s="22" t="s">
        <v>656</v>
      </c>
      <c r="E1283" s="23" t="s">
        <v>657</v>
      </c>
      <c r="F1283" s="24" t="s">
        <v>658</v>
      </c>
      <c r="G1283" s="25" t="s">
        <v>50</v>
      </c>
      <c r="H1283" s="26">
        <v>0</v>
      </c>
      <c r="I1283" s="26">
        <v>0</v>
      </c>
      <c r="J1283" s="27">
        <v>0</v>
      </c>
      <c r="K1283" s="28">
        <v>13</v>
      </c>
      <c r="L1283" s="27">
        <v>45.5</v>
      </c>
      <c r="M1283" s="27">
        <v>3.18</v>
      </c>
      <c r="N1283" s="29">
        <v>48.68</v>
      </c>
      <c r="O1283" s="27">
        <v>3.18</v>
      </c>
      <c r="P1283" s="27">
        <v>48.68</v>
      </c>
      <c r="Q1283" s="27">
        <v>48.75</v>
      </c>
      <c r="R1283" s="30"/>
      <c r="S1283">
        <f t="shared" si="102"/>
        <v>7</v>
      </c>
      <c r="T1283" t="str">
        <f t="shared" si="103"/>
        <v>มี</v>
      </c>
      <c r="U1283" t="str">
        <f t="shared" si="104"/>
        <v>24</v>
      </c>
      <c r="V1283" cm="1">
        <f t="array" ref="V1283">_xlfn.SWITCH(T1283,"มค",1,"กพ",2,"มี",3,"เมย",4,"พค",5,"มิ",6,"กค",7,"สค",8,"กย",9,"ตค",10,"พย",11,"ธค",12)</f>
        <v>3</v>
      </c>
      <c r="W1283" s="55">
        <f t="shared" si="105"/>
        <v>2022</v>
      </c>
      <c r="X1283" s="54">
        <f t="shared" si="106"/>
        <v>44644</v>
      </c>
    </row>
    <row r="1284" spans="1:24" ht="24" x14ac:dyDescent="0.4">
      <c r="A1284" s="19">
        <v>206</v>
      </c>
      <c r="B1284" s="20" t="s">
        <v>2644</v>
      </c>
      <c r="C1284" s="21" t="s">
        <v>2677</v>
      </c>
      <c r="D1284" s="22" t="s">
        <v>227</v>
      </c>
      <c r="E1284" s="23" t="s">
        <v>228</v>
      </c>
      <c r="F1284" s="24" t="s">
        <v>229</v>
      </c>
      <c r="G1284" s="25" t="s">
        <v>50</v>
      </c>
      <c r="H1284" s="26">
        <v>0</v>
      </c>
      <c r="I1284" s="26">
        <v>0</v>
      </c>
      <c r="J1284" s="27">
        <v>0</v>
      </c>
      <c r="K1284" s="28">
        <v>20</v>
      </c>
      <c r="L1284" s="27">
        <v>70</v>
      </c>
      <c r="M1284" s="27">
        <v>4.9000000000000004</v>
      </c>
      <c r="N1284" s="29">
        <v>74.900000000000006</v>
      </c>
      <c r="O1284" s="27">
        <v>4.9000000000000004</v>
      </c>
      <c r="P1284" s="27">
        <v>74.900000000000006</v>
      </c>
      <c r="Q1284" s="27">
        <v>75</v>
      </c>
      <c r="R1284" s="30"/>
      <c r="S1284">
        <f t="shared" ref="S1284:S1347" si="107">LEN(B1284)</f>
        <v>7</v>
      </c>
      <c r="T1284" t="str">
        <f t="shared" si="103"/>
        <v>มี</v>
      </c>
      <c r="U1284" t="str">
        <f t="shared" si="104"/>
        <v>24</v>
      </c>
      <c r="V1284" cm="1">
        <f t="array" ref="V1284">_xlfn.SWITCH(T1284,"มค",1,"กพ",2,"มี",3,"เมย",4,"พค",5,"มิ",6,"กค",7,"สค",8,"กย",9,"ตค",10,"พย",11,"ธค",12)</f>
        <v>3</v>
      </c>
      <c r="W1284" s="55">
        <f t="shared" si="105"/>
        <v>2022</v>
      </c>
      <c r="X1284" s="54">
        <f t="shared" si="106"/>
        <v>44644</v>
      </c>
    </row>
    <row r="1285" spans="1:24" ht="24" x14ac:dyDescent="0.4">
      <c r="A1285" s="19">
        <v>207</v>
      </c>
      <c r="B1285" s="20" t="s">
        <v>2644</v>
      </c>
      <c r="C1285" s="21" t="s">
        <v>2678</v>
      </c>
      <c r="D1285" s="22" t="s">
        <v>1480</v>
      </c>
      <c r="E1285" s="23" t="s">
        <v>1481</v>
      </c>
      <c r="F1285" s="24" t="s">
        <v>1482</v>
      </c>
      <c r="G1285" s="25" t="s">
        <v>50</v>
      </c>
      <c r="H1285" s="26">
        <v>0</v>
      </c>
      <c r="I1285" s="26">
        <v>0</v>
      </c>
      <c r="J1285" s="27">
        <v>0</v>
      </c>
      <c r="K1285" s="28">
        <v>34</v>
      </c>
      <c r="L1285" s="27">
        <v>119</v>
      </c>
      <c r="M1285" s="27">
        <v>8.33</v>
      </c>
      <c r="N1285" s="29">
        <v>127.33</v>
      </c>
      <c r="O1285" s="27">
        <v>8.33</v>
      </c>
      <c r="P1285" s="27">
        <v>127.33</v>
      </c>
      <c r="Q1285" s="27">
        <v>127.5</v>
      </c>
      <c r="R1285" s="30"/>
      <c r="S1285">
        <f t="shared" si="107"/>
        <v>7</v>
      </c>
      <c r="T1285" t="str">
        <f t="shared" si="103"/>
        <v>มี</v>
      </c>
      <c r="U1285" t="str">
        <f t="shared" si="104"/>
        <v>24</v>
      </c>
      <c r="V1285" cm="1">
        <f t="array" ref="V1285">_xlfn.SWITCH(T1285,"มค",1,"กพ",2,"มี",3,"เมย",4,"พค",5,"มิ",6,"กค",7,"สค",8,"กย",9,"ตค",10,"พย",11,"ธค",12)</f>
        <v>3</v>
      </c>
      <c r="W1285" s="55">
        <f t="shared" si="105"/>
        <v>2022</v>
      </c>
      <c r="X1285" s="54">
        <f t="shared" si="106"/>
        <v>44644</v>
      </c>
    </row>
    <row r="1286" spans="1:24" ht="24" x14ac:dyDescent="0.4">
      <c r="A1286" s="19">
        <v>208</v>
      </c>
      <c r="B1286" s="20" t="s">
        <v>2644</v>
      </c>
      <c r="C1286" s="21" t="s">
        <v>2679</v>
      </c>
      <c r="D1286" s="22" t="s">
        <v>231</v>
      </c>
      <c r="E1286" s="23" t="s">
        <v>232</v>
      </c>
      <c r="F1286" s="24" t="s">
        <v>233</v>
      </c>
      <c r="G1286" s="25" t="s">
        <v>50</v>
      </c>
      <c r="H1286" s="26">
        <v>0</v>
      </c>
      <c r="I1286" s="26">
        <v>0</v>
      </c>
      <c r="J1286" s="27">
        <v>0</v>
      </c>
      <c r="K1286" s="28">
        <v>12</v>
      </c>
      <c r="L1286" s="27">
        <v>42</v>
      </c>
      <c r="M1286" s="27">
        <v>2.94</v>
      </c>
      <c r="N1286" s="29">
        <v>44.94</v>
      </c>
      <c r="O1286" s="27">
        <v>2.94</v>
      </c>
      <c r="P1286" s="27">
        <v>44.94</v>
      </c>
      <c r="Q1286" s="27">
        <v>45</v>
      </c>
      <c r="R1286" s="30"/>
      <c r="S1286">
        <f t="shared" si="107"/>
        <v>7</v>
      </c>
      <c r="T1286" t="str">
        <f t="shared" si="103"/>
        <v>มี</v>
      </c>
      <c r="U1286" t="str">
        <f t="shared" si="104"/>
        <v>24</v>
      </c>
      <c r="V1286" cm="1">
        <f t="array" ref="V1286">_xlfn.SWITCH(T1286,"มค",1,"กพ",2,"มี",3,"เมย",4,"พค",5,"มิ",6,"กค",7,"สค",8,"กย",9,"ตค",10,"พย",11,"ธค",12)</f>
        <v>3</v>
      </c>
      <c r="W1286" s="55">
        <f t="shared" si="105"/>
        <v>2022</v>
      </c>
      <c r="X1286" s="54">
        <f t="shared" si="106"/>
        <v>44644</v>
      </c>
    </row>
    <row r="1287" spans="1:24" ht="24" x14ac:dyDescent="0.4">
      <c r="A1287" s="19">
        <v>209</v>
      </c>
      <c r="B1287" s="20" t="s">
        <v>2644</v>
      </c>
      <c r="C1287" s="21" t="s">
        <v>2680</v>
      </c>
      <c r="D1287" s="22" t="s">
        <v>1474</v>
      </c>
      <c r="E1287" s="23" t="s">
        <v>1475</v>
      </c>
      <c r="F1287" s="24" t="s">
        <v>1476</v>
      </c>
      <c r="G1287" s="25" t="s">
        <v>50</v>
      </c>
      <c r="H1287" s="26">
        <v>0</v>
      </c>
      <c r="I1287" s="26">
        <v>0</v>
      </c>
      <c r="J1287" s="27">
        <v>0</v>
      </c>
      <c r="K1287" s="28">
        <v>8</v>
      </c>
      <c r="L1287" s="27">
        <v>28</v>
      </c>
      <c r="M1287" s="27">
        <v>1.96</v>
      </c>
      <c r="N1287" s="29">
        <v>29.96</v>
      </c>
      <c r="O1287" s="27">
        <v>1.96</v>
      </c>
      <c r="P1287" s="27">
        <v>29.96</v>
      </c>
      <c r="Q1287" s="27">
        <v>30</v>
      </c>
      <c r="R1287" s="30"/>
      <c r="S1287">
        <f t="shared" si="107"/>
        <v>7</v>
      </c>
      <c r="T1287" t="str">
        <f t="shared" si="103"/>
        <v>มี</v>
      </c>
      <c r="U1287" t="str">
        <f t="shared" si="104"/>
        <v>24</v>
      </c>
      <c r="V1287" cm="1">
        <f t="array" ref="V1287">_xlfn.SWITCH(T1287,"มค",1,"กพ",2,"มี",3,"เมย",4,"พค",5,"มิ",6,"กค",7,"สค",8,"กย",9,"ตค",10,"พย",11,"ธค",12)</f>
        <v>3</v>
      </c>
      <c r="W1287" s="55">
        <f t="shared" si="105"/>
        <v>2022</v>
      </c>
      <c r="X1287" s="54">
        <f t="shared" si="106"/>
        <v>44644</v>
      </c>
    </row>
    <row r="1288" spans="1:24" ht="24" x14ac:dyDescent="0.4">
      <c r="A1288" s="19">
        <v>210</v>
      </c>
      <c r="B1288" s="20" t="s">
        <v>2681</v>
      </c>
      <c r="C1288" s="21" t="s">
        <v>2682</v>
      </c>
      <c r="D1288" s="22" t="s">
        <v>496</v>
      </c>
      <c r="E1288" s="23" t="s">
        <v>252</v>
      </c>
      <c r="F1288" s="24" t="s">
        <v>497</v>
      </c>
      <c r="G1288" s="25" t="s">
        <v>50</v>
      </c>
      <c r="H1288" s="26">
        <v>0</v>
      </c>
      <c r="I1288" s="26">
        <v>0</v>
      </c>
      <c r="J1288" s="27">
        <v>0</v>
      </c>
      <c r="K1288" s="28"/>
      <c r="L1288" s="27">
        <v>125</v>
      </c>
      <c r="M1288" s="27">
        <v>8.75</v>
      </c>
      <c r="N1288" s="29">
        <v>133.75</v>
      </c>
      <c r="O1288" s="27">
        <v>8.75</v>
      </c>
      <c r="P1288" s="27">
        <v>133.75</v>
      </c>
      <c r="Q1288" s="27">
        <v>133.75</v>
      </c>
      <c r="R1288" s="30"/>
      <c r="S1288">
        <f t="shared" si="107"/>
        <v>7</v>
      </c>
      <c r="T1288" t="str">
        <f t="shared" si="103"/>
        <v>มี</v>
      </c>
      <c r="U1288" t="str">
        <f t="shared" si="104"/>
        <v>25</v>
      </c>
      <c r="V1288" cm="1">
        <f t="array" ref="V1288">_xlfn.SWITCH(T1288,"มค",1,"กพ",2,"มี",3,"เมย",4,"พค",5,"มิ",6,"กค",7,"สค",8,"กย",9,"ตค",10,"พย",11,"ธค",12)</f>
        <v>3</v>
      </c>
      <c r="W1288" s="55">
        <f t="shared" si="105"/>
        <v>2022</v>
      </c>
      <c r="X1288" s="54">
        <f t="shared" si="106"/>
        <v>44645</v>
      </c>
    </row>
    <row r="1289" spans="1:24" ht="24" x14ac:dyDescent="0.4">
      <c r="A1289" s="19">
        <v>211</v>
      </c>
      <c r="B1289" s="20" t="s">
        <v>2681</v>
      </c>
      <c r="C1289" s="21" t="s">
        <v>2683</v>
      </c>
      <c r="D1289" s="22" t="s">
        <v>2684</v>
      </c>
      <c r="E1289" s="23" t="s">
        <v>2685</v>
      </c>
      <c r="F1289" s="24" t="s">
        <v>2686</v>
      </c>
      <c r="G1289" s="25" t="s">
        <v>50</v>
      </c>
      <c r="H1289" s="26">
        <v>0</v>
      </c>
      <c r="I1289" s="26">
        <v>0</v>
      </c>
      <c r="J1289" s="27">
        <v>0</v>
      </c>
      <c r="K1289" s="28">
        <v>11</v>
      </c>
      <c r="L1289" s="27">
        <v>38.5</v>
      </c>
      <c r="M1289" s="27">
        <v>2.69</v>
      </c>
      <c r="N1289" s="29">
        <v>41.19</v>
      </c>
      <c r="O1289" s="27">
        <v>2.69</v>
      </c>
      <c r="P1289" s="27">
        <v>41.19</v>
      </c>
      <c r="Q1289" s="27">
        <v>41.25</v>
      </c>
      <c r="R1289" s="30"/>
      <c r="S1289">
        <f t="shared" si="107"/>
        <v>7</v>
      </c>
      <c r="T1289" t="str">
        <f t="shared" si="103"/>
        <v>มี</v>
      </c>
      <c r="U1289" t="str">
        <f t="shared" si="104"/>
        <v>25</v>
      </c>
      <c r="V1289" cm="1">
        <f t="array" ref="V1289">_xlfn.SWITCH(T1289,"มค",1,"กพ",2,"มี",3,"เมย",4,"พค",5,"มิ",6,"กค",7,"สค",8,"กย",9,"ตค",10,"พย",11,"ธค",12)</f>
        <v>3</v>
      </c>
      <c r="W1289" s="55">
        <f t="shared" si="105"/>
        <v>2022</v>
      </c>
      <c r="X1289" s="54">
        <f t="shared" si="106"/>
        <v>44645</v>
      </c>
    </row>
    <row r="1290" spans="1:24" ht="24" x14ac:dyDescent="0.4">
      <c r="A1290" s="19">
        <v>212</v>
      </c>
      <c r="B1290" s="20" t="s">
        <v>2681</v>
      </c>
      <c r="C1290" s="21" t="s">
        <v>2687</v>
      </c>
      <c r="D1290" s="22" t="s">
        <v>582</v>
      </c>
      <c r="E1290" s="23" t="s">
        <v>175</v>
      </c>
      <c r="F1290" s="24" t="s">
        <v>583</v>
      </c>
      <c r="G1290" s="25" t="s">
        <v>50</v>
      </c>
      <c r="H1290" s="26">
        <v>0</v>
      </c>
      <c r="I1290" s="26">
        <v>0</v>
      </c>
      <c r="J1290" s="27">
        <v>0</v>
      </c>
      <c r="K1290" s="28">
        <v>4</v>
      </c>
      <c r="L1290" s="27">
        <v>14</v>
      </c>
      <c r="M1290" s="27">
        <v>0.98</v>
      </c>
      <c r="N1290" s="29">
        <v>14.98</v>
      </c>
      <c r="O1290" s="27">
        <v>0.98</v>
      </c>
      <c r="P1290" s="27">
        <v>14.98</v>
      </c>
      <c r="Q1290" s="27">
        <v>15</v>
      </c>
      <c r="R1290" s="30"/>
      <c r="S1290">
        <f t="shared" si="107"/>
        <v>7</v>
      </c>
      <c r="T1290" t="str">
        <f t="shared" si="103"/>
        <v>มี</v>
      </c>
      <c r="U1290" t="str">
        <f t="shared" si="104"/>
        <v>25</v>
      </c>
      <c r="V1290" cm="1">
        <f t="array" ref="V1290">_xlfn.SWITCH(T1290,"มค",1,"กพ",2,"มี",3,"เมย",4,"พค",5,"มิ",6,"กค",7,"สค",8,"กย",9,"ตค",10,"พย",11,"ธค",12)</f>
        <v>3</v>
      </c>
      <c r="W1290" s="55">
        <f t="shared" si="105"/>
        <v>2022</v>
      </c>
      <c r="X1290" s="54">
        <f t="shared" si="106"/>
        <v>44645</v>
      </c>
    </row>
    <row r="1291" spans="1:24" ht="24" x14ac:dyDescent="0.4">
      <c r="A1291" s="19">
        <v>213</v>
      </c>
      <c r="B1291" s="20" t="s">
        <v>2681</v>
      </c>
      <c r="C1291" s="21" t="s">
        <v>2688</v>
      </c>
      <c r="D1291" s="22" t="s">
        <v>593</v>
      </c>
      <c r="E1291" s="23" t="s">
        <v>590</v>
      </c>
      <c r="F1291" s="24" t="s">
        <v>594</v>
      </c>
      <c r="G1291" s="25" t="s">
        <v>50</v>
      </c>
      <c r="H1291" s="26">
        <v>0</v>
      </c>
      <c r="I1291" s="26">
        <v>0</v>
      </c>
      <c r="J1291" s="27">
        <v>0</v>
      </c>
      <c r="K1291" s="28">
        <v>6</v>
      </c>
      <c r="L1291" s="27">
        <v>21</v>
      </c>
      <c r="M1291" s="27">
        <v>1.47</v>
      </c>
      <c r="N1291" s="29">
        <v>22.47</v>
      </c>
      <c r="O1291" s="27">
        <v>1.47</v>
      </c>
      <c r="P1291" s="27">
        <v>22.47</v>
      </c>
      <c r="Q1291" s="27">
        <v>22.5</v>
      </c>
      <c r="R1291" s="30"/>
      <c r="S1291">
        <f t="shared" si="107"/>
        <v>7</v>
      </c>
      <c r="T1291" t="str">
        <f t="shared" si="103"/>
        <v>มี</v>
      </c>
      <c r="U1291" t="str">
        <f t="shared" si="104"/>
        <v>25</v>
      </c>
      <c r="V1291" cm="1">
        <f t="array" ref="V1291">_xlfn.SWITCH(T1291,"มค",1,"กพ",2,"มี",3,"เมย",4,"พค",5,"มิ",6,"กค",7,"สค",8,"กย",9,"ตค",10,"พย",11,"ธค",12)</f>
        <v>3</v>
      </c>
      <c r="W1291" s="55">
        <f t="shared" si="105"/>
        <v>2022</v>
      </c>
      <c r="X1291" s="54">
        <f t="shared" si="106"/>
        <v>44645</v>
      </c>
    </row>
    <row r="1292" spans="1:24" ht="24" x14ac:dyDescent="0.4">
      <c r="A1292" s="19">
        <v>214</v>
      </c>
      <c r="B1292" s="20" t="s">
        <v>2681</v>
      </c>
      <c r="C1292" s="21" t="s">
        <v>2689</v>
      </c>
      <c r="D1292" s="22" t="s">
        <v>589</v>
      </c>
      <c r="E1292" s="23" t="s">
        <v>590</v>
      </c>
      <c r="F1292" s="24" t="s">
        <v>591</v>
      </c>
      <c r="G1292" s="25" t="s">
        <v>50</v>
      </c>
      <c r="H1292" s="26">
        <v>0</v>
      </c>
      <c r="I1292" s="26">
        <v>0</v>
      </c>
      <c r="J1292" s="27">
        <v>0</v>
      </c>
      <c r="K1292" s="28">
        <v>1</v>
      </c>
      <c r="L1292" s="27">
        <v>3.5</v>
      </c>
      <c r="M1292" s="27">
        <v>0.24</v>
      </c>
      <c r="N1292" s="29">
        <v>3.74</v>
      </c>
      <c r="O1292" s="27">
        <v>0.24</v>
      </c>
      <c r="P1292" s="27">
        <v>3.74</v>
      </c>
      <c r="Q1292" s="27">
        <v>3.75</v>
      </c>
      <c r="R1292" s="30"/>
      <c r="S1292">
        <f t="shared" si="107"/>
        <v>7</v>
      </c>
      <c r="T1292" t="str">
        <f t="shared" si="103"/>
        <v>มี</v>
      </c>
      <c r="U1292" t="str">
        <f t="shared" si="104"/>
        <v>25</v>
      </c>
      <c r="V1292" cm="1">
        <f t="array" ref="V1292">_xlfn.SWITCH(T1292,"มค",1,"กพ",2,"มี",3,"เมย",4,"พค",5,"มิ",6,"กค",7,"สค",8,"กย",9,"ตค",10,"พย",11,"ธค",12)</f>
        <v>3</v>
      </c>
      <c r="W1292" s="55">
        <f t="shared" si="105"/>
        <v>2022</v>
      </c>
      <c r="X1292" s="54">
        <f t="shared" si="106"/>
        <v>44645</v>
      </c>
    </row>
    <row r="1293" spans="1:24" ht="24" x14ac:dyDescent="0.4">
      <c r="A1293" s="19">
        <v>215</v>
      </c>
      <c r="B1293" s="20" t="s">
        <v>2681</v>
      </c>
      <c r="C1293" s="21" t="s">
        <v>2690</v>
      </c>
      <c r="D1293" s="22" t="s">
        <v>1049</v>
      </c>
      <c r="E1293" s="23" t="s">
        <v>1050</v>
      </c>
      <c r="F1293" s="24" t="s">
        <v>587</v>
      </c>
      <c r="G1293" s="25" t="s">
        <v>50</v>
      </c>
      <c r="H1293" s="26">
        <v>0</v>
      </c>
      <c r="I1293" s="26">
        <v>0</v>
      </c>
      <c r="J1293" s="27">
        <v>0</v>
      </c>
      <c r="K1293" s="28">
        <v>7</v>
      </c>
      <c r="L1293" s="27">
        <v>24.5</v>
      </c>
      <c r="M1293" s="27">
        <v>1.71</v>
      </c>
      <c r="N1293" s="29">
        <v>26.21</v>
      </c>
      <c r="O1293" s="27">
        <v>1.71</v>
      </c>
      <c r="P1293" s="27">
        <v>26.21</v>
      </c>
      <c r="Q1293" s="27">
        <v>26.25</v>
      </c>
      <c r="R1293" s="30"/>
      <c r="S1293">
        <f t="shared" si="107"/>
        <v>7</v>
      </c>
      <c r="T1293" t="str">
        <f t="shared" si="103"/>
        <v>มี</v>
      </c>
      <c r="U1293" t="str">
        <f t="shared" si="104"/>
        <v>25</v>
      </c>
      <c r="V1293" cm="1">
        <f t="array" ref="V1293">_xlfn.SWITCH(T1293,"มค",1,"กพ",2,"มี",3,"เมย",4,"พค",5,"มิ",6,"กค",7,"สค",8,"กย",9,"ตค",10,"พย",11,"ธค",12)</f>
        <v>3</v>
      </c>
      <c r="W1293" s="55">
        <f t="shared" si="105"/>
        <v>2022</v>
      </c>
      <c r="X1293" s="54">
        <f t="shared" si="106"/>
        <v>44645</v>
      </c>
    </row>
    <row r="1294" spans="1:24" ht="24" x14ac:dyDescent="0.4">
      <c r="A1294" s="19">
        <v>216</v>
      </c>
      <c r="B1294" s="20" t="s">
        <v>2681</v>
      </c>
      <c r="C1294" s="21" t="s">
        <v>2691</v>
      </c>
      <c r="D1294" s="22" t="s">
        <v>1052</v>
      </c>
      <c r="E1294" s="23" t="s">
        <v>1050</v>
      </c>
      <c r="F1294" s="24" t="s">
        <v>587</v>
      </c>
      <c r="G1294" s="25" t="s">
        <v>50</v>
      </c>
      <c r="H1294" s="26">
        <v>0</v>
      </c>
      <c r="I1294" s="26">
        <v>0</v>
      </c>
      <c r="J1294" s="27">
        <v>0</v>
      </c>
      <c r="K1294" s="28">
        <v>234</v>
      </c>
      <c r="L1294" s="27">
        <v>819</v>
      </c>
      <c r="M1294" s="27">
        <v>57.33</v>
      </c>
      <c r="N1294" s="29">
        <v>876.33</v>
      </c>
      <c r="O1294" s="27">
        <v>57.33</v>
      </c>
      <c r="P1294" s="27">
        <v>876.33</v>
      </c>
      <c r="Q1294" s="27">
        <v>876.5</v>
      </c>
      <c r="R1294" s="30"/>
      <c r="S1294">
        <f t="shared" si="107"/>
        <v>7</v>
      </c>
      <c r="T1294" t="str">
        <f t="shared" si="103"/>
        <v>มี</v>
      </c>
      <c r="U1294" t="str">
        <f t="shared" si="104"/>
        <v>25</v>
      </c>
      <c r="V1294" cm="1">
        <f t="array" ref="V1294">_xlfn.SWITCH(T1294,"มค",1,"กพ",2,"มี",3,"เมย",4,"พค",5,"มิ",6,"กค",7,"สค",8,"กย",9,"ตค",10,"พย",11,"ธค",12)</f>
        <v>3</v>
      </c>
      <c r="W1294" s="55">
        <f t="shared" si="105"/>
        <v>2022</v>
      </c>
      <c r="X1294" s="54">
        <f t="shared" si="106"/>
        <v>44645</v>
      </c>
    </row>
    <row r="1295" spans="1:24" ht="24" x14ac:dyDescent="0.4">
      <c r="A1295" s="19">
        <v>217</v>
      </c>
      <c r="B1295" s="20" t="s">
        <v>2681</v>
      </c>
      <c r="C1295" s="21" t="s">
        <v>2692</v>
      </c>
      <c r="D1295" s="22" t="s">
        <v>1762</v>
      </c>
      <c r="E1295" s="23" t="s">
        <v>1763</v>
      </c>
      <c r="F1295" s="24" t="s">
        <v>1764</v>
      </c>
      <c r="G1295" s="25" t="s">
        <v>50</v>
      </c>
      <c r="H1295" s="26">
        <v>0</v>
      </c>
      <c r="I1295" s="26">
        <v>0</v>
      </c>
      <c r="J1295" s="27">
        <v>0</v>
      </c>
      <c r="K1295" s="28">
        <v>54</v>
      </c>
      <c r="L1295" s="27">
        <v>189</v>
      </c>
      <c r="M1295" s="27">
        <v>13.23</v>
      </c>
      <c r="N1295" s="29">
        <v>202.23</v>
      </c>
      <c r="O1295" s="27">
        <v>13.23</v>
      </c>
      <c r="P1295" s="27">
        <v>202.23</v>
      </c>
      <c r="Q1295" s="27">
        <v>202.25</v>
      </c>
      <c r="R1295" s="30"/>
      <c r="S1295">
        <f t="shared" si="107"/>
        <v>7</v>
      </c>
      <c r="T1295" t="str">
        <f t="shared" si="103"/>
        <v>มี</v>
      </c>
      <c r="U1295" t="str">
        <f t="shared" si="104"/>
        <v>25</v>
      </c>
      <c r="V1295" cm="1">
        <f t="array" ref="V1295">_xlfn.SWITCH(T1295,"มค",1,"กพ",2,"มี",3,"เมย",4,"พค",5,"มิ",6,"กค",7,"สค",8,"กย",9,"ตค",10,"พย",11,"ธค",12)</f>
        <v>3</v>
      </c>
      <c r="W1295" s="55">
        <f t="shared" si="105"/>
        <v>2022</v>
      </c>
      <c r="X1295" s="54">
        <f t="shared" si="106"/>
        <v>44645</v>
      </c>
    </row>
    <row r="1296" spans="1:24" ht="24" x14ac:dyDescent="0.4">
      <c r="A1296" s="19">
        <v>218</v>
      </c>
      <c r="B1296" s="20" t="s">
        <v>2681</v>
      </c>
      <c r="C1296" s="21" t="s">
        <v>2693</v>
      </c>
      <c r="D1296" s="22" t="s">
        <v>2054</v>
      </c>
      <c r="E1296" s="23" t="s">
        <v>2055</v>
      </c>
      <c r="F1296" s="24" t="s">
        <v>2056</v>
      </c>
      <c r="G1296" s="25" t="s">
        <v>50</v>
      </c>
      <c r="H1296" s="26">
        <v>0</v>
      </c>
      <c r="I1296" s="26">
        <v>0</v>
      </c>
      <c r="J1296" s="27">
        <v>0</v>
      </c>
      <c r="K1296" s="28">
        <v>9</v>
      </c>
      <c r="L1296" s="27">
        <v>31.5</v>
      </c>
      <c r="M1296" s="27">
        <v>2.2000000000000002</v>
      </c>
      <c r="N1296" s="29">
        <v>33.700000000000003</v>
      </c>
      <c r="O1296" s="27">
        <v>2.2000000000000002</v>
      </c>
      <c r="P1296" s="27">
        <v>33.700000000000003</v>
      </c>
      <c r="Q1296" s="27">
        <v>33.75</v>
      </c>
      <c r="R1296" s="30"/>
      <c r="S1296">
        <f t="shared" si="107"/>
        <v>7</v>
      </c>
      <c r="T1296" t="str">
        <f t="shared" si="103"/>
        <v>มี</v>
      </c>
      <c r="U1296" t="str">
        <f t="shared" si="104"/>
        <v>25</v>
      </c>
      <c r="V1296" cm="1">
        <f t="array" ref="V1296">_xlfn.SWITCH(T1296,"มค",1,"กพ",2,"มี",3,"เมย",4,"พค",5,"มิ",6,"กค",7,"สค",8,"กย",9,"ตค",10,"พย",11,"ธค",12)</f>
        <v>3</v>
      </c>
      <c r="W1296" s="55">
        <f t="shared" si="105"/>
        <v>2022</v>
      </c>
      <c r="X1296" s="54">
        <f t="shared" si="106"/>
        <v>44645</v>
      </c>
    </row>
    <row r="1297" spans="1:24" ht="24" x14ac:dyDescent="0.4">
      <c r="A1297" s="19">
        <v>219</v>
      </c>
      <c r="B1297" s="20" t="s">
        <v>2681</v>
      </c>
      <c r="C1297" s="21" t="s">
        <v>2694</v>
      </c>
      <c r="D1297" s="22" t="s">
        <v>574</v>
      </c>
      <c r="E1297" s="23" t="s">
        <v>575</v>
      </c>
      <c r="F1297" s="24" t="s">
        <v>576</v>
      </c>
      <c r="G1297" s="25" t="s">
        <v>50</v>
      </c>
      <c r="H1297" s="26">
        <v>0</v>
      </c>
      <c r="I1297" s="26">
        <v>0</v>
      </c>
      <c r="J1297" s="27">
        <v>0</v>
      </c>
      <c r="K1297" s="28">
        <v>21</v>
      </c>
      <c r="L1297" s="27">
        <v>73.5</v>
      </c>
      <c r="M1297" s="27">
        <v>5.14</v>
      </c>
      <c r="N1297" s="29">
        <v>78.64</v>
      </c>
      <c r="O1297" s="27">
        <v>5.14</v>
      </c>
      <c r="P1297" s="27">
        <v>78.64</v>
      </c>
      <c r="Q1297" s="27">
        <v>78.75</v>
      </c>
      <c r="R1297" s="30"/>
      <c r="S1297">
        <f t="shared" si="107"/>
        <v>7</v>
      </c>
      <c r="T1297" t="str">
        <f t="shared" si="103"/>
        <v>มี</v>
      </c>
      <c r="U1297" t="str">
        <f t="shared" si="104"/>
        <v>25</v>
      </c>
      <c r="V1297" cm="1">
        <f t="array" ref="V1297">_xlfn.SWITCH(T1297,"มค",1,"กพ",2,"มี",3,"เมย",4,"พค",5,"มิ",6,"กค",7,"สค",8,"กย",9,"ตค",10,"พย",11,"ธค",12)</f>
        <v>3</v>
      </c>
      <c r="W1297" s="55">
        <f t="shared" si="105"/>
        <v>2022</v>
      </c>
      <c r="X1297" s="54">
        <f t="shared" si="106"/>
        <v>44645</v>
      </c>
    </row>
    <row r="1298" spans="1:24" ht="24" x14ac:dyDescent="0.4">
      <c r="A1298" s="19">
        <v>220</v>
      </c>
      <c r="B1298" s="20" t="s">
        <v>2681</v>
      </c>
      <c r="C1298" s="21" t="s">
        <v>2695</v>
      </c>
      <c r="D1298" s="22" t="s">
        <v>2696</v>
      </c>
      <c r="E1298" s="23" t="s">
        <v>2697</v>
      </c>
      <c r="F1298" s="24" t="s">
        <v>2698</v>
      </c>
      <c r="G1298" s="25" t="s">
        <v>2699</v>
      </c>
      <c r="H1298" s="26">
        <v>21</v>
      </c>
      <c r="I1298" s="26">
        <v>1.47</v>
      </c>
      <c r="J1298" s="27">
        <v>22.47</v>
      </c>
      <c r="K1298" s="28">
        <v>1</v>
      </c>
      <c r="L1298" s="27">
        <v>3.5</v>
      </c>
      <c r="M1298" s="27">
        <v>0.24</v>
      </c>
      <c r="N1298" s="29">
        <v>3.74</v>
      </c>
      <c r="O1298" s="27">
        <v>1.71</v>
      </c>
      <c r="P1298" s="27">
        <v>26.21</v>
      </c>
      <c r="Q1298" s="27">
        <v>26.25</v>
      </c>
      <c r="R1298" s="30"/>
      <c r="S1298">
        <f t="shared" si="107"/>
        <v>7</v>
      </c>
      <c r="T1298" t="str">
        <f t="shared" si="103"/>
        <v>มี</v>
      </c>
      <c r="U1298" t="str">
        <f t="shared" si="104"/>
        <v>25</v>
      </c>
      <c r="V1298" cm="1">
        <f t="array" ref="V1298">_xlfn.SWITCH(T1298,"มค",1,"กพ",2,"มี",3,"เมย",4,"พค",5,"มิ",6,"กค",7,"สค",8,"กย",9,"ตค",10,"พย",11,"ธค",12)</f>
        <v>3</v>
      </c>
      <c r="W1298" s="55">
        <f t="shared" si="105"/>
        <v>2022</v>
      </c>
      <c r="X1298" s="54">
        <f t="shared" si="106"/>
        <v>44645</v>
      </c>
    </row>
    <row r="1299" spans="1:24" ht="24" x14ac:dyDescent="0.4">
      <c r="A1299" s="19">
        <v>221</v>
      </c>
      <c r="B1299" s="20" t="s">
        <v>2681</v>
      </c>
      <c r="C1299" s="21" t="s">
        <v>2700</v>
      </c>
      <c r="D1299" s="22" t="s">
        <v>578</v>
      </c>
      <c r="E1299" s="23" t="s">
        <v>579</v>
      </c>
      <c r="F1299" s="24" t="s">
        <v>580</v>
      </c>
      <c r="G1299" s="25" t="s">
        <v>50</v>
      </c>
      <c r="H1299" s="26">
        <v>0</v>
      </c>
      <c r="I1299" s="26">
        <v>0</v>
      </c>
      <c r="J1299" s="27">
        <v>0</v>
      </c>
      <c r="K1299" s="28">
        <v>16</v>
      </c>
      <c r="L1299" s="27">
        <v>56</v>
      </c>
      <c r="M1299" s="27">
        <v>3.92</v>
      </c>
      <c r="N1299" s="29">
        <v>59.92</v>
      </c>
      <c r="O1299" s="27">
        <v>3.92</v>
      </c>
      <c r="P1299" s="27">
        <v>59.92</v>
      </c>
      <c r="Q1299" s="27">
        <v>60</v>
      </c>
      <c r="R1299" s="30"/>
      <c r="S1299">
        <f t="shared" si="107"/>
        <v>7</v>
      </c>
      <c r="T1299" t="str">
        <f t="shared" si="103"/>
        <v>มี</v>
      </c>
      <c r="U1299" t="str">
        <f t="shared" si="104"/>
        <v>25</v>
      </c>
      <c r="V1299" cm="1">
        <f t="array" ref="V1299">_xlfn.SWITCH(T1299,"มค",1,"กพ",2,"มี",3,"เมย",4,"พค",5,"มิ",6,"กค",7,"สค",8,"กย",9,"ตค",10,"พย",11,"ธค",12)</f>
        <v>3</v>
      </c>
      <c r="W1299" s="55">
        <f t="shared" si="105"/>
        <v>2022</v>
      </c>
      <c r="X1299" s="54">
        <f t="shared" si="106"/>
        <v>44645</v>
      </c>
    </row>
    <row r="1300" spans="1:24" ht="24" x14ac:dyDescent="0.4">
      <c r="A1300" s="19">
        <v>222</v>
      </c>
      <c r="B1300" s="20" t="s">
        <v>2681</v>
      </c>
      <c r="C1300" s="21" t="s">
        <v>2701</v>
      </c>
      <c r="D1300" s="22" t="s">
        <v>870</v>
      </c>
      <c r="E1300" s="23" t="s">
        <v>867</v>
      </c>
      <c r="F1300" s="24" t="s">
        <v>871</v>
      </c>
      <c r="G1300" s="25" t="s">
        <v>50</v>
      </c>
      <c r="H1300" s="26">
        <v>0</v>
      </c>
      <c r="I1300" s="26">
        <v>0</v>
      </c>
      <c r="J1300" s="27">
        <v>0</v>
      </c>
      <c r="K1300" s="28">
        <v>10</v>
      </c>
      <c r="L1300" s="27">
        <v>35</v>
      </c>
      <c r="M1300" s="27">
        <v>2.4500000000000002</v>
      </c>
      <c r="N1300" s="29">
        <v>37.450000000000003</v>
      </c>
      <c r="O1300" s="27">
        <v>2.4500000000000002</v>
      </c>
      <c r="P1300" s="27">
        <v>37.450000000000003</v>
      </c>
      <c r="Q1300" s="27">
        <v>37.5</v>
      </c>
      <c r="R1300" s="30"/>
      <c r="S1300">
        <f t="shared" si="107"/>
        <v>7</v>
      </c>
      <c r="T1300" t="str">
        <f t="shared" si="103"/>
        <v>มี</v>
      </c>
      <c r="U1300" t="str">
        <f t="shared" si="104"/>
        <v>25</v>
      </c>
      <c r="V1300" cm="1">
        <f t="array" ref="V1300">_xlfn.SWITCH(T1300,"มค",1,"กพ",2,"มี",3,"เมย",4,"พค",5,"มิ",6,"กค",7,"สค",8,"กย",9,"ตค",10,"พย",11,"ธค",12)</f>
        <v>3</v>
      </c>
      <c r="W1300" s="55">
        <f t="shared" si="105"/>
        <v>2022</v>
      </c>
      <c r="X1300" s="54">
        <f t="shared" si="106"/>
        <v>44645</v>
      </c>
    </row>
    <row r="1301" spans="1:24" ht="24" x14ac:dyDescent="0.4">
      <c r="A1301" s="19">
        <v>223</v>
      </c>
      <c r="B1301" s="20" t="s">
        <v>2681</v>
      </c>
      <c r="C1301" s="21" t="s">
        <v>2702</v>
      </c>
      <c r="D1301" s="22" t="s">
        <v>866</v>
      </c>
      <c r="E1301" s="23" t="s">
        <v>867</v>
      </c>
      <c r="F1301" s="24" t="s">
        <v>868</v>
      </c>
      <c r="G1301" s="25" t="s">
        <v>50</v>
      </c>
      <c r="H1301" s="26">
        <v>0</v>
      </c>
      <c r="I1301" s="26">
        <v>0</v>
      </c>
      <c r="J1301" s="27">
        <v>0</v>
      </c>
      <c r="K1301" s="28">
        <v>5</v>
      </c>
      <c r="L1301" s="27">
        <v>17.5</v>
      </c>
      <c r="M1301" s="27">
        <v>1.22</v>
      </c>
      <c r="N1301" s="29">
        <v>18.72</v>
      </c>
      <c r="O1301" s="27">
        <v>1.22</v>
      </c>
      <c r="P1301" s="27">
        <v>18.72</v>
      </c>
      <c r="Q1301" s="27">
        <v>18.75</v>
      </c>
      <c r="R1301" s="30"/>
      <c r="S1301">
        <f t="shared" si="107"/>
        <v>7</v>
      </c>
      <c r="T1301" t="str">
        <f t="shared" si="103"/>
        <v>มี</v>
      </c>
      <c r="U1301" t="str">
        <f t="shared" si="104"/>
        <v>25</v>
      </c>
      <c r="V1301" cm="1">
        <f t="array" ref="V1301">_xlfn.SWITCH(T1301,"มค",1,"กพ",2,"มี",3,"เมย",4,"พค",5,"มิ",6,"กค",7,"สค",8,"กย",9,"ตค",10,"พย",11,"ธค",12)</f>
        <v>3</v>
      </c>
      <c r="W1301" s="55">
        <f t="shared" si="105"/>
        <v>2022</v>
      </c>
      <c r="X1301" s="54">
        <f t="shared" si="106"/>
        <v>44645</v>
      </c>
    </row>
    <row r="1302" spans="1:24" ht="24" x14ac:dyDescent="0.4">
      <c r="A1302" s="19">
        <v>224</v>
      </c>
      <c r="B1302" s="20" t="s">
        <v>2681</v>
      </c>
      <c r="C1302" s="21" t="s">
        <v>2703</v>
      </c>
      <c r="D1302" s="22" t="s">
        <v>862</v>
      </c>
      <c r="E1302" s="23" t="s">
        <v>863</v>
      </c>
      <c r="F1302" s="24" t="s">
        <v>864</v>
      </c>
      <c r="G1302" s="25" t="s">
        <v>50</v>
      </c>
      <c r="H1302" s="26">
        <v>0</v>
      </c>
      <c r="I1302" s="26">
        <v>0</v>
      </c>
      <c r="J1302" s="27">
        <v>0</v>
      </c>
      <c r="K1302" s="28">
        <v>14</v>
      </c>
      <c r="L1302" s="27">
        <v>49</v>
      </c>
      <c r="M1302" s="27">
        <v>3.43</v>
      </c>
      <c r="N1302" s="29">
        <v>52.43</v>
      </c>
      <c r="O1302" s="27">
        <v>3.43</v>
      </c>
      <c r="P1302" s="27">
        <v>52.43</v>
      </c>
      <c r="Q1302" s="27">
        <v>52.5</v>
      </c>
      <c r="R1302" s="30"/>
      <c r="S1302">
        <f t="shared" si="107"/>
        <v>7</v>
      </c>
      <c r="T1302" t="str">
        <f t="shared" ref="T1302:T1365" si="108">IF(S1302=5,MID(B1302,1,2),MID(B1302,3,2))</f>
        <v>มี</v>
      </c>
      <c r="U1302" t="str">
        <f t="shared" ref="U1302:U1365" si="109">IF(S1302=6,LEFT(B1302,1),LEFT(B1302,2))</f>
        <v>25</v>
      </c>
      <c r="V1302" cm="1">
        <f t="array" ref="V1302">_xlfn.SWITCH(T1302,"มค",1,"กพ",2,"มี",3,"เมย",4,"พค",5,"มิ",6,"กค",7,"สค",8,"กย",9,"ตค",10,"พย",11,"ธค",12)</f>
        <v>3</v>
      </c>
      <c r="W1302" s="55">
        <f t="shared" ref="W1302:W1365" si="110">(2500+RIGHT(B1302,2))-543</f>
        <v>2022</v>
      </c>
      <c r="X1302" s="54">
        <f t="shared" ref="X1302:X1365" si="111">DATE(W1302,V1302,U1302)</f>
        <v>44645</v>
      </c>
    </row>
    <row r="1303" spans="1:24" ht="24" x14ac:dyDescent="0.4">
      <c r="A1303" s="19">
        <v>225</v>
      </c>
      <c r="B1303" s="20" t="s">
        <v>2681</v>
      </c>
      <c r="C1303" s="21" t="s">
        <v>2704</v>
      </c>
      <c r="D1303" s="22" t="s">
        <v>858</v>
      </c>
      <c r="E1303" s="23" t="s">
        <v>859</v>
      </c>
      <c r="F1303" s="24" t="s">
        <v>860</v>
      </c>
      <c r="G1303" s="25" t="s">
        <v>50</v>
      </c>
      <c r="H1303" s="26">
        <v>0</v>
      </c>
      <c r="I1303" s="26">
        <v>0</v>
      </c>
      <c r="J1303" s="27">
        <v>0</v>
      </c>
      <c r="K1303" s="28">
        <v>16</v>
      </c>
      <c r="L1303" s="27">
        <v>56</v>
      </c>
      <c r="M1303" s="27">
        <v>3.92</v>
      </c>
      <c r="N1303" s="29">
        <v>59.92</v>
      </c>
      <c r="O1303" s="27">
        <v>3.92</v>
      </c>
      <c r="P1303" s="27">
        <v>59.92</v>
      </c>
      <c r="Q1303" s="27">
        <v>60</v>
      </c>
      <c r="R1303" s="30"/>
      <c r="S1303">
        <f t="shared" si="107"/>
        <v>7</v>
      </c>
      <c r="T1303" t="str">
        <f t="shared" si="108"/>
        <v>มี</v>
      </c>
      <c r="U1303" t="str">
        <f t="shared" si="109"/>
        <v>25</v>
      </c>
      <c r="V1303" cm="1">
        <f t="array" ref="V1303">_xlfn.SWITCH(T1303,"มค",1,"กพ",2,"มี",3,"เมย",4,"พค",5,"มิ",6,"กค",7,"สค",8,"กย",9,"ตค",10,"พย",11,"ธค",12)</f>
        <v>3</v>
      </c>
      <c r="W1303" s="55">
        <f t="shared" si="110"/>
        <v>2022</v>
      </c>
      <c r="X1303" s="54">
        <f t="shared" si="111"/>
        <v>44645</v>
      </c>
    </row>
    <row r="1304" spans="1:24" ht="24" x14ac:dyDescent="0.4">
      <c r="A1304" s="19">
        <v>226</v>
      </c>
      <c r="B1304" s="20" t="s">
        <v>2681</v>
      </c>
      <c r="C1304" s="21" t="s">
        <v>2705</v>
      </c>
      <c r="D1304" s="22" t="s">
        <v>854</v>
      </c>
      <c r="E1304" s="23" t="s">
        <v>855</v>
      </c>
      <c r="F1304" s="24" t="s">
        <v>856</v>
      </c>
      <c r="G1304" s="25" t="s">
        <v>50</v>
      </c>
      <c r="H1304" s="26">
        <v>0</v>
      </c>
      <c r="I1304" s="26">
        <v>0</v>
      </c>
      <c r="J1304" s="27">
        <v>0</v>
      </c>
      <c r="K1304" s="28">
        <v>14</v>
      </c>
      <c r="L1304" s="27">
        <v>49</v>
      </c>
      <c r="M1304" s="27">
        <v>3.43</v>
      </c>
      <c r="N1304" s="29">
        <v>52.43</v>
      </c>
      <c r="O1304" s="27">
        <v>3.43</v>
      </c>
      <c r="P1304" s="27">
        <v>52.43</v>
      </c>
      <c r="Q1304" s="27">
        <v>52.5</v>
      </c>
      <c r="R1304" s="30"/>
      <c r="S1304">
        <f t="shared" si="107"/>
        <v>7</v>
      </c>
      <c r="T1304" t="str">
        <f t="shared" si="108"/>
        <v>มี</v>
      </c>
      <c r="U1304" t="str">
        <f t="shared" si="109"/>
        <v>25</v>
      </c>
      <c r="V1304" cm="1">
        <f t="array" ref="V1304">_xlfn.SWITCH(T1304,"มค",1,"กพ",2,"มี",3,"เมย",4,"พค",5,"มิ",6,"กค",7,"สค",8,"กย",9,"ตค",10,"พย",11,"ธค",12)</f>
        <v>3</v>
      </c>
      <c r="W1304" s="55">
        <f t="shared" si="110"/>
        <v>2022</v>
      </c>
      <c r="X1304" s="54">
        <f t="shared" si="111"/>
        <v>44645</v>
      </c>
    </row>
    <row r="1305" spans="1:24" ht="24" x14ac:dyDescent="0.4">
      <c r="A1305" s="19">
        <v>227</v>
      </c>
      <c r="B1305" s="20" t="s">
        <v>2681</v>
      </c>
      <c r="C1305" s="21" t="s">
        <v>2706</v>
      </c>
      <c r="D1305" s="22" t="s">
        <v>846</v>
      </c>
      <c r="E1305" s="23" t="s">
        <v>847</v>
      </c>
      <c r="F1305" s="24" t="s">
        <v>848</v>
      </c>
      <c r="G1305" s="25" t="s">
        <v>50</v>
      </c>
      <c r="H1305" s="26">
        <v>0</v>
      </c>
      <c r="I1305" s="26">
        <v>0</v>
      </c>
      <c r="J1305" s="27">
        <v>0</v>
      </c>
      <c r="K1305" s="28">
        <v>11</v>
      </c>
      <c r="L1305" s="27">
        <v>38.5</v>
      </c>
      <c r="M1305" s="27">
        <v>2.69</v>
      </c>
      <c r="N1305" s="29">
        <v>41.19</v>
      </c>
      <c r="O1305" s="27">
        <v>2.69</v>
      </c>
      <c r="P1305" s="27">
        <v>41.19</v>
      </c>
      <c r="Q1305" s="27">
        <v>41.25</v>
      </c>
      <c r="R1305" s="30"/>
      <c r="S1305">
        <f t="shared" si="107"/>
        <v>7</v>
      </c>
      <c r="T1305" t="str">
        <f t="shared" si="108"/>
        <v>มี</v>
      </c>
      <c r="U1305" t="str">
        <f t="shared" si="109"/>
        <v>25</v>
      </c>
      <c r="V1305" cm="1">
        <f t="array" ref="V1305">_xlfn.SWITCH(T1305,"มค",1,"กพ",2,"มี",3,"เมย",4,"พค",5,"มิ",6,"กค",7,"สค",8,"กย",9,"ตค",10,"พย",11,"ธค",12)</f>
        <v>3</v>
      </c>
      <c r="W1305" s="55">
        <f t="shared" si="110"/>
        <v>2022</v>
      </c>
      <c r="X1305" s="54">
        <f t="shared" si="111"/>
        <v>44645</v>
      </c>
    </row>
    <row r="1306" spans="1:24" ht="24" x14ac:dyDescent="0.4">
      <c r="A1306" s="19">
        <v>228</v>
      </c>
      <c r="B1306" s="20" t="s">
        <v>2681</v>
      </c>
      <c r="C1306" s="21" t="s">
        <v>2707</v>
      </c>
      <c r="D1306" s="22" t="s">
        <v>842</v>
      </c>
      <c r="E1306" s="23" t="s">
        <v>843</v>
      </c>
      <c r="F1306" s="24" t="s">
        <v>844</v>
      </c>
      <c r="G1306" s="25" t="s">
        <v>50</v>
      </c>
      <c r="H1306" s="26">
        <v>0</v>
      </c>
      <c r="I1306" s="26">
        <v>0</v>
      </c>
      <c r="J1306" s="27">
        <v>0</v>
      </c>
      <c r="K1306" s="28">
        <v>16</v>
      </c>
      <c r="L1306" s="27">
        <v>56</v>
      </c>
      <c r="M1306" s="27">
        <v>3.92</v>
      </c>
      <c r="N1306" s="29">
        <v>59.92</v>
      </c>
      <c r="O1306" s="27">
        <v>3.92</v>
      </c>
      <c r="P1306" s="27">
        <v>59.92</v>
      </c>
      <c r="Q1306" s="27">
        <v>60</v>
      </c>
      <c r="R1306" s="30"/>
      <c r="S1306">
        <f t="shared" si="107"/>
        <v>7</v>
      </c>
      <c r="T1306" t="str">
        <f t="shared" si="108"/>
        <v>มี</v>
      </c>
      <c r="U1306" t="str">
        <f t="shared" si="109"/>
        <v>25</v>
      </c>
      <c r="V1306" cm="1">
        <f t="array" ref="V1306">_xlfn.SWITCH(T1306,"มค",1,"กพ",2,"มี",3,"เมย",4,"พค",5,"มิ",6,"กค",7,"สค",8,"กย",9,"ตค",10,"พย",11,"ธค",12)</f>
        <v>3</v>
      </c>
      <c r="W1306" s="55">
        <f t="shared" si="110"/>
        <v>2022</v>
      </c>
      <c r="X1306" s="54">
        <f t="shared" si="111"/>
        <v>44645</v>
      </c>
    </row>
    <row r="1307" spans="1:24" ht="24" x14ac:dyDescent="0.4">
      <c r="A1307" s="19">
        <v>229</v>
      </c>
      <c r="B1307" s="20" t="s">
        <v>2681</v>
      </c>
      <c r="C1307" s="21" t="s">
        <v>2708</v>
      </c>
      <c r="D1307" s="22" t="s">
        <v>596</v>
      </c>
      <c r="E1307" s="23" t="s">
        <v>597</v>
      </c>
      <c r="F1307" s="24" t="s">
        <v>598</v>
      </c>
      <c r="G1307" s="25" t="s">
        <v>50</v>
      </c>
      <c r="H1307" s="26">
        <v>0</v>
      </c>
      <c r="I1307" s="26">
        <v>0</v>
      </c>
      <c r="J1307" s="27">
        <v>0</v>
      </c>
      <c r="K1307" s="28">
        <v>36</v>
      </c>
      <c r="L1307" s="27">
        <v>126</v>
      </c>
      <c r="M1307" s="27">
        <v>8.82</v>
      </c>
      <c r="N1307" s="29">
        <v>134.82</v>
      </c>
      <c r="O1307" s="27">
        <v>8.82</v>
      </c>
      <c r="P1307" s="27">
        <v>134.82</v>
      </c>
      <c r="Q1307" s="27">
        <v>135</v>
      </c>
      <c r="R1307" s="30"/>
      <c r="S1307">
        <f t="shared" si="107"/>
        <v>7</v>
      </c>
      <c r="T1307" t="str">
        <f t="shared" si="108"/>
        <v>มี</v>
      </c>
      <c r="U1307" t="str">
        <f t="shared" si="109"/>
        <v>25</v>
      </c>
      <c r="V1307" cm="1">
        <f t="array" ref="V1307">_xlfn.SWITCH(T1307,"มค",1,"กพ",2,"มี",3,"เมย",4,"พค",5,"มิ",6,"กค",7,"สค",8,"กย",9,"ตค",10,"พย",11,"ธค",12)</f>
        <v>3</v>
      </c>
      <c r="W1307" s="55">
        <f t="shared" si="110"/>
        <v>2022</v>
      </c>
      <c r="X1307" s="54">
        <f t="shared" si="111"/>
        <v>44645</v>
      </c>
    </row>
    <row r="1308" spans="1:24" ht="24" x14ac:dyDescent="0.4">
      <c r="A1308" s="19">
        <v>230</v>
      </c>
      <c r="B1308" s="20" t="s">
        <v>2681</v>
      </c>
      <c r="C1308" s="21" t="s">
        <v>2709</v>
      </c>
      <c r="D1308" s="22" t="s">
        <v>877</v>
      </c>
      <c r="E1308" s="23" t="s">
        <v>878</v>
      </c>
      <c r="F1308" s="24" t="s">
        <v>879</v>
      </c>
      <c r="G1308" s="25" t="s">
        <v>50</v>
      </c>
      <c r="H1308" s="26">
        <v>0</v>
      </c>
      <c r="I1308" s="26">
        <v>0</v>
      </c>
      <c r="J1308" s="27">
        <v>0</v>
      </c>
      <c r="K1308" s="28">
        <v>17</v>
      </c>
      <c r="L1308" s="27">
        <v>59.5</v>
      </c>
      <c r="M1308" s="27">
        <v>4.16</v>
      </c>
      <c r="N1308" s="29">
        <v>63.66</v>
      </c>
      <c r="O1308" s="27">
        <v>4.16</v>
      </c>
      <c r="P1308" s="27">
        <v>63.66</v>
      </c>
      <c r="Q1308" s="27">
        <v>63.75</v>
      </c>
      <c r="R1308" s="30"/>
      <c r="S1308">
        <f t="shared" si="107"/>
        <v>7</v>
      </c>
      <c r="T1308" t="str">
        <f t="shared" si="108"/>
        <v>มี</v>
      </c>
      <c r="U1308" t="str">
        <f t="shared" si="109"/>
        <v>25</v>
      </c>
      <c r="V1308" cm="1">
        <f t="array" ref="V1308">_xlfn.SWITCH(T1308,"มค",1,"กพ",2,"มี",3,"เมย",4,"พค",5,"มิ",6,"กค",7,"สค",8,"กย",9,"ตค",10,"พย",11,"ธค",12)</f>
        <v>3</v>
      </c>
      <c r="W1308" s="55">
        <f t="shared" si="110"/>
        <v>2022</v>
      </c>
      <c r="X1308" s="54">
        <f t="shared" si="111"/>
        <v>44645</v>
      </c>
    </row>
    <row r="1309" spans="1:24" ht="24" x14ac:dyDescent="0.4">
      <c r="A1309" s="19">
        <v>231</v>
      </c>
      <c r="B1309" s="20" t="s">
        <v>2681</v>
      </c>
      <c r="C1309" s="21" t="s">
        <v>2710</v>
      </c>
      <c r="D1309" s="22" t="s">
        <v>905</v>
      </c>
      <c r="E1309" s="23" t="s">
        <v>906</v>
      </c>
      <c r="F1309" s="24" t="s">
        <v>907</v>
      </c>
      <c r="G1309" s="25" t="s">
        <v>50</v>
      </c>
      <c r="H1309" s="26">
        <v>0</v>
      </c>
      <c r="I1309" s="26">
        <v>0</v>
      </c>
      <c r="J1309" s="27">
        <v>0</v>
      </c>
      <c r="K1309" s="28">
        <v>25</v>
      </c>
      <c r="L1309" s="27">
        <v>87.5</v>
      </c>
      <c r="M1309" s="27">
        <v>6.12</v>
      </c>
      <c r="N1309" s="29">
        <v>93.62</v>
      </c>
      <c r="O1309" s="27">
        <v>6.12</v>
      </c>
      <c r="P1309" s="27">
        <v>93.62</v>
      </c>
      <c r="Q1309" s="27">
        <v>93.75</v>
      </c>
      <c r="R1309" s="30"/>
      <c r="S1309">
        <f t="shared" si="107"/>
        <v>7</v>
      </c>
      <c r="T1309" t="str">
        <f t="shared" si="108"/>
        <v>มี</v>
      </c>
      <c r="U1309" t="str">
        <f t="shared" si="109"/>
        <v>25</v>
      </c>
      <c r="V1309" cm="1">
        <f t="array" ref="V1309">_xlfn.SWITCH(T1309,"มค",1,"กพ",2,"มี",3,"เมย",4,"พค",5,"มิ",6,"กค",7,"สค",8,"กย",9,"ตค",10,"พย",11,"ธค",12)</f>
        <v>3</v>
      </c>
      <c r="W1309" s="55">
        <f t="shared" si="110"/>
        <v>2022</v>
      </c>
      <c r="X1309" s="54">
        <f t="shared" si="111"/>
        <v>44645</v>
      </c>
    </row>
    <row r="1310" spans="1:24" ht="24" x14ac:dyDescent="0.4">
      <c r="A1310" s="19">
        <v>232</v>
      </c>
      <c r="B1310" s="20" t="s">
        <v>2681</v>
      </c>
      <c r="C1310" s="21" t="s">
        <v>2711</v>
      </c>
      <c r="D1310" s="22" t="s">
        <v>909</v>
      </c>
      <c r="E1310" s="23" t="s">
        <v>906</v>
      </c>
      <c r="F1310" s="24" t="s">
        <v>910</v>
      </c>
      <c r="G1310" s="25" t="s">
        <v>50</v>
      </c>
      <c r="H1310" s="26">
        <v>0</v>
      </c>
      <c r="I1310" s="26">
        <v>0</v>
      </c>
      <c r="J1310" s="27">
        <v>0</v>
      </c>
      <c r="K1310" s="28">
        <v>16</v>
      </c>
      <c r="L1310" s="27">
        <v>56</v>
      </c>
      <c r="M1310" s="27">
        <v>3.92</v>
      </c>
      <c r="N1310" s="29">
        <v>59.92</v>
      </c>
      <c r="O1310" s="27">
        <v>3.92</v>
      </c>
      <c r="P1310" s="27">
        <v>59.92</v>
      </c>
      <c r="Q1310" s="27">
        <v>60</v>
      </c>
      <c r="R1310" s="30"/>
      <c r="S1310">
        <f t="shared" si="107"/>
        <v>7</v>
      </c>
      <c r="T1310" t="str">
        <f t="shared" si="108"/>
        <v>มี</v>
      </c>
      <c r="U1310" t="str">
        <f t="shared" si="109"/>
        <v>25</v>
      </c>
      <c r="V1310" cm="1">
        <f t="array" ref="V1310">_xlfn.SWITCH(T1310,"มค",1,"กพ",2,"มี",3,"เมย",4,"พค",5,"มิ",6,"กค",7,"สค",8,"กย",9,"ตค",10,"พย",11,"ธค",12)</f>
        <v>3</v>
      </c>
      <c r="W1310" s="55">
        <f t="shared" si="110"/>
        <v>2022</v>
      </c>
      <c r="X1310" s="54">
        <f t="shared" si="111"/>
        <v>44645</v>
      </c>
    </row>
    <row r="1311" spans="1:24" ht="24" x14ac:dyDescent="0.4">
      <c r="A1311" s="19">
        <v>233</v>
      </c>
      <c r="B1311" s="20" t="s">
        <v>2681</v>
      </c>
      <c r="C1311" s="21" t="s">
        <v>2712</v>
      </c>
      <c r="D1311" s="22" t="s">
        <v>912</v>
      </c>
      <c r="E1311" s="23" t="s">
        <v>906</v>
      </c>
      <c r="F1311" s="24" t="s">
        <v>913</v>
      </c>
      <c r="G1311" s="25" t="s">
        <v>50</v>
      </c>
      <c r="H1311" s="26">
        <v>0</v>
      </c>
      <c r="I1311" s="26">
        <v>0</v>
      </c>
      <c r="J1311" s="27">
        <v>0</v>
      </c>
      <c r="K1311" s="28">
        <v>4</v>
      </c>
      <c r="L1311" s="27">
        <v>14</v>
      </c>
      <c r="M1311" s="27">
        <v>0.98</v>
      </c>
      <c r="N1311" s="29">
        <v>14.98</v>
      </c>
      <c r="O1311" s="27">
        <v>0.98</v>
      </c>
      <c r="P1311" s="27">
        <v>14.98</v>
      </c>
      <c r="Q1311" s="27">
        <v>15</v>
      </c>
      <c r="R1311" s="30"/>
      <c r="S1311">
        <f t="shared" si="107"/>
        <v>7</v>
      </c>
      <c r="T1311" t="str">
        <f t="shared" si="108"/>
        <v>มี</v>
      </c>
      <c r="U1311" t="str">
        <f t="shared" si="109"/>
        <v>25</v>
      </c>
      <c r="V1311" cm="1">
        <f t="array" ref="V1311">_xlfn.SWITCH(T1311,"มค",1,"กพ",2,"มี",3,"เมย",4,"พค",5,"มิ",6,"กค",7,"สค",8,"กย",9,"ตค",10,"พย",11,"ธค",12)</f>
        <v>3</v>
      </c>
      <c r="W1311" s="55">
        <f t="shared" si="110"/>
        <v>2022</v>
      </c>
      <c r="X1311" s="54">
        <f t="shared" si="111"/>
        <v>44645</v>
      </c>
    </row>
    <row r="1312" spans="1:24" ht="24" x14ac:dyDescent="0.4">
      <c r="A1312" s="19">
        <v>234</v>
      </c>
      <c r="B1312" s="20" t="s">
        <v>2681</v>
      </c>
      <c r="C1312" s="21" t="s">
        <v>2713</v>
      </c>
      <c r="D1312" s="22" t="s">
        <v>417</v>
      </c>
      <c r="E1312" s="23" t="s">
        <v>418</v>
      </c>
      <c r="F1312" s="24" t="s">
        <v>419</v>
      </c>
      <c r="G1312" s="25" t="s">
        <v>50</v>
      </c>
      <c r="H1312" s="26">
        <v>0</v>
      </c>
      <c r="I1312" s="26">
        <v>0</v>
      </c>
      <c r="J1312" s="27">
        <v>0</v>
      </c>
      <c r="K1312" s="28">
        <v>43</v>
      </c>
      <c r="L1312" s="27">
        <v>150.5</v>
      </c>
      <c r="M1312" s="27">
        <v>10.54</v>
      </c>
      <c r="N1312" s="29">
        <v>161.04</v>
      </c>
      <c r="O1312" s="27">
        <v>10.54</v>
      </c>
      <c r="P1312" s="27">
        <v>161.04</v>
      </c>
      <c r="Q1312" s="27">
        <v>161.04</v>
      </c>
      <c r="R1312" s="30" t="s">
        <v>2714</v>
      </c>
      <c r="S1312">
        <f t="shared" si="107"/>
        <v>7</v>
      </c>
      <c r="T1312" t="str">
        <f t="shared" si="108"/>
        <v>มี</v>
      </c>
      <c r="U1312" t="str">
        <f t="shared" si="109"/>
        <v>25</v>
      </c>
      <c r="V1312" cm="1">
        <f t="array" ref="V1312">_xlfn.SWITCH(T1312,"มค",1,"กพ",2,"มี",3,"เมย",4,"พค",5,"มิ",6,"กค",7,"สค",8,"กย",9,"ตค",10,"พย",11,"ธค",12)</f>
        <v>3</v>
      </c>
      <c r="W1312" s="55">
        <f t="shared" si="110"/>
        <v>2022</v>
      </c>
      <c r="X1312" s="54">
        <f t="shared" si="111"/>
        <v>44645</v>
      </c>
    </row>
    <row r="1313" spans="1:24" ht="24" x14ac:dyDescent="0.4">
      <c r="A1313" s="19">
        <v>235</v>
      </c>
      <c r="B1313" s="20" t="s">
        <v>2715</v>
      </c>
      <c r="C1313" s="21" t="s">
        <v>2716</v>
      </c>
      <c r="D1313" s="22" t="s">
        <v>897</v>
      </c>
      <c r="E1313" s="23" t="s">
        <v>898</v>
      </c>
      <c r="F1313" s="24" t="s">
        <v>899</v>
      </c>
      <c r="G1313" s="25" t="s">
        <v>50</v>
      </c>
      <c r="H1313" s="26">
        <v>0</v>
      </c>
      <c r="I1313" s="26">
        <v>0</v>
      </c>
      <c r="J1313" s="27">
        <v>0</v>
      </c>
      <c r="K1313" s="28">
        <v>4</v>
      </c>
      <c r="L1313" s="27">
        <v>14</v>
      </c>
      <c r="M1313" s="27">
        <v>0.98</v>
      </c>
      <c r="N1313" s="29">
        <v>14.98</v>
      </c>
      <c r="O1313" s="27">
        <v>0.98</v>
      </c>
      <c r="P1313" s="27">
        <v>14.98</v>
      </c>
      <c r="Q1313" s="27">
        <v>15</v>
      </c>
      <c r="R1313" s="30"/>
      <c r="S1313">
        <f t="shared" si="107"/>
        <v>7</v>
      </c>
      <c r="T1313" t="str">
        <f t="shared" si="108"/>
        <v>มี</v>
      </c>
      <c r="U1313" t="str">
        <f t="shared" si="109"/>
        <v>30</v>
      </c>
      <c r="V1313" cm="1">
        <f t="array" ref="V1313">_xlfn.SWITCH(T1313,"มค",1,"กพ",2,"มี",3,"เมย",4,"พค",5,"มิ",6,"กค",7,"สค",8,"กย",9,"ตค",10,"พย",11,"ธค",12)</f>
        <v>3</v>
      </c>
      <c r="W1313" s="55">
        <f t="shared" si="110"/>
        <v>2022</v>
      </c>
      <c r="X1313" s="54">
        <f t="shared" si="111"/>
        <v>44650</v>
      </c>
    </row>
    <row r="1314" spans="1:24" ht="24" x14ac:dyDescent="0.4">
      <c r="A1314" s="19">
        <v>236</v>
      </c>
      <c r="B1314" s="20" t="s">
        <v>2715</v>
      </c>
      <c r="C1314" s="21" t="s">
        <v>2717</v>
      </c>
      <c r="D1314" s="22" t="s">
        <v>901</v>
      </c>
      <c r="E1314" s="23" t="s">
        <v>902</v>
      </c>
      <c r="F1314" s="24" t="s">
        <v>903</v>
      </c>
      <c r="G1314" s="25" t="s">
        <v>50</v>
      </c>
      <c r="H1314" s="26">
        <v>0</v>
      </c>
      <c r="I1314" s="26">
        <v>0</v>
      </c>
      <c r="J1314" s="27">
        <v>0</v>
      </c>
      <c r="K1314" s="28">
        <v>1</v>
      </c>
      <c r="L1314" s="27">
        <v>3.5</v>
      </c>
      <c r="M1314" s="27">
        <v>0.24</v>
      </c>
      <c r="N1314" s="29">
        <v>3.74</v>
      </c>
      <c r="O1314" s="27">
        <v>0.24</v>
      </c>
      <c r="P1314" s="27">
        <v>3.74</v>
      </c>
      <c r="Q1314" s="27">
        <v>3.75</v>
      </c>
      <c r="R1314" s="30"/>
      <c r="S1314">
        <f t="shared" si="107"/>
        <v>7</v>
      </c>
      <c r="T1314" t="str">
        <f t="shared" si="108"/>
        <v>มี</v>
      </c>
      <c r="U1314" t="str">
        <f t="shared" si="109"/>
        <v>30</v>
      </c>
      <c r="V1314" cm="1">
        <f t="array" ref="V1314">_xlfn.SWITCH(T1314,"มค",1,"กพ",2,"มี",3,"เมย",4,"พค",5,"มิ",6,"กค",7,"สค",8,"กย",9,"ตค",10,"พย",11,"ธค",12)</f>
        <v>3</v>
      </c>
      <c r="W1314" s="55">
        <f t="shared" si="110"/>
        <v>2022</v>
      </c>
      <c r="X1314" s="54">
        <f t="shared" si="111"/>
        <v>44650</v>
      </c>
    </row>
    <row r="1315" spans="1:24" ht="24" x14ac:dyDescent="0.4">
      <c r="A1315" s="19">
        <v>237</v>
      </c>
      <c r="B1315" s="20" t="s">
        <v>2715</v>
      </c>
      <c r="C1315" s="21" t="s">
        <v>2718</v>
      </c>
      <c r="D1315" s="22" t="s">
        <v>21</v>
      </c>
      <c r="E1315" s="23" t="s">
        <v>22</v>
      </c>
      <c r="F1315" s="24" t="s">
        <v>23</v>
      </c>
      <c r="G1315" s="25" t="s">
        <v>2449</v>
      </c>
      <c r="H1315" s="26">
        <v>87.5</v>
      </c>
      <c r="I1315" s="26">
        <v>6.12</v>
      </c>
      <c r="J1315" s="27">
        <v>93.62</v>
      </c>
      <c r="K1315" s="28">
        <v>0</v>
      </c>
      <c r="L1315" s="27">
        <v>0</v>
      </c>
      <c r="M1315" s="27">
        <v>0</v>
      </c>
      <c r="N1315" s="29">
        <v>0</v>
      </c>
      <c r="O1315" s="27">
        <v>6.12</v>
      </c>
      <c r="P1315" s="27">
        <v>93.62</v>
      </c>
      <c r="Q1315" s="27">
        <v>93.62</v>
      </c>
      <c r="R1315" s="30" t="s">
        <v>2719</v>
      </c>
      <c r="S1315">
        <f t="shared" si="107"/>
        <v>7</v>
      </c>
      <c r="T1315" t="str">
        <f t="shared" si="108"/>
        <v>มี</v>
      </c>
      <c r="U1315" t="str">
        <f t="shared" si="109"/>
        <v>30</v>
      </c>
      <c r="V1315" cm="1">
        <f t="array" ref="V1315">_xlfn.SWITCH(T1315,"มค",1,"กพ",2,"มี",3,"เมย",4,"พค",5,"มิ",6,"กค",7,"สค",8,"กย",9,"ตค",10,"พย",11,"ธค",12)</f>
        <v>3</v>
      </c>
      <c r="W1315" s="55">
        <f t="shared" si="110"/>
        <v>2022</v>
      </c>
      <c r="X1315" s="54">
        <f t="shared" si="111"/>
        <v>44650</v>
      </c>
    </row>
    <row r="1316" spans="1:24" ht="24" x14ac:dyDescent="0.4">
      <c r="A1316" s="19">
        <v>238</v>
      </c>
      <c r="B1316" s="20" t="s">
        <v>2715</v>
      </c>
      <c r="C1316" s="21" t="s">
        <v>2720</v>
      </c>
      <c r="D1316" s="22" t="s">
        <v>21</v>
      </c>
      <c r="E1316" s="23" t="s">
        <v>22</v>
      </c>
      <c r="F1316" s="24" t="s">
        <v>23</v>
      </c>
      <c r="G1316" s="25" t="s">
        <v>50</v>
      </c>
      <c r="H1316" s="26">
        <v>0</v>
      </c>
      <c r="I1316" s="26">
        <v>0</v>
      </c>
      <c r="J1316" s="27">
        <v>0</v>
      </c>
      <c r="K1316" s="28">
        <v>22</v>
      </c>
      <c r="L1316" s="27">
        <v>77</v>
      </c>
      <c r="M1316" s="27">
        <v>5.39</v>
      </c>
      <c r="N1316" s="29">
        <v>82.39</v>
      </c>
      <c r="O1316" s="27">
        <v>5.39</v>
      </c>
      <c r="P1316" s="27">
        <v>82.39</v>
      </c>
      <c r="Q1316" s="27">
        <v>82.39</v>
      </c>
      <c r="R1316" s="30" t="s">
        <v>2719</v>
      </c>
      <c r="S1316">
        <f t="shared" si="107"/>
        <v>7</v>
      </c>
      <c r="T1316" t="str">
        <f t="shared" si="108"/>
        <v>มี</v>
      </c>
      <c r="U1316" t="str">
        <f t="shared" si="109"/>
        <v>30</v>
      </c>
      <c r="V1316" cm="1">
        <f t="array" ref="V1316">_xlfn.SWITCH(T1316,"มค",1,"กพ",2,"มี",3,"เมย",4,"พค",5,"มิ",6,"กค",7,"สค",8,"กย",9,"ตค",10,"พย",11,"ธค",12)</f>
        <v>3</v>
      </c>
      <c r="W1316" s="55">
        <f t="shared" si="110"/>
        <v>2022</v>
      </c>
      <c r="X1316" s="54">
        <f t="shared" si="111"/>
        <v>44650</v>
      </c>
    </row>
    <row r="1317" spans="1:24" ht="24" x14ac:dyDescent="0.4">
      <c r="A1317" s="19">
        <v>239</v>
      </c>
      <c r="B1317" s="20" t="s">
        <v>2715</v>
      </c>
      <c r="C1317" s="21" t="s">
        <v>2721</v>
      </c>
      <c r="D1317" s="22" t="s">
        <v>1064</v>
      </c>
      <c r="E1317" s="23" t="s">
        <v>1065</v>
      </c>
      <c r="F1317" s="24" t="s">
        <v>1066</v>
      </c>
      <c r="G1317" s="25" t="s">
        <v>50</v>
      </c>
      <c r="H1317" s="26">
        <v>0</v>
      </c>
      <c r="I1317" s="26">
        <v>0</v>
      </c>
      <c r="J1317" s="27">
        <v>0</v>
      </c>
      <c r="K1317" s="28">
        <v>45</v>
      </c>
      <c r="L1317" s="27">
        <v>157.5</v>
      </c>
      <c r="M1317" s="27">
        <v>11.02</v>
      </c>
      <c r="N1317" s="29">
        <v>168.52</v>
      </c>
      <c r="O1317" s="27">
        <v>11.02</v>
      </c>
      <c r="P1317" s="27">
        <v>168.52</v>
      </c>
      <c r="Q1317" s="27">
        <v>168.75</v>
      </c>
      <c r="R1317" s="30"/>
      <c r="S1317">
        <f t="shared" si="107"/>
        <v>7</v>
      </c>
      <c r="T1317" t="str">
        <f t="shared" si="108"/>
        <v>มี</v>
      </c>
      <c r="U1317" t="str">
        <f t="shared" si="109"/>
        <v>30</v>
      </c>
      <c r="V1317" cm="1">
        <f t="array" ref="V1317">_xlfn.SWITCH(T1317,"มค",1,"กพ",2,"มี",3,"เมย",4,"พค",5,"มิ",6,"กค",7,"สค",8,"กย",9,"ตค",10,"พย",11,"ธค",12)</f>
        <v>3</v>
      </c>
      <c r="W1317" s="55">
        <f t="shared" si="110"/>
        <v>2022</v>
      </c>
      <c r="X1317" s="54">
        <f t="shared" si="111"/>
        <v>44650</v>
      </c>
    </row>
    <row r="1318" spans="1:24" ht="24" x14ac:dyDescent="0.4">
      <c r="A1318" s="19">
        <v>1</v>
      </c>
      <c r="B1318" s="20" t="s">
        <v>2446</v>
      </c>
      <c r="C1318" s="21" t="s">
        <v>2722</v>
      </c>
      <c r="D1318" s="22" t="s">
        <v>1224</v>
      </c>
      <c r="E1318" s="23" t="s">
        <v>1225</v>
      </c>
      <c r="F1318" s="24" t="s">
        <v>1226</v>
      </c>
      <c r="G1318" s="25" t="s">
        <v>2449</v>
      </c>
      <c r="H1318" s="26">
        <v>112</v>
      </c>
      <c r="I1318" s="26">
        <v>7.84</v>
      </c>
      <c r="J1318" s="27">
        <v>119.84</v>
      </c>
      <c r="K1318" s="28">
        <v>0</v>
      </c>
      <c r="L1318" s="27">
        <v>0</v>
      </c>
      <c r="M1318" s="27">
        <v>0</v>
      </c>
      <c r="N1318" s="29">
        <v>0</v>
      </c>
      <c r="O1318" s="27">
        <v>7.84</v>
      </c>
      <c r="P1318" s="27">
        <v>119.84</v>
      </c>
      <c r="Q1318" s="27">
        <v>120</v>
      </c>
      <c r="R1318" s="30"/>
      <c r="S1318">
        <f t="shared" si="107"/>
        <v>6</v>
      </c>
      <c r="T1318" t="str">
        <f>IF(S1318=6,MID(B1318,2,2),MID(B1318,3,2))</f>
        <v>มี</v>
      </c>
      <c r="U1318" t="str">
        <f t="shared" ref="U1318:U1321" si="112">IF(S1318=6,LEFT(B1318,1),LEFT(B1318,2))</f>
        <v>4</v>
      </c>
      <c r="V1318" cm="1">
        <f t="array" ref="V1318">_xlfn.SWITCH(T1318,"มค",1,"กพ",2,"มี",3,"เมย",4,"พค",5,"มิ",6,"กค",7,"สค",8,"กย",9,"ตค",10,"พย",11,"ธค",12)</f>
        <v>3</v>
      </c>
      <c r="W1318" s="55">
        <f t="shared" ref="W1318:W1321" si="113">(2500+RIGHT(B1318,2))-543</f>
        <v>2022</v>
      </c>
      <c r="X1318" s="54">
        <f t="shared" ref="X1318:X1321" si="114">DATE(W1318,V1318,U1318)</f>
        <v>44624</v>
      </c>
    </row>
    <row r="1319" spans="1:24" ht="24" x14ac:dyDescent="0.4">
      <c r="A1319" s="19">
        <v>2</v>
      </c>
      <c r="B1319" s="20" t="s">
        <v>2446</v>
      </c>
      <c r="C1319" s="21" t="s">
        <v>2723</v>
      </c>
      <c r="D1319" s="22" t="s">
        <v>1832</v>
      </c>
      <c r="E1319" s="23" t="s">
        <v>1833</v>
      </c>
      <c r="F1319" s="24" t="s">
        <v>1834</v>
      </c>
      <c r="G1319" s="25" t="s">
        <v>2449</v>
      </c>
      <c r="H1319" s="26">
        <v>4624</v>
      </c>
      <c r="I1319" s="26">
        <v>323.68</v>
      </c>
      <c r="J1319" s="27">
        <v>4947.68</v>
      </c>
      <c r="K1319" s="28">
        <v>0</v>
      </c>
      <c r="L1319" s="27">
        <v>0</v>
      </c>
      <c r="M1319" s="27">
        <v>0</v>
      </c>
      <c r="N1319" s="29">
        <v>0</v>
      </c>
      <c r="O1319" s="27">
        <v>323.68</v>
      </c>
      <c r="P1319" s="27">
        <v>4947.68</v>
      </c>
      <c r="Q1319" s="27">
        <v>4947.68</v>
      </c>
      <c r="R1319" s="30" t="s">
        <v>2724</v>
      </c>
      <c r="S1319">
        <f t="shared" si="107"/>
        <v>6</v>
      </c>
      <c r="T1319" t="str">
        <f t="shared" ref="T1319:T1322" si="115">IF(S1319=6,MID(B1319,2,2),MID(B1319,3,2))</f>
        <v>มี</v>
      </c>
      <c r="U1319" t="str">
        <f t="shared" si="112"/>
        <v>4</v>
      </c>
      <c r="V1319" cm="1">
        <f t="array" ref="V1319">_xlfn.SWITCH(T1319,"มค",1,"กพ",2,"มี",3,"เมย",4,"พค",5,"มิ",6,"กค",7,"สค",8,"กย",9,"ตค",10,"พย",11,"ธค",12)</f>
        <v>3</v>
      </c>
      <c r="W1319" s="55">
        <f t="shared" si="113"/>
        <v>2022</v>
      </c>
      <c r="X1319" s="54">
        <f t="shared" si="114"/>
        <v>44624</v>
      </c>
    </row>
    <row r="1320" spans="1:24" ht="24" x14ac:dyDescent="0.4">
      <c r="A1320" s="19">
        <v>3</v>
      </c>
      <c r="B1320" s="20" t="s">
        <v>2446</v>
      </c>
      <c r="C1320" s="21" t="s">
        <v>2725</v>
      </c>
      <c r="D1320" s="22" t="s">
        <v>1378</v>
      </c>
      <c r="E1320" s="23" t="s">
        <v>1379</v>
      </c>
      <c r="F1320" s="24" t="s">
        <v>1380</v>
      </c>
      <c r="G1320" s="25" t="s">
        <v>2449</v>
      </c>
      <c r="H1320" s="26">
        <v>1172</v>
      </c>
      <c r="I1320" s="26">
        <v>82.04</v>
      </c>
      <c r="J1320" s="27">
        <v>1254.04</v>
      </c>
      <c r="K1320" s="28">
        <v>0</v>
      </c>
      <c r="L1320" s="27">
        <v>0</v>
      </c>
      <c r="M1320" s="27">
        <v>0</v>
      </c>
      <c r="N1320" s="29">
        <v>0</v>
      </c>
      <c r="O1320" s="27">
        <v>82.04</v>
      </c>
      <c r="P1320" s="27">
        <v>1254.04</v>
      </c>
      <c r="Q1320" s="27">
        <v>1254.04</v>
      </c>
      <c r="R1320" s="30" t="s">
        <v>2726</v>
      </c>
      <c r="S1320">
        <f t="shared" si="107"/>
        <v>6</v>
      </c>
      <c r="T1320" t="str">
        <f t="shared" si="115"/>
        <v>มี</v>
      </c>
      <c r="U1320" t="str">
        <f t="shared" si="112"/>
        <v>4</v>
      </c>
      <c r="V1320" cm="1">
        <f t="array" ref="V1320">_xlfn.SWITCH(T1320,"มค",1,"กพ",2,"มี",3,"เมย",4,"พค",5,"มิ",6,"กค",7,"สค",8,"กย",9,"ตค",10,"พย",11,"ธค",12)</f>
        <v>3</v>
      </c>
      <c r="W1320" s="55">
        <f t="shared" si="113"/>
        <v>2022</v>
      </c>
      <c r="X1320" s="54">
        <f t="shared" si="114"/>
        <v>44624</v>
      </c>
    </row>
    <row r="1321" spans="1:24" ht="24" x14ac:dyDescent="0.4">
      <c r="A1321" s="19">
        <v>4</v>
      </c>
      <c r="B1321" s="20" t="s">
        <v>2727</v>
      </c>
      <c r="C1321" s="21" t="s">
        <v>2728</v>
      </c>
      <c r="D1321" s="22" t="s">
        <v>1073</v>
      </c>
      <c r="E1321" s="23" t="s">
        <v>1074</v>
      </c>
      <c r="F1321" s="24" t="s">
        <v>1075</v>
      </c>
      <c r="G1321" s="25" t="s">
        <v>2449</v>
      </c>
      <c r="H1321" s="26">
        <v>184</v>
      </c>
      <c r="I1321" s="26">
        <v>12.88</v>
      </c>
      <c r="J1321" s="27">
        <v>196.88</v>
      </c>
      <c r="K1321" s="28">
        <v>0</v>
      </c>
      <c r="L1321" s="27">
        <v>0</v>
      </c>
      <c r="M1321" s="27">
        <v>0</v>
      </c>
      <c r="N1321" s="29">
        <v>0</v>
      </c>
      <c r="O1321" s="27">
        <v>12.88</v>
      </c>
      <c r="P1321" s="27">
        <v>196.88</v>
      </c>
      <c r="Q1321" s="27">
        <v>196.88</v>
      </c>
      <c r="R1321" s="30" t="s">
        <v>2729</v>
      </c>
      <c r="S1321">
        <f t="shared" si="107"/>
        <v>6</v>
      </c>
      <c r="T1321" t="str">
        <f t="shared" si="115"/>
        <v>มี</v>
      </c>
      <c r="U1321" t="str">
        <f t="shared" si="112"/>
        <v>5</v>
      </c>
      <c r="V1321" cm="1">
        <f t="array" ref="V1321">_xlfn.SWITCH(T1321,"มค",1,"กพ",2,"มี",3,"เมย",4,"พค",5,"มิ",6,"กค",7,"สค",8,"กย",9,"ตค",10,"พย",11,"ธค",12)</f>
        <v>3</v>
      </c>
      <c r="W1321" s="55">
        <f t="shared" si="113"/>
        <v>2022</v>
      </c>
      <c r="X1321" s="54">
        <f t="shared" si="114"/>
        <v>44625</v>
      </c>
    </row>
    <row r="1322" spans="1:24" ht="24" x14ac:dyDescent="0.4">
      <c r="A1322" s="19">
        <v>5</v>
      </c>
      <c r="B1322" s="20" t="s">
        <v>2450</v>
      </c>
      <c r="C1322" s="21" t="s">
        <v>2730</v>
      </c>
      <c r="D1322" s="22" t="s">
        <v>1122</v>
      </c>
      <c r="E1322" s="23" t="s">
        <v>1123</v>
      </c>
      <c r="F1322" s="24" t="s">
        <v>519</v>
      </c>
      <c r="G1322" s="25" t="s">
        <v>50</v>
      </c>
      <c r="H1322" s="26">
        <v>0</v>
      </c>
      <c r="I1322" s="26">
        <v>0</v>
      </c>
      <c r="J1322" s="27">
        <v>0</v>
      </c>
      <c r="K1322" s="28">
        <v>20</v>
      </c>
      <c r="L1322" s="27">
        <v>80</v>
      </c>
      <c r="M1322" s="27">
        <v>5.6</v>
      </c>
      <c r="N1322" s="29">
        <v>85.6</v>
      </c>
      <c r="O1322" s="27">
        <v>5.6</v>
      </c>
      <c r="P1322" s="27">
        <v>85.6</v>
      </c>
      <c r="Q1322" s="27">
        <v>85.75</v>
      </c>
      <c r="R1322" s="30"/>
      <c r="S1322">
        <f t="shared" si="107"/>
        <v>7</v>
      </c>
      <c r="T1322" t="str">
        <f t="shared" si="115"/>
        <v>มี</v>
      </c>
      <c r="U1322" t="str">
        <f t="shared" si="109"/>
        <v>21</v>
      </c>
      <c r="V1322" cm="1">
        <f t="array" ref="V1322">_xlfn.SWITCH(T1322,"มค",1,"กพ",2,"มี",3,"เมย",4,"พค",5,"มิ",6,"กค",7,"สค",8,"กย",9,"ตค",10,"พย",11,"ธค",12)</f>
        <v>3</v>
      </c>
      <c r="W1322" s="55">
        <f t="shared" si="110"/>
        <v>2022</v>
      </c>
      <c r="X1322" s="54">
        <f t="shared" si="111"/>
        <v>44641</v>
      </c>
    </row>
    <row r="1323" spans="1:24" ht="24" x14ac:dyDescent="0.4">
      <c r="A1323" s="19">
        <v>6</v>
      </c>
      <c r="B1323" s="20" t="s">
        <v>2450</v>
      </c>
      <c r="C1323" s="21" t="s">
        <v>2731</v>
      </c>
      <c r="D1323" s="22" t="s">
        <v>1110</v>
      </c>
      <c r="E1323" s="23" t="s">
        <v>1111</v>
      </c>
      <c r="F1323" s="24" t="s">
        <v>1112</v>
      </c>
      <c r="G1323" s="25" t="s">
        <v>50</v>
      </c>
      <c r="H1323" s="26">
        <v>0</v>
      </c>
      <c r="I1323" s="26">
        <v>0</v>
      </c>
      <c r="J1323" s="27">
        <v>0</v>
      </c>
      <c r="K1323" s="28">
        <v>12</v>
      </c>
      <c r="L1323" s="27">
        <v>48</v>
      </c>
      <c r="M1323" s="27">
        <v>3.36</v>
      </c>
      <c r="N1323" s="29">
        <v>51.36</v>
      </c>
      <c r="O1323" s="27">
        <v>3.36</v>
      </c>
      <c r="P1323" s="27">
        <v>51.36</v>
      </c>
      <c r="Q1323" s="27">
        <v>51.5</v>
      </c>
      <c r="R1323" s="30"/>
      <c r="S1323">
        <f t="shared" si="107"/>
        <v>7</v>
      </c>
      <c r="T1323" t="str">
        <f t="shared" si="108"/>
        <v>มี</v>
      </c>
      <c r="U1323" t="str">
        <f t="shared" si="109"/>
        <v>21</v>
      </c>
      <c r="V1323" cm="1">
        <f t="array" ref="V1323">_xlfn.SWITCH(T1323,"มค",1,"กพ",2,"มี",3,"เมย",4,"พค",5,"มิ",6,"กค",7,"สค",8,"กย",9,"ตค",10,"พย",11,"ธค",12)</f>
        <v>3</v>
      </c>
      <c r="W1323" s="55">
        <f t="shared" si="110"/>
        <v>2022</v>
      </c>
      <c r="X1323" s="54">
        <f t="shared" si="111"/>
        <v>44641</v>
      </c>
    </row>
    <row r="1324" spans="1:24" ht="24" x14ac:dyDescent="0.4">
      <c r="A1324" s="19">
        <v>7</v>
      </c>
      <c r="B1324" s="20" t="s">
        <v>2450</v>
      </c>
      <c r="C1324" s="21" t="s">
        <v>2732</v>
      </c>
      <c r="D1324" s="22" t="s">
        <v>1114</v>
      </c>
      <c r="E1324" s="23" t="s">
        <v>1115</v>
      </c>
      <c r="F1324" s="24" t="s">
        <v>1116</v>
      </c>
      <c r="G1324" s="25" t="s">
        <v>50</v>
      </c>
      <c r="H1324" s="26">
        <v>0</v>
      </c>
      <c r="I1324" s="26">
        <v>0</v>
      </c>
      <c r="J1324" s="27">
        <v>0</v>
      </c>
      <c r="K1324" s="28">
        <v>5</v>
      </c>
      <c r="L1324" s="27">
        <v>20</v>
      </c>
      <c r="M1324" s="27">
        <v>1.4</v>
      </c>
      <c r="N1324" s="29">
        <v>21.4</v>
      </c>
      <c r="O1324" s="27">
        <v>1.4</v>
      </c>
      <c r="P1324" s="27">
        <v>21.4</v>
      </c>
      <c r="Q1324" s="27">
        <v>21.5</v>
      </c>
      <c r="R1324" s="30"/>
      <c r="S1324">
        <f t="shared" si="107"/>
        <v>7</v>
      </c>
      <c r="T1324" t="str">
        <f t="shared" si="108"/>
        <v>มี</v>
      </c>
      <c r="U1324" t="str">
        <f t="shared" si="109"/>
        <v>21</v>
      </c>
      <c r="V1324" cm="1">
        <f t="array" ref="V1324">_xlfn.SWITCH(T1324,"มค",1,"กพ",2,"มี",3,"เมย",4,"พค",5,"มิ",6,"กค",7,"สค",8,"กย",9,"ตค",10,"พย",11,"ธค",12)</f>
        <v>3</v>
      </c>
      <c r="W1324" s="55">
        <f t="shared" si="110"/>
        <v>2022</v>
      </c>
      <c r="X1324" s="54">
        <f t="shared" si="111"/>
        <v>44641</v>
      </c>
    </row>
    <row r="1325" spans="1:24" ht="24" x14ac:dyDescent="0.4">
      <c r="A1325" s="19">
        <v>8</v>
      </c>
      <c r="B1325" s="20" t="s">
        <v>2450</v>
      </c>
      <c r="C1325" s="21" t="s">
        <v>2733</v>
      </c>
      <c r="D1325" s="22" t="s">
        <v>1106</v>
      </c>
      <c r="E1325" s="23" t="s">
        <v>1107</v>
      </c>
      <c r="F1325" s="24" t="s">
        <v>1108</v>
      </c>
      <c r="G1325" s="25" t="s">
        <v>50</v>
      </c>
      <c r="H1325" s="26">
        <v>0</v>
      </c>
      <c r="I1325" s="26">
        <v>0</v>
      </c>
      <c r="J1325" s="27">
        <v>0</v>
      </c>
      <c r="K1325" s="28">
        <v>106</v>
      </c>
      <c r="L1325" s="27">
        <v>424</v>
      </c>
      <c r="M1325" s="27">
        <v>29.68</v>
      </c>
      <c r="N1325" s="29">
        <v>453.68</v>
      </c>
      <c r="O1325" s="27">
        <v>29.68</v>
      </c>
      <c r="P1325" s="27">
        <v>453.68</v>
      </c>
      <c r="Q1325" s="27">
        <v>1301.25</v>
      </c>
      <c r="R1325" s="30"/>
      <c r="S1325">
        <f t="shared" si="107"/>
        <v>7</v>
      </c>
      <c r="T1325" t="str">
        <f t="shared" si="108"/>
        <v>มี</v>
      </c>
      <c r="U1325" t="str">
        <f t="shared" si="109"/>
        <v>21</v>
      </c>
      <c r="V1325" cm="1">
        <f t="array" ref="V1325">_xlfn.SWITCH(T1325,"มค",1,"กพ",2,"มี",3,"เมย",4,"พค",5,"มิ",6,"กค",7,"สค",8,"กย",9,"ตค",10,"พย",11,"ธค",12)</f>
        <v>3</v>
      </c>
      <c r="W1325" s="55">
        <f t="shared" si="110"/>
        <v>2022</v>
      </c>
      <c r="X1325" s="54">
        <f t="shared" si="111"/>
        <v>44641</v>
      </c>
    </row>
    <row r="1326" spans="1:24" ht="24" x14ac:dyDescent="0.4">
      <c r="A1326" s="19">
        <v>9</v>
      </c>
      <c r="B1326" s="20" t="s">
        <v>2450</v>
      </c>
      <c r="C1326" s="21" t="s">
        <v>2734</v>
      </c>
      <c r="D1326" s="22" t="s">
        <v>1118</v>
      </c>
      <c r="E1326" s="23" t="s">
        <v>1119</v>
      </c>
      <c r="F1326" s="24" t="s">
        <v>1120</v>
      </c>
      <c r="G1326" s="25" t="s">
        <v>2460</v>
      </c>
      <c r="H1326" s="26">
        <v>792</v>
      </c>
      <c r="I1326" s="26">
        <v>55.44</v>
      </c>
      <c r="J1326" s="27">
        <v>847.44</v>
      </c>
      <c r="K1326" s="28">
        <v>36</v>
      </c>
      <c r="L1326" s="27">
        <v>144</v>
      </c>
      <c r="M1326" s="27">
        <v>10.08</v>
      </c>
      <c r="N1326" s="29">
        <v>154.08000000000001</v>
      </c>
      <c r="O1326" s="27">
        <v>65.52</v>
      </c>
      <c r="P1326" s="27">
        <v>1001.52</v>
      </c>
      <c r="Q1326" s="27">
        <v>154.25</v>
      </c>
      <c r="R1326" s="30"/>
      <c r="S1326">
        <f t="shared" si="107"/>
        <v>7</v>
      </c>
      <c r="T1326" t="str">
        <f t="shared" si="108"/>
        <v>มี</v>
      </c>
      <c r="U1326" t="str">
        <f t="shared" si="109"/>
        <v>21</v>
      </c>
      <c r="V1326" cm="1">
        <f t="array" ref="V1326">_xlfn.SWITCH(T1326,"มค",1,"กพ",2,"มี",3,"เมย",4,"พค",5,"มิ",6,"กค",7,"สค",8,"กย",9,"ตค",10,"พย",11,"ธค",12)</f>
        <v>3</v>
      </c>
      <c r="W1326" s="55">
        <f t="shared" si="110"/>
        <v>2022</v>
      </c>
      <c r="X1326" s="54">
        <f t="shared" si="111"/>
        <v>44641</v>
      </c>
    </row>
    <row r="1327" spans="1:24" ht="24" x14ac:dyDescent="0.4">
      <c r="A1327" s="19">
        <v>10</v>
      </c>
      <c r="B1327" s="20" t="s">
        <v>2450</v>
      </c>
      <c r="C1327" s="21" t="s">
        <v>2735</v>
      </c>
      <c r="D1327" s="22" t="s">
        <v>1098</v>
      </c>
      <c r="E1327" s="23" t="s">
        <v>1099</v>
      </c>
      <c r="F1327" s="24" t="s">
        <v>1100</v>
      </c>
      <c r="G1327" s="25" t="s">
        <v>50</v>
      </c>
      <c r="H1327" s="26">
        <v>0</v>
      </c>
      <c r="I1327" s="26">
        <v>0</v>
      </c>
      <c r="J1327" s="27">
        <v>0</v>
      </c>
      <c r="K1327" s="28">
        <v>5</v>
      </c>
      <c r="L1327" s="27">
        <v>20</v>
      </c>
      <c r="M1327" s="27">
        <v>1.4</v>
      </c>
      <c r="N1327" s="29">
        <v>21.4</v>
      </c>
      <c r="O1327" s="27">
        <v>1.4</v>
      </c>
      <c r="P1327" s="27">
        <v>21.4</v>
      </c>
      <c r="Q1327" s="27">
        <v>21.5</v>
      </c>
      <c r="R1327" s="30"/>
      <c r="S1327">
        <f t="shared" si="107"/>
        <v>7</v>
      </c>
      <c r="T1327" t="str">
        <f t="shared" si="108"/>
        <v>มี</v>
      </c>
      <c r="U1327" t="str">
        <f t="shared" si="109"/>
        <v>21</v>
      </c>
      <c r="V1327" cm="1">
        <f t="array" ref="V1327">_xlfn.SWITCH(T1327,"มค",1,"กพ",2,"มี",3,"เมย",4,"พค",5,"มิ",6,"กค",7,"สค",8,"กย",9,"ตค",10,"พย",11,"ธค",12)</f>
        <v>3</v>
      </c>
      <c r="W1327" s="55">
        <f t="shared" si="110"/>
        <v>2022</v>
      </c>
      <c r="X1327" s="54">
        <f t="shared" si="111"/>
        <v>44641</v>
      </c>
    </row>
    <row r="1328" spans="1:24" ht="24" x14ac:dyDescent="0.4">
      <c r="A1328" s="19">
        <v>11</v>
      </c>
      <c r="B1328" s="20" t="s">
        <v>2450</v>
      </c>
      <c r="C1328" s="21" t="s">
        <v>2736</v>
      </c>
      <c r="D1328" s="22" t="s">
        <v>1093</v>
      </c>
      <c r="E1328" s="23" t="s">
        <v>1094</v>
      </c>
      <c r="F1328" s="24" t="s">
        <v>1095</v>
      </c>
      <c r="G1328" s="25" t="s">
        <v>50</v>
      </c>
      <c r="H1328" s="26">
        <v>0</v>
      </c>
      <c r="I1328" s="26">
        <v>0</v>
      </c>
      <c r="J1328" s="27">
        <v>0</v>
      </c>
      <c r="K1328" s="28">
        <v>46</v>
      </c>
      <c r="L1328" s="27">
        <v>184</v>
      </c>
      <c r="M1328" s="27">
        <v>12.88</v>
      </c>
      <c r="N1328" s="29">
        <v>196.88</v>
      </c>
      <c r="O1328" s="27">
        <v>12.88</v>
      </c>
      <c r="P1328" s="27">
        <v>196.88</v>
      </c>
      <c r="Q1328" s="27">
        <v>196.88</v>
      </c>
      <c r="R1328" s="30" t="s">
        <v>2729</v>
      </c>
      <c r="S1328">
        <f t="shared" si="107"/>
        <v>7</v>
      </c>
      <c r="T1328" t="str">
        <f t="shared" si="108"/>
        <v>มี</v>
      </c>
      <c r="U1328" t="str">
        <f t="shared" si="109"/>
        <v>21</v>
      </c>
      <c r="V1328" cm="1">
        <f t="array" ref="V1328">_xlfn.SWITCH(T1328,"มค",1,"กพ",2,"มี",3,"เมย",4,"พค",5,"มิ",6,"กค",7,"สค",8,"กย",9,"ตค",10,"พย",11,"ธค",12)</f>
        <v>3</v>
      </c>
      <c r="W1328" s="55">
        <f t="shared" si="110"/>
        <v>2022</v>
      </c>
      <c r="X1328" s="54">
        <f t="shared" si="111"/>
        <v>44641</v>
      </c>
    </row>
    <row r="1329" spans="1:24" ht="24" x14ac:dyDescent="0.4">
      <c r="A1329" s="19">
        <v>12</v>
      </c>
      <c r="B1329" s="20" t="s">
        <v>2450</v>
      </c>
      <c r="C1329" s="21" t="s">
        <v>2737</v>
      </c>
      <c r="D1329" s="22" t="s">
        <v>1089</v>
      </c>
      <c r="E1329" s="23" t="s">
        <v>1090</v>
      </c>
      <c r="F1329" s="24" t="s">
        <v>1091</v>
      </c>
      <c r="G1329" s="25" t="s">
        <v>50</v>
      </c>
      <c r="H1329" s="26">
        <v>0</v>
      </c>
      <c r="I1329" s="26">
        <v>0</v>
      </c>
      <c r="J1329" s="27">
        <v>0</v>
      </c>
      <c r="K1329" s="28">
        <v>200</v>
      </c>
      <c r="L1329" s="27">
        <v>800</v>
      </c>
      <c r="M1329" s="27">
        <v>56</v>
      </c>
      <c r="N1329" s="29">
        <v>856</v>
      </c>
      <c r="O1329" s="27">
        <v>56</v>
      </c>
      <c r="P1329" s="27">
        <v>856</v>
      </c>
      <c r="Q1329" s="27">
        <v>856</v>
      </c>
      <c r="R1329" s="30"/>
      <c r="S1329">
        <f t="shared" si="107"/>
        <v>7</v>
      </c>
      <c r="T1329" t="str">
        <f t="shared" si="108"/>
        <v>มี</v>
      </c>
      <c r="U1329" t="str">
        <f t="shared" si="109"/>
        <v>21</v>
      </c>
      <c r="V1329" cm="1">
        <f t="array" ref="V1329">_xlfn.SWITCH(T1329,"มค",1,"กพ",2,"มี",3,"เมย",4,"พค",5,"มิ",6,"กค",7,"สค",8,"กย",9,"ตค",10,"พย",11,"ธค",12)</f>
        <v>3</v>
      </c>
      <c r="W1329" s="55">
        <f t="shared" si="110"/>
        <v>2022</v>
      </c>
      <c r="X1329" s="54">
        <f t="shared" si="111"/>
        <v>44641</v>
      </c>
    </row>
    <row r="1330" spans="1:24" ht="24" x14ac:dyDescent="0.4">
      <c r="A1330" s="19">
        <v>13</v>
      </c>
      <c r="B1330" s="20" t="s">
        <v>2450</v>
      </c>
      <c r="C1330" s="21" t="s">
        <v>2738</v>
      </c>
      <c r="D1330" s="22" t="s">
        <v>1085</v>
      </c>
      <c r="E1330" s="23" t="s">
        <v>1086</v>
      </c>
      <c r="F1330" s="24" t="s">
        <v>1087</v>
      </c>
      <c r="G1330" s="25" t="s">
        <v>50</v>
      </c>
      <c r="H1330" s="26">
        <v>0</v>
      </c>
      <c r="I1330" s="26">
        <v>0</v>
      </c>
      <c r="J1330" s="27">
        <v>0</v>
      </c>
      <c r="K1330" s="28">
        <v>1</v>
      </c>
      <c r="L1330" s="27">
        <v>4</v>
      </c>
      <c r="M1330" s="27">
        <v>0.28000000000000003</v>
      </c>
      <c r="N1330" s="29">
        <v>4.28</v>
      </c>
      <c r="O1330" s="27">
        <v>0.28000000000000003</v>
      </c>
      <c r="P1330" s="27">
        <v>4.28</v>
      </c>
      <c r="Q1330" s="27">
        <v>4.5</v>
      </c>
      <c r="R1330" s="30"/>
      <c r="S1330">
        <f t="shared" si="107"/>
        <v>7</v>
      </c>
      <c r="T1330" t="str">
        <f t="shared" si="108"/>
        <v>มี</v>
      </c>
      <c r="U1330" t="str">
        <f t="shared" si="109"/>
        <v>21</v>
      </c>
      <c r="V1330" cm="1">
        <f t="array" ref="V1330">_xlfn.SWITCH(T1330,"มค",1,"กพ",2,"มี",3,"เมย",4,"พค",5,"มิ",6,"กค",7,"สค",8,"กย",9,"ตค",10,"พย",11,"ธค",12)</f>
        <v>3</v>
      </c>
      <c r="W1330" s="55">
        <f t="shared" si="110"/>
        <v>2022</v>
      </c>
      <c r="X1330" s="54">
        <f t="shared" si="111"/>
        <v>44641</v>
      </c>
    </row>
    <row r="1331" spans="1:24" ht="24" x14ac:dyDescent="0.4">
      <c r="A1331" s="19">
        <v>14</v>
      </c>
      <c r="B1331" s="20" t="s">
        <v>2450</v>
      </c>
      <c r="C1331" s="21" t="s">
        <v>2739</v>
      </c>
      <c r="D1331" s="22" t="s">
        <v>1148</v>
      </c>
      <c r="E1331" s="23" t="s">
        <v>1149</v>
      </c>
      <c r="F1331" s="24" t="s">
        <v>1150</v>
      </c>
      <c r="G1331" s="25" t="s">
        <v>50</v>
      </c>
      <c r="H1331" s="26">
        <v>0</v>
      </c>
      <c r="I1331" s="26">
        <v>0</v>
      </c>
      <c r="J1331" s="27">
        <v>0</v>
      </c>
      <c r="K1331" s="28">
        <v>28</v>
      </c>
      <c r="L1331" s="27">
        <v>112</v>
      </c>
      <c r="M1331" s="27">
        <v>7.84</v>
      </c>
      <c r="N1331" s="29">
        <v>119.84</v>
      </c>
      <c r="O1331" s="27">
        <v>7.84</v>
      </c>
      <c r="P1331" s="27">
        <v>119.84</v>
      </c>
      <c r="Q1331" s="27">
        <v>120</v>
      </c>
      <c r="R1331" s="30"/>
      <c r="S1331">
        <f t="shared" si="107"/>
        <v>7</v>
      </c>
      <c r="T1331" t="str">
        <f t="shared" si="108"/>
        <v>มี</v>
      </c>
      <c r="U1331" t="str">
        <f t="shared" si="109"/>
        <v>21</v>
      </c>
      <c r="V1331" cm="1">
        <f t="array" ref="V1331">_xlfn.SWITCH(T1331,"มค",1,"กพ",2,"มี",3,"เมย",4,"พค",5,"มิ",6,"กค",7,"สค",8,"กย",9,"ตค",10,"พย",11,"ธค",12)</f>
        <v>3</v>
      </c>
      <c r="W1331" s="55">
        <f t="shared" si="110"/>
        <v>2022</v>
      </c>
      <c r="X1331" s="54">
        <f t="shared" si="111"/>
        <v>44641</v>
      </c>
    </row>
    <row r="1332" spans="1:24" ht="24" x14ac:dyDescent="0.4">
      <c r="A1332" s="19">
        <v>15</v>
      </c>
      <c r="B1332" s="20" t="s">
        <v>2450</v>
      </c>
      <c r="C1332" s="21" t="s">
        <v>2740</v>
      </c>
      <c r="D1332" s="22" t="s">
        <v>1152</v>
      </c>
      <c r="E1332" s="23" t="s">
        <v>1153</v>
      </c>
      <c r="F1332" s="24" t="s">
        <v>1154</v>
      </c>
      <c r="G1332" s="25" t="s">
        <v>50</v>
      </c>
      <c r="H1332" s="26">
        <v>0</v>
      </c>
      <c r="I1332" s="26">
        <v>0</v>
      </c>
      <c r="J1332" s="27">
        <v>0</v>
      </c>
      <c r="K1332" s="28">
        <v>14</v>
      </c>
      <c r="L1332" s="27">
        <v>56</v>
      </c>
      <c r="M1332" s="27">
        <v>3.92</v>
      </c>
      <c r="N1332" s="29">
        <v>59.92</v>
      </c>
      <c r="O1332" s="27">
        <v>3.92</v>
      </c>
      <c r="P1332" s="27">
        <v>59.92</v>
      </c>
      <c r="Q1332" s="27">
        <v>60</v>
      </c>
      <c r="R1332" s="30"/>
      <c r="S1332">
        <f t="shared" si="107"/>
        <v>7</v>
      </c>
      <c r="T1332" t="str">
        <f t="shared" si="108"/>
        <v>มี</v>
      </c>
      <c r="U1332" t="str">
        <f t="shared" si="109"/>
        <v>21</v>
      </c>
      <c r="V1332" cm="1">
        <f t="array" ref="V1332">_xlfn.SWITCH(T1332,"มค",1,"กพ",2,"มี",3,"เมย",4,"พค",5,"มิ",6,"กค",7,"สค",8,"กย",9,"ตค",10,"พย",11,"ธค",12)</f>
        <v>3</v>
      </c>
      <c r="W1332" s="55">
        <f t="shared" si="110"/>
        <v>2022</v>
      </c>
      <c r="X1332" s="54">
        <f t="shared" si="111"/>
        <v>44641</v>
      </c>
    </row>
    <row r="1333" spans="1:24" ht="24" x14ac:dyDescent="0.4">
      <c r="A1333" s="19">
        <v>16</v>
      </c>
      <c r="B1333" s="20" t="s">
        <v>2450</v>
      </c>
      <c r="C1333" s="21" t="s">
        <v>2741</v>
      </c>
      <c r="D1333" s="22" t="s">
        <v>1160</v>
      </c>
      <c r="E1333" s="23" t="s">
        <v>1157</v>
      </c>
      <c r="F1333" s="24" t="s">
        <v>1161</v>
      </c>
      <c r="G1333" s="25" t="s">
        <v>50</v>
      </c>
      <c r="H1333" s="26">
        <v>0</v>
      </c>
      <c r="I1333" s="26">
        <v>0</v>
      </c>
      <c r="J1333" s="27">
        <v>0</v>
      </c>
      <c r="K1333" s="28">
        <v>43</v>
      </c>
      <c r="L1333" s="27">
        <v>172</v>
      </c>
      <c r="M1333" s="27">
        <v>12.04</v>
      </c>
      <c r="N1333" s="29">
        <v>184.04</v>
      </c>
      <c r="O1333" s="27">
        <v>12.04</v>
      </c>
      <c r="P1333" s="27">
        <v>184.04</v>
      </c>
      <c r="Q1333" s="27">
        <v>184.25</v>
      </c>
      <c r="R1333" s="30"/>
      <c r="S1333">
        <f t="shared" si="107"/>
        <v>7</v>
      </c>
      <c r="T1333" t="str">
        <f t="shared" si="108"/>
        <v>มี</v>
      </c>
      <c r="U1333" t="str">
        <f t="shared" si="109"/>
        <v>21</v>
      </c>
      <c r="V1333" cm="1">
        <f t="array" ref="V1333">_xlfn.SWITCH(T1333,"มค",1,"กพ",2,"มี",3,"เมย",4,"พค",5,"มิ",6,"กค",7,"สค",8,"กย",9,"ตค",10,"พย",11,"ธค",12)</f>
        <v>3</v>
      </c>
      <c r="W1333" s="55">
        <f t="shared" si="110"/>
        <v>2022</v>
      </c>
      <c r="X1333" s="54">
        <f t="shared" si="111"/>
        <v>44641</v>
      </c>
    </row>
    <row r="1334" spans="1:24" ht="24" x14ac:dyDescent="0.4">
      <c r="A1334" s="19">
        <v>17</v>
      </c>
      <c r="B1334" s="20" t="s">
        <v>2450</v>
      </c>
      <c r="C1334" s="21" t="s">
        <v>2742</v>
      </c>
      <c r="D1334" s="22" t="s">
        <v>1156</v>
      </c>
      <c r="E1334" s="23" t="s">
        <v>1157</v>
      </c>
      <c r="F1334" s="24" t="s">
        <v>1158</v>
      </c>
      <c r="G1334" s="25" t="s">
        <v>50</v>
      </c>
      <c r="H1334" s="26">
        <v>0</v>
      </c>
      <c r="I1334" s="26">
        <v>0</v>
      </c>
      <c r="J1334" s="27">
        <v>0</v>
      </c>
      <c r="K1334" s="28">
        <v>14</v>
      </c>
      <c r="L1334" s="27">
        <v>56</v>
      </c>
      <c r="M1334" s="27">
        <v>3.92</v>
      </c>
      <c r="N1334" s="29">
        <v>59.92</v>
      </c>
      <c r="O1334" s="27">
        <v>3.92</v>
      </c>
      <c r="P1334" s="27">
        <v>59.92</v>
      </c>
      <c r="Q1334" s="27">
        <v>60</v>
      </c>
      <c r="R1334" s="30"/>
      <c r="S1334">
        <f t="shared" si="107"/>
        <v>7</v>
      </c>
      <c r="T1334" t="str">
        <f t="shared" si="108"/>
        <v>มี</v>
      </c>
      <c r="U1334" t="str">
        <f t="shared" si="109"/>
        <v>21</v>
      </c>
      <c r="V1334" cm="1">
        <f t="array" ref="V1334">_xlfn.SWITCH(T1334,"มค",1,"กพ",2,"มี",3,"เมย",4,"พค",5,"มิ",6,"กค",7,"สค",8,"กย",9,"ตค",10,"พย",11,"ธค",12)</f>
        <v>3</v>
      </c>
      <c r="W1334" s="55">
        <f t="shared" si="110"/>
        <v>2022</v>
      </c>
      <c r="X1334" s="54">
        <f t="shared" si="111"/>
        <v>44641</v>
      </c>
    </row>
    <row r="1335" spans="1:24" ht="24" x14ac:dyDescent="0.4">
      <c r="A1335" s="19">
        <v>18</v>
      </c>
      <c r="B1335" s="20" t="s">
        <v>2450</v>
      </c>
      <c r="C1335" s="21" t="s">
        <v>2743</v>
      </c>
      <c r="D1335" s="22" t="s">
        <v>1166</v>
      </c>
      <c r="E1335" s="23" t="s">
        <v>1167</v>
      </c>
      <c r="F1335" s="24" t="s">
        <v>1168</v>
      </c>
      <c r="G1335" s="25" t="s">
        <v>50</v>
      </c>
      <c r="H1335" s="26">
        <v>0</v>
      </c>
      <c r="I1335" s="26">
        <v>0</v>
      </c>
      <c r="J1335" s="27">
        <v>0</v>
      </c>
      <c r="K1335" s="28">
        <v>9</v>
      </c>
      <c r="L1335" s="27">
        <v>36</v>
      </c>
      <c r="M1335" s="27">
        <v>2.52</v>
      </c>
      <c r="N1335" s="29">
        <v>38.520000000000003</v>
      </c>
      <c r="O1335" s="27">
        <v>2.52</v>
      </c>
      <c r="P1335" s="27">
        <v>38.520000000000003</v>
      </c>
      <c r="Q1335" s="27">
        <v>38.75</v>
      </c>
      <c r="R1335" s="30"/>
      <c r="S1335">
        <f t="shared" si="107"/>
        <v>7</v>
      </c>
      <c r="T1335" t="str">
        <f t="shared" si="108"/>
        <v>มี</v>
      </c>
      <c r="U1335" t="str">
        <f t="shared" si="109"/>
        <v>21</v>
      </c>
      <c r="V1335" cm="1">
        <f t="array" ref="V1335">_xlfn.SWITCH(T1335,"มค",1,"กพ",2,"มี",3,"เมย",4,"พค",5,"มิ",6,"กค",7,"สค",8,"กย",9,"ตค",10,"พย",11,"ธค",12)</f>
        <v>3</v>
      </c>
      <c r="W1335" s="55">
        <f t="shared" si="110"/>
        <v>2022</v>
      </c>
      <c r="X1335" s="54">
        <f t="shared" si="111"/>
        <v>44641</v>
      </c>
    </row>
    <row r="1336" spans="1:24" ht="24" x14ac:dyDescent="0.4">
      <c r="A1336" s="19">
        <v>19</v>
      </c>
      <c r="B1336" s="20" t="s">
        <v>2450</v>
      </c>
      <c r="C1336" s="21" t="s">
        <v>2744</v>
      </c>
      <c r="D1336" s="22" t="s">
        <v>1170</v>
      </c>
      <c r="E1336" s="23" t="s">
        <v>382</v>
      </c>
      <c r="F1336" s="24" t="s">
        <v>1171</v>
      </c>
      <c r="G1336" s="25" t="s">
        <v>50</v>
      </c>
      <c r="H1336" s="26">
        <v>0</v>
      </c>
      <c r="I1336" s="26">
        <v>0</v>
      </c>
      <c r="J1336" s="27">
        <v>0</v>
      </c>
      <c r="K1336" s="28">
        <v>4</v>
      </c>
      <c r="L1336" s="27">
        <v>16</v>
      </c>
      <c r="M1336" s="27">
        <v>1.1200000000000001</v>
      </c>
      <c r="N1336" s="29">
        <v>17.12</v>
      </c>
      <c r="O1336" s="27">
        <v>1.1200000000000001</v>
      </c>
      <c r="P1336" s="27">
        <v>17.12</v>
      </c>
      <c r="Q1336" s="27">
        <v>17.25</v>
      </c>
      <c r="R1336" s="30"/>
      <c r="S1336">
        <f t="shared" si="107"/>
        <v>7</v>
      </c>
      <c r="T1336" t="str">
        <f t="shared" si="108"/>
        <v>มี</v>
      </c>
      <c r="U1336" t="str">
        <f t="shared" si="109"/>
        <v>21</v>
      </c>
      <c r="V1336" cm="1">
        <f t="array" ref="V1336">_xlfn.SWITCH(T1336,"มค",1,"กพ",2,"มี",3,"เมย",4,"พค",5,"มิ",6,"กค",7,"สค",8,"กย",9,"ตค",10,"พย",11,"ธค",12)</f>
        <v>3</v>
      </c>
      <c r="W1336" s="55">
        <f t="shared" si="110"/>
        <v>2022</v>
      </c>
      <c r="X1336" s="54">
        <f t="shared" si="111"/>
        <v>44641</v>
      </c>
    </row>
    <row r="1337" spans="1:24" ht="24" x14ac:dyDescent="0.4">
      <c r="A1337" s="19">
        <v>20</v>
      </c>
      <c r="B1337" s="20" t="s">
        <v>2526</v>
      </c>
      <c r="C1337" s="21" t="s">
        <v>2745</v>
      </c>
      <c r="D1337" s="22" t="s">
        <v>1144</v>
      </c>
      <c r="E1337" s="23" t="s">
        <v>1145</v>
      </c>
      <c r="F1337" s="24" t="s">
        <v>1146</v>
      </c>
      <c r="G1337" s="25" t="s">
        <v>50</v>
      </c>
      <c r="H1337" s="26">
        <v>0</v>
      </c>
      <c r="I1337" s="26">
        <v>0</v>
      </c>
      <c r="J1337" s="27">
        <v>0</v>
      </c>
      <c r="K1337" s="28">
        <v>359</v>
      </c>
      <c r="L1337" s="27">
        <v>1436</v>
      </c>
      <c r="M1337" s="27">
        <v>100.52</v>
      </c>
      <c r="N1337" s="29">
        <v>1536.52</v>
      </c>
      <c r="O1337" s="27">
        <v>100.52</v>
      </c>
      <c r="P1337" s="27">
        <v>1536.52</v>
      </c>
      <c r="Q1337" s="27">
        <v>1536.75</v>
      </c>
      <c r="R1337" s="30"/>
      <c r="S1337">
        <f t="shared" si="107"/>
        <v>7</v>
      </c>
      <c r="T1337" t="str">
        <f t="shared" si="108"/>
        <v>มี</v>
      </c>
      <c r="U1337" t="str">
        <f t="shared" si="109"/>
        <v>22</v>
      </c>
      <c r="V1337" cm="1">
        <f t="array" ref="V1337">_xlfn.SWITCH(T1337,"มค",1,"กพ",2,"มี",3,"เมย",4,"พค",5,"มิ",6,"กค",7,"สค",8,"กย",9,"ตค",10,"พย",11,"ธค",12)</f>
        <v>3</v>
      </c>
      <c r="W1337" s="55">
        <f t="shared" si="110"/>
        <v>2022</v>
      </c>
      <c r="X1337" s="54">
        <f t="shared" si="111"/>
        <v>44642</v>
      </c>
    </row>
    <row r="1338" spans="1:24" ht="24" x14ac:dyDescent="0.4">
      <c r="A1338" s="19">
        <v>21</v>
      </c>
      <c r="B1338" s="20" t="s">
        <v>2526</v>
      </c>
      <c r="C1338" s="21" t="s">
        <v>2746</v>
      </c>
      <c r="D1338" s="22" t="s">
        <v>2347</v>
      </c>
      <c r="E1338" s="23" t="s">
        <v>2348</v>
      </c>
      <c r="F1338" s="24" t="s">
        <v>2349</v>
      </c>
      <c r="G1338" s="25" t="s">
        <v>50</v>
      </c>
      <c r="H1338" s="26">
        <v>1528</v>
      </c>
      <c r="I1338" s="26">
        <v>106.96</v>
      </c>
      <c r="J1338" s="27">
        <v>1634.96</v>
      </c>
      <c r="K1338" s="28">
        <v>0</v>
      </c>
      <c r="L1338" s="27">
        <v>0</v>
      </c>
      <c r="M1338" s="27">
        <v>0</v>
      </c>
      <c r="N1338" s="29">
        <v>0</v>
      </c>
      <c r="O1338" s="27">
        <v>106.96</v>
      </c>
      <c r="P1338" s="27">
        <v>1634.96</v>
      </c>
      <c r="Q1338" s="27">
        <v>1635</v>
      </c>
      <c r="R1338" s="30"/>
      <c r="S1338">
        <f t="shared" si="107"/>
        <v>7</v>
      </c>
      <c r="T1338" t="str">
        <f t="shared" si="108"/>
        <v>มี</v>
      </c>
      <c r="U1338" t="str">
        <f t="shared" si="109"/>
        <v>22</v>
      </c>
      <c r="V1338" cm="1">
        <f t="array" ref="V1338">_xlfn.SWITCH(T1338,"มค",1,"กพ",2,"มี",3,"เมย",4,"พค",5,"มิ",6,"กค",7,"สค",8,"กย",9,"ตค",10,"พย",11,"ธค",12)</f>
        <v>3</v>
      </c>
      <c r="W1338" s="55">
        <f t="shared" si="110"/>
        <v>2022</v>
      </c>
      <c r="X1338" s="54">
        <f t="shared" si="111"/>
        <v>44642</v>
      </c>
    </row>
    <row r="1339" spans="1:24" ht="24" x14ac:dyDescent="0.4">
      <c r="A1339" s="19">
        <v>22</v>
      </c>
      <c r="B1339" s="20" t="s">
        <v>2526</v>
      </c>
      <c r="C1339" s="21" t="s">
        <v>2747</v>
      </c>
      <c r="D1339" s="22" t="s">
        <v>1128</v>
      </c>
      <c r="E1339" s="23" t="s">
        <v>1129</v>
      </c>
      <c r="F1339" s="24" t="s">
        <v>1130</v>
      </c>
      <c r="G1339" s="25" t="s">
        <v>50</v>
      </c>
      <c r="H1339" s="26">
        <v>0</v>
      </c>
      <c r="I1339" s="26">
        <v>0</v>
      </c>
      <c r="J1339" s="27">
        <v>0</v>
      </c>
      <c r="K1339" s="28">
        <v>64</v>
      </c>
      <c r="L1339" s="27">
        <v>256</v>
      </c>
      <c r="M1339" s="27">
        <v>17.920000000000002</v>
      </c>
      <c r="N1339" s="29">
        <v>273.92</v>
      </c>
      <c r="O1339" s="27">
        <v>17.920000000000002</v>
      </c>
      <c r="P1339" s="27">
        <v>273.92</v>
      </c>
      <c r="Q1339" s="27">
        <v>274</v>
      </c>
      <c r="R1339" s="30"/>
      <c r="S1339">
        <f t="shared" si="107"/>
        <v>7</v>
      </c>
      <c r="T1339" t="str">
        <f t="shared" si="108"/>
        <v>มี</v>
      </c>
      <c r="U1339" t="str">
        <f t="shared" si="109"/>
        <v>22</v>
      </c>
      <c r="V1339" cm="1">
        <f t="array" ref="V1339">_xlfn.SWITCH(T1339,"มค",1,"กพ",2,"มี",3,"เมย",4,"พค",5,"มิ",6,"กค",7,"สค",8,"กย",9,"ตค",10,"พย",11,"ธค",12)</f>
        <v>3</v>
      </c>
      <c r="W1339" s="55">
        <f t="shared" si="110"/>
        <v>2022</v>
      </c>
      <c r="X1339" s="54">
        <f t="shared" si="111"/>
        <v>44642</v>
      </c>
    </row>
    <row r="1340" spans="1:24" ht="24" x14ac:dyDescent="0.4">
      <c r="A1340" s="19">
        <v>23</v>
      </c>
      <c r="B1340" s="20" t="s">
        <v>2526</v>
      </c>
      <c r="C1340" s="21" t="s">
        <v>2748</v>
      </c>
      <c r="D1340" s="22" t="s">
        <v>1125</v>
      </c>
      <c r="E1340" s="23" t="s">
        <v>110</v>
      </c>
      <c r="F1340" s="24" t="s">
        <v>1126</v>
      </c>
      <c r="G1340" s="25" t="s">
        <v>50</v>
      </c>
      <c r="H1340" s="26">
        <v>0</v>
      </c>
      <c r="I1340" s="26">
        <v>0</v>
      </c>
      <c r="J1340" s="27">
        <v>0</v>
      </c>
      <c r="K1340" s="28">
        <v>21</v>
      </c>
      <c r="L1340" s="27">
        <v>84</v>
      </c>
      <c r="M1340" s="27">
        <v>5.88</v>
      </c>
      <c r="N1340" s="29">
        <v>89.88</v>
      </c>
      <c r="O1340" s="27">
        <v>5.88</v>
      </c>
      <c r="P1340" s="27">
        <v>89.88</v>
      </c>
      <c r="Q1340" s="27">
        <v>90</v>
      </c>
      <c r="R1340" s="30"/>
      <c r="S1340">
        <f t="shared" si="107"/>
        <v>7</v>
      </c>
      <c r="T1340" t="str">
        <f t="shared" si="108"/>
        <v>มี</v>
      </c>
      <c r="U1340" t="str">
        <f t="shared" si="109"/>
        <v>22</v>
      </c>
      <c r="V1340" cm="1">
        <f t="array" ref="V1340">_xlfn.SWITCH(T1340,"มค",1,"กพ",2,"มี",3,"เมย",4,"พค",5,"มิ",6,"กค",7,"สค",8,"กย",9,"ตค",10,"พย",11,"ธค",12)</f>
        <v>3</v>
      </c>
      <c r="W1340" s="55">
        <f t="shared" si="110"/>
        <v>2022</v>
      </c>
      <c r="X1340" s="54">
        <f t="shared" si="111"/>
        <v>44642</v>
      </c>
    </row>
    <row r="1341" spans="1:24" ht="24" x14ac:dyDescent="0.4">
      <c r="A1341" s="19">
        <v>24</v>
      </c>
      <c r="B1341" s="20" t="s">
        <v>2526</v>
      </c>
      <c r="C1341" s="21" t="s">
        <v>2749</v>
      </c>
      <c r="D1341" s="22" t="s">
        <v>1204</v>
      </c>
      <c r="E1341" s="23" t="s">
        <v>1205</v>
      </c>
      <c r="F1341" s="24" t="s">
        <v>1206</v>
      </c>
      <c r="G1341" s="25" t="s">
        <v>50</v>
      </c>
      <c r="H1341" s="26">
        <v>0</v>
      </c>
      <c r="I1341" s="26">
        <v>0</v>
      </c>
      <c r="J1341" s="27">
        <v>0</v>
      </c>
      <c r="K1341" s="28">
        <v>106</v>
      </c>
      <c r="L1341" s="27">
        <v>424</v>
      </c>
      <c r="M1341" s="27">
        <v>29.68</v>
      </c>
      <c r="N1341" s="29">
        <v>453.68</v>
      </c>
      <c r="O1341" s="27">
        <v>29.68</v>
      </c>
      <c r="P1341" s="27">
        <v>453.68</v>
      </c>
      <c r="Q1341" s="27">
        <v>453.75</v>
      </c>
      <c r="R1341" s="30"/>
      <c r="S1341">
        <f t="shared" si="107"/>
        <v>7</v>
      </c>
      <c r="T1341" t="str">
        <f t="shared" si="108"/>
        <v>มี</v>
      </c>
      <c r="U1341" t="str">
        <f t="shared" si="109"/>
        <v>22</v>
      </c>
      <c r="V1341" cm="1">
        <f t="array" ref="V1341">_xlfn.SWITCH(T1341,"มค",1,"กพ",2,"มี",3,"เมย",4,"พค",5,"มิ",6,"กค",7,"สค",8,"กย",9,"ตค",10,"พย",11,"ธค",12)</f>
        <v>3</v>
      </c>
      <c r="W1341" s="55">
        <f t="shared" si="110"/>
        <v>2022</v>
      </c>
      <c r="X1341" s="54">
        <f t="shared" si="111"/>
        <v>44642</v>
      </c>
    </row>
    <row r="1342" spans="1:24" ht="24" x14ac:dyDescent="0.4">
      <c r="A1342" s="19">
        <v>25</v>
      </c>
      <c r="B1342" s="20" t="s">
        <v>2526</v>
      </c>
      <c r="C1342" s="21" t="s">
        <v>2750</v>
      </c>
      <c r="D1342" s="22" t="s">
        <v>1177</v>
      </c>
      <c r="E1342" s="23" t="s">
        <v>1178</v>
      </c>
      <c r="F1342" s="24" t="s">
        <v>1179</v>
      </c>
      <c r="G1342" s="25" t="s">
        <v>50</v>
      </c>
      <c r="H1342" s="26">
        <v>0</v>
      </c>
      <c r="I1342" s="26">
        <v>0</v>
      </c>
      <c r="J1342" s="27">
        <v>0</v>
      </c>
      <c r="K1342" s="28">
        <v>11</v>
      </c>
      <c r="L1342" s="27">
        <v>44</v>
      </c>
      <c r="M1342" s="27">
        <v>3.08</v>
      </c>
      <c r="N1342" s="29">
        <v>47.08</v>
      </c>
      <c r="O1342" s="27">
        <v>3.08</v>
      </c>
      <c r="P1342" s="27">
        <v>47.08</v>
      </c>
      <c r="Q1342" s="27">
        <v>47.25</v>
      </c>
      <c r="R1342" s="30"/>
      <c r="S1342">
        <f t="shared" si="107"/>
        <v>7</v>
      </c>
      <c r="T1342" t="str">
        <f t="shared" si="108"/>
        <v>มี</v>
      </c>
      <c r="U1342" t="str">
        <f t="shared" si="109"/>
        <v>22</v>
      </c>
      <c r="V1342" cm="1">
        <f t="array" ref="V1342">_xlfn.SWITCH(T1342,"มค",1,"กพ",2,"มี",3,"เมย",4,"พค",5,"มิ",6,"กค",7,"สค",8,"กย",9,"ตค",10,"พย",11,"ธค",12)</f>
        <v>3</v>
      </c>
      <c r="W1342" s="55">
        <f t="shared" si="110"/>
        <v>2022</v>
      </c>
      <c r="X1342" s="54">
        <f t="shared" si="111"/>
        <v>44642</v>
      </c>
    </row>
    <row r="1343" spans="1:24" ht="24" x14ac:dyDescent="0.4">
      <c r="A1343" s="19">
        <v>26</v>
      </c>
      <c r="B1343" s="20" t="s">
        <v>2526</v>
      </c>
      <c r="C1343" s="21" t="s">
        <v>2751</v>
      </c>
      <c r="D1343" s="22" t="s">
        <v>1181</v>
      </c>
      <c r="E1343" s="23" t="s">
        <v>1182</v>
      </c>
      <c r="F1343" s="24" t="s">
        <v>1850</v>
      </c>
      <c r="G1343" s="25" t="s">
        <v>50</v>
      </c>
      <c r="H1343" s="26">
        <v>0</v>
      </c>
      <c r="I1343" s="26">
        <v>0</v>
      </c>
      <c r="J1343" s="27">
        <v>0</v>
      </c>
      <c r="K1343" s="28">
        <v>28</v>
      </c>
      <c r="L1343" s="27">
        <v>112</v>
      </c>
      <c r="M1343" s="27">
        <v>7.84</v>
      </c>
      <c r="N1343" s="29">
        <v>119.84</v>
      </c>
      <c r="O1343" s="27">
        <v>7.84</v>
      </c>
      <c r="P1343" s="27">
        <v>119.84</v>
      </c>
      <c r="Q1343" s="27">
        <v>120</v>
      </c>
      <c r="R1343" s="30"/>
      <c r="S1343">
        <f t="shared" si="107"/>
        <v>7</v>
      </c>
      <c r="T1343" t="str">
        <f t="shared" si="108"/>
        <v>มี</v>
      </c>
      <c r="U1343" t="str">
        <f t="shared" si="109"/>
        <v>22</v>
      </c>
      <c r="V1343" cm="1">
        <f t="array" ref="V1343">_xlfn.SWITCH(T1343,"มค",1,"กพ",2,"มี",3,"เมย",4,"พค",5,"มิ",6,"กค",7,"สค",8,"กย",9,"ตค",10,"พย",11,"ธค",12)</f>
        <v>3</v>
      </c>
      <c r="W1343" s="55">
        <f t="shared" si="110"/>
        <v>2022</v>
      </c>
      <c r="X1343" s="54">
        <f t="shared" si="111"/>
        <v>44642</v>
      </c>
    </row>
    <row r="1344" spans="1:24" ht="24" x14ac:dyDescent="0.4">
      <c r="A1344" s="19">
        <v>27</v>
      </c>
      <c r="B1344" s="20" t="s">
        <v>2526</v>
      </c>
      <c r="C1344" s="21" t="s">
        <v>2752</v>
      </c>
      <c r="D1344" s="22" t="s">
        <v>1184</v>
      </c>
      <c r="E1344" s="23" t="s">
        <v>1185</v>
      </c>
      <c r="F1344" s="24" t="s">
        <v>1186</v>
      </c>
      <c r="G1344" s="25" t="s">
        <v>50</v>
      </c>
      <c r="H1344" s="26">
        <v>0</v>
      </c>
      <c r="I1344" s="26">
        <v>0</v>
      </c>
      <c r="J1344" s="27">
        <v>0</v>
      </c>
      <c r="K1344" s="28">
        <v>15</v>
      </c>
      <c r="L1344" s="27">
        <v>60</v>
      </c>
      <c r="M1344" s="27">
        <v>4.2</v>
      </c>
      <c r="N1344" s="29">
        <v>64.2</v>
      </c>
      <c r="O1344" s="27">
        <v>4.2</v>
      </c>
      <c r="P1344" s="27">
        <v>64.2</v>
      </c>
      <c r="Q1344" s="27">
        <v>64.25</v>
      </c>
      <c r="R1344" s="30"/>
      <c r="S1344">
        <f t="shared" si="107"/>
        <v>7</v>
      </c>
      <c r="T1344" t="str">
        <f t="shared" si="108"/>
        <v>มี</v>
      </c>
      <c r="U1344" t="str">
        <f t="shared" si="109"/>
        <v>22</v>
      </c>
      <c r="V1344" cm="1">
        <f t="array" ref="V1344">_xlfn.SWITCH(T1344,"มค",1,"กพ",2,"มี",3,"เมย",4,"พค",5,"มิ",6,"กค",7,"สค",8,"กย",9,"ตค",10,"พย",11,"ธค",12)</f>
        <v>3</v>
      </c>
      <c r="W1344" s="55">
        <f t="shared" si="110"/>
        <v>2022</v>
      </c>
      <c r="X1344" s="54">
        <f t="shared" si="111"/>
        <v>44642</v>
      </c>
    </row>
    <row r="1345" spans="1:24" ht="24" x14ac:dyDescent="0.4">
      <c r="A1345" s="19">
        <v>28</v>
      </c>
      <c r="B1345" s="20" t="s">
        <v>2526</v>
      </c>
      <c r="C1345" s="21" t="s">
        <v>2753</v>
      </c>
      <c r="D1345" s="22" t="s">
        <v>1188</v>
      </c>
      <c r="E1345" s="23" t="s">
        <v>1189</v>
      </c>
      <c r="F1345" s="24" t="s">
        <v>1190</v>
      </c>
      <c r="G1345" s="25" t="s">
        <v>50</v>
      </c>
      <c r="H1345" s="26">
        <v>0</v>
      </c>
      <c r="I1345" s="26">
        <v>0</v>
      </c>
      <c r="J1345" s="27">
        <v>0</v>
      </c>
      <c r="K1345" s="28">
        <v>19</v>
      </c>
      <c r="L1345" s="27">
        <v>76</v>
      </c>
      <c r="M1345" s="27">
        <v>5.32</v>
      </c>
      <c r="N1345" s="29">
        <v>81.319999999999993</v>
      </c>
      <c r="O1345" s="27">
        <v>5.32</v>
      </c>
      <c r="P1345" s="27">
        <v>81.319999999999993</v>
      </c>
      <c r="Q1345" s="27">
        <v>81.5</v>
      </c>
      <c r="R1345" s="30"/>
      <c r="S1345">
        <f t="shared" si="107"/>
        <v>7</v>
      </c>
      <c r="T1345" t="str">
        <f t="shared" si="108"/>
        <v>มี</v>
      </c>
      <c r="U1345" t="str">
        <f t="shared" si="109"/>
        <v>22</v>
      </c>
      <c r="V1345" cm="1">
        <f t="array" ref="V1345">_xlfn.SWITCH(T1345,"มค",1,"กพ",2,"มี",3,"เมย",4,"พค",5,"มิ",6,"กค",7,"สค",8,"กย",9,"ตค",10,"พย",11,"ธค",12)</f>
        <v>3</v>
      </c>
      <c r="W1345" s="55">
        <f t="shared" si="110"/>
        <v>2022</v>
      </c>
      <c r="X1345" s="54">
        <f t="shared" si="111"/>
        <v>44642</v>
      </c>
    </row>
    <row r="1346" spans="1:24" ht="24" x14ac:dyDescent="0.4">
      <c r="A1346" s="19">
        <v>29</v>
      </c>
      <c r="B1346" s="20" t="s">
        <v>2526</v>
      </c>
      <c r="C1346" s="21" t="s">
        <v>2754</v>
      </c>
      <c r="D1346" s="22" t="s">
        <v>1208</v>
      </c>
      <c r="E1346" s="23" t="s">
        <v>1209</v>
      </c>
      <c r="F1346" s="24" t="s">
        <v>1210</v>
      </c>
      <c r="G1346" s="25" t="s">
        <v>50</v>
      </c>
      <c r="H1346" s="26">
        <v>0</v>
      </c>
      <c r="I1346" s="26">
        <v>0</v>
      </c>
      <c r="J1346" s="27">
        <v>0</v>
      </c>
      <c r="K1346" s="28">
        <v>43</v>
      </c>
      <c r="L1346" s="27">
        <v>172</v>
      </c>
      <c r="M1346" s="27">
        <v>12.04</v>
      </c>
      <c r="N1346" s="29">
        <v>184.04</v>
      </c>
      <c r="O1346" s="27">
        <v>12.04</v>
      </c>
      <c r="P1346" s="27">
        <v>184.04</v>
      </c>
      <c r="Q1346" s="27">
        <v>184.25</v>
      </c>
      <c r="R1346" s="30"/>
      <c r="S1346">
        <f t="shared" si="107"/>
        <v>7</v>
      </c>
      <c r="T1346" t="str">
        <f t="shared" si="108"/>
        <v>มี</v>
      </c>
      <c r="U1346" t="str">
        <f t="shared" si="109"/>
        <v>22</v>
      </c>
      <c r="V1346" cm="1">
        <f t="array" ref="V1346">_xlfn.SWITCH(T1346,"มค",1,"กพ",2,"มี",3,"เมย",4,"พค",5,"มิ",6,"กค",7,"สค",8,"กย",9,"ตค",10,"พย",11,"ธค",12)</f>
        <v>3</v>
      </c>
      <c r="W1346" s="55">
        <f t="shared" si="110"/>
        <v>2022</v>
      </c>
      <c r="X1346" s="54">
        <f t="shared" si="111"/>
        <v>44642</v>
      </c>
    </row>
    <row r="1347" spans="1:24" ht="24" x14ac:dyDescent="0.4">
      <c r="A1347" s="19">
        <v>30</v>
      </c>
      <c r="B1347" s="20" t="s">
        <v>2526</v>
      </c>
      <c r="C1347" s="21" t="s">
        <v>2755</v>
      </c>
      <c r="D1347" s="22" t="s">
        <v>1212</v>
      </c>
      <c r="E1347" s="23" t="s">
        <v>1213</v>
      </c>
      <c r="F1347" s="24" t="s">
        <v>1214</v>
      </c>
      <c r="G1347" s="25" t="s">
        <v>50</v>
      </c>
      <c r="H1347" s="26">
        <v>0</v>
      </c>
      <c r="I1347" s="26">
        <v>0</v>
      </c>
      <c r="J1347" s="27">
        <v>0</v>
      </c>
      <c r="K1347" s="28">
        <v>14</v>
      </c>
      <c r="L1347" s="27">
        <v>56</v>
      </c>
      <c r="M1347" s="27">
        <v>3.92</v>
      </c>
      <c r="N1347" s="29">
        <v>59.92</v>
      </c>
      <c r="O1347" s="27">
        <v>3.92</v>
      </c>
      <c r="P1347" s="27">
        <v>59.92</v>
      </c>
      <c r="Q1347" s="27">
        <v>60</v>
      </c>
      <c r="R1347" s="30"/>
      <c r="S1347">
        <f t="shared" si="107"/>
        <v>7</v>
      </c>
      <c r="T1347" t="str">
        <f t="shared" si="108"/>
        <v>มี</v>
      </c>
      <c r="U1347" t="str">
        <f t="shared" si="109"/>
        <v>22</v>
      </c>
      <c r="V1347" cm="1">
        <f t="array" ref="V1347">_xlfn.SWITCH(T1347,"มค",1,"กพ",2,"มี",3,"เมย",4,"พค",5,"มิ",6,"กค",7,"สค",8,"กย",9,"ตค",10,"พย",11,"ธค",12)</f>
        <v>3</v>
      </c>
      <c r="W1347" s="55">
        <f t="shared" si="110"/>
        <v>2022</v>
      </c>
      <c r="X1347" s="54">
        <f t="shared" si="111"/>
        <v>44642</v>
      </c>
    </row>
    <row r="1348" spans="1:24" ht="24" x14ac:dyDescent="0.4">
      <c r="A1348" s="19">
        <v>31</v>
      </c>
      <c r="B1348" s="20" t="s">
        <v>2526</v>
      </c>
      <c r="C1348" s="21" t="s">
        <v>2756</v>
      </c>
      <c r="D1348" s="22" t="s">
        <v>1884</v>
      </c>
      <c r="E1348" s="23" t="s">
        <v>1885</v>
      </c>
      <c r="F1348" s="24" t="s">
        <v>1886</v>
      </c>
      <c r="G1348" s="25" t="s">
        <v>50</v>
      </c>
      <c r="H1348" s="26">
        <v>0</v>
      </c>
      <c r="I1348" s="26">
        <v>0</v>
      </c>
      <c r="J1348" s="27">
        <v>0</v>
      </c>
      <c r="K1348" s="28">
        <v>16</v>
      </c>
      <c r="L1348" s="27">
        <v>64</v>
      </c>
      <c r="M1348" s="27">
        <v>4.4800000000000004</v>
      </c>
      <c r="N1348" s="29">
        <v>68.48</v>
      </c>
      <c r="O1348" s="27">
        <v>4.4800000000000004</v>
      </c>
      <c r="P1348" s="27">
        <v>68.48</v>
      </c>
      <c r="Q1348" s="27">
        <v>68.5</v>
      </c>
      <c r="R1348" s="30"/>
      <c r="S1348">
        <f t="shared" ref="S1348:S1411" si="116">LEN(B1348)</f>
        <v>7</v>
      </c>
      <c r="T1348" t="str">
        <f t="shared" si="108"/>
        <v>มี</v>
      </c>
      <c r="U1348" t="str">
        <f t="shared" si="109"/>
        <v>22</v>
      </c>
      <c r="V1348" cm="1">
        <f t="array" ref="V1348">_xlfn.SWITCH(T1348,"มค",1,"กพ",2,"มี",3,"เมย",4,"พค",5,"มิ",6,"กค",7,"สค",8,"กย",9,"ตค",10,"พย",11,"ธค",12)</f>
        <v>3</v>
      </c>
      <c r="W1348" s="55">
        <f t="shared" si="110"/>
        <v>2022</v>
      </c>
      <c r="X1348" s="54">
        <f t="shared" si="111"/>
        <v>44642</v>
      </c>
    </row>
    <row r="1349" spans="1:24" ht="24" x14ac:dyDescent="0.4">
      <c r="A1349" s="19">
        <v>32</v>
      </c>
      <c r="B1349" s="20" t="s">
        <v>2526</v>
      </c>
      <c r="C1349" s="21" t="s">
        <v>2757</v>
      </c>
      <c r="D1349" s="22" t="s">
        <v>1216</v>
      </c>
      <c r="E1349" s="23" t="s">
        <v>1217</v>
      </c>
      <c r="F1349" s="24" t="s">
        <v>1218</v>
      </c>
      <c r="G1349" s="25" t="s">
        <v>50</v>
      </c>
      <c r="H1349" s="26">
        <v>0</v>
      </c>
      <c r="I1349" s="26">
        <v>0</v>
      </c>
      <c r="J1349" s="27">
        <v>0</v>
      </c>
      <c r="K1349" s="28">
        <v>31</v>
      </c>
      <c r="L1349" s="27">
        <v>124</v>
      </c>
      <c r="M1349" s="27">
        <v>8.68</v>
      </c>
      <c r="N1349" s="29">
        <v>132.68</v>
      </c>
      <c r="O1349" s="27">
        <v>8.68</v>
      </c>
      <c r="P1349" s="27">
        <v>132.68</v>
      </c>
      <c r="Q1349" s="27">
        <v>132.75</v>
      </c>
      <c r="R1349" s="30"/>
      <c r="S1349">
        <f t="shared" si="116"/>
        <v>7</v>
      </c>
      <c r="T1349" t="str">
        <f t="shared" si="108"/>
        <v>มี</v>
      </c>
      <c r="U1349" t="str">
        <f t="shared" si="109"/>
        <v>22</v>
      </c>
      <c r="V1349" cm="1">
        <f t="array" ref="V1349">_xlfn.SWITCH(T1349,"มค",1,"กพ",2,"มี",3,"เมย",4,"พค",5,"มิ",6,"กค",7,"สค",8,"กย",9,"ตค",10,"พย",11,"ธค",12)</f>
        <v>3</v>
      </c>
      <c r="W1349" s="55">
        <f t="shared" si="110"/>
        <v>2022</v>
      </c>
      <c r="X1349" s="54">
        <f t="shared" si="111"/>
        <v>44642</v>
      </c>
    </row>
    <row r="1350" spans="1:24" ht="24" x14ac:dyDescent="0.4">
      <c r="A1350" s="19">
        <v>33</v>
      </c>
      <c r="B1350" s="20" t="s">
        <v>2526</v>
      </c>
      <c r="C1350" s="21" t="s">
        <v>2758</v>
      </c>
      <c r="D1350" s="22" t="s">
        <v>1196</v>
      </c>
      <c r="E1350" s="23" t="s">
        <v>1197</v>
      </c>
      <c r="F1350" s="24" t="s">
        <v>1198</v>
      </c>
      <c r="G1350" s="25" t="s">
        <v>50</v>
      </c>
      <c r="H1350" s="26">
        <v>0</v>
      </c>
      <c r="I1350" s="26">
        <v>0</v>
      </c>
      <c r="J1350" s="27">
        <v>0</v>
      </c>
      <c r="K1350" s="28">
        <v>65</v>
      </c>
      <c r="L1350" s="27">
        <v>260</v>
      </c>
      <c r="M1350" s="27">
        <v>18.2</v>
      </c>
      <c r="N1350" s="29">
        <v>278.2</v>
      </c>
      <c r="O1350" s="27">
        <v>18.2</v>
      </c>
      <c r="P1350" s="27">
        <v>278.2</v>
      </c>
      <c r="Q1350" s="27">
        <v>278.25</v>
      </c>
      <c r="R1350" s="30"/>
      <c r="S1350">
        <f t="shared" si="116"/>
        <v>7</v>
      </c>
      <c r="T1350" t="str">
        <f t="shared" si="108"/>
        <v>มี</v>
      </c>
      <c r="U1350" t="str">
        <f t="shared" si="109"/>
        <v>22</v>
      </c>
      <c r="V1350" cm="1">
        <f t="array" ref="V1350">_xlfn.SWITCH(T1350,"มค",1,"กพ",2,"มี",3,"เมย",4,"พค",5,"มิ",6,"กค",7,"สค",8,"กย",9,"ตค",10,"พย",11,"ธค",12)</f>
        <v>3</v>
      </c>
      <c r="W1350" s="55">
        <f t="shared" si="110"/>
        <v>2022</v>
      </c>
      <c r="X1350" s="54">
        <f t="shared" si="111"/>
        <v>44642</v>
      </c>
    </row>
    <row r="1351" spans="1:24" ht="24" x14ac:dyDescent="0.4">
      <c r="A1351" s="19">
        <v>34</v>
      </c>
      <c r="B1351" s="20" t="s">
        <v>2526</v>
      </c>
      <c r="C1351" s="21" t="s">
        <v>2759</v>
      </c>
      <c r="D1351" s="22" t="s">
        <v>1220</v>
      </c>
      <c r="E1351" s="23" t="s">
        <v>1221</v>
      </c>
      <c r="F1351" s="24" t="s">
        <v>1222</v>
      </c>
      <c r="G1351" s="25" t="s">
        <v>50</v>
      </c>
      <c r="H1351" s="26">
        <v>0</v>
      </c>
      <c r="I1351" s="26">
        <v>0</v>
      </c>
      <c r="J1351" s="27">
        <v>0</v>
      </c>
      <c r="K1351" s="28">
        <v>3</v>
      </c>
      <c r="L1351" s="27">
        <v>12</v>
      </c>
      <c r="M1351" s="27">
        <v>0.84</v>
      </c>
      <c r="N1351" s="29">
        <v>12.84</v>
      </c>
      <c r="O1351" s="27">
        <v>0.84</v>
      </c>
      <c r="P1351" s="27">
        <v>12.84</v>
      </c>
      <c r="Q1351" s="27">
        <v>13</v>
      </c>
      <c r="R1351" s="30"/>
      <c r="S1351">
        <f t="shared" si="116"/>
        <v>7</v>
      </c>
      <c r="T1351" t="str">
        <f t="shared" si="108"/>
        <v>มี</v>
      </c>
      <c r="U1351" t="str">
        <f t="shared" si="109"/>
        <v>22</v>
      </c>
      <c r="V1351" cm="1">
        <f t="array" ref="V1351">_xlfn.SWITCH(T1351,"มค",1,"กพ",2,"มี",3,"เมย",4,"พค",5,"มิ",6,"กค",7,"สค",8,"กย",9,"ตค",10,"พย",11,"ธค",12)</f>
        <v>3</v>
      </c>
      <c r="W1351" s="55">
        <f t="shared" si="110"/>
        <v>2022</v>
      </c>
      <c r="X1351" s="54">
        <f t="shared" si="111"/>
        <v>44642</v>
      </c>
    </row>
    <row r="1352" spans="1:24" ht="24" x14ac:dyDescent="0.4">
      <c r="A1352" s="19">
        <v>35</v>
      </c>
      <c r="B1352" s="20" t="s">
        <v>2526</v>
      </c>
      <c r="C1352" s="21" t="s">
        <v>2760</v>
      </c>
      <c r="D1352" s="22" t="s">
        <v>1893</v>
      </c>
      <c r="E1352" s="23" t="s">
        <v>1894</v>
      </c>
      <c r="F1352" s="24" t="s">
        <v>1895</v>
      </c>
      <c r="G1352" s="25" t="s">
        <v>50</v>
      </c>
      <c r="H1352" s="26">
        <v>0</v>
      </c>
      <c r="I1352" s="26">
        <v>0</v>
      </c>
      <c r="J1352" s="27">
        <v>0</v>
      </c>
      <c r="K1352" s="28">
        <v>219</v>
      </c>
      <c r="L1352" s="27">
        <v>876</v>
      </c>
      <c r="M1352" s="27">
        <v>61.32</v>
      </c>
      <c r="N1352" s="29">
        <v>937.32</v>
      </c>
      <c r="O1352" s="27">
        <v>61.32</v>
      </c>
      <c r="P1352" s="27">
        <v>937.32</v>
      </c>
      <c r="Q1352" s="27">
        <v>937.32</v>
      </c>
      <c r="R1352" s="30" t="s">
        <v>2761</v>
      </c>
      <c r="S1352">
        <f t="shared" si="116"/>
        <v>7</v>
      </c>
      <c r="T1352" t="str">
        <f t="shared" si="108"/>
        <v>มี</v>
      </c>
      <c r="U1352" t="str">
        <f t="shared" si="109"/>
        <v>22</v>
      </c>
      <c r="V1352" cm="1">
        <f t="array" ref="V1352">_xlfn.SWITCH(T1352,"มค",1,"กพ",2,"มี",3,"เมย",4,"พค",5,"มิ",6,"กค",7,"สค",8,"กย",9,"ตค",10,"พย",11,"ธค",12)</f>
        <v>3</v>
      </c>
      <c r="W1352" s="55">
        <f t="shared" si="110"/>
        <v>2022</v>
      </c>
      <c r="X1352" s="54">
        <f t="shared" si="111"/>
        <v>44642</v>
      </c>
    </row>
    <row r="1353" spans="1:24" ht="24" x14ac:dyDescent="0.4">
      <c r="A1353" s="19">
        <v>36</v>
      </c>
      <c r="B1353" s="20" t="s">
        <v>2578</v>
      </c>
      <c r="C1353" s="21" t="s">
        <v>2762</v>
      </c>
      <c r="D1353" s="22" t="s">
        <v>1296</v>
      </c>
      <c r="E1353" s="23" t="s">
        <v>1297</v>
      </c>
      <c r="F1353" s="24" t="s">
        <v>1298</v>
      </c>
      <c r="G1353" s="25" t="s">
        <v>50</v>
      </c>
      <c r="H1353" s="26">
        <v>0</v>
      </c>
      <c r="I1353" s="26">
        <v>0</v>
      </c>
      <c r="J1353" s="27">
        <v>0</v>
      </c>
      <c r="K1353" s="28">
        <v>20</v>
      </c>
      <c r="L1353" s="27">
        <v>80</v>
      </c>
      <c r="M1353" s="27">
        <v>5.6</v>
      </c>
      <c r="N1353" s="29">
        <v>85.6</v>
      </c>
      <c r="O1353" s="27">
        <v>5.6</v>
      </c>
      <c r="P1353" s="27">
        <v>85.6</v>
      </c>
      <c r="Q1353" s="27">
        <v>85.75</v>
      </c>
      <c r="R1353" s="30"/>
      <c r="S1353">
        <f t="shared" si="116"/>
        <v>7</v>
      </c>
      <c r="T1353" t="str">
        <f t="shared" si="108"/>
        <v>มี</v>
      </c>
      <c r="U1353" t="str">
        <f t="shared" si="109"/>
        <v>23</v>
      </c>
      <c r="V1353" cm="1">
        <f t="array" ref="V1353">_xlfn.SWITCH(T1353,"มค",1,"กพ",2,"มี",3,"เมย",4,"พค",5,"มิ",6,"กค",7,"สค",8,"กย",9,"ตค",10,"พย",11,"ธค",12)</f>
        <v>3</v>
      </c>
      <c r="W1353" s="55">
        <f t="shared" si="110"/>
        <v>2022</v>
      </c>
      <c r="X1353" s="54">
        <f t="shared" si="111"/>
        <v>44643</v>
      </c>
    </row>
    <row r="1354" spans="1:24" ht="24" x14ac:dyDescent="0.4">
      <c r="A1354" s="19">
        <v>37</v>
      </c>
      <c r="B1354" s="20" t="s">
        <v>2578</v>
      </c>
      <c r="C1354" s="21" t="s">
        <v>2763</v>
      </c>
      <c r="D1354" s="22" t="s">
        <v>1300</v>
      </c>
      <c r="E1354" s="23" t="s">
        <v>1301</v>
      </c>
      <c r="F1354" s="24" t="s">
        <v>1302</v>
      </c>
      <c r="G1354" s="25" t="s">
        <v>50</v>
      </c>
      <c r="H1354" s="26">
        <v>0</v>
      </c>
      <c r="I1354" s="26">
        <v>0</v>
      </c>
      <c r="J1354" s="27">
        <v>0</v>
      </c>
      <c r="K1354" s="28">
        <v>42</v>
      </c>
      <c r="L1354" s="27">
        <v>168</v>
      </c>
      <c r="M1354" s="27">
        <v>11.76</v>
      </c>
      <c r="N1354" s="29">
        <v>179.76</v>
      </c>
      <c r="O1354" s="27">
        <v>11.76</v>
      </c>
      <c r="P1354" s="27">
        <v>179.76</v>
      </c>
      <c r="Q1354" s="27">
        <v>180</v>
      </c>
      <c r="R1354" s="30"/>
      <c r="S1354">
        <f t="shared" si="116"/>
        <v>7</v>
      </c>
      <c r="T1354" t="str">
        <f t="shared" si="108"/>
        <v>มี</v>
      </c>
      <c r="U1354" t="str">
        <f t="shared" si="109"/>
        <v>23</v>
      </c>
      <c r="V1354" cm="1">
        <f t="array" ref="V1354">_xlfn.SWITCH(T1354,"มค",1,"กพ",2,"มี",3,"เมย",4,"พค",5,"มิ",6,"กค",7,"สค",8,"กย",9,"ตค",10,"พย",11,"ธค",12)</f>
        <v>3</v>
      </c>
      <c r="W1354" s="55">
        <f t="shared" si="110"/>
        <v>2022</v>
      </c>
      <c r="X1354" s="54">
        <f t="shared" si="111"/>
        <v>44643</v>
      </c>
    </row>
    <row r="1355" spans="1:24" ht="24" x14ac:dyDescent="0.4">
      <c r="A1355" s="19">
        <v>38</v>
      </c>
      <c r="B1355" s="20" t="s">
        <v>2578</v>
      </c>
      <c r="C1355" s="21" t="s">
        <v>2764</v>
      </c>
      <c r="D1355" s="22" t="s">
        <v>1304</v>
      </c>
      <c r="E1355" s="23" t="s">
        <v>1305</v>
      </c>
      <c r="F1355" s="24" t="s">
        <v>1306</v>
      </c>
      <c r="G1355" s="25" t="s">
        <v>50</v>
      </c>
      <c r="H1355" s="26">
        <v>0</v>
      </c>
      <c r="I1355" s="26">
        <v>0</v>
      </c>
      <c r="J1355" s="27">
        <v>0</v>
      </c>
      <c r="K1355" s="28">
        <v>19</v>
      </c>
      <c r="L1355" s="27">
        <v>76</v>
      </c>
      <c r="M1355" s="27">
        <v>5.32</v>
      </c>
      <c r="N1355" s="29">
        <v>81.319999999999993</v>
      </c>
      <c r="O1355" s="27">
        <v>5.32</v>
      </c>
      <c r="P1355" s="27">
        <v>81.319999999999993</v>
      </c>
      <c r="Q1355" s="27">
        <v>81.5</v>
      </c>
      <c r="R1355" s="30"/>
      <c r="S1355">
        <f t="shared" si="116"/>
        <v>7</v>
      </c>
      <c r="T1355" t="str">
        <f t="shared" si="108"/>
        <v>มี</v>
      </c>
      <c r="U1355" t="str">
        <f t="shared" si="109"/>
        <v>23</v>
      </c>
      <c r="V1355" cm="1">
        <f t="array" ref="V1355">_xlfn.SWITCH(T1355,"มค",1,"กพ",2,"มี",3,"เมย",4,"พค",5,"มิ",6,"กค",7,"สค",8,"กย",9,"ตค",10,"พย",11,"ธค",12)</f>
        <v>3</v>
      </c>
      <c r="W1355" s="55">
        <f t="shared" si="110"/>
        <v>2022</v>
      </c>
      <c r="X1355" s="54">
        <f t="shared" si="111"/>
        <v>44643</v>
      </c>
    </row>
    <row r="1356" spans="1:24" ht="24" x14ac:dyDescent="0.4">
      <c r="A1356" s="19">
        <v>39</v>
      </c>
      <c r="B1356" s="20" t="s">
        <v>2578</v>
      </c>
      <c r="C1356" s="21" t="s">
        <v>2765</v>
      </c>
      <c r="D1356" s="22" t="s">
        <v>1308</v>
      </c>
      <c r="E1356" s="23" t="s">
        <v>1309</v>
      </c>
      <c r="F1356" s="24" t="s">
        <v>1310</v>
      </c>
      <c r="G1356" s="25" t="s">
        <v>50</v>
      </c>
      <c r="H1356" s="26">
        <v>0</v>
      </c>
      <c r="I1356" s="26">
        <v>0</v>
      </c>
      <c r="J1356" s="27">
        <v>0</v>
      </c>
      <c r="K1356" s="28">
        <v>25</v>
      </c>
      <c r="L1356" s="27">
        <v>100</v>
      </c>
      <c r="M1356" s="27">
        <v>7</v>
      </c>
      <c r="N1356" s="29">
        <v>107</v>
      </c>
      <c r="O1356" s="27">
        <v>7</v>
      </c>
      <c r="P1356" s="27">
        <v>107</v>
      </c>
      <c r="Q1356" s="27">
        <v>107</v>
      </c>
      <c r="R1356" s="30"/>
      <c r="S1356">
        <f t="shared" si="116"/>
        <v>7</v>
      </c>
      <c r="T1356" t="str">
        <f t="shared" si="108"/>
        <v>มี</v>
      </c>
      <c r="U1356" t="str">
        <f t="shared" si="109"/>
        <v>23</v>
      </c>
      <c r="V1356" cm="1">
        <f t="array" ref="V1356">_xlfn.SWITCH(T1356,"มค",1,"กพ",2,"มี",3,"เมย",4,"พค",5,"มิ",6,"กค",7,"สค",8,"กย",9,"ตค",10,"พย",11,"ธค",12)</f>
        <v>3</v>
      </c>
      <c r="W1356" s="55">
        <f t="shared" si="110"/>
        <v>2022</v>
      </c>
      <c r="X1356" s="54">
        <f t="shared" si="111"/>
        <v>44643</v>
      </c>
    </row>
    <row r="1357" spans="1:24" ht="24" x14ac:dyDescent="0.4">
      <c r="A1357" s="19">
        <v>40</v>
      </c>
      <c r="B1357" s="20" t="s">
        <v>2578</v>
      </c>
      <c r="C1357" s="21" t="s">
        <v>2766</v>
      </c>
      <c r="D1357" s="22" t="s">
        <v>1312</v>
      </c>
      <c r="E1357" s="23" t="s">
        <v>1309</v>
      </c>
      <c r="F1357" s="24" t="s">
        <v>1313</v>
      </c>
      <c r="G1357" s="25" t="s">
        <v>50</v>
      </c>
      <c r="H1357" s="26">
        <v>0</v>
      </c>
      <c r="I1357" s="26">
        <v>0</v>
      </c>
      <c r="J1357" s="27">
        <v>0</v>
      </c>
      <c r="K1357" s="28">
        <v>26</v>
      </c>
      <c r="L1357" s="27">
        <v>104</v>
      </c>
      <c r="M1357" s="27">
        <v>7.28</v>
      </c>
      <c r="N1357" s="29">
        <v>111.28</v>
      </c>
      <c r="O1357" s="27">
        <v>7.28</v>
      </c>
      <c r="P1357" s="27">
        <v>111.28</v>
      </c>
      <c r="Q1357" s="27">
        <v>111.5</v>
      </c>
      <c r="R1357" s="30"/>
      <c r="S1357">
        <f t="shared" si="116"/>
        <v>7</v>
      </c>
      <c r="T1357" t="str">
        <f t="shared" si="108"/>
        <v>มี</v>
      </c>
      <c r="U1357" t="str">
        <f t="shared" si="109"/>
        <v>23</v>
      </c>
      <c r="V1357" cm="1">
        <f t="array" ref="V1357">_xlfn.SWITCH(T1357,"มค",1,"กพ",2,"มี",3,"เมย",4,"พค",5,"มิ",6,"กค",7,"สค",8,"กย",9,"ตค",10,"พย",11,"ธค",12)</f>
        <v>3</v>
      </c>
      <c r="W1357" s="55">
        <f t="shared" si="110"/>
        <v>2022</v>
      </c>
      <c r="X1357" s="54">
        <f t="shared" si="111"/>
        <v>44643</v>
      </c>
    </row>
    <row r="1358" spans="1:24" ht="24" x14ac:dyDescent="0.4">
      <c r="A1358" s="19">
        <v>41</v>
      </c>
      <c r="B1358" s="20" t="s">
        <v>2578</v>
      </c>
      <c r="C1358" s="21" t="s">
        <v>2767</v>
      </c>
      <c r="D1358" s="22" t="s">
        <v>1315</v>
      </c>
      <c r="E1358" s="23" t="s">
        <v>1316</v>
      </c>
      <c r="F1358" s="24" t="s">
        <v>1317</v>
      </c>
      <c r="G1358" s="25" t="s">
        <v>2449</v>
      </c>
      <c r="H1358" s="26">
        <v>36</v>
      </c>
      <c r="I1358" s="26">
        <v>2.52</v>
      </c>
      <c r="J1358" s="27">
        <v>38.520000000000003</v>
      </c>
      <c r="K1358" s="28">
        <v>10</v>
      </c>
      <c r="L1358" s="27">
        <v>40</v>
      </c>
      <c r="M1358" s="27">
        <v>2.8</v>
      </c>
      <c r="N1358" s="29">
        <v>42.8</v>
      </c>
      <c r="O1358" s="27">
        <v>5.32</v>
      </c>
      <c r="P1358" s="27">
        <v>81.319999999999993</v>
      </c>
      <c r="Q1358" s="27">
        <v>81.5</v>
      </c>
      <c r="R1358" s="30"/>
      <c r="S1358">
        <f t="shared" si="116"/>
        <v>7</v>
      </c>
      <c r="T1358" t="str">
        <f t="shared" si="108"/>
        <v>มี</v>
      </c>
      <c r="U1358" t="str">
        <f t="shared" si="109"/>
        <v>23</v>
      </c>
      <c r="V1358" cm="1">
        <f t="array" ref="V1358">_xlfn.SWITCH(T1358,"มค",1,"กพ",2,"มี",3,"เมย",4,"พค",5,"มิ",6,"กค",7,"สค",8,"กย",9,"ตค",10,"พย",11,"ธค",12)</f>
        <v>3</v>
      </c>
      <c r="W1358" s="55">
        <f t="shared" si="110"/>
        <v>2022</v>
      </c>
      <c r="X1358" s="54">
        <f t="shared" si="111"/>
        <v>44643</v>
      </c>
    </row>
    <row r="1359" spans="1:24" ht="24" x14ac:dyDescent="0.4">
      <c r="A1359" s="19">
        <v>42</v>
      </c>
      <c r="B1359" s="20" t="s">
        <v>2578</v>
      </c>
      <c r="C1359" s="21" t="s">
        <v>2768</v>
      </c>
      <c r="D1359" s="22" t="s">
        <v>1323</v>
      </c>
      <c r="E1359" s="23" t="s">
        <v>1324</v>
      </c>
      <c r="F1359" s="24" t="s">
        <v>1325</v>
      </c>
      <c r="G1359" s="25" t="s">
        <v>50</v>
      </c>
      <c r="H1359" s="26">
        <v>0</v>
      </c>
      <c r="I1359" s="26">
        <v>0</v>
      </c>
      <c r="J1359" s="27">
        <v>0</v>
      </c>
      <c r="K1359" s="28">
        <v>3</v>
      </c>
      <c r="L1359" s="27">
        <v>12</v>
      </c>
      <c r="M1359" s="27">
        <v>0.84</v>
      </c>
      <c r="N1359" s="29">
        <v>12.84</v>
      </c>
      <c r="O1359" s="27">
        <v>0.84</v>
      </c>
      <c r="P1359" s="27">
        <v>12.84</v>
      </c>
      <c r="Q1359" s="27">
        <v>13</v>
      </c>
      <c r="R1359" s="30"/>
      <c r="S1359">
        <f t="shared" si="116"/>
        <v>7</v>
      </c>
      <c r="T1359" t="str">
        <f t="shared" si="108"/>
        <v>มี</v>
      </c>
      <c r="U1359" t="str">
        <f t="shared" si="109"/>
        <v>23</v>
      </c>
      <c r="V1359" cm="1">
        <f t="array" ref="V1359">_xlfn.SWITCH(T1359,"มค",1,"กพ",2,"มี",3,"เมย",4,"พค",5,"มิ",6,"กค",7,"สค",8,"กย",9,"ตค",10,"พย",11,"ธค",12)</f>
        <v>3</v>
      </c>
      <c r="W1359" s="55">
        <f t="shared" si="110"/>
        <v>2022</v>
      </c>
      <c r="X1359" s="54">
        <f t="shared" si="111"/>
        <v>44643</v>
      </c>
    </row>
    <row r="1360" spans="1:24" ht="24" x14ac:dyDescent="0.4">
      <c r="A1360" s="19">
        <v>43</v>
      </c>
      <c r="B1360" s="20" t="s">
        <v>2578</v>
      </c>
      <c r="C1360" s="21" t="s">
        <v>2769</v>
      </c>
      <c r="D1360" s="22" t="s">
        <v>1319</v>
      </c>
      <c r="E1360" s="23" t="s">
        <v>1320</v>
      </c>
      <c r="F1360" s="24" t="s">
        <v>1321</v>
      </c>
      <c r="G1360" s="25" t="s">
        <v>50</v>
      </c>
      <c r="H1360" s="26">
        <v>0</v>
      </c>
      <c r="I1360" s="26">
        <v>0</v>
      </c>
      <c r="J1360" s="27">
        <v>0</v>
      </c>
      <c r="K1360" s="28">
        <v>17</v>
      </c>
      <c r="L1360" s="27">
        <v>68</v>
      </c>
      <c r="M1360" s="27">
        <v>4.76</v>
      </c>
      <c r="N1360" s="29">
        <v>72.760000000000005</v>
      </c>
      <c r="O1360" s="27">
        <v>4.76</v>
      </c>
      <c r="P1360" s="27">
        <v>72.760000000000005</v>
      </c>
      <c r="Q1360" s="27">
        <v>73</v>
      </c>
      <c r="R1360" s="30"/>
      <c r="S1360">
        <f t="shared" si="116"/>
        <v>7</v>
      </c>
      <c r="T1360" t="str">
        <f t="shared" si="108"/>
        <v>มี</v>
      </c>
      <c r="U1360" t="str">
        <f t="shared" si="109"/>
        <v>23</v>
      </c>
      <c r="V1360" cm="1">
        <f t="array" ref="V1360">_xlfn.SWITCH(T1360,"มค",1,"กพ",2,"มี",3,"เมย",4,"พค",5,"มิ",6,"กค",7,"สค",8,"กย",9,"ตค",10,"พย",11,"ธค",12)</f>
        <v>3</v>
      </c>
      <c r="W1360" s="55">
        <f t="shared" si="110"/>
        <v>2022</v>
      </c>
      <c r="X1360" s="54">
        <f t="shared" si="111"/>
        <v>44643</v>
      </c>
    </row>
    <row r="1361" spans="1:24" ht="24" x14ac:dyDescent="0.4">
      <c r="A1361" s="19">
        <v>44</v>
      </c>
      <c r="B1361" s="20" t="s">
        <v>2578</v>
      </c>
      <c r="C1361" s="21" t="s">
        <v>2770</v>
      </c>
      <c r="D1361" s="22" t="s">
        <v>1268</v>
      </c>
      <c r="E1361" s="23" t="s">
        <v>1269</v>
      </c>
      <c r="F1361" s="24" t="s">
        <v>1270</v>
      </c>
      <c r="G1361" s="25" t="s">
        <v>50</v>
      </c>
      <c r="H1361" s="26">
        <v>0</v>
      </c>
      <c r="I1361" s="26">
        <v>0</v>
      </c>
      <c r="J1361" s="27">
        <v>0</v>
      </c>
      <c r="K1361" s="28">
        <v>40</v>
      </c>
      <c r="L1361" s="27">
        <v>160</v>
      </c>
      <c r="M1361" s="27">
        <v>11.2</v>
      </c>
      <c r="N1361" s="29">
        <v>171.2</v>
      </c>
      <c r="O1361" s="27">
        <v>11.2</v>
      </c>
      <c r="P1361" s="27">
        <v>171.2</v>
      </c>
      <c r="Q1361" s="27">
        <v>171.25</v>
      </c>
      <c r="R1361" s="30"/>
      <c r="S1361">
        <f t="shared" si="116"/>
        <v>7</v>
      </c>
      <c r="T1361" t="str">
        <f t="shared" si="108"/>
        <v>มี</v>
      </c>
      <c r="U1361" t="str">
        <f t="shared" si="109"/>
        <v>23</v>
      </c>
      <c r="V1361" cm="1">
        <f t="array" ref="V1361">_xlfn.SWITCH(T1361,"มค",1,"กพ",2,"มี",3,"เมย",4,"พค",5,"มิ",6,"กค",7,"สค",8,"กย",9,"ตค",10,"พย",11,"ธค",12)</f>
        <v>3</v>
      </c>
      <c r="W1361" s="55">
        <f t="shared" si="110"/>
        <v>2022</v>
      </c>
      <c r="X1361" s="54">
        <f t="shared" si="111"/>
        <v>44643</v>
      </c>
    </row>
    <row r="1362" spans="1:24" ht="24" x14ac:dyDescent="0.4">
      <c r="A1362" s="19">
        <v>45</v>
      </c>
      <c r="B1362" s="20" t="s">
        <v>2578</v>
      </c>
      <c r="C1362" s="21" t="s">
        <v>2771</v>
      </c>
      <c r="D1362" s="22" t="s">
        <v>1272</v>
      </c>
      <c r="E1362" s="23" t="s">
        <v>1273</v>
      </c>
      <c r="F1362" s="24" t="s">
        <v>1274</v>
      </c>
      <c r="G1362" s="25" t="s">
        <v>50</v>
      </c>
      <c r="H1362" s="26">
        <v>0</v>
      </c>
      <c r="I1362" s="26">
        <v>0</v>
      </c>
      <c r="J1362" s="27">
        <v>0</v>
      </c>
      <c r="K1362" s="28">
        <v>8</v>
      </c>
      <c r="L1362" s="27">
        <v>32</v>
      </c>
      <c r="M1362" s="27">
        <v>2.2400000000000002</v>
      </c>
      <c r="N1362" s="29">
        <v>34.24</v>
      </c>
      <c r="O1362" s="27">
        <v>2.2400000000000002</v>
      </c>
      <c r="P1362" s="27">
        <v>34.24</v>
      </c>
      <c r="Q1362" s="27">
        <v>34.25</v>
      </c>
      <c r="R1362" s="30"/>
      <c r="S1362">
        <f t="shared" si="116"/>
        <v>7</v>
      </c>
      <c r="T1362" t="str">
        <f t="shared" si="108"/>
        <v>มี</v>
      </c>
      <c r="U1362" t="str">
        <f t="shared" si="109"/>
        <v>23</v>
      </c>
      <c r="V1362" cm="1">
        <f t="array" ref="V1362">_xlfn.SWITCH(T1362,"มค",1,"กพ",2,"มี",3,"เมย",4,"พค",5,"มิ",6,"กค",7,"สค",8,"กย",9,"ตค",10,"พย",11,"ธค",12)</f>
        <v>3</v>
      </c>
      <c r="W1362" s="55">
        <f t="shared" si="110"/>
        <v>2022</v>
      </c>
      <c r="X1362" s="54">
        <f t="shared" si="111"/>
        <v>44643</v>
      </c>
    </row>
    <row r="1363" spans="1:24" ht="24" x14ac:dyDescent="0.4">
      <c r="A1363" s="19">
        <v>46</v>
      </c>
      <c r="B1363" s="20" t="s">
        <v>2578</v>
      </c>
      <c r="C1363" s="21" t="s">
        <v>2772</v>
      </c>
      <c r="D1363" s="22" t="s">
        <v>1276</v>
      </c>
      <c r="E1363" s="23" t="s">
        <v>1277</v>
      </c>
      <c r="F1363" s="24" t="s">
        <v>1278</v>
      </c>
      <c r="G1363" s="25" t="s">
        <v>50</v>
      </c>
      <c r="H1363" s="26">
        <v>0</v>
      </c>
      <c r="I1363" s="26">
        <v>0</v>
      </c>
      <c r="J1363" s="27">
        <v>0</v>
      </c>
      <c r="K1363" s="28">
        <v>1</v>
      </c>
      <c r="L1363" s="27">
        <v>4</v>
      </c>
      <c r="M1363" s="27">
        <v>0.28000000000000003</v>
      </c>
      <c r="N1363" s="29">
        <v>4.28</v>
      </c>
      <c r="O1363" s="27">
        <v>0.28000000000000003</v>
      </c>
      <c r="P1363" s="27">
        <v>4.28</v>
      </c>
      <c r="Q1363" s="27">
        <v>4.5</v>
      </c>
      <c r="R1363" s="30"/>
      <c r="S1363">
        <f t="shared" si="116"/>
        <v>7</v>
      </c>
      <c r="T1363" t="str">
        <f t="shared" si="108"/>
        <v>มี</v>
      </c>
      <c r="U1363" t="str">
        <f t="shared" si="109"/>
        <v>23</v>
      </c>
      <c r="V1363" cm="1">
        <f t="array" ref="V1363">_xlfn.SWITCH(T1363,"มค",1,"กพ",2,"มี",3,"เมย",4,"พค",5,"มิ",6,"กค",7,"สค",8,"กย",9,"ตค",10,"พย",11,"ธค",12)</f>
        <v>3</v>
      </c>
      <c r="W1363" s="55">
        <f t="shared" si="110"/>
        <v>2022</v>
      </c>
      <c r="X1363" s="54">
        <f t="shared" si="111"/>
        <v>44643</v>
      </c>
    </row>
    <row r="1364" spans="1:24" ht="24" x14ac:dyDescent="0.4">
      <c r="A1364" s="19">
        <v>47</v>
      </c>
      <c r="B1364" s="20" t="s">
        <v>2578</v>
      </c>
      <c r="C1364" s="21" t="s">
        <v>2773</v>
      </c>
      <c r="D1364" s="22" t="s">
        <v>1284</v>
      </c>
      <c r="E1364" s="23" t="s">
        <v>1285</v>
      </c>
      <c r="F1364" s="24" t="s">
        <v>1286</v>
      </c>
      <c r="G1364" s="25" t="s">
        <v>50</v>
      </c>
      <c r="H1364" s="26">
        <v>0</v>
      </c>
      <c r="I1364" s="26">
        <v>0</v>
      </c>
      <c r="J1364" s="27">
        <v>0</v>
      </c>
      <c r="K1364" s="28">
        <v>52</v>
      </c>
      <c r="L1364" s="27">
        <v>208</v>
      </c>
      <c r="M1364" s="27">
        <v>14.56</v>
      </c>
      <c r="N1364" s="29">
        <v>222.56</v>
      </c>
      <c r="O1364" s="27">
        <v>14.56</v>
      </c>
      <c r="P1364" s="27">
        <v>222.56</v>
      </c>
      <c r="Q1364" s="27">
        <v>222.75</v>
      </c>
      <c r="R1364" s="30"/>
      <c r="S1364">
        <f t="shared" si="116"/>
        <v>7</v>
      </c>
      <c r="T1364" t="str">
        <f t="shared" si="108"/>
        <v>มี</v>
      </c>
      <c r="U1364" t="str">
        <f t="shared" si="109"/>
        <v>23</v>
      </c>
      <c r="V1364" cm="1">
        <f t="array" ref="V1364">_xlfn.SWITCH(T1364,"มค",1,"กพ",2,"มี",3,"เมย",4,"พค",5,"มิ",6,"กค",7,"สค",8,"กย",9,"ตค",10,"พย",11,"ธค",12)</f>
        <v>3</v>
      </c>
      <c r="W1364" s="55">
        <f t="shared" si="110"/>
        <v>2022</v>
      </c>
      <c r="X1364" s="54">
        <f t="shared" si="111"/>
        <v>44643</v>
      </c>
    </row>
    <row r="1365" spans="1:24" ht="24" x14ac:dyDescent="0.4">
      <c r="A1365" s="19">
        <v>48</v>
      </c>
      <c r="B1365" s="20" t="s">
        <v>2578</v>
      </c>
      <c r="C1365" s="21" t="s">
        <v>2774</v>
      </c>
      <c r="D1365" s="22" t="s">
        <v>1280</v>
      </c>
      <c r="E1365" s="23" t="s">
        <v>1281</v>
      </c>
      <c r="F1365" s="24" t="s">
        <v>1282</v>
      </c>
      <c r="G1365" s="25" t="s">
        <v>50</v>
      </c>
      <c r="H1365" s="26">
        <v>0</v>
      </c>
      <c r="I1365" s="26">
        <v>0</v>
      </c>
      <c r="J1365" s="27">
        <v>0</v>
      </c>
      <c r="K1365" s="28">
        <v>2</v>
      </c>
      <c r="L1365" s="27">
        <v>8</v>
      </c>
      <c r="M1365" s="27">
        <v>0.56000000000000005</v>
      </c>
      <c r="N1365" s="29">
        <v>8.56</v>
      </c>
      <c r="O1365" s="27">
        <v>0.56000000000000005</v>
      </c>
      <c r="P1365" s="27">
        <v>8.56</v>
      </c>
      <c r="Q1365" s="27">
        <v>8.75</v>
      </c>
      <c r="R1365" s="30"/>
      <c r="S1365">
        <f t="shared" si="116"/>
        <v>7</v>
      </c>
      <c r="T1365" t="str">
        <f t="shared" si="108"/>
        <v>มี</v>
      </c>
      <c r="U1365" t="str">
        <f t="shared" si="109"/>
        <v>23</v>
      </c>
      <c r="V1365" cm="1">
        <f t="array" ref="V1365">_xlfn.SWITCH(T1365,"มค",1,"กพ",2,"มี",3,"เมย",4,"พค",5,"มิ",6,"กค",7,"สค",8,"กย",9,"ตค",10,"พย",11,"ธค",12)</f>
        <v>3</v>
      </c>
      <c r="W1365" s="55">
        <f t="shared" si="110"/>
        <v>2022</v>
      </c>
      <c r="X1365" s="54">
        <f t="shared" si="111"/>
        <v>44643</v>
      </c>
    </row>
    <row r="1366" spans="1:24" ht="24" x14ac:dyDescent="0.4">
      <c r="A1366" s="19">
        <v>49</v>
      </c>
      <c r="B1366" s="20" t="s">
        <v>2578</v>
      </c>
      <c r="C1366" s="21" t="s">
        <v>2775</v>
      </c>
      <c r="D1366" s="22" t="s">
        <v>1355</v>
      </c>
      <c r="E1366" s="23" t="s">
        <v>1356</v>
      </c>
      <c r="F1366" s="24" t="s">
        <v>1357</v>
      </c>
      <c r="G1366" s="25" t="s">
        <v>1003</v>
      </c>
      <c r="H1366" s="26">
        <v>228</v>
      </c>
      <c r="I1366" s="26">
        <v>15.96</v>
      </c>
      <c r="J1366" s="27">
        <v>243.96</v>
      </c>
      <c r="K1366" s="28">
        <v>0</v>
      </c>
      <c r="L1366" s="27">
        <v>0</v>
      </c>
      <c r="M1366" s="27">
        <v>0</v>
      </c>
      <c r="N1366" s="29">
        <v>0</v>
      </c>
      <c r="O1366" s="27">
        <v>15.96</v>
      </c>
      <c r="P1366" s="27">
        <v>243.96</v>
      </c>
      <c r="Q1366" s="27">
        <v>244</v>
      </c>
      <c r="R1366" s="30"/>
      <c r="S1366">
        <f t="shared" si="116"/>
        <v>7</v>
      </c>
      <c r="T1366" t="str">
        <f t="shared" ref="T1366:T1399" si="117">IF(S1366=5,MID(B1366,1,2),MID(B1366,3,2))</f>
        <v>มี</v>
      </c>
      <c r="U1366" t="str">
        <f t="shared" ref="U1366:U1399" si="118">IF(S1366=6,LEFT(B1366,1),LEFT(B1366,2))</f>
        <v>23</v>
      </c>
      <c r="V1366" cm="1">
        <f t="array" ref="V1366">_xlfn.SWITCH(T1366,"มค",1,"กพ",2,"มี",3,"เมย",4,"พค",5,"มิ",6,"กค",7,"สค",8,"กย",9,"ตค",10,"พย",11,"ธค",12)</f>
        <v>3</v>
      </c>
      <c r="W1366" s="55">
        <f t="shared" ref="W1366:W1399" si="119">(2500+RIGHT(B1366,2))-543</f>
        <v>2022</v>
      </c>
      <c r="X1366" s="54">
        <f t="shared" ref="X1366:X1399" si="120">DATE(W1366,V1366,U1366)</f>
        <v>44643</v>
      </c>
    </row>
    <row r="1367" spans="1:24" ht="24" x14ac:dyDescent="0.4">
      <c r="A1367" s="19">
        <v>50</v>
      </c>
      <c r="B1367" s="20" t="s">
        <v>2578</v>
      </c>
      <c r="C1367" s="21" t="s">
        <v>2776</v>
      </c>
      <c r="D1367" s="22" t="s">
        <v>1288</v>
      </c>
      <c r="E1367" s="23" t="s">
        <v>1289</v>
      </c>
      <c r="F1367" s="24" t="s">
        <v>1290</v>
      </c>
      <c r="G1367" s="25" t="s">
        <v>50</v>
      </c>
      <c r="H1367" s="26">
        <v>0</v>
      </c>
      <c r="I1367" s="26">
        <v>0</v>
      </c>
      <c r="J1367" s="27">
        <v>0</v>
      </c>
      <c r="K1367" s="28">
        <v>52</v>
      </c>
      <c r="L1367" s="27">
        <v>208</v>
      </c>
      <c r="M1367" s="27">
        <v>14.56</v>
      </c>
      <c r="N1367" s="29">
        <v>222.56</v>
      </c>
      <c r="O1367" s="27">
        <v>14.56</v>
      </c>
      <c r="P1367" s="27">
        <v>222.56</v>
      </c>
      <c r="Q1367" s="27">
        <v>222.75</v>
      </c>
      <c r="R1367" s="30"/>
      <c r="S1367">
        <f t="shared" si="116"/>
        <v>7</v>
      </c>
      <c r="T1367" t="str">
        <f t="shared" si="117"/>
        <v>มี</v>
      </c>
      <c r="U1367" t="str">
        <f t="shared" si="118"/>
        <v>23</v>
      </c>
      <c r="V1367" cm="1">
        <f t="array" ref="V1367">_xlfn.SWITCH(T1367,"มค",1,"กพ",2,"มี",3,"เมย",4,"พค",5,"มิ",6,"กค",7,"สค",8,"กย",9,"ตค",10,"พย",11,"ธค",12)</f>
        <v>3</v>
      </c>
      <c r="W1367" s="55">
        <f t="shared" si="119"/>
        <v>2022</v>
      </c>
      <c r="X1367" s="54">
        <f t="shared" si="120"/>
        <v>44643</v>
      </c>
    </row>
    <row r="1368" spans="1:24" ht="24" x14ac:dyDescent="0.4">
      <c r="A1368" s="19">
        <v>51</v>
      </c>
      <c r="B1368" s="20" t="s">
        <v>2578</v>
      </c>
      <c r="C1368" s="21" t="s">
        <v>2777</v>
      </c>
      <c r="D1368" s="22" t="s">
        <v>1292</v>
      </c>
      <c r="E1368" s="23" t="s">
        <v>1293</v>
      </c>
      <c r="F1368" s="24" t="s">
        <v>1294</v>
      </c>
      <c r="G1368" s="25" t="s">
        <v>50</v>
      </c>
      <c r="H1368" s="26">
        <v>0</v>
      </c>
      <c r="I1368" s="26">
        <v>0</v>
      </c>
      <c r="J1368" s="27">
        <v>0</v>
      </c>
      <c r="K1368" s="28">
        <v>6</v>
      </c>
      <c r="L1368" s="27">
        <v>24</v>
      </c>
      <c r="M1368" s="27">
        <v>1.68</v>
      </c>
      <c r="N1368" s="29">
        <v>25.68</v>
      </c>
      <c r="O1368" s="27">
        <v>1.68</v>
      </c>
      <c r="P1368" s="27">
        <v>25.68</v>
      </c>
      <c r="Q1368" s="27">
        <v>25.75</v>
      </c>
      <c r="R1368" s="30"/>
      <c r="S1368">
        <f t="shared" si="116"/>
        <v>7</v>
      </c>
      <c r="T1368" t="str">
        <f t="shared" si="117"/>
        <v>มี</v>
      </c>
      <c r="U1368" t="str">
        <f t="shared" si="118"/>
        <v>23</v>
      </c>
      <c r="V1368" cm="1">
        <f t="array" ref="V1368">_xlfn.SWITCH(T1368,"มค",1,"กพ",2,"มี",3,"เมย",4,"พค",5,"มิ",6,"กค",7,"สค",8,"กย",9,"ตค",10,"พย",11,"ธค",12)</f>
        <v>3</v>
      </c>
      <c r="W1368" s="55">
        <f t="shared" si="119"/>
        <v>2022</v>
      </c>
      <c r="X1368" s="54">
        <f t="shared" si="120"/>
        <v>44643</v>
      </c>
    </row>
    <row r="1369" spans="1:24" ht="24" x14ac:dyDescent="0.4">
      <c r="A1369" s="19">
        <v>52</v>
      </c>
      <c r="B1369" s="20" t="s">
        <v>2578</v>
      </c>
      <c r="C1369" s="21" t="s">
        <v>2778</v>
      </c>
      <c r="D1369" s="22" t="s">
        <v>1342</v>
      </c>
      <c r="E1369" s="23" t="s">
        <v>1343</v>
      </c>
      <c r="F1369" s="24" t="s">
        <v>1344</v>
      </c>
      <c r="G1369" s="25" t="s">
        <v>2460</v>
      </c>
      <c r="H1369" s="26">
        <v>144</v>
      </c>
      <c r="I1369" s="26">
        <v>10.08</v>
      </c>
      <c r="J1369" s="27">
        <v>154.08000000000001</v>
      </c>
      <c r="K1369" s="28">
        <v>19</v>
      </c>
      <c r="L1369" s="27">
        <v>76</v>
      </c>
      <c r="M1369" s="27">
        <v>5.32</v>
      </c>
      <c r="N1369" s="29">
        <v>81.319999999999993</v>
      </c>
      <c r="O1369" s="27">
        <v>15.4</v>
      </c>
      <c r="P1369" s="27">
        <v>235.4</v>
      </c>
      <c r="Q1369" s="27">
        <v>235.5</v>
      </c>
      <c r="R1369" s="30"/>
      <c r="S1369">
        <f t="shared" si="116"/>
        <v>7</v>
      </c>
      <c r="T1369" t="str">
        <f t="shared" si="117"/>
        <v>มี</v>
      </c>
      <c r="U1369" t="str">
        <f t="shared" si="118"/>
        <v>23</v>
      </c>
      <c r="V1369" cm="1">
        <f t="array" ref="V1369">_xlfn.SWITCH(T1369,"มค",1,"กพ",2,"มี",3,"เมย",4,"พค",5,"มิ",6,"กค",7,"สค",8,"กย",9,"ตค",10,"พย",11,"ธค",12)</f>
        <v>3</v>
      </c>
      <c r="W1369" s="55">
        <f t="shared" si="119"/>
        <v>2022</v>
      </c>
      <c r="X1369" s="54">
        <f t="shared" si="120"/>
        <v>44643</v>
      </c>
    </row>
    <row r="1370" spans="1:24" ht="24" x14ac:dyDescent="0.4">
      <c r="A1370" s="19">
        <v>53</v>
      </c>
      <c r="B1370" s="20" t="s">
        <v>2578</v>
      </c>
      <c r="C1370" s="21" t="s">
        <v>2779</v>
      </c>
      <c r="D1370" s="22" t="s">
        <v>1346</v>
      </c>
      <c r="E1370" s="23" t="s">
        <v>1347</v>
      </c>
      <c r="F1370" s="24" t="s">
        <v>1348</v>
      </c>
      <c r="G1370" s="25" t="s">
        <v>2780</v>
      </c>
      <c r="H1370" s="26">
        <v>1428</v>
      </c>
      <c r="I1370" s="26">
        <v>99.96</v>
      </c>
      <c r="J1370" s="27">
        <v>1527.96</v>
      </c>
      <c r="K1370" s="28">
        <v>0</v>
      </c>
      <c r="L1370" s="27">
        <v>0</v>
      </c>
      <c r="M1370" s="27">
        <v>0</v>
      </c>
      <c r="N1370" s="29">
        <v>0</v>
      </c>
      <c r="O1370" s="27">
        <v>99.96</v>
      </c>
      <c r="P1370" s="27">
        <v>1527.96</v>
      </c>
      <c r="Q1370" s="27">
        <v>1528</v>
      </c>
      <c r="R1370" s="30" t="s">
        <v>2781</v>
      </c>
      <c r="S1370">
        <f t="shared" si="116"/>
        <v>7</v>
      </c>
      <c r="T1370" t="str">
        <f t="shared" si="117"/>
        <v>มี</v>
      </c>
      <c r="U1370" t="str">
        <f t="shared" si="118"/>
        <v>23</v>
      </c>
      <c r="V1370" cm="1">
        <f t="array" ref="V1370">_xlfn.SWITCH(T1370,"มค",1,"กพ",2,"มี",3,"เมย",4,"พค",5,"มิ",6,"กค",7,"สค",8,"กย",9,"ตค",10,"พย",11,"ธค",12)</f>
        <v>3</v>
      </c>
      <c r="W1370" s="55">
        <f t="shared" si="119"/>
        <v>2022</v>
      </c>
      <c r="X1370" s="54">
        <f t="shared" si="120"/>
        <v>44643</v>
      </c>
    </row>
    <row r="1371" spans="1:24" ht="24" x14ac:dyDescent="0.4">
      <c r="A1371" s="19">
        <v>54</v>
      </c>
      <c r="B1371" s="20" t="s">
        <v>2578</v>
      </c>
      <c r="C1371" s="21" t="s">
        <v>2782</v>
      </c>
      <c r="D1371" s="22" t="s">
        <v>1192</v>
      </c>
      <c r="E1371" s="23" t="s">
        <v>1193</v>
      </c>
      <c r="F1371" s="24" t="s">
        <v>1194</v>
      </c>
      <c r="G1371" s="25" t="s">
        <v>50</v>
      </c>
      <c r="H1371" s="26">
        <v>0</v>
      </c>
      <c r="I1371" s="26">
        <v>0</v>
      </c>
      <c r="J1371" s="27">
        <v>0</v>
      </c>
      <c r="K1371" s="28">
        <v>76</v>
      </c>
      <c r="L1371" s="27">
        <v>304</v>
      </c>
      <c r="M1371" s="27">
        <v>21.28</v>
      </c>
      <c r="N1371" s="29">
        <v>325.27999999999997</v>
      </c>
      <c r="O1371" s="27">
        <v>21.28</v>
      </c>
      <c r="P1371" s="27">
        <v>325.27999999999997</v>
      </c>
      <c r="Q1371" s="27">
        <v>325.5</v>
      </c>
      <c r="R1371" s="30"/>
      <c r="S1371">
        <f t="shared" si="116"/>
        <v>7</v>
      </c>
      <c r="T1371" t="str">
        <f t="shared" si="117"/>
        <v>มี</v>
      </c>
      <c r="U1371" t="str">
        <f t="shared" si="118"/>
        <v>23</v>
      </c>
      <c r="V1371" cm="1">
        <f t="array" ref="V1371">_xlfn.SWITCH(T1371,"มค",1,"กพ",2,"มี",3,"เมย",4,"พค",5,"มิ",6,"กค",7,"สค",8,"กย",9,"ตค",10,"พย",11,"ธค",12)</f>
        <v>3</v>
      </c>
      <c r="W1371" s="55">
        <f t="shared" si="119"/>
        <v>2022</v>
      </c>
      <c r="X1371" s="54">
        <f t="shared" si="120"/>
        <v>44643</v>
      </c>
    </row>
    <row r="1372" spans="1:24" ht="24" x14ac:dyDescent="0.4">
      <c r="A1372" s="19">
        <v>55</v>
      </c>
      <c r="B1372" s="20" t="s">
        <v>2578</v>
      </c>
      <c r="C1372" s="21" t="s">
        <v>2783</v>
      </c>
      <c r="D1372" s="22" t="s">
        <v>1256</v>
      </c>
      <c r="E1372" s="23" t="s">
        <v>1257</v>
      </c>
      <c r="F1372" s="24" t="s">
        <v>1258</v>
      </c>
      <c r="G1372" s="25" t="s">
        <v>50</v>
      </c>
      <c r="H1372" s="26">
        <v>0</v>
      </c>
      <c r="I1372" s="26">
        <v>0</v>
      </c>
      <c r="J1372" s="27">
        <v>0</v>
      </c>
      <c r="K1372" s="28">
        <v>7</v>
      </c>
      <c r="L1372" s="27">
        <v>28</v>
      </c>
      <c r="M1372" s="27">
        <v>1.96</v>
      </c>
      <c r="N1372" s="29">
        <v>29.96</v>
      </c>
      <c r="O1372" s="27">
        <v>1.96</v>
      </c>
      <c r="P1372" s="27">
        <v>29.96</v>
      </c>
      <c r="Q1372" s="27">
        <v>30</v>
      </c>
      <c r="R1372" s="30"/>
      <c r="S1372">
        <f t="shared" si="116"/>
        <v>7</v>
      </c>
      <c r="T1372" t="str">
        <f t="shared" si="117"/>
        <v>มี</v>
      </c>
      <c r="U1372" t="str">
        <f t="shared" si="118"/>
        <v>23</v>
      </c>
      <c r="V1372" cm="1">
        <f t="array" ref="V1372">_xlfn.SWITCH(T1372,"มค",1,"กพ",2,"มี",3,"เมย",4,"พค",5,"มิ",6,"กค",7,"สค",8,"กย",9,"ตค",10,"พย",11,"ธค",12)</f>
        <v>3</v>
      </c>
      <c r="W1372" s="55">
        <f t="shared" si="119"/>
        <v>2022</v>
      </c>
      <c r="X1372" s="54">
        <f t="shared" si="120"/>
        <v>44643</v>
      </c>
    </row>
    <row r="1373" spans="1:24" ht="24" x14ac:dyDescent="0.4">
      <c r="A1373" s="19">
        <v>56</v>
      </c>
      <c r="B1373" s="20" t="s">
        <v>2578</v>
      </c>
      <c r="C1373" s="21" t="s">
        <v>2784</v>
      </c>
      <c r="D1373" s="22" t="s">
        <v>1264</v>
      </c>
      <c r="E1373" s="23" t="s">
        <v>1265</v>
      </c>
      <c r="F1373" s="24" t="s">
        <v>1266</v>
      </c>
      <c r="G1373" s="25" t="s">
        <v>50</v>
      </c>
      <c r="H1373" s="26">
        <v>0</v>
      </c>
      <c r="I1373" s="26">
        <v>0</v>
      </c>
      <c r="J1373" s="27">
        <v>0</v>
      </c>
      <c r="K1373" s="28">
        <v>49</v>
      </c>
      <c r="L1373" s="27">
        <v>196</v>
      </c>
      <c r="M1373" s="27">
        <v>13.72</v>
      </c>
      <c r="N1373" s="29">
        <v>209.72</v>
      </c>
      <c r="O1373" s="27">
        <v>13.72</v>
      </c>
      <c r="P1373" s="27">
        <v>209.72</v>
      </c>
      <c r="Q1373" s="27">
        <v>209.75</v>
      </c>
      <c r="R1373" s="30"/>
      <c r="S1373">
        <f t="shared" si="116"/>
        <v>7</v>
      </c>
      <c r="T1373" t="str">
        <f t="shared" si="117"/>
        <v>มี</v>
      </c>
      <c r="U1373" t="str">
        <f t="shared" si="118"/>
        <v>23</v>
      </c>
      <c r="V1373" cm="1">
        <f t="array" ref="V1373">_xlfn.SWITCH(T1373,"มค",1,"กพ",2,"มี",3,"เมย",4,"พค",5,"มิ",6,"กค",7,"สค",8,"กย",9,"ตค",10,"พย",11,"ธค",12)</f>
        <v>3</v>
      </c>
      <c r="W1373" s="55">
        <f t="shared" si="119"/>
        <v>2022</v>
      </c>
      <c r="X1373" s="54">
        <f t="shared" si="120"/>
        <v>44643</v>
      </c>
    </row>
    <row r="1374" spans="1:24" ht="24" x14ac:dyDescent="0.4">
      <c r="A1374" s="19">
        <v>57</v>
      </c>
      <c r="B1374" s="20" t="s">
        <v>2578</v>
      </c>
      <c r="C1374" s="21" t="s">
        <v>2785</v>
      </c>
      <c r="D1374" s="22" t="s">
        <v>1260</v>
      </c>
      <c r="E1374" s="23" t="s">
        <v>1261</v>
      </c>
      <c r="F1374" s="24" t="s">
        <v>1262</v>
      </c>
      <c r="G1374" s="25" t="s">
        <v>50</v>
      </c>
      <c r="H1374" s="26">
        <v>0</v>
      </c>
      <c r="I1374" s="26">
        <v>0</v>
      </c>
      <c r="J1374" s="27">
        <v>0</v>
      </c>
      <c r="K1374" s="28">
        <v>48</v>
      </c>
      <c r="L1374" s="27">
        <v>192</v>
      </c>
      <c r="M1374" s="27">
        <v>13.44</v>
      </c>
      <c r="N1374" s="29">
        <v>205.44</v>
      </c>
      <c r="O1374" s="27">
        <v>13.44</v>
      </c>
      <c r="P1374" s="27">
        <v>205.44</v>
      </c>
      <c r="Q1374" s="27">
        <v>205.5</v>
      </c>
      <c r="R1374" s="30"/>
      <c r="S1374">
        <f t="shared" si="116"/>
        <v>7</v>
      </c>
      <c r="T1374" t="str">
        <f t="shared" si="117"/>
        <v>มี</v>
      </c>
      <c r="U1374" t="str">
        <f t="shared" si="118"/>
        <v>23</v>
      </c>
      <c r="V1374" cm="1">
        <f t="array" ref="V1374">_xlfn.SWITCH(T1374,"มค",1,"กพ",2,"มี",3,"เมย",4,"พค",5,"มิ",6,"กค",7,"สค",8,"กย",9,"ตค",10,"พย",11,"ธค",12)</f>
        <v>3</v>
      </c>
      <c r="W1374" s="55">
        <f t="shared" si="119"/>
        <v>2022</v>
      </c>
      <c r="X1374" s="54">
        <f t="shared" si="120"/>
        <v>44643</v>
      </c>
    </row>
    <row r="1375" spans="1:24" ht="24" x14ac:dyDescent="0.4">
      <c r="A1375" s="19">
        <v>58</v>
      </c>
      <c r="B1375" s="20" t="s">
        <v>2578</v>
      </c>
      <c r="C1375" s="21" t="s">
        <v>2786</v>
      </c>
      <c r="D1375" s="22" t="s">
        <v>1904</v>
      </c>
      <c r="E1375" s="23" t="s">
        <v>1905</v>
      </c>
      <c r="F1375" s="24" t="s">
        <v>1906</v>
      </c>
      <c r="G1375" s="25" t="s">
        <v>2449</v>
      </c>
      <c r="H1375" s="26">
        <v>16</v>
      </c>
      <c r="I1375" s="26">
        <v>1.1200000000000001</v>
      </c>
      <c r="J1375" s="27">
        <v>17.12</v>
      </c>
      <c r="K1375" s="28">
        <v>0</v>
      </c>
      <c r="L1375" s="27">
        <v>0</v>
      </c>
      <c r="M1375" s="27">
        <v>0</v>
      </c>
      <c r="N1375" s="29">
        <v>0</v>
      </c>
      <c r="O1375" s="27">
        <v>1.1200000000000001</v>
      </c>
      <c r="P1375" s="27">
        <v>17.12</v>
      </c>
      <c r="Q1375" s="27">
        <v>17.12</v>
      </c>
      <c r="R1375" s="30"/>
      <c r="S1375">
        <f t="shared" si="116"/>
        <v>7</v>
      </c>
      <c r="T1375" t="str">
        <f t="shared" si="117"/>
        <v>มี</v>
      </c>
      <c r="U1375" t="str">
        <f t="shared" si="118"/>
        <v>23</v>
      </c>
      <c r="V1375" cm="1">
        <f t="array" ref="V1375">_xlfn.SWITCH(T1375,"มค",1,"กพ",2,"มี",3,"เมย",4,"พค",5,"มิ",6,"กค",7,"สค",8,"กย",9,"ตค",10,"พย",11,"ธค",12)</f>
        <v>3</v>
      </c>
      <c r="W1375" s="55">
        <f t="shared" si="119"/>
        <v>2022</v>
      </c>
      <c r="X1375" s="54">
        <f t="shared" si="120"/>
        <v>44643</v>
      </c>
    </row>
    <row r="1376" spans="1:24" ht="24" x14ac:dyDescent="0.4">
      <c r="A1376" s="19">
        <v>59</v>
      </c>
      <c r="B1376" s="20" t="s">
        <v>2578</v>
      </c>
      <c r="C1376" s="21" t="s">
        <v>2787</v>
      </c>
      <c r="D1376" s="22" t="s">
        <v>1904</v>
      </c>
      <c r="E1376" s="23" t="s">
        <v>1905</v>
      </c>
      <c r="F1376" s="24" t="s">
        <v>1906</v>
      </c>
      <c r="G1376" s="25" t="s">
        <v>50</v>
      </c>
      <c r="H1376" s="26">
        <v>0</v>
      </c>
      <c r="I1376" s="26">
        <v>0</v>
      </c>
      <c r="J1376" s="27">
        <v>0</v>
      </c>
      <c r="K1376" s="28">
        <v>5</v>
      </c>
      <c r="L1376" s="27">
        <v>20</v>
      </c>
      <c r="M1376" s="27">
        <v>1.4</v>
      </c>
      <c r="N1376" s="29">
        <v>21.4</v>
      </c>
      <c r="O1376" s="27">
        <v>1.4</v>
      </c>
      <c r="P1376" s="27">
        <v>21.63</v>
      </c>
      <c r="Q1376" s="27">
        <v>21.63</v>
      </c>
      <c r="R1376" s="30"/>
      <c r="S1376">
        <f t="shared" si="116"/>
        <v>7</v>
      </c>
      <c r="T1376" t="str">
        <f t="shared" si="117"/>
        <v>มี</v>
      </c>
      <c r="U1376" t="str">
        <f t="shared" si="118"/>
        <v>23</v>
      </c>
      <c r="V1376" cm="1">
        <f t="array" ref="V1376">_xlfn.SWITCH(T1376,"มค",1,"กพ",2,"มี",3,"เมย",4,"พค",5,"มิ",6,"กค",7,"สค",8,"กย",9,"ตค",10,"พย",11,"ธค",12)</f>
        <v>3</v>
      </c>
      <c r="W1376" s="55">
        <f t="shared" si="119"/>
        <v>2022</v>
      </c>
      <c r="X1376" s="54">
        <f t="shared" si="120"/>
        <v>44643</v>
      </c>
    </row>
    <row r="1377" spans="1:24" ht="24" x14ac:dyDescent="0.4">
      <c r="A1377" s="19">
        <v>60</v>
      </c>
      <c r="B1377" s="20" t="s">
        <v>2644</v>
      </c>
      <c r="C1377" s="21" t="s">
        <v>2788</v>
      </c>
      <c r="D1377" s="22" t="s">
        <v>1078</v>
      </c>
      <c r="E1377" s="23" t="s">
        <v>36</v>
      </c>
      <c r="F1377" s="24" t="s">
        <v>1079</v>
      </c>
      <c r="G1377" s="25" t="s">
        <v>2449</v>
      </c>
      <c r="H1377" s="26">
        <v>16</v>
      </c>
      <c r="I1377" s="26">
        <v>1.1200000000000001</v>
      </c>
      <c r="J1377" s="27">
        <v>17.12</v>
      </c>
      <c r="K1377" s="28">
        <v>0</v>
      </c>
      <c r="L1377" s="27">
        <v>0</v>
      </c>
      <c r="M1377" s="27">
        <v>0</v>
      </c>
      <c r="N1377" s="29">
        <v>0</v>
      </c>
      <c r="O1377" s="27">
        <v>1.1200000000000001</v>
      </c>
      <c r="P1377" s="27">
        <v>17.12</v>
      </c>
      <c r="Q1377" s="27">
        <v>17.12</v>
      </c>
      <c r="R1377" s="30" t="s">
        <v>2789</v>
      </c>
      <c r="S1377">
        <f t="shared" si="116"/>
        <v>7</v>
      </c>
      <c r="T1377" t="str">
        <f t="shared" si="117"/>
        <v>มี</v>
      </c>
      <c r="U1377" t="str">
        <f t="shared" si="118"/>
        <v>24</v>
      </c>
      <c r="V1377" cm="1">
        <f t="array" ref="V1377">_xlfn.SWITCH(T1377,"มค",1,"กพ",2,"มี",3,"เมย",4,"พค",5,"มิ",6,"กค",7,"สค",8,"กย",9,"ตค",10,"พย",11,"ธค",12)</f>
        <v>3</v>
      </c>
      <c r="W1377" s="55">
        <f t="shared" si="119"/>
        <v>2022</v>
      </c>
      <c r="X1377" s="54">
        <f t="shared" si="120"/>
        <v>44644</v>
      </c>
    </row>
    <row r="1378" spans="1:24" ht="24" x14ac:dyDescent="0.4">
      <c r="A1378" s="19">
        <v>61</v>
      </c>
      <c r="B1378" s="20" t="s">
        <v>2644</v>
      </c>
      <c r="C1378" s="21" t="s">
        <v>2790</v>
      </c>
      <c r="D1378" s="22" t="s">
        <v>1081</v>
      </c>
      <c r="E1378" s="23" t="s">
        <v>1082</v>
      </c>
      <c r="F1378" s="24" t="s">
        <v>1083</v>
      </c>
      <c r="G1378" s="25" t="s">
        <v>2449</v>
      </c>
      <c r="H1378" s="26">
        <v>1556</v>
      </c>
      <c r="I1378" s="26">
        <v>108.92</v>
      </c>
      <c r="J1378" s="27">
        <v>1664.92</v>
      </c>
      <c r="K1378" s="28">
        <v>0</v>
      </c>
      <c r="L1378" s="27">
        <v>0</v>
      </c>
      <c r="M1378" s="27">
        <v>0</v>
      </c>
      <c r="N1378" s="29">
        <v>0</v>
      </c>
      <c r="O1378" s="27">
        <v>108.92</v>
      </c>
      <c r="P1378" s="27">
        <v>1664.92</v>
      </c>
      <c r="Q1378" s="27">
        <v>1664.92</v>
      </c>
      <c r="R1378" s="30" t="s">
        <v>2789</v>
      </c>
      <c r="S1378">
        <f t="shared" si="116"/>
        <v>7</v>
      </c>
      <c r="T1378" t="str">
        <f t="shared" si="117"/>
        <v>มี</v>
      </c>
      <c r="U1378" t="str">
        <f t="shared" si="118"/>
        <v>24</v>
      </c>
      <c r="V1378" cm="1">
        <f t="array" ref="V1378">_xlfn.SWITCH(T1378,"มค",1,"กพ",2,"มี",3,"เมย",4,"พค",5,"มิ",6,"กค",7,"สค",8,"กย",9,"ตค",10,"พย",11,"ธค",12)</f>
        <v>3</v>
      </c>
      <c r="W1378" s="55">
        <f t="shared" si="119"/>
        <v>2022</v>
      </c>
      <c r="X1378" s="54">
        <f t="shared" si="120"/>
        <v>44644</v>
      </c>
    </row>
    <row r="1379" spans="1:24" ht="24" x14ac:dyDescent="0.4">
      <c r="A1379" s="19">
        <v>62</v>
      </c>
      <c r="B1379" s="20" t="s">
        <v>2644</v>
      </c>
      <c r="C1379" s="21" t="s">
        <v>2791</v>
      </c>
      <c r="D1379" s="22" t="s">
        <v>1132</v>
      </c>
      <c r="E1379" s="23" t="s">
        <v>1133</v>
      </c>
      <c r="F1379" s="24" t="s">
        <v>1134</v>
      </c>
      <c r="G1379" s="25" t="s">
        <v>50</v>
      </c>
      <c r="H1379" s="26">
        <v>0</v>
      </c>
      <c r="I1379" s="26">
        <v>0</v>
      </c>
      <c r="J1379" s="27">
        <v>0</v>
      </c>
      <c r="K1379" s="28">
        <v>14</v>
      </c>
      <c r="L1379" s="27">
        <v>56</v>
      </c>
      <c r="M1379" s="27">
        <v>3.92</v>
      </c>
      <c r="N1379" s="29">
        <v>59.92</v>
      </c>
      <c r="O1379" s="27">
        <v>3.92</v>
      </c>
      <c r="P1379" s="27">
        <v>59.92</v>
      </c>
      <c r="Q1379" s="27">
        <v>60</v>
      </c>
      <c r="R1379" s="30"/>
      <c r="S1379">
        <f t="shared" si="116"/>
        <v>7</v>
      </c>
      <c r="T1379" t="str">
        <f t="shared" si="117"/>
        <v>มี</v>
      </c>
      <c r="U1379" t="str">
        <f t="shared" si="118"/>
        <v>24</v>
      </c>
      <c r="V1379" cm="1">
        <f t="array" ref="V1379">_xlfn.SWITCH(T1379,"มค",1,"กพ",2,"มี",3,"เมย",4,"พค",5,"มิ",6,"กค",7,"สค",8,"กย",9,"ตค",10,"พย",11,"ธค",12)</f>
        <v>3</v>
      </c>
      <c r="W1379" s="55">
        <f t="shared" si="119"/>
        <v>2022</v>
      </c>
      <c r="X1379" s="54">
        <f t="shared" si="120"/>
        <v>44644</v>
      </c>
    </row>
    <row r="1380" spans="1:24" ht="24" x14ac:dyDescent="0.4">
      <c r="A1380" s="19">
        <v>63</v>
      </c>
      <c r="B1380" s="20" t="s">
        <v>2644</v>
      </c>
      <c r="C1380" s="21" t="s">
        <v>2792</v>
      </c>
      <c r="D1380" s="22" t="s">
        <v>1373</v>
      </c>
      <c r="E1380" s="23" t="s">
        <v>1374</v>
      </c>
      <c r="F1380" s="24" t="s">
        <v>1375</v>
      </c>
      <c r="G1380" s="25" t="s">
        <v>50</v>
      </c>
      <c r="H1380" s="26">
        <v>0</v>
      </c>
      <c r="I1380" s="26">
        <v>0</v>
      </c>
      <c r="J1380" s="27">
        <v>0</v>
      </c>
      <c r="K1380" s="28">
        <v>14</v>
      </c>
      <c r="L1380" s="27">
        <v>56</v>
      </c>
      <c r="M1380" s="27">
        <v>3.92</v>
      </c>
      <c r="N1380" s="29">
        <v>59.92</v>
      </c>
      <c r="O1380" s="27">
        <v>3.92</v>
      </c>
      <c r="P1380" s="27">
        <v>59.92</v>
      </c>
      <c r="Q1380" s="27">
        <v>60</v>
      </c>
      <c r="R1380" s="30"/>
      <c r="S1380">
        <f t="shared" si="116"/>
        <v>7</v>
      </c>
      <c r="T1380" t="str">
        <f t="shared" si="117"/>
        <v>มี</v>
      </c>
      <c r="U1380" t="str">
        <f t="shared" si="118"/>
        <v>24</v>
      </c>
      <c r="V1380" cm="1">
        <f t="array" ref="V1380">_xlfn.SWITCH(T1380,"มค",1,"กพ",2,"มี",3,"เมย",4,"พค",5,"มิ",6,"กค",7,"สค",8,"กย",9,"ตค",10,"พย",11,"ธค",12)</f>
        <v>3</v>
      </c>
      <c r="W1380" s="55">
        <f t="shared" si="119"/>
        <v>2022</v>
      </c>
      <c r="X1380" s="54">
        <f t="shared" si="120"/>
        <v>44644</v>
      </c>
    </row>
    <row r="1381" spans="1:24" ht="24" x14ac:dyDescent="0.4">
      <c r="A1381" s="19">
        <v>64</v>
      </c>
      <c r="B1381" s="20" t="s">
        <v>2644</v>
      </c>
      <c r="C1381" s="21" t="s">
        <v>2793</v>
      </c>
      <c r="D1381" s="22" t="s">
        <v>1363</v>
      </c>
      <c r="E1381" s="23" t="s">
        <v>1364</v>
      </c>
      <c r="F1381" s="24" t="s">
        <v>1365</v>
      </c>
      <c r="G1381" s="25" t="s">
        <v>50</v>
      </c>
      <c r="H1381" s="26">
        <v>0</v>
      </c>
      <c r="I1381" s="26">
        <v>0</v>
      </c>
      <c r="J1381" s="27">
        <v>0</v>
      </c>
      <c r="K1381" s="28">
        <v>9</v>
      </c>
      <c r="L1381" s="27">
        <v>36</v>
      </c>
      <c r="M1381" s="27">
        <v>2.52</v>
      </c>
      <c r="N1381" s="29">
        <v>38.520000000000003</v>
      </c>
      <c r="O1381" s="27">
        <v>2.52</v>
      </c>
      <c r="P1381" s="27">
        <v>38.520000000000003</v>
      </c>
      <c r="Q1381" s="27">
        <v>38.75</v>
      </c>
      <c r="R1381" s="30"/>
      <c r="S1381">
        <f t="shared" si="116"/>
        <v>7</v>
      </c>
      <c r="T1381" t="str">
        <f t="shared" si="117"/>
        <v>มี</v>
      </c>
      <c r="U1381" t="str">
        <f t="shared" si="118"/>
        <v>24</v>
      </c>
      <c r="V1381" cm="1">
        <f t="array" ref="V1381">_xlfn.SWITCH(T1381,"มค",1,"กพ",2,"มี",3,"เมย",4,"พค",5,"มิ",6,"กค",7,"สค",8,"กย",9,"ตค",10,"พย",11,"ธค",12)</f>
        <v>3</v>
      </c>
      <c r="W1381" s="55">
        <f t="shared" si="119"/>
        <v>2022</v>
      </c>
      <c r="X1381" s="54">
        <f t="shared" si="120"/>
        <v>44644</v>
      </c>
    </row>
    <row r="1382" spans="1:24" ht="24" x14ac:dyDescent="0.4">
      <c r="A1382" s="19">
        <v>65</v>
      </c>
      <c r="B1382" s="20" t="s">
        <v>2644</v>
      </c>
      <c r="C1382" s="21" t="s">
        <v>2794</v>
      </c>
      <c r="D1382" s="22" t="s">
        <v>1359</v>
      </c>
      <c r="E1382" s="23" t="s">
        <v>1360</v>
      </c>
      <c r="F1382" s="24" t="s">
        <v>1361</v>
      </c>
      <c r="G1382" s="25" t="s">
        <v>50</v>
      </c>
      <c r="H1382" s="26">
        <v>0</v>
      </c>
      <c r="I1382" s="26">
        <v>0</v>
      </c>
      <c r="J1382" s="27">
        <v>0</v>
      </c>
      <c r="K1382" s="28">
        <v>17</v>
      </c>
      <c r="L1382" s="27">
        <v>68</v>
      </c>
      <c r="M1382" s="27">
        <v>4.76</v>
      </c>
      <c r="N1382" s="29">
        <v>72.760000000000005</v>
      </c>
      <c r="O1382" s="27">
        <v>4.76</v>
      </c>
      <c r="P1382" s="27">
        <v>72.760000000000005</v>
      </c>
      <c r="Q1382" s="27">
        <v>73</v>
      </c>
      <c r="R1382" s="30"/>
      <c r="S1382">
        <f t="shared" si="116"/>
        <v>7</v>
      </c>
      <c r="T1382" t="str">
        <f t="shared" si="117"/>
        <v>มี</v>
      </c>
      <c r="U1382" t="str">
        <f t="shared" si="118"/>
        <v>24</v>
      </c>
      <c r="V1382" cm="1">
        <f t="array" ref="V1382">_xlfn.SWITCH(T1382,"มค",1,"กพ",2,"มี",3,"เมย",4,"พค",5,"มิ",6,"กค",7,"สค",8,"กย",9,"ตค",10,"พย",11,"ธค",12)</f>
        <v>3</v>
      </c>
      <c r="W1382" s="55">
        <f t="shared" si="119"/>
        <v>2022</v>
      </c>
      <c r="X1382" s="54">
        <f t="shared" si="120"/>
        <v>44644</v>
      </c>
    </row>
    <row r="1383" spans="1:24" ht="24" x14ac:dyDescent="0.4">
      <c r="A1383" s="19">
        <v>66</v>
      </c>
      <c r="B1383" s="20" t="s">
        <v>2644</v>
      </c>
      <c r="C1383" s="21" t="s">
        <v>2795</v>
      </c>
      <c r="D1383" s="22" t="s">
        <v>1918</v>
      </c>
      <c r="E1383" s="23" t="s">
        <v>1360</v>
      </c>
      <c r="F1383" s="24" t="s">
        <v>1919</v>
      </c>
      <c r="G1383" s="25" t="s">
        <v>50</v>
      </c>
      <c r="H1383" s="26">
        <v>0</v>
      </c>
      <c r="I1383" s="26">
        <v>0</v>
      </c>
      <c r="J1383" s="27">
        <v>0</v>
      </c>
      <c r="K1383" s="28">
        <v>39</v>
      </c>
      <c r="L1383" s="27">
        <v>156</v>
      </c>
      <c r="M1383" s="27">
        <v>10.92</v>
      </c>
      <c r="N1383" s="29">
        <v>166.92</v>
      </c>
      <c r="O1383" s="27">
        <v>10.92</v>
      </c>
      <c r="P1383" s="27">
        <v>166.92</v>
      </c>
      <c r="Q1383" s="27">
        <v>167</v>
      </c>
      <c r="R1383" s="30"/>
      <c r="S1383">
        <f t="shared" si="116"/>
        <v>7</v>
      </c>
      <c r="T1383" t="str">
        <f t="shared" si="117"/>
        <v>มี</v>
      </c>
      <c r="U1383" t="str">
        <f t="shared" si="118"/>
        <v>24</v>
      </c>
      <c r="V1383" cm="1">
        <f t="array" ref="V1383">_xlfn.SWITCH(T1383,"มค",1,"กพ",2,"มี",3,"เมย",4,"พค",5,"มิ",6,"กค",7,"สค",8,"กย",9,"ตค",10,"พย",11,"ธค",12)</f>
        <v>3</v>
      </c>
      <c r="W1383" s="55">
        <f t="shared" si="119"/>
        <v>2022</v>
      </c>
      <c r="X1383" s="54">
        <f t="shared" si="120"/>
        <v>44644</v>
      </c>
    </row>
    <row r="1384" spans="1:24" ht="24" x14ac:dyDescent="0.4">
      <c r="A1384" s="19">
        <v>67</v>
      </c>
      <c r="B1384" s="20" t="s">
        <v>2644</v>
      </c>
      <c r="C1384" s="21" t="s">
        <v>2796</v>
      </c>
      <c r="D1384" s="22" t="s">
        <v>1236</v>
      </c>
      <c r="E1384" s="23" t="s">
        <v>1237</v>
      </c>
      <c r="F1384" s="24" t="s">
        <v>1238</v>
      </c>
      <c r="G1384" s="25" t="s">
        <v>50</v>
      </c>
      <c r="H1384" s="26">
        <v>0</v>
      </c>
      <c r="I1384" s="26">
        <v>0</v>
      </c>
      <c r="J1384" s="27">
        <v>0</v>
      </c>
      <c r="K1384" s="28">
        <v>67</v>
      </c>
      <c r="L1384" s="27">
        <v>268</v>
      </c>
      <c r="M1384" s="27">
        <v>18.760000000000002</v>
      </c>
      <c r="N1384" s="29">
        <v>286.76</v>
      </c>
      <c r="O1384" s="27">
        <v>18.760000000000002</v>
      </c>
      <c r="P1384" s="27">
        <v>286.76</v>
      </c>
      <c r="Q1384" s="27">
        <v>287</v>
      </c>
      <c r="R1384" s="30"/>
      <c r="S1384">
        <f t="shared" si="116"/>
        <v>7</v>
      </c>
      <c r="T1384" t="str">
        <f t="shared" si="117"/>
        <v>มี</v>
      </c>
      <c r="U1384" t="str">
        <f t="shared" si="118"/>
        <v>24</v>
      </c>
      <c r="V1384" cm="1">
        <f t="array" ref="V1384">_xlfn.SWITCH(T1384,"มค",1,"กพ",2,"มี",3,"เมย",4,"พค",5,"มิ",6,"กค",7,"สค",8,"กย",9,"ตค",10,"พย",11,"ธค",12)</f>
        <v>3</v>
      </c>
      <c r="W1384" s="55">
        <f t="shared" si="119"/>
        <v>2022</v>
      </c>
      <c r="X1384" s="54">
        <f t="shared" si="120"/>
        <v>44644</v>
      </c>
    </row>
    <row r="1385" spans="1:24" ht="24" x14ac:dyDescent="0.4">
      <c r="A1385" s="19">
        <v>68</v>
      </c>
      <c r="B1385" s="20" t="s">
        <v>2644</v>
      </c>
      <c r="C1385" s="21" t="s">
        <v>2797</v>
      </c>
      <c r="D1385" s="22" t="s">
        <v>1240</v>
      </c>
      <c r="E1385" s="23" t="s">
        <v>1241</v>
      </c>
      <c r="F1385" s="24" t="s">
        <v>1242</v>
      </c>
      <c r="G1385" s="25" t="s">
        <v>50</v>
      </c>
      <c r="H1385" s="26">
        <v>0</v>
      </c>
      <c r="I1385" s="26">
        <v>0</v>
      </c>
      <c r="J1385" s="27">
        <v>0</v>
      </c>
      <c r="K1385" s="28">
        <v>28</v>
      </c>
      <c r="L1385" s="27">
        <v>112</v>
      </c>
      <c r="M1385" s="27">
        <v>7.84</v>
      </c>
      <c r="N1385" s="29">
        <v>119.84</v>
      </c>
      <c r="O1385" s="27">
        <v>7.84</v>
      </c>
      <c r="P1385" s="27">
        <v>119.84</v>
      </c>
      <c r="Q1385" s="27">
        <v>120</v>
      </c>
      <c r="R1385" s="30"/>
      <c r="S1385">
        <f t="shared" si="116"/>
        <v>7</v>
      </c>
      <c r="T1385" t="str">
        <f t="shared" si="117"/>
        <v>มี</v>
      </c>
      <c r="U1385" t="str">
        <f t="shared" si="118"/>
        <v>24</v>
      </c>
      <c r="V1385" cm="1">
        <f t="array" ref="V1385">_xlfn.SWITCH(T1385,"มค",1,"กพ",2,"มี",3,"เมย",4,"พค",5,"มิ",6,"กค",7,"สค",8,"กย",9,"ตค",10,"พย",11,"ธค",12)</f>
        <v>3</v>
      </c>
      <c r="W1385" s="55">
        <f t="shared" si="119"/>
        <v>2022</v>
      </c>
      <c r="X1385" s="54">
        <f t="shared" si="120"/>
        <v>44644</v>
      </c>
    </row>
    <row r="1386" spans="1:24" ht="24" x14ac:dyDescent="0.4">
      <c r="A1386" s="19">
        <v>69</v>
      </c>
      <c r="B1386" s="20" t="s">
        <v>2644</v>
      </c>
      <c r="C1386" s="21" t="s">
        <v>2798</v>
      </c>
      <c r="D1386" s="22" t="s">
        <v>1244</v>
      </c>
      <c r="E1386" s="23" t="s">
        <v>1245</v>
      </c>
      <c r="F1386" s="24" t="s">
        <v>1246</v>
      </c>
      <c r="G1386" s="25" t="s">
        <v>50</v>
      </c>
      <c r="H1386" s="26">
        <v>0</v>
      </c>
      <c r="I1386" s="26">
        <v>0</v>
      </c>
      <c r="J1386" s="27">
        <v>0</v>
      </c>
      <c r="K1386" s="28">
        <v>82</v>
      </c>
      <c r="L1386" s="27">
        <v>328</v>
      </c>
      <c r="M1386" s="27">
        <v>22.96</v>
      </c>
      <c r="N1386" s="29">
        <v>350.96</v>
      </c>
      <c r="O1386" s="27">
        <v>22.96</v>
      </c>
      <c r="P1386" s="27">
        <v>350.96</v>
      </c>
      <c r="Q1386" s="27">
        <v>351</v>
      </c>
      <c r="R1386" s="30"/>
      <c r="S1386">
        <f t="shared" si="116"/>
        <v>7</v>
      </c>
      <c r="T1386" t="str">
        <f t="shared" si="117"/>
        <v>มี</v>
      </c>
      <c r="U1386" t="str">
        <f t="shared" si="118"/>
        <v>24</v>
      </c>
      <c r="V1386" cm="1">
        <f t="array" ref="V1386">_xlfn.SWITCH(T1386,"มค",1,"กพ",2,"มี",3,"เมย",4,"พค",5,"มิ",6,"กค",7,"สค",8,"กย",9,"ตค",10,"พย",11,"ธค",12)</f>
        <v>3</v>
      </c>
      <c r="W1386" s="55">
        <f t="shared" si="119"/>
        <v>2022</v>
      </c>
      <c r="X1386" s="54">
        <f t="shared" si="120"/>
        <v>44644</v>
      </c>
    </row>
    <row r="1387" spans="1:24" ht="24" x14ac:dyDescent="0.4">
      <c r="A1387" s="19">
        <v>70</v>
      </c>
      <c r="B1387" s="20" t="s">
        <v>2644</v>
      </c>
      <c r="C1387" s="21" t="s">
        <v>2799</v>
      </c>
      <c r="D1387" s="22" t="s">
        <v>1140</v>
      </c>
      <c r="E1387" s="23" t="s">
        <v>1141</v>
      </c>
      <c r="F1387" s="24" t="s">
        <v>1142</v>
      </c>
      <c r="G1387" s="25" t="s">
        <v>2449</v>
      </c>
      <c r="H1387" s="26">
        <v>452</v>
      </c>
      <c r="I1387" s="26">
        <v>31.64</v>
      </c>
      <c r="J1387" s="27">
        <v>483.64</v>
      </c>
      <c r="K1387" s="28">
        <v>107</v>
      </c>
      <c r="L1387" s="27">
        <v>428</v>
      </c>
      <c r="M1387" s="27">
        <v>29.96</v>
      </c>
      <c r="N1387" s="29">
        <v>457.96</v>
      </c>
      <c r="O1387" s="27">
        <v>61.6</v>
      </c>
      <c r="P1387" s="27">
        <v>941.6</v>
      </c>
      <c r="Q1387" s="27">
        <v>941.75</v>
      </c>
      <c r="R1387" s="30"/>
      <c r="S1387">
        <f t="shared" si="116"/>
        <v>7</v>
      </c>
      <c r="T1387" t="str">
        <f t="shared" si="117"/>
        <v>มี</v>
      </c>
      <c r="U1387" t="str">
        <f t="shared" si="118"/>
        <v>24</v>
      </c>
      <c r="V1387" cm="1">
        <f t="array" ref="V1387">_xlfn.SWITCH(T1387,"มค",1,"กพ",2,"มี",3,"เมย",4,"พค",5,"มิ",6,"กค",7,"สค",8,"กย",9,"ตค",10,"พย",11,"ธค",12)</f>
        <v>3</v>
      </c>
      <c r="W1387" s="55">
        <f t="shared" si="119"/>
        <v>2022</v>
      </c>
      <c r="X1387" s="54">
        <f t="shared" si="120"/>
        <v>44644</v>
      </c>
    </row>
    <row r="1388" spans="1:24" ht="24" x14ac:dyDescent="0.4">
      <c r="A1388" s="19">
        <v>71</v>
      </c>
      <c r="B1388" s="20" t="s">
        <v>2644</v>
      </c>
      <c r="C1388" s="21" t="s">
        <v>2800</v>
      </c>
      <c r="D1388" s="22" t="s">
        <v>1248</v>
      </c>
      <c r="E1388" s="23" t="s">
        <v>1249</v>
      </c>
      <c r="F1388" s="24" t="s">
        <v>1250</v>
      </c>
      <c r="G1388" s="25" t="s">
        <v>2460</v>
      </c>
      <c r="H1388" s="26">
        <v>2680</v>
      </c>
      <c r="I1388" s="26">
        <v>187.6</v>
      </c>
      <c r="J1388" s="27">
        <v>2867.6</v>
      </c>
      <c r="K1388" s="28">
        <v>347</v>
      </c>
      <c r="L1388" s="27">
        <v>1388</v>
      </c>
      <c r="M1388" s="27">
        <v>97.16</v>
      </c>
      <c r="N1388" s="29">
        <v>1485.16</v>
      </c>
      <c r="O1388" s="27">
        <v>284.76</v>
      </c>
      <c r="P1388" s="27">
        <v>4352.76</v>
      </c>
      <c r="Q1388" s="27">
        <v>4353</v>
      </c>
      <c r="R1388" s="30"/>
      <c r="S1388">
        <f t="shared" si="116"/>
        <v>7</v>
      </c>
      <c r="T1388" t="str">
        <f t="shared" si="117"/>
        <v>มี</v>
      </c>
      <c r="U1388" t="str">
        <f t="shared" si="118"/>
        <v>24</v>
      </c>
      <c r="V1388" cm="1">
        <f t="array" ref="V1388">_xlfn.SWITCH(T1388,"มค",1,"กพ",2,"มี",3,"เมย",4,"พค",5,"มิ",6,"กค",7,"สค",8,"กย",9,"ตค",10,"พย",11,"ธค",12)</f>
        <v>3</v>
      </c>
      <c r="W1388" s="55">
        <f t="shared" si="119"/>
        <v>2022</v>
      </c>
      <c r="X1388" s="54">
        <f t="shared" si="120"/>
        <v>44644</v>
      </c>
    </row>
    <row r="1389" spans="1:24" ht="24" x14ac:dyDescent="0.4">
      <c r="A1389" s="19">
        <v>72</v>
      </c>
      <c r="B1389" s="20" t="s">
        <v>2681</v>
      </c>
      <c r="C1389" s="21" t="s">
        <v>2801</v>
      </c>
      <c r="D1389" s="22" t="s">
        <v>1936</v>
      </c>
      <c r="E1389" s="23" t="s">
        <v>1937</v>
      </c>
      <c r="F1389" s="24" t="s">
        <v>1938</v>
      </c>
      <c r="G1389" s="25" t="s">
        <v>2449</v>
      </c>
      <c r="H1389" s="26">
        <v>84</v>
      </c>
      <c r="I1389" s="26">
        <v>5.88</v>
      </c>
      <c r="J1389" s="27">
        <v>89.88</v>
      </c>
      <c r="K1389" s="28">
        <v>18</v>
      </c>
      <c r="L1389" s="27">
        <v>72</v>
      </c>
      <c r="M1389" s="27">
        <v>5.04</v>
      </c>
      <c r="N1389" s="29">
        <v>77.040000000000006</v>
      </c>
      <c r="O1389" s="27">
        <v>10.92</v>
      </c>
      <c r="P1389" s="27">
        <v>166.92</v>
      </c>
      <c r="Q1389" s="27">
        <v>167</v>
      </c>
      <c r="R1389" s="30"/>
      <c r="S1389">
        <f t="shared" si="116"/>
        <v>7</v>
      </c>
      <c r="T1389" t="str">
        <f t="shared" si="117"/>
        <v>มี</v>
      </c>
      <c r="U1389" t="str">
        <f t="shared" si="118"/>
        <v>25</v>
      </c>
      <c r="V1389" cm="1">
        <f t="array" ref="V1389">_xlfn.SWITCH(T1389,"มค",1,"กพ",2,"มี",3,"เมย",4,"พค",5,"มิ",6,"กค",7,"สค",8,"กย",9,"ตค",10,"พย",11,"ธค",12)</f>
        <v>3</v>
      </c>
      <c r="W1389" s="55">
        <f t="shared" si="119"/>
        <v>2022</v>
      </c>
      <c r="X1389" s="54">
        <f t="shared" si="120"/>
        <v>44645</v>
      </c>
    </row>
    <row r="1390" spans="1:24" ht="24" x14ac:dyDescent="0.4">
      <c r="A1390" s="19">
        <v>73</v>
      </c>
      <c r="B1390" s="20" t="s">
        <v>2681</v>
      </c>
      <c r="C1390" s="21" t="s">
        <v>2802</v>
      </c>
      <c r="D1390" s="22" t="s">
        <v>1994</v>
      </c>
      <c r="E1390" s="23" t="s">
        <v>1995</v>
      </c>
      <c r="F1390" s="24" t="s">
        <v>1996</v>
      </c>
      <c r="G1390" s="25" t="s">
        <v>50</v>
      </c>
      <c r="H1390" s="26">
        <v>0</v>
      </c>
      <c r="I1390" s="26">
        <v>0</v>
      </c>
      <c r="J1390" s="27">
        <v>0</v>
      </c>
      <c r="K1390" s="28">
        <v>2</v>
      </c>
      <c r="L1390" s="27">
        <v>8</v>
      </c>
      <c r="M1390" s="27">
        <v>0.56000000000000005</v>
      </c>
      <c r="N1390" s="29">
        <v>8.56</v>
      </c>
      <c r="O1390" s="27">
        <v>0.56000000000000005</v>
      </c>
      <c r="P1390" s="27">
        <v>8.56</v>
      </c>
      <c r="Q1390" s="27">
        <v>8.75</v>
      </c>
      <c r="R1390" s="30"/>
      <c r="S1390">
        <f t="shared" si="116"/>
        <v>7</v>
      </c>
      <c r="T1390" t="str">
        <f t="shared" si="117"/>
        <v>มี</v>
      </c>
      <c r="U1390" t="str">
        <f t="shared" si="118"/>
        <v>25</v>
      </c>
      <c r="V1390" cm="1">
        <f t="array" ref="V1390">_xlfn.SWITCH(T1390,"มค",1,"กพ",2,"มี",3,"เมย",4,"พค",5,"มิ",6,"กค",7,"สค",8,"กย",9,"ตค",10,"พย",11,"ธค",12)</f>
        <v>3</v>
      </c>
      <c r="W1390" s="55">
        <f t="shared" si="119"/>
        <v>2022</v>
      </c>
      <c r="X1390" s="54">
        <f t="shared" si="120"/>
        <v>44645</v>
      </c>
    </row>
    <row r="1391" spans="1:24" ht="24" x14ac:dyDescent="0.4">
      <c r="A1391" s="19">
        <v>74</v>
      </c>
      <c r="B1391" s="20" t="s">
        <v>2681</v>
      </c>
      <c r="C1391" s="21" t="s">
        <v>2803</v>
      </c>
      <c r="D1391" s="22" t="s">
        <v>1232</v>
      </c>
      <c r="E1391" s="23" t="s">
        <v>1233</v>
      </c>
      <c r="F1391" s="24" t="s">
        <v>1234</v>
      </c>
      <c r="G1391" s="25" t="s">
        <v>50</v>
      </c>
      <c r="H1391" s="26">
        <v>0</v>
      </c>
      <c r="I1391" s="26">
        <v>0</v>
      </c>
      <c r="J1391" s="27">
        <v>0</v>
      </c>
      <c r="K1391" s="28">
        <v>17</v>
      </c>
      <c r="L1391" s="27">
        <v>68</v>
      </c>
      <c r="M1391" s="27">
        <v>4.76</v>
      </c>
      <c r="N1391" s="29">
        <v>72.760000000000005</v>
      </c>
      <c r="O1391" s="27">
        <v>4.76</v>
      </c>
      <c r="P1391" s="27">
        <v>72.760000000000005</v>
      </c>
      <c r="Q1391" s="27">
        <v>73</v>
      </c>
      <c r="R1391" s="30"/>
      <c r="S1391">
        <f t="shared" si="116"/>
        <v>7</v>
      </c>
      <c r="T1391" t="str">
        <f t="shared" si="117"/>
        <v>มี</v>
      </c>
      <c r="U1391" t="str">
        <f t="shared" si="118"/>
        <v>25</v>
      </c>
      <c r="V1391" cm="1">
        <f t="array" ref="V1391">_xlfn.SWITCH(T1391,"มค",1,"กพ",2,"มี",3,"เมย",4,"พค",5,"มิ",6,"กค",7,"สค",8,"กย",9,"ตค",10,"พย",11,"ธค",12)</f>
        <v>3</v>
      </c>
      <c r="W1391" s="55">
        <f t="shared" si="119"/>
        <v>2022</v>
      </c>
      <c r="X1391" s="54">
        <f t="shared" si="120"/>
        <v>44645</v>
      </c>
    </row>
    <row r="1392" spans="1:24" ht="24" x14ac:dyDescent="0.4">
      <c r="A1392" s="19">
        <v>75</v>
      </c>
      <c r="B1392" s="20" t="s">
        <v>2681</v>
      </c>
      <c r="C1392" s="21" t="s">
        <v>2804</v>
      </c>
      <c r="D1392" s="22" t="s">
        <v>1351</v>
      </c>
      <c r="E1392" s="23" t="s">
        <v>1352</v>
      </c>
      <c r="F1392" s="24" t="s">
        <v>1353</v>
      </c>
      <c r="G1392" s="25" t="s">
        <v>50</v>
      </c>
      <c r="H1392" s="26">
        <v>0</v>
      </c>
      <c r="I1392" s="26">
        <v>0</v>
      </c>
      <c r="J1392" s="27">
        <v>0</v>
      </c>
      <c r="K1392" s="28">
        <v>76</v>
      </c>
      <c r="L1392" s="27">
        <v>304</v>
      </c>
      <c r="M1392" s="27">
        <v>21.28</v>
      </c>
      <c r="N1392" s="29">
        <v>325.27999999999997</v>
      </c>
      <c r="O1392" s="27">
        <v>21.28</v>
      </c>
      <c r="P1392" s="27">
        <v>325.27999999999997</v>
      </c>
      <c r="Q1392" s="27">
        <v>325.5</v>
      </c>
      <c r="R1392" s="30"/>
      <c r="S1392">
        <f t="shared" si="116"/>
        <v>7</v>
      </c>
      <c r="T1392" t="str">
        <f t="shared" si="117"/>
        <v>มี</v>
      </c>
      <c r="U1392" t="str">
        <f t="shared" si="118"/>
        <v>25</v>
      </c>
      <c r="V1392" cm="1">
        <f t="array" ref="V1392">_xlfn.SWITCH(T1392,"มค",1,"กพ",2,"มี",3,"เมย",4,"พค",5,"มิ",6,"กค",7,"สค",8,"กย",9,"ตค",10,"พย",11,"ธค",12)</f>
        <v>3</v>
      </c>
      <c r="W1392" s="55">
        <f t="shared" si="119"/>
        <v>2022</v>
      </c>
      <c r="X1392" s="54">
        <f t="shared" si="120"/>
        <v>44645</v>
      </c>
    </row>
    <row r="1393" spans="1:24" ht="24" x14ac:dyDescent="0.4">
      <c r="A1393" s="19">
        <v>76</v>
      </c>
      <c r="B1393" s="20" t="s">
        <v>2681</v>
      </c>
      <c r="C1393" s="21" t="s">
        <v>2805</v>
      </c>
      <c r="D1393" s="22" t="s">
        <v>1224</v>
      </c>
      <c r="E1393" s="23" t="s">
        <v>1225</v>
      </c>
      <c r="F1393" s="24" t="s">
        <v>1226</v>
      </c>
      <c r="G1393" s="25" t="s">
        <v>50</v>
      </c>
      <c r="H1393" s="26">
        <v>0</v>
      </c>
      <c r="I1393" s="26">
        <v>0</v>
      </c>
      <c r="J1393" s="27">
        <v>0</v>
      </c>
      <c r="K1393" s="28">
        <v>27</v>
      </c>
      <c r="L1393" s="27">
        <v>108</v>
      </c>
      <c r="M1393" s="27">
        <v>7.56</v>
      </c>
      <c r="N1393" s="29">
        <v>115.56</v>
      </c>
      <c r="O1393" s="27">
        <v>7.56</v>
      </c>
      <c r="P1393" s="27">
        <v>115.56</v>
      </c>
      <c r="Q1393" s="27">
        <v>115.75</v>
      </c>
      <c r="R1393" s="30"/>
      <c r="S1393">
        <f t="shared" si="116"/>
        <v>7</v>
      </c>
      <c r="T1393" t="str">
        <f t="shared" si="117"/>
        <v>มี</v>
      </c>
      <c r="U1393" t="str">
        <f t="shared" si="118"/>
        <v>25</v>
      </c>
      <c r="V1393" cm="1">
        <f t="array" ref="V1393">_xlfn.SWITCH(T1393,"มค",1,"กพ",2,"มี",3,"เมย",4,"พค",5,"มิ",6,"กค",7,"สค",8,"กย",9,"ตค",10,"พย",11,"ธค",12)</f>
        <v>3</v>
      </c>
      <c r="W1393" s="55">
        <f t="shared" si="119"/>
        <v>2022</v>
      </c>
      <c r="X1393" s="54">
        <f t="shared" si="120"/>
        <v>44645</v>
      </c>
    </row>
    <row r="1394" spans="1:24" ht="24" x14ac:dyDescent="0.4">
      <c r="A1394" s="19">
        <v>77</v>
      </c>
      <c r="B1394" s="20" t="s">
        <v>2681</v>
      </c>
      <c r="C1394" s="21" t="s">
        <v>2806</v>
      </c>
      <c r="D1394" s="22" t="s">
        <v>1228</v>
      </c>
      <c r="E1394" s="23" t="s">
        <v>1229</v>
      </c>
      <c r="F1394" s="24" t="s">
        <v>1230</v>
      </c>
      <c r="G1394" s="25" t="s">
        <v>50</v>
      </c>
      <c r="H1394" s="26">
        <v>0</v>
      </c>
      <c r="I1394" s="26">
        <v>0</v>
      </c>
      <c r="J1394" s="27">
        <v>0</v>
      </c>
      <c r="K1394" s="28">
        <v>22</v>
      </c>
      <c r="L1394" s="27">
        <v>88</v>
      </c>
      <c r="M1394" s="27">
        <v>6.16</v>
      </c>
      <c r="N1394" s="29">
        <v>94.16</v>
      </c>
      <c r="O1394" s="27">
        <v>6.16</v>
      </c>
      <c r="P1394" s="27">
        <v>94.16</v>
      </c>
      <c r="Q1394" s="27">
        <v>94.25</v>
      </c>
      <c r="R1394" s="30"/>
      <c r="S1394">
        <f t="shared" si="116"/>
        <v>7</v>
      </c>
      <c r="T1394" t="str">
        <f t="shared" si="117"/>
        <v>มี</v>
      </c>
      <c r="U1394" t="str">
        <f t="shared" si="118"/>
        <v>25</v>
      </c>
      <c r="V1394" cm="1">
        <f t="array" ref="V1394">_xlfn.SWITCH(T1394,"มค",1,"กพ",2,"มี",3,"เมย",4,"พค",5,"มิ",6,"กค",7,"สค",8,"กย",9,"ตค",10,"พย",11,"ธค",12)</f>
        <v>3</v>
      </c>
      <c r="W1394" s="55">
        <f t="shared" si="119"/>
        <v>2022</v>
      </c>
      <c r="X1394" s="54">
        <f t="shared" si="120"/>
        <v>44645</v>
      </c>
    </row>
    <row r="1395" spans="1:24" ht="24" x14ac:dyDescent="0.4">
      <c r="A1395" s="19">
        <v>78</v>
      </c>
      <c r="B1395" s="20" t="s">
        <v>2681</v>
      </c>
      <c r="C1395" s="21" t="s">
        <v>2807</v>
      </c>
      <c r="D1395" s="22" t="s">
        <v>2406</v>
      </c>
      <c r="E1395" s="23" t="s">
        <v>252</v>
      </c>
      <c r="F1395" s="24" t="s">
        <v>2407</v>
      </c>
      <c r="G1395" s="25" t="s">
        <v>50</v>
      </c>
      <c r="H1395" s="26">
        <v>0</v>
      </c>
      <c r="I1395" s="26">
        <v>0</v>
      </c>
      <c r="J1395" s="27">
        <v>0</v>
      </c>
      <c r="K1395" s="28">
        <v>5</v>
      </c>
      <c r="L1395" s="27">
        <v>20</v>
      </c>
      <c r="M1395" s="27">
        <v>1.4</v>
      </c>
      <c r="N1395" s="29">
        <v>21.4</v>
      </c>
      <c r="O1395" s="27">
        <v>1.4</v>
      </c>
      <c r="P1395" s="27">
        <v>21.4</v>
      </c>
      <c r="Q1395" s="27">
        <v>21.5</v>
      </c>
      <c r="R1395" s="30"/>
      <c r="S1395">
        <f t="shared" si="116"/>
        <v>7</v>
      </c>
      <c r="T1395" t="str">
        <f t="shared" si="117"/>
        <v>มี</v>
      </c>
      <c r="U1395" t="str">
        <f t="shared" si="118"/>
        <v>25</v>
      </c>
      <c r="V1395" cm="1">
        <f t="array" ref="V1395">_xlfn.SWITCH(T1395,"มค",1,"กพ",2,"มี",3,"เมย",4,"พค",5,"มิ",6,"กค",7,"สค",8,"กย",9,"ตค",10,"พย",11,"ธค",12)</f>
        <v>3</v>
      </c>
      <c r="W1395" s="55">
        <f t="shared" si="119"/>
        <v>2022</v>
      </c>
      <c r="X1395" s="54">
        <f t="shared" si="120"/>
        <v>44645</v>
      </c>
    </row>
    <row r="1396" spans="1:24" ht="24" x14ac:dyDescent="0.4">
      <c r="A1396" s="19">
        <v>79</v>
      </c>
      <c r="B1396" s="20" t="s">
        <v>2715</v>
      </c>
      <c r="C1396" s="21" t="s">
        <v>2808</v>
      </c>
      <c r="D1396" s="22" t="s">
        <v>1378</v>
      </c>
      <c r="E1396" s="23" t="s">
        <v>1379</v>
      </c>
      <c r="F1396" s="24" t="s">
        <v>1380</v>
      </c>
      <c r="G1396" s="25" t="s">
        <v>50</v>
      </c>
      <c r="H1396" s="26">
        <v>0</v>
      </c>
      <c r="I1396" s="26">
        <v>0</v>
      </c>
      <c r="J1396" s="27">
        <v>0</v>
      </c>
      <c r="K1396" s="28">
        <v>263</v>
      </c>
      <c r="L1396" s="27">
        <v>1052</v>
      </c>
      <c r="M1396" s="27">
        <v>73.64</v>
      </c>
      <c r="N1396" s="29">
        <v>1125.6400000000001</v>
      </c>
      <c r="O1396" s="27">
        <v>73.64</v>
      </c>
      <c r="P1396" s="27">
        <v>1125.6400000000001</v>
      </c>
      <c r="Q1396" s="27">
        <v>1125.6400000000001</v>
      </c>
      <c r="R1396" s="30" t="s">
        <v>2809</v>
      </c>
      <c r="S1396">
        <f t="shared" si="116"/>
        <v>7</v>
      </c>
      <c r="T1396" t="str">
        <f t="shared" si="117"/>
        <v>มี</v>
      </c>
      <c r="U1396" t="str">
        <f t="shared" si="118"/>
        <v>30</v>
      </c>
      <c r="V1396" cm="1">
        <f t="array" ref="V1396">_xlfn.SWITCH(T1396,"มค",1,"กพ",2,"มี",3,"เมย",4,"พค",5,"มิ",6,"กค",7,"สค",8,"กย",9,"ตค",10,"พย",11,"ธค",12)</f>
        <v>3</v>
      </c>
      <c r="W1396" s="55">
        <f t="shared" si="119"/>
        <v>2022</v>
      </c>
      <c r="X1396" s="54">
        <f t="shared" si="120"/>
        <v>44650</v>
      </c>
    </row>
    <row r="1397" spans="1:24" ht="24" x14ac:dyDescent="0.4">
      <c r="A1397" s="19">
        <v>80</v>
      </c>
      <c r="B1397" s="20" t="s">
        <v>2715</v>
      </c>
      <c r="C1397" s="21" t="s">
        <v>2810</v>
      </c>
      <c r="D1397" s="22" t="s">
        <v>1335</v>
      </c>
      <c r="E1397" s="23" t="s">
        <v>1336</v>
      </c>
      <c r="F1397" s="24" t="s">
        <v>1337</v>
      </c>
      <c r="G1397" s="25" t="s">
        <v>50</v>
      </c>
      <c r="H1397" s="26">
        <v>0</v>
      </c>
      <c r="I1397" s="26">
        <v>0</v>
      </c>
      <c r="J1397" s="27">
        <v>0</v>
      </c>
      <c r="K1397" s="28">
        <v>31</v>
      </c>
      <c r="L1397" s="27">
        <v>124</v>
      </c>
      <c r="M1397" s="27">
        <v>8.68</v>
      </c>
      <c r="N1397" s="29">
        <v>132.68</v>
      </c>
      <c r="O1397" s="27">
        <v>8.68</v>
      </c>
      <c r="P1397" s="27">
        <v>132.68</v>
      </c>
      <c r="Q1397" s="27">
        <v>132.75</v>
      </c>
      <c r="R1397" s="30"/>
      <c r="S1397">
        <f t="shared" si="116"/>
        <v>7</v>
      </c>
      <c r="T1397" t="str">
        <f t="shared" si="117"/>
        <v>มี</v>
      </c>
      <c r="U1397" t="str">
        <f t="shared" si="118"/>
        <v>30</v>
      </c>
      <c r="V1397" cm="1">
        <f t="array" ref="V1397">_xlfn.SWITCH(T1397,"มค",1,"กพ",2,"มี",3,"เมย",4,"พค",5,"มิ",6,"กค",7,"สค",8,"กย",9,"ตค",10,"พย",11,"ธค",12)</f>
        <v>3</v>
      </c>
      <c r="W1397" s="55">
        <f t="shared" si="119"/>
        <v>2022</v>
      </c>
      <c r="X1397" s="54">
        <f t="shared" si="120"/>
        <v>44650</v>
      </c>
    </row>
    <row r="1398" spans="1:24" ht="24" x14ac:dyDescent="0.4">
      <c r="A1398" s="19">
        <v>81</v>
      </c>
      <c r="B1398" s="20" t="s">
        <v>2715</v>
      </c>
      <c r="C1398" s="21" t="s">
        <v>2811</v>
      </c>
      <c r="D1398" s="22" t="s">
        <v>1331</v>
      </c>
      <c r="E1398" s="23" t="s">
        <v>1332</v>
      </c>
      <c r="F1398" s="24" t="s">
        <v>1333</v>
      </c>
      <c r="G1398" s="25" t="s">
        <v>50</v>
      </c>
      <c r="H1398" s="26">
        <v>0</v>
      </c>
      <c r="I1398" s="26">
        <v>0</v>
      </c>
      <c r="J1398" s="27">
        <v>0</v>
      </c>
      <c r="K1398" s="28">
        <v>6</v>
      </c>
      <c r="L1398" s="27">
        <v>24</v>
      </c>
      <c r="M1398" s="27">
        <v>1.68</v>
      </c>
      <c r="N1398" s="29">
        <v>25.68</v>
      </c>
      <c r="O1398" s="27">
        <v>1.68</v>
      </c>
      <c r="P1398" s="27">
        <v>25.68</v>
      </c>
      <c r="Q1398" s="27">
        <v>25.75</v>
      </c>
      <c r="R1398" s="30"/>
      <c r="S1398">
        <f t="shared" si="116"/>
        <v>7</v>
      </c>
      <c r="T1398" t="str">
        <f t="shared" si="117"/>
        <v>มี</v>
      </c>
      <c r="U1398" t="str">
        <f t="shared" si="118"/>
        <v>30</v>
      </c>
      <c r="V1398" cm="1">
        <f t="array" ref="V1398">_xlfn.SWITCH(T1398,"มค",1,"กพ",2,"มี",3,"เมย",4,"พค",5,"มิ",6,"กค",7,"สค",8,"กย",9,"ตค",10,"พย",11,"ธค",12)</f>
        <v>3</v>
      </c>
      <c r="W1398" s="55">
        <f t="shared" si="119"/>
        <v>2022</v>
      </c>
      <c r="X1398" s="54">
        <f t="shared" si="120"/>
        <v>44650</v>
      </c>
    </row>
    <row r="1399" spans="1:24" ht="24" x14ac:dyDescent="0.4">
      <c r="A1399" s="19">
        <v>82</v>
      </c>
      <c r="B1399" s="20" t="s">
        <v>2715</v>
      </c>
      <c r="C1399" s="21" t="s">
        <v>2812</v>
      </c>
      <c r="D1399" s="22" t="s">
        <v>1339</v>
      </c>
      <c r="E1399" s="23" t="s">
        <v>1332</v>
      </c>
      <c r="F1399" s="24" t="s">
        <v>1340</v>
      </c>
      <c r="G1399" s="25" t="s">
        <v>50</v>
      </c>
      <c r="H1399" s="26">
        <v>0</v>
      </c>
      <c r="I1399" s="26">
        <v>0</v>
      </c>
      <c r="J1399" s="27">
        <v>0</v>
      </c>
      <c r="K1399" s="28">
        <v>64</v>
      </c>
      <c r="L1399" s="27">
        <v>256</v>
      </c>
      <c r="M1399" s="27">
        <v>17.920000000000002</v>
      </c>
      <c r="N1399" s="29">
        <v>273.92</v>
      </c>
      <c r="O1399" s="27">
        <v>17.920000000000002</v>
      </c>
      <c r="P1399" s="27">
        <v>273.92</v>
      </c>
      <c r="Q1399" s="27">
        <v>274</v>
      </c>
      <c r="R1399" s="30"/>
      <c r="S1399">
        <f t="shared" si="116"/>
        <v>7</v>
      </c>
      <c r="T1399" t="str">
        <f t="shared" si="117"/>
        <v>มี</v>
      </c>
      <c r="U1399" t="str">
        <f t="shared" si="118"/>
        <v>30</v>
      </c>
      <c r="V1399" cm="1">
        <f t="array" ref="V1399">_xlfn.SWITCH(T1399,"มค",1,"กพ",2,"มี",3,"เมย",4,"พค",5,"มิ",6,"กค",7,"สค",8,"กย",9,"ตค",10,"พย",11,"ธค",12)</f>
        <v>3</v>
      </c>
      <c r="W1399" s="55">
        <f t="shared" si="119"/>
        <v>2022</v>
      </c>
      <c r="X1399" s="54">
        <f t="shared" si="120"/>
        <v>44650</v>
      </c>
    </row>
    <row r="1400" spans="1:24" ht="24" x14ac:dyDescent="0.4">
      <c r="A1400" s="19">
        <v>1</v>
      </c>
      <c r="B1400" s="20" t="s">
        <v>2813</v>
      </c>
      <c r="C1400" s="21" t="s">
        <v>2814</v>
      </c>
      <c r="D1400" s="22" t="s">
        <v>2075</v>
      </c>
      <c r="E1400" s="23" t="s">
        <v>2076</v>
      </c>
      <c r="F1400" s="24" t="s">
        <v>2077</v>
      </c>
      <c r="G1400" s="25" t="s">
        <v>2815</v>
      </c>
      <c r="H1400" s="26">
        <v>307.99</v>
      </c>
      <c r="I1400" s="26">
        <v>21.56</v>
      </c>
      <c r="J1400" s="27">
        <v>329.55</v>
      </c>
      <c r="K1400" s="28">
        <v>0</v>
      </c>
      <c r="L1400" s="27">
        <v>0</v>
      </c>
      <c r="M1400" s="27">
        <v>0</v>
      </c>
      <c r="N1400" s="29">
        <v>0</v>
      </c>
      <c r="O1400" s="27">
        <v>21.56</v>
      </c>
      <c r="P1400" s="27">
        <v>329.55</v>
      </c>
      <c r="Q1400" s="27">
        <v>329.55</v>
      </c>
      <c r="R1400" s="30" t="s">
        <v>2816</v>
      </c>
      <c r="S1400">
        <f t="shared" ref="S1400" si="121">LEN(B1400)</f>
        <v>6</v>
      </c>
      <c r="T1400" t="str">
        <f>IF(S1400=6,MID(B1400,2,2),MID(B1400,3,2))</f>
        <v>เม</v>
      </c>
      <c r="U1400" t="str">
        <f t="shared" ref="U1400" si="122">IF(S1400=6,LEFT(B1400,1),LEFT(B1400,2))</f>
        <v>1</v>
      </c>
      <c r="V1400" cm="1">
        <f t="array" ref="V1400">_xlfn.SWITCH(T1400,"มค",1,"กพ",2,"มี",3,"เม",4,"พค",5,"มิ",6,"กค",7,"สค",8,"กย",9,"ตค",10,"พย",11,"ธค",12)</f>
        <v>4</v>
      </c>
      <c r="W1400" s="55">
        <f t="shared" ref="W1400" si="123">(2500+RIGHT(B1400,2))-543</f>
        <v>2022</v>
      </c>
      <c r="X1400" s="54">
        <f t="shared" ref="X1400" si="124">DATE(W1400,V1400,U1400)</f>
        <v>44652</v>
      </c>
    </row>
    <row r="1401" spans="1:24" ht="24" x14ac:dyDescent="0.4">
      <c r="A1401" s="19">
        <v>2</v>
      </c>
      <c r="B1401" s="20" t="s">
        <v>2817</v>
      </c>
      <c r="C1401" s="21" t="s">
        <v>2818</v>
      </c>
      <c r="D1401" s="22" t="s">
        <v>1775</v>
      </c>
      <c r="E1401" s="23" t="s">
        <v>1776</v>
      </c>
      <c r="F1401" s="24" t="s">
        <v>1777</v>
      </c>
      <c r="G1401" s="25" t="s">
        <v>2819</v>
      </c>
      <c r="H1401" s="26">
        <v>234.5</v>
      </c>
      <c r="I1401" s="26">
        <v>16.41</v>
      </c>
      <c r="J1401" s="27">
        <v>250.91</v>
      </c>
      <c r="K1401" s="28">
        <v>0</v>
      </c>
      <c r="L1401" s="27">
        <v>0</v>
      </c>
      <c r="M1401" s="27">
        <v>0</v>
      </c>
      <c r="N1401" s="29">
        <v>0</v>
      </c>
      <c r="O1401" s="27">
        <v>16.41</v>
      </c>
      <c r="P1401" s="27">
        <v>250.91</v>
      </c>
      <c r="Q1401" s="27">
        <v>251</v>
      </c>
      <c r="R1401" s="30"/>
      <c r="S1401">
        <f t="shared" si="116"/>
        <v>7</v>
      </c>
      <c r="T1401" t="str">
        <f t="shared" ref="T1401:T1425" si="125">IF(S1401=6,MID(B1401,2,2),MID(B1401,3,2))</f>
        <v>เม</v>
      </c>
      <c r="U1401" t="str">
        <f t="shared" ref="U1401:U1425" si="126">IF(S1401=6,LEFT(B1401,1),LEFT(B1401,2))</f>
        <v>19</v>
      </c>
      <c r="V1401" cm="1">
        <f t="array" ref="V1401">_xlfn.SWITCH(T1401,"มค",1,"กพ",2,"มี",3,"เม",4,"พค",5,"มิ",6,"กค",7,"สค",8,"กย",9,"ตค",10,"พย",11,"ธค",12)</f>
        <v>4</v>
      </c>
      <c r="W1401" s="55">
        <f t="shared" ref="W1401:W1425" si="127">(2500+RIGHT(B1401,2))-543</f>
        <v>2022</v>
      </c>
      <c r="X1401" s="54">
        <f t="shared" ref="X1401:X1425" si="128">DATE(W1401,V1401,U1401)</f>
        <v>44670</v>
      </c>
    </row>
    <row r="1402" spans="1:24" ht="24" x14ac:dyDescent="0.4">
      <c r="A1402" s="19">
        <v>3</v>
      </c>
      <c r="B1402" s="20" t="s">
        <v>2817</v>
      </c>
      <c r="C1402" s="21" t="s">
        <v>2820</v>
      </c>
      <c r="D1402" s="22" t="s">
        <v>2024</v>
      </c>
      <c r="E1402" s="23" t="s">
        <v>2025</v>
      </c>
      <c r="F1402" s="24" t="s">
        <v>2026</v>
      </c>
      <c r="G1402" s="25" t="s">
        <v>2819</v>
      </c>
      <c r="H1402" s="26">
        <v>104.99</v>
      </c>
      <c r="I1402" s="26">
        <v>7.35</v>
      </c>
      <c r="J1402" s="27">
        <v>112.33999999999999</v>
      </c>
      <c r="K1402" s="28">
        <v>0</v>
      </c>
      <c r="L1402" s="27">
        <v>0</v>
      </c>
      <c r="M1402" s="27">
        <v>0</v>
      </c>
      <c r="N1402" s="29">
        <v>0</v>
      </c>
      <c r="O1402" s="27">
        <v>7.35</v>
      </c>
      <c r="P1402" s="27">
        <v>112.34</v>
      </c>
      <c r="Q1402" s="27">
        <v>112.5</v>
      </c>
      <c r="R1402" s="30"/>
      <c r="S1402">
        <f t="shared" si="116"/>
        <v>7</v>
      </c>
      <c r="T1402" t="str">
        <f t="shared" si="125"/>
        <v>เม</v>
      </c>
      <c r="U1402" t="str">
        <f t="shared" si="126"/>
        <v>19</v>
      </c>
      <c r="V1402" cm="1">
        <f t="array" ref="V1402">_xlfn.SWITCH(T1402,"มค",1,"กพ",2,"มี",3,"เม",4,"พค",5,"มิ",6,"กค",7,"สค",8,"กย",9,"ตค",10,"พย",11,"ธค",12)</f>
        <v>4</v>
      </c>
      <c r="W1402" s="55">
        <f t="shared" si="127"/>
        <v>2022</v>
      </c>
      <c r="X1402" s="54">
        <f t="shared" si="128"/>
        <v>44670</v>
      </c>
    </row>
    <row r="1403" spans="1:24" ht="24" x14ac:dyDescent="0.4">
      <c r="A1403" s="19">
        <v>4</v>
      </c>
      <c r="B1403" s="20" t="s">
        <v>2817</v>
      </c>
      <c r="C1403" s="21" t="s">
        <v>2821</v>
      </c>
      <c r="D1403" s="22" t="s">
        <v>169</v>
      </c>
      <c r="E1403" s="23" t="s">
        <v>170</v>
      </c>
      <c r="F1403" s="24" t="s">
        <v>171</v>
      </c>
      <c r="G1403" s="25" t="s">
        <v>50</v>
      </c>
      <c r="H1403" s="26">
        <v>0</v>
      </c>
      <c r="I1403" s="26">
        <v>0</v>
      </c>
      <c r="J1403" s="27">
        <v>0</v>
      </c>
      <c r="K1403" s="28">
        <v>23</v>
      </c>
      <c r="L1403" s="27">
        <v>80.5</v>
      </c>
      <c r="M1403" s="27">
        <v>5.63</v>
      </c>
      <c r="N1403" s="29">
        <v>86.13</v>
      </c>
      <c r="O1403" s="27">
        <v>5.63</v>
      </c>
      <c r="P1403" s="27">
        <v>86.13</v>
      </c>
      <c r="Q1403" s="27">
        <v>86.25</v>
      </c>
      <c r="R1403" s="30"/>
      <c r="S1403">
        <f t="shared" si="116"/>
        <v>7</v>
      </c>
      <c r="T1403" t="str">
        <f t="shared" si="125"/>
        <v>เม</v>
      </c>
      <c r="U1403" t="str">
        <f t="shared" si="126"/>
        <v>19</v>
      </c>
      <c r="V1403" cm="1">
        <f t="array" ref="V1403">_xlfn.SWITCH(T1403,"มค",1,"กพ",2,"มี",3,"เม",4,"พค",5,"มิ",6,"กค",7,"สค",8,"กย",9,"ตค",10,"พย",11,"ธค",12)</f>
        <v>4</v>
      </c>
      <c r="W1403" s="55">
        <f t="shared" si="127"/>
        <v>2022</v>
      </c>
      <c r="X1403" s="54">
        <f t="shared" si="128"/>
        <v>44670</v>
      </c>
    </row>
    <row r="1404" spans="1:24" ht="24" x14ac:dyDescent="0.4">
      <c r="A1404" s="19">
        <v>5</v>
      </c>
      <c r="B1404" s="20" t="s">
        <v>2817</v>
      </c>
      <c r="C1404" s="21" t="s">
        <v>2822</v>
      </c>
      <c r="D1404" s="22" t="s">
        <v>153</v>
      </c>
      <c r="E1404" s="23" t="s">
        <v>154</v>
      </c>
      <c r="F1404" s="24" t="s">
        <v>155</v>
      </c>
      <c r="G1404" s="25" t="s">
        <v>50</v>
      </c>
      <c r="H1404" s="26">
        <v>0</v>
      </c>
      <c r="I1404" s="26">
        <v>0</v>
      </c>
      <c r="J1404" s="27">
        <v>0</v>
      </c>
      <c r="K1404" s="28">
        <v>6</v>
      </c>
      <c r="L1404" s="27">
        <v>21</v>
      </c>
      <c r="M1404" s="27">
        <v>1.47</v>
      </c>
      <c r="N1404" s="29">
        <v>22.47</v>
      </c>
      <c r="O1404" s="27">
        <v>1.47</v>
      </c>
      <c r="P1404" s="27">
        <v>22.47</v>
      </c>
      <c r="Q1404" s="27">
        <v>22.5</v>
      </c>
      <c r="R1404" s="30"/>
      <c r="S1404">
        <f t="shared" si="116"/>
        <v>7</v>
      </c>
      <c r="T1404" t="str">
        <f t="shared" si="125"/>
        <v>เม</v>
      </c>
      <c r="U1404" t="str">
        <f t="shared" si="126"/>
        <v>19</v>
      </c>
      <c r="V1404" cm="1">
        <f t="array" ref="V1404">_xlfn.SWITCH(T1404,"มค",1,"กพ",2,"มี",3,"เม",4,"พค",5,"มิ",6,"กค",7,"สค",8,"กย",9,"ตค",10,"พย",11,"ธค",12)</f>
        <v>4</v>
      </c>
      <c r="W1404" s="55">
        <f t="shared" si="127"/>
        <v>2022</v>
      </c>
      <c r="X1404" s="54">
        <f t="shared" si="128"/>
        <v>44670</v>
      </c>
    </row>
    <row r="1405" spans="1:24" ht="24" x14ac:dyDescent="0.4">
      <c r="A1405" s="19">
        <v>6</v>
      </c>
      <c r="B1405" s="20" t="s">
        <v>2817</v>
      </c>
      <c r="C1405" s="21" t="s">
        <v>2823</v>
      </c>
      <c r="D1405" s="22" t="s">
        <v>499</v>
      </c>
      <c r="E1405" s="23" t="s">
        <v>500</v>
      </c>
      <c r="F1405" s="24" t="s">
        <v>501</v>
      </c>
      <c r="G1405" s="25" t="s">
        <v>50</v>
      </c>
      <c r="H1405" s="26">
        <v>0</v>
      </c>
      <c r="I1405" s="26">
        <v>0</v>
      </c>
      <c r="J1405" s="27">
        <v>0</v>
      </c>
      <c r="K1405" s="28">
        <v>17</v>
      </c>
      <c r="L1405" s="27">
        <v>59.5</v>
      </c>
      <c r="M1405" s="27">
        <v>4.16</v>
      </c>
      <c r="N1405" s="29">
        <v>63.66</v>
      </c>
      <c r="O1405" s="27">
        <v>4.16</v>
      </c>
      <c r="P1405" s="27">
        <v>63.66</v>
      </c>
      <c r="Q1405" s="27">
        <v>63.75</v>
      </c>
      <c r="R1405" s="30"/>
      <c r="S1405">
        <f t="shared" si="116"/>
        <v>7</v>
      </c>
      <c r="T1405" t="str">
        <f t="shared" si="125"/>
        <v>เม</v>
      </c>
      <c r="U1405" t="str">
        <f t="shared" si="126"/>
        <v>19</v>
      </c>
      <c r="V1405" cm="1">
        <f t="array" ref="V1405">_xlfn.SWITCH(T1405,"มค",1,"กพ",2,"มี",3,"เม",4,"พค",5,"มิ",6,"กค",7,"สค",8,"กย",9,"ตค",10,"พย",11,"ธค",12)</f>
        <v>4</v>
      </c>
      <c r="W1405" s="55">
        <f t="shared" si="127"/>
        <v>2022</v>
      </c>
      <c r="X1405" s="54">
        <f t="shared" si="128"/>
        <v>44670</v>
      </c>
    </row>
    <row r="1406" spans="1:24" ht="24" x14ac:dyDescent="0.4">
      <c r="A1406" s="19">
        <v>7</v>
      </c>
      <c r="B1406" s="20" t="s">
        <v>2817</v>
      </c>
      <c r="C1406" s="21" t="s">
        <v>2824</v>
      </c>
      <c r="D1406" s="22" t="s">
        <v>157</v>
      </c>
      <c r="E1406" s="23" t="s">
        <v>158</v>
      </c>
      <c r="F1406" s="24" t="s">
        <v>159</v>
      </c>
      <c r="G1406" s="25" t="s">
        <v>50</v>
      </c>
      <c r="H1406" s="26">
        <v>0</v>
      </c>
      <c r="I1406" s="26">
        <v>0</v>
      </c>
      <c r="J1406" s="27">
        <v>0</v>
      </c>
      <c r="K1406" s="28">
        <v>28</v>
      </c>
      <c r="L1406" s="27">
        <v>98</v>
      </c>
      <c r="M1406" s="27">
        <v>6.86</v>
      </c>
      <c r="N1406" s="29">
        <v>104.86</v>
      </c>
      <c r="O1406" s="27">
        <v>6.86</v>
      </c>
      <c r="P1406" s="27">
        <v>104.86</v>
      </c>
      <c r="Q1406" s="27">
        <v>105</v>
      </c>
      <c r="R1406" s="30"/>
      <c r="S1406">
        <f t="shared" si="116"/>
        <v>7</v>
      </c>
      <c r="T1406" t="str">
        <f t="shared" si="125"/>
        <v>เม</v>
      </c>
      <c r="U1406" t="str">
        <f t="shared" si="126"/>
        <v>19</v>
      </c>
      <c r="V1406" cm="1">
        <f t="array" ref="V1406">_xlfn.SWITCH(T1406,"มค",1,"กพ",2,"มี",3,"เม",4,"พค",5,"มิ",6,"กค",7,"สค",8,"กย",9,"ตค",10,"พย",11,"ธค",12)</f>
        <v>4</v>
      </c>
      <c r="W1406" s="55">
        <f t="shared" si="127"/>
        <v>2022</v>
      </c>
      <c r="X1406" s="54">
        <f t="shared" si="128"/>
        <v>44670</v>
      </c>
    </row>
    <row r="1407" spans="1:24" ht="24" x14ac:dyDescent="0.4">
      <c r="A1407" s="19">
        <v>8</v>
      </c>
      <c r="B1407" s="20" t="s">
        <v>2817</v>
      </c>
      <c r="C1407" s="21" t="s">
        <v>2825</v>
      </c>
      <c r="D1407" s="22" t="s">
        <v>165</v>
      </c>
      <c r="E1407" s="23" t="s">
        <v>166</v>
      </c>
      <c r="F1407" s="24" t="s">
        <v>167</v>
      </c>
      <c r="G1407" s="25" t="s">
        <v>50</v>
      </c>
      <c r="H1407" s="26">
        <v>0</v>
      </c>
      <c r="I1407" s="26">
        <v>0</v>
      </c>
      <c r="J1407" s="27">
        <v>0</v>
      </c>
      <c r="K1407" s="28">
        <v>13</v>
      </c>
      <c r="L1407" s="27">
        <v>45.5</v>
      </c>
      <c r="M1407" s="27">
        <v>3.18</v>
      </c>
      <c r="N1407" s="29">
        <v>48.68</v>
      </c>
      <c r="O1407" s="27">
        <v>3.18</v>
      </c>
      <c r="P1407" s="27">
        <v>48.68</v>
      </c>
      <c r="Q1407" s="27">
        <v>48.75</v>
      </c>
      <c r="R1407" s="30"/>
      <c r="S1407">
        <f t="shared" si="116"/>
        <v>7</v>
      </c>
      <c r="T1407" t="str">
        <f t="shared" si="125"/>
        <v>เม</v>
      </c>
      <c r="U1407" t="str">
        <f t="shared" si="126"/>
        <v>19</v>
      </c>
      <c r="V1407" cm="1">
        <f t="array" ref="V1407">_xlfn.SWITCH(T1407,"มค",1,"กพ",2,"มี",3,"เม",4,"พค",5,"มิ",6,"กค",7,"สค",8,"กย",9,"ตค",10,"พย",11,"ธค",12)</f>
        <v>4</v>
      </c>
      <c r="W1407" s="55">
        <f t="shared" si="127"/>
        <v>2022</v>
      </c>
      <c r="X1407" s="54">
        <f t="shared" si="128"/>
        <v>44670</v>
      </c>
    </row>
    <row r="1408" spans="1:24" ht="24" x14ac:dyDescent="0.4">
      <c r="A1408" s="19">
        <v>9</v>
      </c>
      <c r="B1408" s="20" t="s">
        <v>2817</v>
      </c>
      <c r="C1408" s="21" t="s">
        <v>2826</v>
      </c>
      <c r="D1408" s="22" t="s">
        <v>1580</v>
      </c>
      <c r="E1408" s="23" t="s">
        <v>1581</v>
      </c>
      <c r="F1408" s="24" t="s">
        <v>1582</v>
      </c>
      <c r="G1408" s="25" t="s">
        <v>50</v>
      </c>
      <c r="H1408" s="26">
        <v>0</v>
      </c>
      <c r="I1408" s="26">
        <v>0</v>
      </c>
      <c r="J1408" s="27">
        <v>0</v>
      </c>
      <c r="K1408" s="28">
        <v>4</v>
      </c>
      <c r="L1408" s="27">
        <v>14</v>
      </c>
      <c r="M1408" s="27">
        <v>0.98</v>
      </c>
      <c r="N1408" s="29">
        <v>14.98</v>
      </c>
      <c r="O1408" s="27">
        <v>0.98</v>
      </c>
      <c r="P1408" s="27">
        <v>14.98</v>
      </c>
      <c r="Q1408" s="27">
        <v>15</v>
      </c>
      <c r="R1408" s="30"/>
      <c r="S1408">
        <f t="shared" si="116"/>
        <v>7</v>
      </c>
      <c r="T1408" t="str">
        <f t="shared" si="125"/>
        <v>เม</v>
      </c>
      <c r="U1408" t="str">
        <f t="shared" si="126"/>
        <v>19</v>
      </c>
      <c r="V1408" cm="1">
        <f t="array" ref="V1408">_xlfn.SWITCH(T1408,"มค",1,"กพ",2,"มี",3,"เม",4,"พค",5,"มิ",6,"กค",7,"สค",8,"กย",9,"ตค",10,"พย",11,"ธค",12)</f>
        <v>4</v>
      </c>
      <c r="W1408" s="55">
        <f t="shared" si="127"/>
        <v>2022</v>
      </c>
      <c r="X1408" s="54">
        <f t="shared" si="128"/>
        <v>44670</v>
      </c>
    </row>
    <row r="1409" spans="1:24" ht="24" x14ac:dyDescent="0.4">
      <c r="A1409" s="19">
        <v>10</v>
      </c>
      <c r="B1409" s="20" t="s">
        <v>2817</v>
      </c>
      <c r="C1409" s="21" t="s">
        <v>2827</v>
      </c>
      <c r="D1409" s="22" t="s">
        <v>2828</v>
      </c>
      <c r="E1409" s="23" t="s">
        <v>2829</v>
      </c>
      <c r="F1409" s="24" t="s">
        <v>2830</v>
      </c>
      <c r="G1409" s="25" t="s">
        <v>2831</v>
      </c>
      <c r="H1409" s="26">
        <v>2610.94</v>
      </c>
      <c r="I1409" s="26">
        <v>182.77</v>
      </c>
      <c r="J1409" s="27">
        <v>2793.71</v>
      </c>
      <c r="K1409" s="28">
        <v>6</v>
      </c>
      <c r="L1409" s="27">
        <v>21</v>
      </c>
      <c r="M1409" s="27">
        <v>1.47</v>
      </c>
      <c r="N1409" s="29">
        <v>22.47</v>
      </c>
      <c r="O1409" s="27">
        <v>184.24</v>
      </c>
      <c r="P1409" s="27">
        <v>2816.18</v>
      </c>
      <c r="Q1409" s="27">
        <v>2816.25</v>
      </c>
      <c r="R1409" s="30"/>
      <c r="S1409">
        <f t="shared" si="116"/>
        <v>7</v>
      </c>
      <c r="T1409" t="str">
        <f t="shared" si="125"/>
        <v>เม</v>
      </c>
      <c r="U1409" t="str">
        <f t="shared" si="126"/>
        <v>19</v>
      </c>
      <c r="V1409" cm="1">
        <f t="array" ref="V1409">_xlfn.SWITCH(T1409,"มค",1,"กพ",2,"มี",3,"เม",4,"พค",5,"มิ",6,"กค",7,"สค",8,"กย",9,"ตค",10,"พย",11,"ธค",12)</f>
        <v>4</v>
      </c>
      <c r="W1409" s="55">
        <f t="shared" si="127"/>
        <v>2022</v>
      </c>
      <c r="X1409" s="54">
        <f t="shared" si="128"/>
        <v>44670</v>
      </c>
    </row>
    <row r="1410" spans="1:24" ht="24" x14ac:dyDescent="0.4">
      <c r="A1410" s="19">
        <v>11</v>
      </c>
      <c r="B1410" s="20" t="s">
        <v>2817</v>
      </c>
      <c r="C1410" s="21" t="s">
        <v>2832</v>
      </c>
      <c r="D1410" s="22" t="s">
        <v>1585</v>
      </c>
      <c r="E1410" s="23" t="s">
        <v>1586</v>
      </c>
      <c r="F1410" s="24" t="s">
        <v>1587</v>
      </c>
      <c r="G1410" s="25" t="s">
        <v>50</v>
      </c>
      <c r="H1410" s="26">
        <v>0</v>
      </c>
      <c r="I1410" s="26">
        <v>0</v>
      </c>
      <c r="J1410" s="27">
        <v>0</v>
      </c>
      <c r="K1410" s="28">
        <v>20</v>
      </c>
      <c r="L1410" s="27">
        <v>70</v>
      </c>
      <c r="M1410" s="27">
        <v>4.9000000000000004</v>
      </c>
      <c r="N1410" s="29">
        <v>74.900000000000006</v>
      </c>
      <c r="O1410" s="27">
        <v>4.9000000000000004</v>
      </c>
      <c r="P1410" s="27">
        <v>74.900000000000006</v>
      </c>
      <c r="Q1410" s="27">
        <v>75</v>
      </c>
      <c r="R1410" s="30"/>
      <c r="S1410">
        <f t="shared" si="116"/>
        <v>7</v>
      </c>
      <c r="T1410" t="str">
        <f t="shared" si="125"/>
        <v>เม</v>
      </c>
      <c r="U1410" t="str">
        <f t="shared" si="126"/>
        <v>19</v>
      </c>
      <c r="V1410" cm="1">
        <f t="array" ref="V1410">_xlfn.SWITCH(T1410,"มค",1,"กพ",2,"มี",3,"เม",4,"พค",5,"มิ",6,"กค",7,"สค",8,"กย",9,"ตค",10,"พย",11,"ธค",12)</f>
        <v>4</v>
      </c>
      <c r="W1410" s="55">
        <f t="shared" si="127"/>
        <v>2022</v>
      </c>
      <c r="X1410" s="54">
        <f t="shared" si="128"/>
        <v>44670</v>
      </c>
    </row>
    <row r="1411" spans="1:24" ht="24" x14ac:dyDescent="0.4">
      <c r="A1411" s="19">
        <v>12</v>
      </c>
      <c r="B1411" s="20" t="s">
        <v>2817</v>
      </c>
      <c r="C1411" s="21" t="s">
        <v>2833</v>
      </c>
      <c r="D1411" s="22" t="s">
        <v>137</v>
      </c>
      <c r="E1411" s="23" t="s">
        <v>138</v>
      </c>
      <c r="F1411" s="24" t="s">
        <v>139</v>
      </c>
      <c r="G1411" s="25" t="s">
        <v>50</v>
      </c>
      <c r="H1411" s="26">
        <v>0</v>
      </c>
      <c r="I1411" s="26">
        <v>0</v>
      </c>
      <c r="J1411" s="27">
        <v>0</v>
      </c>
      <c r="K1411" s="28">
        <v>38</v>
      </c>
      <c r="L1411" s="27">
        <v>133</v>
      </c>
      <c r="M1411" s="27">
        <v>9.31</v>
      </c>
      <c r="N1411" s="29">
        <v>142.31</v>
      </c>
      <c r="O1411" s="27">
        <v>9.31</v>
      </c>
      <c r="P1411" s="27">
        <v>142.31</v>
      </c>
      <c r="Q1411" s="27">
        <v>142.5</v>
      </c>
      <c r="R1411" s="30"/>
      <c r="S1411">
        <f t="shared" si="116"/>
        <v>7</v>
      </c>
      <c r="T1411" t="str">
        <f t="shared" si="125"/>
        <v>เม</v>
      </c>
      <c r="U1411" t="str">
        <f t="shared" si="126"/>
        <v>19</v>
      </c>
      <c r="V1411" cm="1">
        <f t="array" ref="V1411">_xlfn.SWITCH(T1411,"มค",1,"กพ",2,"มี",3,"เม",4,"พค",5,"มิ",6,"กค",7,"สค",8,"กย",9,"ตค",10,"พย",11,"ธค",12)</f>
        <v>4</v>
      </c>
      <c r="W1411" s="55">
        <f t="shared" si="127"/>
        <v>2022</v>
      </c>
      <c r="X1411" s="54">
        <f t="shared" si="128"/>
        <v>44670</v>
      </c>
    </row>
    <row r="1412" spans="1:24" ht="24" x14ac:dyDescent="0.4">
      <c r="A1412" s="19">
        <v>13</v>
      </c>
      <c r="B1412" s="20" t="s">
        <v>2817</v>
      </c>
      <c r="C1412" s="21" t="s">
        <v>2834</v>
      </c>
      <c r="D1412" s="22" t="s">
        <v>145</v>
      </c>
      <c r="E1412" s="23" t="s">
        <v>142</v>
      </c>
      <c r="F1412" s="24" t="s">
        <v>146</v>
      </c>
      <c r="G1412" s="25" t="s">
        <v>50</v>
      </c>
      <c r="H1412" s="26">
        <v>0</v>
      </c>
      <c r="I1412" s="26">
        <v>0</v>
      </c>
      <c r="J1412" s="27">
        <v>0</v>
      </c>
      <c r="K1412" s="28">
        <v>53</v>
      </c>
      <c r="L1412" s="27">
        <v>185.5</v>
      </c>
      <c r="M1412" s="27">
        <v>12.98</v>
      </c>
      <c r="N1412" s="29">
        <v>198.48</v>
      </c>
      <c r="O1412" s="27">
        <v>12.98</v>
      </c>
      <c r="P1412" s="27">
        <v>198.48</v>
      </c>
      <c r="Q1412" s="27">
        <v>198.5</v>
      </c>
      <c r="R1412" s="30"/>
      <c r="S1412">
        <f t="shared" ref="S1412:S1475" si="129">LEN(B1412)</f>
        <v>7</v>
      </c>
      <c r="T1412" t="str">
        <f t="shared" si="125"/>
        <v>เม</v>
      </c>
      <c r="U1412" t="str">
        <f t="shared" si="126"/>
        <v>19</v>
      </c>
      <c r="V1412" cm="1">
        <f t="array" ref="V1412">_xlfn.SWITCH(T1412,"มค",1,"กพ",2,"มี",3,"เม",4,"พค",5,"มิ",6,"กค",7,"สค",8,"กย",9,"ตค",10,"พย",11,"ธค",12)</f>
        <v>4</v>
      </c>
      <c r="W1412" s="55">
        <f t="shared" si="127"/>
        <v>2022</v>
      </c>
      <c r="X1412" s="54">
        <f t="shared" si="128"/>
        <v>44670</v>
      </c>
    </row>
    <row r="1413" spans="1:24" ht="24" x14ac:dyDescent="0.4">
      <c r="A1413" s="19">
        <v>14</v>
      </c>
      <c r="B1413" s="20" t="s">
        <v>2817</v>
      </c>
      <c r="C1413" s="21" t="s">
        <v>2835</v>
      </c>
      <c r="D1413" s="22" t="s">
        <v>141</v>
      </c>
      <c r="E1413" s="23" t="s">
        <v>142</v>
      </c>
      <c r="F1413" s="24" t="s">
        <v>143</v>
      </c>
      <c r="G1413" s="25" t="s">
        <v>50</v>
      </c>
      <c r="H1413" s="26">
        <v>0</v>
      </c>
      <c r="I1413" s="26">
        <v>0</v>
      </c>
      <c r="J1413" s="27">
        <v>0</v>
      </c>
      <c r="K1413" s="28">
        <v>16</v>
      </c>
      <c r="L1413" s="27">
        <v>56</v>
      </c>
      <c r="M1413" s="27">
        <v>3.92</v>
      </c>
      <c r="N1413" s="29">
        <v>59.92</v>
      </c>
      <c r="O1413" s="27">
        <v>3.92</v>
      </c>
      <c r="P1413" s="27">
        <v>59.92</v>
      </c>
      <c r="Q1413" s="27">
        <v>60</v>
      </c>
      <c r="R1413" s="30"/>
      <c r="S1413">
        <f t="shared" si="129"/>
        <v>7</v>
      </c>
      <c r="T1413" t="str">
        <f t="shared" si="125"/>
        <v>เม</v>
      </c>
      <c r="U1413" t="str">
        <f t="shared" si="126"/>
        <v>19</v>
      </c>
      <c r="V1413" cm="1">
        <f t="array" ref="V1413">_xlfn.SWITCH(T1413,"มค",1,"กพ",2,"มี",3,"เม",4,"พค",5,"มิ",6,"กค",7,"สค",8,"กย",9,"ตค",10,"พย",11,"ธค",12)</f>
        <v>4</v>
      </c>
      <c r="W1413" s="55">
        <f t="shared" si="127"/>
        <v>2022</v>
      </c>
      <c r="X1413" s="54">
        <f t="shared" si="128"/>
        <v>44670</v>
      </c>
    </row>
    <row r="1414" spans="1:24" ht="24" x14ac:dyDescent="0.4">
      <c r="A1414" s="19">
        <v>15</v>
      </c>
      <c r="B1414" s="20" t="s">
        <v>2817</v>
      </c>
      <c r="C1414" s="21" t="s">
        <v>2836</v>
      </c>
      <c r="D1414" s="22" t="s">
        <v>133</v>
      </c>
      <c r="E1414" s="23" t="s">
        <v>134</v>
      </c>
      <c r="F1414" s="24" t="s">
        <v>135</v>
      </c>
      <c r="G1414" s="25" t="s">
        <v>50</v>
      </c>
      <c r="H1414" s="26">
        <v>0</v>
      </c>
      <c r="I1414" s="26">
        <v>0</v>
      </c>
      <c r="J1414" s="27">
        <v>0</v>
      </c>
      <c r="K1414" s="28">
        <v>18</v>
      </c>
      <c r="L1414" s="27">
        <v>63</v>
      </c>
      <c r="M1414" s="27">
        <v>4.41</v>
      </c>
      <c r="N1414" s="29">
        <v>67.41</v>
      </c>
      <c r="O1414" s="27">
        <v>4.41</v>
      </c>
      <c r="P1414" s="27">
        <v>67.41</v>
      </c>
      <c r="Q1414" s="27">
        <v>67.5</v>
      </c>
      <c r="R1414" s="30"/>
      <c r="S1414">
        <f t="shared" si="129"/>
        <v>7</v>
      </c>
      <c r="T1414" t="str">
        <f t="shared" si="125"/>
        <v>เม</v>
      </c>
      <c r="U1414" t="str">
        <f t="shared" si="126"/>
        <v>19</v>
      </c>
      <c r="V1414" cm="1">
        <f t="array" ref="V1414">_xlfn.SWITCH(T1414,"มค",1,"กพ",2,"มี",3,"เม",4,"พค",5,"มิ",6,"กค",7,"สค",8,"กย",9,"ตค",10,"พย",11,"ธค",12)</f>
        <v>4</v>
      </c>
      <c r="W1414" s="55">
        <f t="shared" si="127"/>
        <v>2022</v>
      </c>
      <c r="X1414" s="54">
        <f t="shared" si="128"/>
        <v>44670</v>
      </c>
    </row>
    <row r="1415" spans="1:24" ht="24" x14ac:dyDescent="0.4">
      <c r="A1415" s="19">
        <v>16</v>
      </c>
      <c r="B1415" s="20" t="s">
        <v>2817</v>
      </c>
      <c r="C1415" s="21" t="s">
        <v>2837</v>
      </c>
      <c r="D1415" s="22" t="s">
        <v>129</v>
      </c>
      <c r="E1415" s="23" t="s">
        <v>130</v>
      </c>
      <c r="F1415" s="24" t="s">
        <v>131</v>
      </c>
      <c r="G1415" s="25" t="s">
        <v>50</v>
      </c>
      <c r="H1415" s="26">
        <v>0</v>
      </c>
      <c r="I1415" s="26">
        <v>0</v>
      </c>
      <c r="J1415" s="27">
        <v>0</v>
      </c>
      <c r="K1415" s="28">
        <v>19</v>
      </c>
      <c r="L1415" s="27">
        <v>66.5</v>
      </c>
      <c r="M1415" s="27">
        <v>4.6500000000000004</v>
      </c>
      <c r="N1415" s="29">
        <v>71.150000000000006</v>
      </c>
      <c r="O1415" s="27">
        <v>4.6500000000000004</v>
      </c>
      <c r="P1415" s="27">
        <v>71.150000000000006</v>
      </c>
      <c r="Q1415" s="27">
        <v>71.25</v>
      </c>
      <c r="R1415" s="30"/>
      <c r="S1415">
        <f t="shared" si="129"/>
        <v>7</v>
      </c>
      <c r="T1415" t="str">
        <f t="shared" si="125"/>
        <v>เม</v>
      </c>
      <c r="U1415" t="str">
        <f t="shared" si="126"/>
        <v>19</v>
      </c>
      <c r="V1415" cm="1">
        <f t="array" ref="V1415">_xlfn.SWITCH(T1415,"มค",1,"กพ",2,"มี",3,"เม",4,"พค",5,"มิ",6,"กค",7,"สค",8,"กย",9,"ตค",10,"พย",11,"ธค",12)</f>
        <v>4</v>
      </c>
      <c r="W1415" s="55">
        <f t="shared" si="127"/>
        <v>2022</v>
      </c>
      <c r="X1415" s="54">
        <f t="shared" si="128"/>
        <v>44670</v>
      </c>
    </row>
    <row r="1416" spans="1:24" ht="24" x14ac:dyDescent="0.4">
      <c r="A1416" s="19">
        <v>17</v>
      </c>
      <c r="B1416" s="20" t="s">
        <v>2817</v>
      </c>
      <c r="C1416" s="21" t="s">
        <v>2838</v>
      </c>
      <c r="D1416" s="22" t="s">
        <v>125</v>
      </c>
      <c r="E1416" s="23" t="s">
        <v>126</v>
      </c>
      <c r="F1416" s="24" t="s">
        <v>127</v>
      </c>
      <c r="G1416" s="25" t="s">
        <v>50</v>
      </c>
      <c r="H1416" s="26">
        <v>0</v>
      </c>
      <c r="I1416" s="26">
        <v>0</v>
      </c>
      <c r="J1416" s="27">
        <v>0</v>
      </c>
      <c r="K1416" s="28">
        <v>12</v>
      </c>
      <c r="L1416" s="27">
        <v>42</v>
      </c>
      <c r="M1416" s="27">
        <v>2.94</v>
      </c>
      <c r="N1416" s="29">
        <v>44.94</v>
      </c>
      <c r="O1416" s="27">
        <v>2.94</v>
      </c>
      <c r="P1416" s="27">
        <v>44.94</v>
      </c>
      <c r="Q1416" s="27">
        <v>45</v>
      </c>
      <c r="R1416" s="30"/>
      <c r="S1416">
        <f t="shared" si="129"/>
        <v>7</v>
      </c>
      <c r="T1416" t="str">
        <f t="shared" si="125"/>
        <v>เม</v>
      </c>
      <c r="U1416" t="str">
        <f t="shared" si="126"/>
        <v>19</v>
      </c>
      <c r="V1416" cm="1">
        <f t="array" ref="V1416">_xlfn.SWITCH(T1416,"มค",1,"กพ",2,"มี",3,"เม",4,"พค",5,"มิ",6,"กค",7,"สค",8,"กย",9,"ตค",10,"พย",11,"ธค",12)</f>
        <v>4</v>
      </c>
      <c r="W1416" s="55">
        <f t="shared" si="127"/>
        <v>2022</v>
      </c>
      <c r="X1416" s="54">
        <f t="shared" si="128"/>
        <v>44670</v>
      </c>
    </row>
    <row r="1417" spans="1:24" ht="24" x14ac:dyDescent="0.4">
      <c r="A1417" s="19">
        <v>18</v>
      </c>
      <c r="B1417" s="20" t="s">
        <v>2817</v>
      </c>
      <c r="C1417" s="21" t="s">
        <v>2839</v>
      </c>
      <c r="D1417" s="22" t="s">
        <v>121</v>
      </c>
      <c r="E1417" s="23" t="s">
        <v>122</v>
      </c>
      <c r="F1417" s="24" t="s">
        <v>123</v>
      </c>
      <c r="G1417" s="25" t="s">
        <v>50</v>
      </c>
      <c r="H1417" s="26">
        <v>0</v>
      </c>
      <c r="I1417" s="26">
        <v>0</v>
      </c>
      <c r="J1417" s="27">
        <v>0</v>
      </c>
      <c r="K1417" s="28">
        <v>2</v>
      </c>
      <c r="L1417" s="27">
        <v>7</v>
      </c>
      <c r="M1417" s="27">
        <v>0.49</v>
      </c>
      <c r="N1417" s="29">
        <v>7.49</v>
      </c>
      <c r="O1417" s="27">
        <v>0.49</v>
      </c>
      <c r="P1417" s="27">
        <v>7.49</v>
      </c>
      <c r="Q1417" s="27">
        <v>7.5</v>
      </c>
      <c r="R1417" s="30"/>
      <c r="S1417">
        <f t="shared" si="129"/>
        <v>7</v>
      </c>
      <c r="T1417" t="str">
        <f t="shared" si="125"/>
        <v>เม</v>
      </c>
      <c r="U1417" t="str">
        <f t="shared" si="126"/>
        <v>19</v>
      </c>
      <c r="V1417" cm="1">
        <f t="array" ref="V1417">_xlfn.SWITCH(T1417,"มค",1,"กพ",2,"มี",3,"เม",4,"พค",5,"มิ",6,"กค",7,"สค",8,"กย",9,"ตค",10,"พย",11,"ธค",12)</f>
        <v>4</v>
      </c>
      <c r="W1417" s="55">
        <f t="shared" si="127"/>
        <v>2022</v>
      </c>
      <c r="X1417" s="54">
        <f t="shared" si="128"/>
        <v>44670</v>
      </c>
    </row>
    <row r="1418" spans="1:24" ht="24" x14ac:dyDescent="0.4">
      <c r="A1418" s="19">
        <v>19</v>
      </c>
      <c r="B1418" s="20" t="s">
        <v>2817</v>
      </c>
      <c r="C1418" s="21" t="s">
        <v>2840</v>
      </c>
      <c r="D1418" s="22" t="s">
        <v>1433</v>
      </c>
      <c r="E1418" s="23" t="s">
        <v>102</v>
      </c>
      <c r="F1418" s="24" t="s">
        <v>1434</v>
      </c>
      <c r="G1418" s="25" t="s">
        <v>50</v>
      </c>
      <c r="H1418" s="26">
        <v>0</v>
      </c>
      <c r="I1418" s="26">
        <v>0</v>
      </c>
      <c r="J1418" s="27">
        <v>0</v>
      </c>
      <c r="K1418" s="28">
        <v>20</v>
      </c>
      <c r="L1418" s="27">
        <v>70</v>
      </c>
      <c r="M1418" s="27">
        <v>4.9000000000000004</v>
      </c>
      <c r="N1418" s="29">
        <v>74.900000000000006</v>
      </c>
      <c r="O1418" s="27">
        <v>4.9000000000000004</v>
      </c>
      <c r="P1418" s="27">
        <v>74.900000000000006</v>
      </c>
      <c r="Q1418" s="27">
        <v>75</v>
      </c>
      <c r="R1418" s="30"/>
      <c r="S1418">
        <f t="shared" si="129"/>
        <v>7</v>
      </c>
      <c r="T1418" t="str">
        <f t="shared" si="125"/>
        <v>เม</v>
      </c>
      <c r="U1418" t="str">
        <f t="shared" si="126"/>
        <v>19</v>
      </c>
      <c r="V1418" cm="1">
        <f t="array" ref="V1418">_xlfn.SWITCH(T1418,"มค",1,"กพ",2,"มี",3,"เม",4,"พค",5,"มิ",6,"กค",7,"สค",8,"กย",9,"ตค",10,"พย",11,"ธค",12)</f>
        <v>4</v>
      </c>
      <c r="W1418" s="55">
        <f t="shared" si="127"/>
        <v>2022</v>
      </c>
      <c r="X1418" s="54">
        <f t="shared" si="128"/>
        <v>44670</v>
      </c>
    </row>
    <row r="1419" spans="1:24" ht="24" x14ac:dyDescent="0.4">
      <c r="A1419" s="19">
        <v>20</v>
      </c>
      <c r="B1419" s="20" t="s">
        <v>2817</v>
      </c>
      <c r="C1419" s="21" t="s">
        <v>2841</v>
      </c>
      <c r="D1419" s="22" t="s">
        <v>113</v>
      </c>
      <c r="E1419" s="23" t="s">
        <v>114</v>
      </c>
      <c r="F1419" s="24" t="s">
        <v>115</v>
      </c>
      <c r="G1419" s="25" t="s">
        <v>50</v>
      </c>
      <c r="H1419" s="26">
        <v>0</v>
      </c>
      <c r="I1419" s="26">
        <v>0</v>
      </c>
      <c r="J1419" s="27">
        <v>0</v>
      </c>
      <c r="K1419" s="28">
        <v>28</v>
      </c>
      <c r="L1419" s="27">
        <v>98</v>
      </c>
      <c r="M1419" s="27">
        <v>6.86</v>
      </c>
      <c r="N1419" s="29">
        <v>104.86</v>
      </c>
      <c r="O1419" s="27">
        <v>6.86</v>
      </c>
      <c r="P1419" s="27">
        <v>104.86</v>
      </c>
      <c r="Q1419" s="27">
        <v>105</v>
      </c>
      <c r="R1419" s="30"/>
      <c r="S1419">
        <f t="shared" si="129"/>
        <v>7</v>
      </c>
      <c r="T1419" t="str">
        <f t="shared" si="125"/>
        <v>เม</v>
      </c>
      <c r="U1419" t="str">
        <f t="shared" si="126"/>
        <v>19</v>
      </c>
      <c r="V1419" cm="1">
        <f t="array" ref="V1419">_xlfn.SWITCH(T1419,"มค",1,"กพ",2,"มี",3,"เม",4,"พค",5,"มิ",6,"กค",7,"สค",8,"กย",9,"ตค",10,"พย",11,"ธค",12)</f>
        <v>4</v>
      </c>
      <c r="W1419" s="55">
        <f t="shared" si="127"/>
        <v>2022</v>
      </c>
      <c r="X1419" s="54">
        <f t="shared" si="128"/>
        <v>44670</v>
      </c>
    </row>
    <row r="1420" spans="1:24" ht="24" x14ac:dyDescent="0.4">
      <c r="A1420" s="19">
        <v>21</v>
      </c>
      <c r="B1420" s="20" t="s">
        <v>2817</v>
      </c>
      <c r="C1420" s="21" t="s">
        <v>2842</v>
      </c>
      <c r="D1420" s="22" t="s">
        <v>105</v>
      </c>
      <c r="E1420" s="23" t="s">
        <v>106</v>
      </c>
      <c r="F1420" s="24" t="s">
        <v>107</v>
      </c>
      <c r="G1420" s="25" t="s">
        <v>50</v>
      </c>
      <c r="H1420" s="26">
        <v>0</v>
      </c>
      <c r="I1420" s="26">
        <v>0</v>
      </c>
      <c r="J1420" s="27">
        <v>0</v>
      </c>
      <c r="K1420" s="28">
        <v>20</v>
      </c>
      <c r="L1420" s="27">
        <v>70</v>
      </c>
      <c r="M1420" s="27">
        <v>4.9000000000000004</v>
      </c>
      <c r="N1420" s="29">
        <v>74.900000000000006</v>
      </c>
      <c r="O1420" s="27">
        <v>4.9000000000000004</v>
      </c>
      <c r="P1420" s="27">
        <v>74.900000000000006</v>
      </c>
      <c r="Q1420" s="27">
        <v>75</v>
      </c>
      <c r="R1420" s="30"/>
      <c r="S1420">
        <f t="shared" si="129"/>
        <v>7</v>
      </c>
      <c r="T1420" t="str">
        <f t="shared" si="125"/>
        <v>เม</v>
      </c>
      <c r="U1420" t="str">
        <f t="shared" si="126"/>
        <v>19</v>
      </c>
      <c r="V1420" cm="1">
        <f t="array" ref="V1420">_xlfn.SWITCH(T1420,"มค",1,"กพ",2,"มี",3,"เม",4,"พค",5,"มิ",6,"กค",7,"สค",8,"กย",9,"ตค",10,"พย",11,"ธค",12)</f>
        <v>4</v>
      </c>
      <c r="W1420" s="55">
        <f t="shared" si="127"/>
        <v>2022</v>
      </c>
      <c r="X1420" s="54">
        <f t="shared" si="128"/>
        <v>44670</v>
      </c>
    </row>
    <row r="1421" spans="1:24" ht="24" x14ac:dyDescent="0.4">
      <c r="A1421" s="19">
        <v>22</v>
      </c>
      <c r="B1421" s="20" t="s">
        <v>2817</v>
      </c>
      <c r="C1421" s="21" t="s">
        <v>2843</v>
      </c>
      <c r="D1421" s="22" t="s">
        <v>109</v>
      </c>
      <c r="E1421" s="23" t="s">
        <v>110</v>
      </c>
      <c r="F1421" s="24" t="s">
        <v>111</v>
      </c>
      <c r="G1421" s="25" t="s">
        <v>50</v>
      </c>
      <c r="H1421" s="26">
        <v>0</v>
      </c>
      <c r="I1421" s="26">
        <v>0</v>
      </c>
      <c r="J1421" s="27">
        <v>0</v>
      </c>
      <c r="K1421" s="28">
        <v>4</v>
      </c>
      <c r="L1421" s="27">
        <v>14</v>
      </c>
      <c r="M1421" s="27">
        <v>0.98</v>
      </c>
      <c r="N1421" s="29">
        <v>14.98</v>
      </c>
      <c r="O1421" s="27">
        <v>0.98</v>
      </c>
      <c r="P1421" s="27">
        <v>14.98</v>
      </c>
      <c r="Q1421" s="27">
        <v>15</v>
      </c>
      <c r="R1421" s="30"/>
      <c r="S1421">
        <f t="shared" si="129"/>
        <v>7</v>
      </c>
      <c r="T1421" t="str">
        <f t="shared" si="125"/>
        <v>เม</v>
      </c>
      <c r="U1421" t="str">
        <f t="shared" si="126"/>
        <v>19</v>
      </c>
      <c r="V1421" cm="1">
        <f t="array" ref="V1421">_xlfn.SWITCH(T1421,"มค",1,"กพ",2,"มี",3,"เม",4,"พค",5,"มิ",6,"กค",7,"สค",8,"กย",9,"ตค",10,"พย",11,"ธค",12)</f>
        <v>4</v>
      </c>
      <c r="W1421" s="55">
        <f t="shared" si="127"/>
        <v>2022</v>
      </c>
      <c r="X1421" s="54">
        <f t="shared" si="128"/>
        <v>44670</v>
      </c>
    </row>
    <row r="1422" spans="1:24" ht="24" x14ac:dyDescent="0.4">
      <c r="A1422" s="19">
        <v>23</v>
      </c>
      <c r="B1422" s="20" t="s">
        <v>2817</v>
      </c>
      <c r="C1422" s="21" t="s">
        <v>2844</v>
      </c>
      <c r="D1422" s="22" t="s">
        <v>101</v>
      </c>
      <c r="E1422" s="23" t="s">
        <v>102</v>
      </c>
      <c r="F1422" s="24" t="s">
        <v>103</v>
      </c>
      <c r="G1422" s="25" t="s">
        <v>2845</v>
      </c>
      <c r="H1422" s="26">
        <v>56</v>
      </c>
      <c r="I1422" s="26">
        <v>3.92</v>
      </c>
      <c r="J1422" s="27">
        <v>59.92</v>
      </c>
      <c r="K1422" s="28">
        <v>8</v>
      </c>
      <c r="L1422" s="27">
        <v>28</v>
      </c>
      <c r="M1422" s="27">
        <v>1.96</v>
      </c>
      <c r="N1422" s="29">
        <v>29.96</v>
      </c>
      <c r="O1422" s="27">
        <v>5.88</v>
      </c>
      <c r="P1422" s="27">
        <v>89.88</v>
      </c>
      <c r="Q1422" s="27">
        <v>90</v>
      </c>
      <c r="R1422" s="30"/>
      <c r="S1422">
        <f t="shared" si="129"/>
        <v>7</v>
      </c>
      <c r="T1422" t="str">
        <f t="shared" si="125"/>
        <v>เม</v>
      </c>
      <c r="U1422" t="str">
        <f t="shared" si="126"/>
        <v>19</v>
      </c>
      <c r="V1422" cm="1">
        <f t="array" ref="V1422">_xlfn.SWITCH(T1422,"มค",1,"กพ",2,"มี",3,"เม",4,"พค",5,"มิ",6,"กค",7,"สค",8,"กย",9,"ตค",10,"พย",11,"ธค",12)</f>
        <v>4</v>
      </c>
      <c r="W1422" s="55">
        <f t="shared" si="127"/>
        <v>2022</v>
      </c>
      <c r="X1422" s="54">
        <f t="shared" si="128"/>
        <v>44670</v>
      </c>
    </row>
    <row r="1423" spans="1:24" ht="24" x14ac:dyDescent="0.4">
      <c r="A1423" s="19">
        <v>24</v>
      </c>
      <c r="B1423" s="20" t="s">
        <v>2817</v>
      </c>
      <c r="C1423" s="21" t="s">
        <v>2846</v>
      </c>
      <c r="D1423" s="22" t="s">
        <v>1425</v>
      </c>
      <c r="E1423" s="23" t="s">
        <v>1426</v>
      </c>
      <c r="F1423" s="24" t="s">
        <v>1427</v>
      </c>
      <c r="G1423" s="25" t="s">
        <v>50</v>
      </c>
      <c r="H1423" s="26">
        <v>0</v>
      </c>
      <c r="I1423" s="26">
        <v>0</v>
      </c>
      <c r="J1423" s="27">
        <v>0</v>
      </c>
      <c r="K1423" s="28">
        <v>10</v>
      </c>
      <c r="L1423" s="27">
        <v>35</v>
      </c>
      <c r="M1423" s="27">
        <v>2.4500000000000002</v>
      </c>
      <c r="N1423" s="29">
        <v>37.450000000000003</v>
      </c>
      <c r="O1423" s="27">
        <v>2.4500000000000002</v>
      </c>
      <c r="P1423" s="27">
        <v>37.450000000000003</v>
      </c>
      <c r="Q1423" s="27">
        <v>37.5</v>
      </c>
      <c r="R1423" s="30"/>
      <c r="S1423">
        <f t="shared" si="129"/>
        <v>7</v>
      </c>
      <c r="T1423" t="str">
        <f t="shared" si="125"/>
        <v>เม</v>
      </c>
      <c r="U1423" t="str">
        <f t="shared" si="126"/>
        <v>19</v>
      </c>
      <c r="V1423" cm="1">
        <f t="array" ref="V1423">_xlfn.SWITCH(T1423,"มค",1,"กพ",2,"มี",3,"เม",4,"พค",5,"มิ",6,"กค",7,"สค",8,"กย",9,"ตค",10,"พย",11,"ธค",12)</f>
        <v>4</v>
      </c>
      <c r="W1423" s="55">
        <f t="shared" si="127"/>
        <v>2022</v>
      </c>
      <c r="X1423" s="54">
        <f t="shared" si="128"/>
        <v>44670</v>
      </c>
    </row>
    <row r="1424" spans="1:24" ht="24" x14ac:dyDescent="0.4">
      <c r="A1424" s="19">
        <v>25</v>
      </c>
      <c r="B1424" s="20" t="s">
        <v>2817</v>
      </c>
      <c r="C1424" s="21" t="s">
        <v>2847</v>
      </c>
      <c r="D1424" s="22" t="s">
        <v>97</v>
      </c>
      <c r="E1424" s="23" t="s">
        <v>98</v>
      </c>
      <c r="F1424" s="24" t="s">
        <v>99</v>
      </c>
      <c r="G1424" s="25" t="s">
        <v>50</v>
      </c>
      <c r="H1424" s="26">
        <v>0</v>
      </c>
      <c r="I1424" s="26">
        <v>0</v>
      </c>
      <c r="J1424" s="27">
        <v>0</v>
      </c>
      <c r="K1424" s="28">
        <v>20</v>
      </c>
      <c r="L1424" s="27">
        <v>70</v>
      </c>
      <c r="M1424" s="27">
        <v>4.9000000000000004</v>
      </c>
      <c r="N1424" s="29">
        <v>74.900000000000006</v>
      </c>
      <c r="O1424" s="27">
        <v>4.9000000000000004</v>
      </c>
      <c r="P1424" s="27">
        <v>74.900000000000006</v>
      </c>
      <c r="Q1424" s="27">
        <v>75</v>
      </c>
      <c r="R1424" s="30"/>
      <c r="S1424">
        <f t="shared" si="129"/>
        <v>7</v>
      </c>
      <c r="T1424" t="str">
        <f t="shared" si="125"/>
        <v>เม</v>
      </c>
      <c r="U1424" t="str">
        <f t="shared" si="126"/>
        <v>19</v>
      </c>
      <c r="V1424" cm="1">
        <f t="array" ref="V1424">_xlfn.SWITCH(T1424,"มค",1,"กพ",2,"มี",3,"เม",4,"พค",5,"มิ",6,"กค",7,"สค",8,"กย",9,"ตค",10,"พย",11,"ธค",12)</f>
        <v>4</v>
      </c>
      <c r="W1424" s="55">
        <f t="shared" si="127"/>
        <v>2022</v>
      </c>
      <c r="X1424" s="54">
        <f t="shared" si="128"/>
        <v>44670</v>
      </c>
    </row>
    <row r="1425" spans="1:24" ht="24" x14ac:dyDescent="0.4">
      <c r="A1425" s="19">
        <v>26</v>
      </c>
      <c r="B1425" s="20" t="s">
        <v>2817</v>
      </c>
      <c r="C1425" s="21" t="s">
        <v>2848</v>
      </c>
      <c r="D1425" s="22" t="s">
        <v>93</v>
      </c>
      <c r="E1425" s="23" t="s">
        <v>94</v>
      </c>
      <c r="F1425" s="24" t="s">
        <v>95</v>
      </c>
      <c r="G1425" s="25" t="s">
        <v>50</v>
      </c>
      <c r="H1425" s="26">
        <v>0</v>
      </c>
      <c r="I1425" s="26">
        <v>0</v>
      </c>
      <c r="J1425" s="27">
        <v>0</v>
      </c>
      <c r="K1425" s="28">
        <v>14</v>
      </c>
      <c r="L1425" s="27">
        <v>49</v>
      </c>
      <c r="M1425" s="27">
        <v>3.43</v>
      </c>
      <c r="N1425" s="29">
        <v>52.43</v>
      </c>
      <c r="O1425" s="27">
        <v>3.43</v>
      </c>
      <c r="P1425" s="27">
        <v>52.43</v>
      </c>
      <c r="Q1425" s="27">
        <v>52.5</v>
      </c>
      <c r="R1425" s="30"/>
      <c r="S1425">
        <f t="shared" si="129"/>
        <v>7</v>
      </c>
      <c r="T1425" t="str">
        <f t="shared" si="125"/>
        <v>เม</v>
      </c>
      <c r="U1425" t="str">
        <f t="shared" si="126"/>
        <v>19</v>
      </c>
      <c r="V1425" cm="1">
        <f t="array" ref="V1425">_xlfn.SWITCH(T1425,"มค",1,"กพ",2,"มี",3,"เม",4,"พค",5,"มิ",6,"กค",7,"สค",8,"กย",9,"ตค",10,"พย",11,"ธค",12)</f>
        <v>4</v>
      </c>
      <c r="W1425" s="55">
        <f t="shared" si="127"/>
        <v>2022</v>
      </c>
      <c r="X1425" s="54">
        <f t="shared" si="128"/>
        <v>44670</v>
      </c>
    </row>
    <row r="1426" spans="1:24" ht="24" x14ac:dyDescent="0.4">
      <c r="A1426" s="19">
        <v>27</v>
      </c>
      <c r="B1426" s="20" t="s">
        <v>2817</v>
      </c>
      <c r="C1426" s="21" t="s">
        <v>2849</v>
      </c>
      <c r="D1426" s="22" t="s">
        <v>85</v>
      </c>
      <c r="E1426" s="23" t="s">
        <v>86</v>
      </c>
      <c r="F1426" s="24" t="s">
        <v>87</v>
      </c>
      <c r="G1426" s="25" t="s">
        <v>50</v>
      </c>
      <c r="H1426" s="26">
        <v>0</v>
      </c>
      <c r="I1426" s="26">
        <v>0</v>
      </c>
      <c r="J1426" s="27">
        <v>0</v>
      </c>
      <c r="K1426" s="28">
        <v>12</v>
      </c>
      <c r="L1426" s="27">
        <v>42</v>
      </c>
      <c r="M1426" s="27">
        <v>2.94</v>
      </c>
      <c r="N1426" s="29">
        <v>44.94</v>
      </c>
      <c r="O1426" s="27">
        <v>2.94</v>
      </c>
      <c r="P1426" s="27">
        <v>44.94</v>
      </c>
      <c r="Q1426" s="27">
        <v>45</v>
      </c>
      <c r="R1426" s="30"/>
      <c r="S1426">
        <f t="shared" si="129"/>
        <v>7</v>
      </c>
      <c r="T1426" t="str">
        <f t="shared" ref="T1426:T1489" si="130">IF(S1426=6,MID(B1426,2,2),MID(B1426,3,2))</f>
        <v>เม</v>
      </c>
      <c r="U1426" t="str">
        <f t="shared" ref="U1426:U1489" si="131">IF(S1426=6,LEFT(B1426,1),LEFT(B1426,2))</f>
        <v>19</v>
      </c>
      <c r="V1426" cm="1">
        <f t="array" ref="V1426">_xlfn.SWITCH(T1426,"มค",1,"กพ",2,"มี",3,"เม",4,"พค",5,"มิ",6,"กค",7,"สค",8,"กย",9,"ตค",10,"พย",11,"ธค",12)</f>
        <v>4</v>
      </c>
      <c r="W1426" s="55">
        <f t="shared" ref="W1426:W1489" si="132">(2500+RIGHT(B1426,2))-543</f>
        <v>2022</v>
      </c>
      <c r="X1426" s="54">
        <f t="shared" ref="X1426:X1489" si="133">DATE(W1426,V1426,U1426)</f>
        <v>44670</v>
      </c>
    </row>
    <row r="1427" spans="1:24" ht="24" x14ac:dyDescent="0.4">
      <c r="A1427" s="19">
        <v>28</v>
      </c>
      <c r="B1427" s="20" t="s">
        <v>2817</v>
      </c>
      <c r="C1427" s="21" t="s">
        <v>2850</v>
      </c>
      <c r="D1427" s="22" t="s">
        <v>2500</v>
      </c>
      <c r="E1427" s="23" t="s">
        <v>2501</v>
      </c>
      <c r="F1427" s="24" t="s">
        <v>2502</v>
      </c>
      <c r="G1427" s="25" t="s">
        <v>50</v>
      </c>
      <c r="H1427" s="26">
        <v>0</v>
      </c>
      <c r="I1427" s="26">
        <v>0</v>
      </c>
      <c r="J1427" s="27">
        <v>0</v>
      </c>
      <c r="K1427" s="28">
        <v>62</v>
      </c>
      <c r="L1427" s="27">
        <v>217</v>
      </c>
      <c r="M1427" s="27">
        <v>15.19</v>
      </c>
      <c r="N1427" s="29">
        <v>232.19</v>
      </c>
      <c r="O1427" s="27">
        <v>15.19</v>
      </c>
      <c r="P1427" s="27">
        <v>232.19</v>
      </c>
      <c r="Q1427" s="27">
        <v>232.25</v>
      </c>
      <c r="R1427" s="30"/>
      <c r="S1427">
        <f t="shared" si="129"/>
        <v>7</v>
      </c>
      <c r="T1427" t="str">
        <f t="shared" si="130"/>
        <v>เม</v>
      </c>
      <c r="U1427" t="str">
        <f t="shared" si="131"/>
        <v>19</v>
      </c>
      <c r="V1427" cm="1">
        <f t="array" ref="V1427">_xlfn.SWITCH(T1427,"มค",1,"กพ",2,"มี",3,"เม",4,"พค",5,"มิ",6,"กค",7,"สค",8,"กย",9,"ตค",10,"พย",11,"ธค",12)</f>
        <v>4</v>
      </c>
      <c r="W1427" s="55">
        <f t="shared" si="132"/>
        <v>2022</v>
      </c>
      <c r="X1427" s="54">
        <f t="shared" si="133"/>
        <v>44670</v>
      </c>
    </row>
    <row r="1428" spans="1:24" ht="24" x14ac:dyDescent="0.4">
      <c r="A1428" s="19">
        <v>29</v>
      </c>
      <c r="B1428" s="20" t="s">
        <v>2817</v>
      </c>
      <c r="C1428" s="21" t="s">
        <v>2851</v>
      </c>
      <c r="D1428" s="22" t="s">
        <v>82</v>
      </c>
      <c r="E1428" s="23" t="s">
        <v>74</v>
      </c>
      <c r="F1428" s="24" t="s">
        <v>83</v>
      </c>
      <c r="G1428" s="25" t="s">
        <v>2852</v>
      </c>
      <c r="H1428" s="26">
        <v>111.99</v>
      </c>
      <c r="I1428" s="26">
        <v>7.84</v>
      </c>
      <c r="J1428" s="27">
        <v>119.83</v>
      </c>
      <c r="K1428" s="28">
        <v>9</v>
      </c>
      <c r="L1428" s="27">
        <v>31.5</v>
      </c>
      <c r="M1428" s="27">
        <v>2.2000000000000002</v>
      </c>
      <c r="N1428" s="29">
        <v>33.700000000000003</v>
      </c>
      <c r="O1428" s="27">
        <v>10.039999999999999</v>
      </c>
      <c r="P1428" s="27">
        <v>153.53</v>
      </c>
      <c r="Q1428" s="27">
        <v>153.75</v>
      </c>
      <c r="R1428" s="30"/>
      <c r="S1428">
        <f t="shared" si="129"/>
        <v>7</v>
      </c>
      <c r="T1428" t="str">
        <f t="shared" si="130"/>
        <v>เม</v>
      </c>
      <c r="U1428" t="str">
        <f t="shared" si="131"/>
        <v>19</v>
      </c>
      <c r="V1428" cm="1">
        <f t="array" ref="V1428">_xlfn.SWITCH(T1428,"มค",1,"กพ",2,"มี",3,"เม",4,"พค",5,"มิ",6,"กค",7,"สค",8,"กย",9,"ตค",10,"พย",11,"ธค",12)</f>
        <v>4</v>
      </c>
      <c r="W1428" s="55">
        <f t="shared" si="132"/>
        <v>2022</v>
      </c>
      <c r="X1428" s="54">
        <f t="shared" si="133"/>
        <v>44670</v>
      </c>
    </row>
    <row r="1429" spans="1:24" ht="24" x14ac:dyDescent="0.4">
      <c r="A1429" s="19">
        <v>30</v>
      </c>
      <c r="B1429" s="20" t="s">
        <v>2817</v>
      </c>
      <c r="C1429" s="21" t="s">
        <v>2853</v>
      </c>
      <c r="D1429" s="22" t="s">
        <v>65</v>
      </c>
      <c r="E1429" s="23" t="s">
        <v>66</v>
      </c>
      <c r="F1429" s="24" t="s">
        <v>67</v>
      </c>
      <c r="G1429" s="25" t="s">
        <v>50</v>
      </c>
      <c r="H1429" s="26">
        <v>0</v>
      </c>
      <c r="I1429" s="26">
        <v>0</v>
      </c>
      <c r="J1429" s="27">
        <v>0</v>
      </c>
      <c r="K1429" s="28">
        <v>17</v>
      </c>
      <c r="L1429" s="27">
        <v>59.5</v>
      </c>
      <c r="M1429" s="27">
        <v>4.16</v>
      </c>
      <c r="N1429" s="29">
        <v>63.66</v>
      </c>
      <c r="O1429" s="27">
        <v>4.16</v>
      </c>
      <c r="P1429" s="27">
        <v>63.66</v>
      </c>
      <c r="Q1429" s="27">
        <v>63.75</v>
      </c>
      <c r="R1429" s="30"/>
      <c r="S1429">
        <f t="shared" si="129"/>
        <v>7</v>
      </c>
      <c r="T1429" t="str">
        <f t="shared" si="130"/>
        <v>เม</v>
      </c>
      <c r="U1429" t="str">
        <f t="shared" si="131"/>
        <v>19</v>
      </c>
      <c r="V1429" cm="1">
        <f t="array" ref="V1429">_xlfn.SWITCH(T1429,"มค",1,"กพ",2,"มี",3,"เม",4,"พค",5,"มิ",6,"กค",7,"สค",8,"กย",9,"ตค",10,"พย",11,"ธค",12)</f>
        <v>4</v>
      </c>
      <c r="W1429" s="55">
        <f t="shared" si="132"/>
        <v>2022</v>
      </c>
      <c r="X1429" s="54">
        <f t="shared" si="133"/>
        <v>44670</v>
      </c>
    </row>
    <row r="1430" spans="1:24" ht="24" x14ac:dyDescent="0.4">
      <c r="A1430" s="19">
        <v>31</v>
      </c>
      <c r="B1430" s="20" t="s">
        <v>2817</v>
      </c>
      <c r="C1430" s="21" t="s">
        <v>2854</v>
      </c>
      <c r="D1430" s="22" t="s">
        <v>73</v>
      </c>
      <c r="E1430" s="23" t="s">
        <v>74</v>
      </c>
      <c r="F1430" s="24" t="s">
        <v>75</v>
      </c>
      <c r="G1430" s="25" t="s">
        <v>2852</v>
      </c>
      <c r="H1430" s="26">
        <v>199.5</v>
      </c>
      <c r="I1430" s="26">
        <v>13.96</v>
      </c>
      <c r="J1430" s="27">
        <v>213.46</v>
      </c>
      <c r="K1430" s="28">
        <v>16</v>
      </c>
      <c r="L1430" s="27">
        <v>56</v>
      </c>
      <c r="M1430" s="27">
        <v>3.92</v>
      </c>
      <c r="N1430" s="29">
        <v>59.92</v>
      </c>
      <c r="O1430" s="27">
        <v>17.880000000000003</v>
      </c>
      <c r="P1430" s="27">
        <v>273.38</v>
      </c>
      <c r="Q1430" s="27">
        <v>273.5</v>
      </c>
      <c r="R1430" s="30"/>
      <c r="S1430">
        <f t="shared" si="129"/>
        <v>7</v>
      </c>
      <c r="T1430" t="str">
        <f t="shared" si="130"/>
        <v>เม</v>
      </c>
      <c r="U1430" t="str">
        <f t="shared" si="131"/>
        <v>19</v>
      </c>
      <c r="V1430" cm="1">
        <f t="array" ref="V1430">_xlfn.SWITCH(T1430,"มค",1,"กพ",2,"มี",3,"เม",4,"พค",5,"มิ",6,"กค",7,"สค",8,"กย",9,"ตค",10,"พย",11,"ธค",12)</f>
        <v>4</v>
      </c>
      <c r="W1430" s="55">
        <f t="shared" si="132"/>
        <v>2022</v>
      </c>
      <c r="X1430" s="54">
        <f t="shared" si="133"/>
        <v>44670</v>
      </c>
    </row>
    <row r="1431" spans="1:24" ht="24" x14ac:dyDescent="0.4">
      <c r="A1431" s="19">
        <v>32</v>
      </c>
      <c r="B1431" s="20" t="s">
        <v>2817</v>
      </c>
      <c r="C1431" s="21" t="s">
        <v>2855</v>
      </c>
      <c r="D1431" s="22" t="s">
        <v>69</v>
      </c>
      <c r="E1431" s="23" t="s">
        <v>70</v>
      </c>
      <c r="F1431" s="24" t="s">
        <v>71</v>
      </c>
      <c r="G1431" s="25" t="s">
        <v>50</v>
      </c>
      <c r="H1431" s="26">
        <v>0</v>
      </c>
      <c r="I1431" s="26">
        <v>0</v>
      </c>
      <c r="J1431" s="27">
        <v>0</v>
      </c>
      <c r="K1431" s="28">
        <v>15</v>
      </c>
      <c r="L1431" s="27">
        <v>52.5</v>
      </c>
      <c r="M1431" s="27">
        <v>3.67</v>
      </c>
      <c r="N1431" s="29">
        <v>56.17</v>
      </c>
      <c r="O1431" s="27">
        <v>3.67</v>
      </c>
      <c r="P1431" s="27">
        <v>56.17</v>
      </c>
      <c r="Q1431" s="27">
        <v>56.25</v>
      </c>
      <c r="R1431" s="30"/>
      <c r="S1431">
        <f t="shared" si="129"/>
        <v>7</v>
      </c>
      <c r="T1431" t="str">
        <f t="shared" si="130"/>
        <v>เม</v>
      </c>
      <c r="U1431" t="str">
        <f t="shared" si="131"/>
        <v>19</v>
      </c>
      <c r="V1431" cm="1">
        <f t="array" ref="V1431">_xlfn.SWITCH(T1431,"มค",1,"กพ",2,"มี",3,"เม",4,"พค",5,"มิ",6,"กค",7,"สค",8,"กย",9,"ตค",10,"พย",11,"ธค",12)</f>
        <v>4</v>
      </c>
      <c r="W1431" s="55">
        <f t="shared" si="132"/>
        <v>2022</v>
      </c>
      <c r="X1431" s="54">
        <f t="shared" si="133"/>
        <v>44670</v>
      </c>
    </row>
    <row r="1432" spans="1:24" ht="24" x14ac:dyDescent="0.4">
      <c r="A1432" s="19">
        <v>33</v>
      </c>
      <c r="B1432" s="20" t="s">
        <v>2817</v>
      </c>
      <c r="C1432" s="21" t="s">
        <v>2856</v>
      </c>
      <c r="D1432" s="22" t="s">
        <v>61</v>
      </c>
      <c r="E1432" s="23" t="s">
        <v>62</v>
      </c>
      <c r="F1432" s="24" t="s">
        <v>63</v>
      </c>
      <c r="G1432" s="25" t="s">
        <v>2845</v>
      </c>
      <c r="H1432" s="26">
        <v>157.5</v>
      </c>
      <c r="I1432" s="26">
        <v>11.02</v>
      </c>
      <c r="J1432" s="27">
        <v>168.52</v>
      </c>
      <c r="K1432" s="28">
        <v>46</v>
      </c>
      <c r="L1432" s="27">
        <v>161</v>
      </c>
      <c r="M1432" s="27">
        <v>11.27</v>
      </c>
      <c r="N1432" s="29">
        <v>172.27</v>
      </c>
      <c r="O1432" s="27">
        <v>22.29</v>
      </c>
      <c r="P1432" s="27">
        <v>340.79</v>
      </c>
      <c r="Q1432" s="27">
        <v>341</v>
      </c>
      <c r="R1432" s="30"/>
      <c r="S1432">
        <f t="shared" si="129"/>
        <v>7</v>
      </c>
      <c r="T1432" t="str">
        <f t="shared" si="130"/>
        <v>เม</v>
      </c>
      <c r="U1432" t="str">
        <f t="shared" si="131"/>
        <v>19</v>
      </c>
      <c r="V1432" cm="1">
        <f t="array" ref="V1432">_xlfn.SWITCH(T1432,"มค",1,"กพ",2,"มี",3,"เม",4,"พค",5,"มิ",6,"กค",7,"สค",8,"กย",9,"ตค",10,"พย",11,"ธค",12)</f>
        <v>4</v>
      </c>
      <c r="W1432" s="55">
        <f t="shared" si="132"/>
        <v>2022</v>
      </c>
      <c r="X1432" s="54">
        <f t="shared" si="133"/>
        <v>44670</v>
      </c>
    </row>
    <row r="1433" spans="1:24" ht="24" x14ac:dyDescent="0.4">
      <c r="A1433" s="19">
        <v>34</v>
      </c>
      <c r="B1433" s="20" t="s">
        <v>2817</v>
      </c>
      <c r="C1433" s="21" t="s">
        <v>2857</v>
      </c>
      <c r="D1433" s="22" t="s">
        <v>57</v>
      </c>
      <c r="E1433" s="23" t="s">
        <v>58</v>
      </c>
      <c r="F1433" s="24" t="s">
        <v>59</v>
      </c>
      <c r="G1433" s="25" t="s">
        <v>50</v>
      </c>
      <c r="H1433" s="26">
        <v>0</v>
      </c>
      <c r="I1433" s="26">
        <v>0</v>
      </c>
      <c r="J1433" s="27">
        <v>0</v>
      </c>
      <c r="K1433" s="28">
        <v>39</v>
      </c>
      <c r="L1433" s="27">
        <v>136.5</v>
      </c>
      <c r="M1433" s="27">
        <v>9.5500000000000007</v>
      </c>
      <c r="N1433" s="29">
        <v>146.05000000000001</v>
      </c>
      <c r="O1433" s="27">
        <v>9.5500000000000007</v>
      </c>
      <c r="P1433" s="27">
        <v>146.05000000000001</v>
      </c>
      <c r="Q1433" s="27">
        <v>146.25</v>
      </c>
      <c r="R1433" s="30"/>
      <c r="S1433">
        <f t="shared" si="129"/>
        <v>7</v>
      </c>
      <c r="T1433" t="str">
        <f t="shared" si="130"/>
        <v>เม</v>
      </c>
      <c r="U1433" t="str">
        <f t="shared" si="131"/>
        <v>19</v>
      </c>
      <c r="V1433" cm="1">
        <f t="array" ref="V1433">_xlfn.SWITCH(T1433,"มค",1,"กพ",2,"มี",3,"เม",4,"พค",5,"มิ",6,"กค",7,"สค",8,"กย",9,"ตค",10,"พย",11,"ธค",12)</f>
        <v>4</v>
      </c>
      <c r="W1433" s="55">
        <f t="shared" si="132"/>
        <v>2022</v>
      </c>
      <c r="X1433" s="54">
        <f t="shared" si="133"/>
        <v>44670</v>
      </c>
    </row>
    <row r="1434" spans="1:24" ht="24" x14ac:dyDescent="0.4">
      <c r="A1434" s="19">
        <v>35</v>
      </c>
      <c r="B1434" s="20" t="s">
        <v>2817</v>
      </c>
      <c r="C1434" s="21" t="s">
        <v>2858</v>
      </c>
      <c r="D1434" s="22" t="s">
        <v>52</v>
      </c>
      <c r="E1434" s="23" t="s">
        <v>53</v>
      </c>
      <c r="F1434" s="24" t="s">
        <v>54</v>
      </c>
      <c r="G1434" s="25" t="s">
        <v>2859</v>
      </c>
      <c r="H1434" s="26">
        <v>94.5</v>
      </c>
      <c r="I1434" s="26">
        <v>6.61</v>
      </c>
      <c r="J1434" s="27">
        <v>101.11</v>
      </c>
      <c r="K1434" s="28">
        <v>0</v>
      </c>
      <c r="L1434" s="27">
        <v>0</v>
      </c>
      <c r="M1434" s="27">
        <v>0</v>
      </c>
      <c r="N1434" s="29">
        <v>0</v>
      </c>
      <c r="O1434" s="27">
        <v>6.61</v>
      </c>
      <c r="P1434" s="27">
        <v>101.11</v>
      </c>
      <c r="Q1434" s="27">
        <v>101.25</v>
      </c>
      <c r="R1434" s="30"/>
      <c r="S1434">
        <f t="shared" si="129"/>
        <v>7</v>
      </c>
      <c r="T1434" t="str">
        <f t="shared" si="130"/>
        <v>เม</v>
      </c>
      <c r="U1434" t="str">
        <f t="shared" si="131"/>
        <v>19</v>
      </c>
      <c r="V1434" cm="1">
        <f t="array" ref="V1434">_xlfn.SWITCH(T1434,"มค",1,"กพ",2,"มี",3,"เม",4,"พค",5,"มิ",6,"กค",7,"สค",8,"กย",9,"ตค",10,"พย",11,"ธค",12)</f>
        <v>4</v>
      </c>
      <c r="W1434" s="55">
        <f t="shared" si="132"/>
        <v>2022</v>
      </c>
      <c r="X1434" s="54">
        <f t="shared" si="133"/>
        <v>44670</v>
      </c>
    </row>
    <row r="1435" spans="1:24" ht="24" x14ac:dyDescent="0.4">
      <c r="A1435" s="19">
        <v>36</v>
      </c>
      <c r="B1435" s="20" t="s">
        <v>2817</v>
      </c>
      <c r="C1435" s="21" t="s">
        <v>2860</v>
      </c>
      <c r="D1435" s="22" t="s">
        <v>47</v>
      </c>
      <c r="E1435" s="23" t="s">
        <v>48</v>
      </c>
      <c r="F1435" s="24" t="s">
        <v>49</v>
      </c>
      <c r="G1435" s="25" t="s">
        <v>50</v>
      </c>
      <c r="H1435" s="26">
        <v>0</v>
      </c>
      <c r="I1435" s="26">
        <v>0</v>
      </c>
      <c r="J1435" s="27">
        <v>0</v>
      </c>
      <c r="K1435" s="28">
        <v>41</v>
      </c>
      <c r="L1435" s="27">
        <v>143.5</v>
      </c>
      <c r="M1435" s="27">
        <v>10.039999999999999</v>
      </c>
      <c r="N1435" s="29">
        <v>153.54</v>
      </c>
      <c r="O1435" s="27">
        <v>10.039999999999999</v>
      </c>
      <c r="P1435" s="27">
        <v>153.54</v>
      </c>
      <c r="Q1435" s="27">
        <v>153.75</v>
      </c>
      <c r="R1435" s="30"/>
      <c r="S1435">
        <f t="shared" si="129"/>
        <v>7</v>
      </c>
      <c r="T1435" t="str">
        <f t="shared" si="130"/>
        <v>เม</v>
      </c>
      <c r="U1435" t="str">
        <f t="shared" si="131"/>
        <v>19</v>
      </c>
      <c r="V1435" cm="1">
        <f t="array" ref="V1435">_xlfn.SWITCH(T1435,"มค",1,"กพ",2,"มี",3,"เม",4,"พค",5,"มิ",6,"กค",7,"สค",8,"กย",9,"ตค",10,"พย",11,"ธค",12)</f>
        <v>4</v>
      </c>
      <c r="W1435" s="55">
        <f t="shared" si="132"/>
        <v>2022</v>
      </c>
      <c r="X1435" s="54">
        <f t="shared" si="133"/>
        <v>44670</v>
      </c>
    </row>
    <row r="1436" spans="1:24" ht="24" x14ac:dyDescent="0.4">
      <c r="A1436" s="19">
        <v>37</v>
      </c>
      <c r="B1436" s="20" t="s">
        <v>2817</v>
      </c>
      <c r="C1436" s="21" t="s">
        <v>2861</v>
      </c>
      <c r="D1436" s="22" t="s">
        <v>916</v>
      </c>
      <c r="E1436" s="23" t="s">
        <v>106</v>
      </c>
      <c r="F1436" s="24" t="s">
        <v>917</v>
      </c>
      <c r="G1436" s="25" t="s">
        <v>50</v>
      </c>
      <c r="H1436" s="26">
        <v>0</v>
      </c>
      <c r="I1436" s="26">
        <v>0</v>
      </c>
      <c r="J1436" s="27">
        <v>0</v>
      </c>
      <c r="K1436" s="28">
        <v>52</v>
      </c>
      <c r="L1436" s="27">
        <v>182</v>
      </c>
      <c r="M1436" s="27">
        <v>12.74</v>
      </c>
      <c r="N1436" s="29">
        <v>194.74</v>
      </c>
      <c r="O1436" s="27">
        <v>12.74</v>
      </c>
      <c r="P1436" s="27">
        <v>194.74</v>
      </c>
      <c r="Q1436" s="27">
        <v>194.74</v>
      </c>
      <c r="R1436" s="30" t="s">
        <v>2862</v>
      </c>
      <c r="S1436">
        <f t="shared" si="129"/>
        <v>7</v>
      </c>
      <c r="T1436" t="str">
        <f t="shared" si="130"/>
        <v>เม</v>
      </c>
      <c r="U1436" t="str">
        <f t="shared" si="131"/>
        <v>19</v>
      </c>
      <c r="V1436" cm="1">
        <f t="array" ref="V1436">_xlfn.SWITCH(T1436,"มค",1,"กพ",2,"มี",3,"เม",4,"พค",5,"มิ",6,"กค",7,"สค",8,"กย",9,"ตค",10,"พย",11,"ธค",12)</f>
        <v>4</v>
      </c>
      <c r="W1436" s="55">
        <f t="shared" si="132"/>
        <v>2022</v>
      </c>
      <c r="X1436" s="54">
        <f t="shared" si="133"/>
        <v>44670</v>
      </c>
    </row>
    <row r="1437" spans="1:24" ht="24" x14ac:dyDescent="0.4">
      <c r="A1437" s="19">
        <v>38</v>
      </c>
      <c r="B1437" s="20" t="s">
        <v>2863</v>
      </c>
      <c r="C1437" s="21" t="s">
        <v>2864</v>
      </c>
      <c r="D1437" s="22" t="s">
        <v>287</v>
      </c>
      <c r="E1437" s="23" t="s">
        <v>288</v>
      </c>
      <c r="F1437" s="24" t="s">
        <v>289</v>
      </c>
      <c r="G1437" s="25" t="s">
        <v>2852</v>
      </c>
      <c r="H1437" s="26">
        <v>405.99</v>
      </c>
      <c r="I1437" s="26">
        <v>28.42</v>
      </c>
      <c r="J1437" s="27">
        <v>434.41</v>
      </c>
      <c r="K1437" s="28">
        <v>0</v>
      </c>
      <c r="L1437" s="27">
        <v>0</v>
      </c>
      <c r="M1437" s="27">
        <v>0</v>
      </c>
      <c r="N1437" s="29">
        <v>0</v>
      </c>
      <c r="O1437" s="27">
        <v>28.42</v>
      </c>
      <c r="P1437" s="27">
        <v>434.41</v>
      </c>
      <c r="Q1437" s="27">
        <v>434.41</v>
      </c>
      <c r="R1437" s="30" t="s">
        <v>2865</v>
      </c>
      <c r="S1437">
        <f t="shared" si="129"/>
        <v>7</v>
      </c>
      <c r="T1437" t="str">
        <f t="shared" si="130"/>
        <v>เม</v>
      </c>
      <c r="U1437" t="str">
        <f t="shared" si="131"/>
        <v>20</v>
      </c>
      <c r="V1437" cm="1">
        <f t="array" ref="V1437">_xlfn.SWITCH(T1437,"มค",1,"กพ",2,"มี",3,"เม",4,"พค",5,"มิ",6,"กค",7,"สค",8,"กย",9,"ตค",10,"พย",11,"ธค",12)</f>
        <v>4</v>
      </c>
      <c r="W1437" s="55">
        <f t="shared" si="132"/>
        <v>2022</v>
      </c>
      <c r="X1437" s="54">
        <f t="shared" si="133"/>
        <v>44671</v>
      </c>
    </row>
    <row r="1438" spans="1:24" ht="24" x14ac:dyDescent="0.4">
      <c r="A1438" s="19">
        <v>39</v>
      </c>
      <c r="B1438" s="20" t="s">
        <v>2863</v>
      </c>
      <c r="C1438" s="21" t="s">
        <v>2866</v>
      </c>
      <c r="D1438" s="22" t="s">
        <v>640</v>
      </c>
      <c r="E1438" s="23" t="s">
        <v>641</v>
      </c>
      <c r="F1438" s="24" t="s">
        <v>587</v>
      </c>
      <c r="G1438" s="25" t="s">
        <v>50</v>
      </c>
      <c r="H1438" s="26">
        <v>0</v>
      </c>
      <c r="I1438" s="26">
        <v>0</v>
      </c>
      <c r="J1438" s="27">
        <v>0</v>
      </c>
      <c r="K1438" s="28">
        <v>10</v>
      </c>
      <c r="L1438" s="27">
        <v>35</v>
      </c>
      <c r="M1438" s="27">
        <v>2.4500000000000002</v>
      </c>
      <c r="N1438" s="29">
        <v>37.450000000000003</v>
      </c>
      <c r="O1438" s="27">
        <v>2.4500000000000002</v>
      </c>
      <c r="P1438" s="27">
        <v>37.450000000000003</v>
      </c>
      <c r="Q1438" s="27">
        <v>37.5</v>
      </c>
      <c r="R1438" s="30"/>
      <c r="S1438">
        <f t="shared" si="129"/>
        <v>7</v>
      </c>
      <c r="T1438" t="str">
        <f t="shared" si="130"/>
        <v>เม</v>
      </c>
      <c r="U1438" t="str">
        <f t="shared" si="131"/>
        <v>20</v>
      </c>
      <c r="V1438" cm="1">
        <f t="array" ref="V1438">_xlfn.SWITCH(T1438,"มค",1,"กพ",2,"มี",3,"เม",4,"พค",5,"มิ",6,"กค",7,"สค",8,"กย",9,"ตค",10,"พย",11,"ธค",12)</f>
        <v>4</v>
      </c>
      <c r="W1438" s="55">
        <f t="shared" si="132"/>
        <v>2022</v>
      </c>
      <c r="X1438" s="54">
        <f t="shared" si="133"/>
        <v>44671</v>
      </c>
    </row>
    <row r="1439" spans="1:24" ht="24" x14ac:dyDescent="0.4">
      <c r="A1439" s="19">
        <v>40</v>
      </c>
      <c r="B1439" s="20" t="s">
        <v>2863</v>
      </c>
      <c r="C1439" s="21" t="s">
        <v>2867</v>
      </c>
      <c r="D1439" s="22" t="s">
        <v>628</v>
      </c>
      <c r="E1439" s="23" t="s">
        <v>629</v>
      </c>
      <c r="F1439" s="24" t="s">
        <v>630</v>
      </c>
      <c r="G1439" s="25" t="s">
        <v>50</v>
      </c>
      <c r="H1439" s="26">
        <v>0</v>
      </c>
      <c r="I1439" s="26">
        <v>0</v>
      </c>
      <c r="J1439" s="27">
        <v>0</v>
      </c>
      <c r="K1439" s="28">
        <v>69</v>
      </c>
      <c r="L1439" s="27">
        <v>241.5</v>
      </c>
      <c r="M1439" s="27">
        <v>16.899999999999999</v>
      </c>
      <c r="N1439" s="29">
        <v>258.39999999999998</v>
      </c>
      <c r="O1439" s="27">
        <v>16.899999999999999</v>
      </c>
      <c r="P1439" s="27">
        <v>258.39999999999998</v>
      </c>
      <c r="Q1439" s="27">
        <v>258.5</v>
      </c>
      <c r="R1439" s="30"/>
      <c r="S1439">
        <f t="shared" si="129"/>
        <v>7</v>
      </c>
      <c r="T1439" t="str">
        <f t="shared" si="130"/>
        <v>เม</v>
      </c>
      <c r="U1439" t="str">
        <f t="shared" si="131"/>
        <v>20</v>
      </c>
      <c r="V1439" cm="1">
        <f t="array" ref="V1439">_xlfn.SWITCH(T1439,"มค",1,"กพ",2,"มี",3,"เม",4,"พค",5,"มิ",6,"กค",7,"สค",8,"กย",9,"ตค",10,"พย",11,"ธค",12)</f>
        <v>4</v>
      </c>
      <c r="W1439" s="55">
        <f t="shared" si="132"/>
        <v>2022</v>
      </c>
      <c r="X1439" s="54">
        <f t="shared" si="133"/>
        <v>44671</v>
      </c>
    </row>
    <row r="1440" spans="1:24" ht="24" x14ac:dyDescent="0.4">
      <c r="A1440" s="19">
        <v>41</v>
      </c>
      <c r="B1440" s="20" t="s">
        <v>2863</v>
      </c>
      <c r="C1440" s="21" t="s">
        <v>2868</v>
      </c>
      <c r="D1440" s="22" t="s">
        <v>636</v>
      </c>
      <c r="E1440" s="23" t="s">
        <v>637</v>
      </c>
      <c r="F1440" s="24" t="s">
        <v>638</v>
      </c>
      <c r="G1440" s="25" t="s">
        <v>50</v>
      </c>
      <c r="H1440" s="26">
        <v>0</v>
      </c>
      <c r="I1440" s="26">
        <v>0</v>
      </c>
      <c r="J1440" s="27">
        <v>0</v>
      </c>
      <c r="K1440" s="28">
        <v>5</v>
      </c>
      <c r="L1440" s="27">
        <v>17.5</v>
      </c>
      <c r="M1440" s="27">
        <v>1.22</v>
      </c>
      <c r="N1440" s="29">
        <v>18.72</v>
      </c>
      <c r="O1440" s="27">
        <v>1.22</v>
      </c>
      <c r="P1440" s="27">
        <v>18.72</v>
      </c>
      <c r="Q1440" s="27">
        <v>18.75</v>
      </c>
      <c r="R1440" s="30"/>
      <c r="S1440">
        <f t="shared" si="129"/>
        <v>7</v>
      </c>
      <c r="T1440" t="str">
        <f t="shared" si="130"/>
        <v>เม</v>
      </c>
      <c r="U1440" t="str">
        <f t="shared" si="131"/>
        <v>20</v>
      </c>
      <c r="V1440" cm="1">
        <f t="array" ref="V1440">_xlfn.SWITCH(T1440,"มค",1,"กพ",2,"มี",3,"เม",4,"พค",5,"มิ",6,"กค",7,"สค",8,"กย",9,"ตค",10,"พย",11,"ธค",12)</f>
        <v>4</v>
      </c>
      <c r="W1440" s="55">
        <f t="shared" si="132"/>
        <v>2022</v>
      </c>
      <c r="X1440" s="54">
        <f t="shared" si="133"/>
        <v>44671</v>
      </c>
    </row>
    <row r="1441" spans="1:24" ht="24" x14ac:dyDescent="0.4">
      <c r="A1441" s="19">
        <v>42</v>
      </c>
      <c r="B1441" s="20" t="s">
        <v>2863</v>
      </c>
      <c r="C1441" s="21" t="s">
        <v>2869</v>
      </c>
      <c r="D1441" s="22" t="s">
        <v>1762</v>
      </c>
      <c r="E1441" s="23" t="s">
        <v>1763</v>
      </c>
      <c r="F1441" s="24" t="s">
        <v>1764</v>
      </c>
      <c r="G1441" s="25" t="s">
        <v>50</v>
      </c>
      <c r="H1441" s="26">
        <v>0</v>
      </c>
      <c r="I1441" s="26">
        <v>0</v>
      </c>
      <c r="J1441" s="27">
        <v>0</v>
      </c>
      <c r="K1441" s="28">
        <v>54</v>
      </c>
      <c r="L1441" s="27">
        <v>189</v>
      </c>
      <c r="M1441" s="27">
        <v>13.23</v>
      </c>
      <c r="N1441" s="29">
        <v>202.23</v>
      </c>
      <c r="O1441" s="27">
        <v>13.23</v>
      </c>
      <c r="P1441" s="27">
        <v>202.23</v>
      </c>
      <c r="Q1441" s="27">
        <v>202.25</v>
      </c>
      <c r="R1441" s="30"/>
      <c r="S1441">
        <f t="shared" si="129"/>
        <v>7</v>
      </c>
      <c r="T1441" t="str">
        <f t="shared" si="130"/>
        <v>เม</v>
      </c>
      <c r="U1441" t="str">
        <f t="shared" si="131"/>
        <v>20</v>
      </c>
      <c r="V1441" cm="1">
        <f t="array" ref="V1441">_xlfn.SWITCH(T1441,"มค",1,"กพ",2,"มี",3,"เม",4,"พค",5,"มิ",6,"กค",7,"สค",8,"กย",9,"ตค",10,"พย",11,"ธค",12)</f>
        <v>4</v>
      </c>
      <c r="W1441" s="55">
        <f t="shared" si="132"/>
        <v>2022</v>
      </c>
      <c r="X1441" s="54">
        <f t="shared" si="133"/>
        <v>44671</v>
      </c>
    </row>
    <row r="1442" spans="1:24" ht="24" x14ac:dyDescent="0.4">
      <c r="A1442" s="19">
        <v>43</v>
      </c>
      <c r="B1442" s="20" t="s">
        <v>2863</v>
      </c>
      <c r="C1442" s="21" t="s">
        <v>2870</v>
      </c>
      <c r="D1442" s="22" t="s">
        <v>620</v>
      </c>
      <c r="E1442" s="23" t="s">
        <v>621</v>
      </c>
      <c r="F1442" s="24" t="s">
        <v>622</v>
      </c>
      <c r="G1442" s="25" t="s">
        <v>50</v>
      </c>
      <c r="H1442" s="26">
        <v>0</v>
      </c>
      <c r="I1442" s="26">
        <v>0</v>
      </c>
      <c r="J1442" s="27">
        <v>0</v>
      </c>
      <c r="K1442" s="28">
        <v>24</v>
      </c>
      <c r="L1442" s="27">
        <v>84</v>
      </c>
      <c r="M1442" s="27">
        <v>5.88</v>
      </c>
      <c r="N1442" s="29">
        <v>89.88</v>
      </c>
      <c r="O1442" s="27">
        <v>5.88</v>
      </c>
      <c r="P1442" s="27">
        <v>89.88</v>
      </c>
      <c r="Q1442" s="27">
        <v>90</v>
      </c>
      <c r="R1442" s="30"/>
      <c r="S1442">
        <f t="shared" si="129"/>
        <v>7</v>
      </c>
      <c r="T1442" t="str">
        <f t="shared" si="130"/>
        <v>เม</v>
      </c>
      <c r="U1442" t="str">
        <f t="shared" si="131"/>
        <v>20</v>
      </c>
      <c r="V1442" cm="1">
        <f t="array" ref="V1442">_xlfn.SWITCH(T1442,"มค",1,"กพ",2,"มี",3,"เม",4,"พค",5,"มิ",6,"กค",7,"สค",8,"กย",9,"ตค",10,"พย",11,"ธค",12)</f>
        <v>4</v>
      </c>
      <c r="W1442" s="55">
        <f t="shared" si="132"/>
        <v>2022</v>
      </c>
      <c r="X1442" s="54">
        <f t="shared" si="133"/>
        <v>44671</v>
      </c>
    </row>
    <row r="1443" spans="1:24" ht="24" x14ac:dyDescent="0.4">
      <c r="A1443" s="19">
        <v>44</v>
      </c>
      <c r="B1443" s="20" t="s">
        <v>2863</v>
      </c>
      <c r="C1443" s="21" t="s">
        <v>2871</v>
      </c>
      <c r="D1443" s="22" t="s">
        <v>255</v>
      </c>
      <c r="E1443" s="23" t="s">
        <v>256</v>
      </c>
      <c r="F1443" s="24" t="s">
        <v>257</v>
      </c>
      <c r="G1443" s="25" t="s">
        <v>50</v>
      </c>
      <c r="H1443" s="26">
        <v>0</v>
      </c>
      <c r="I1443" s="26">
        <v>0</v>
      </c>
      <c r="J1443" s="27">
        <v>0</v>
      </c>
      <c r="K1443" s="28">
        <v>349</v>
      </c>
      <c r="L1443" s="27">
        <v>1221.5</v>
      </c>
      <c r="M1443" s="27">
        <v>85.5</v>
      </c>
      <c r="N1443" s="29">
        <v>1307</v>
      </c>
      <c r="O1443" s="27">
        <v>85.5</v>
      </c>
      <c r="P1443" s="27">
        <v>1307</v>
      </c>
      <c r="Q1443" s="27">
        <v>1307</v>
      </c>
      <c r="R1443" s="30"/>
      <c r="S1443">
        <f t="shared" si="129"/>
        <v>7</v>
      </c>
      <c r="T1443" t="str">
        <f t="shared" si="130"/>
        <v>เม</v>
      </c>
      <c r="U1443" t="str">
        <f t="shared" si="131"/>
        <v>20</v>
      </c>
      <c r="V1443" cm="1">
        <f t="array" ref="V1443">_xlfn.SWITCH(T1443,"มค",1,"กพ",2,"มี",3,"เม",4,"พค",5,"มิ",6,"กค",7,"สค",8,"กย",9,"ตค",10,"พย",11,"ธค",12)</f>
        <v>4</v>
      </c>
      <c r="W1443" s="55">
        <f t="shared" si="132"/>
        <v>2022</v>
      </c>
      <c r="X1443" s="54">
        <f t="shared" si="133"/>
        <v>44671</v>
      </c>
    </row>
    <row r="1444" spans="1:24" ht="24" x14ac:dyDescent="0.4">
      <c r="A1444" s="19">
        <v>45</v>
      </c>
      <c r="B1444" s="20" t="s">
        <v>2863</v>
      </c>
      <c r="C1444" s="21" t="s">
        <v>2872</v>
      </c>
      <c r="D1444" s="22" t="s">
        <v>1494</v>
      </c>
      <c r="E1444" s="23" t="s">
        <v>1495</v>
      </c>
      <c r="F1444" s="24" t="s">
        <v>1496</v>
      </c>
      <c r="G1444" s="25" t="s">
        <v>50</v>
      </c>
      <c r="H1444" s="26">
        <v>0</v>
      </c>
      <c r="I1444" s="26">
        <v>0</v>
      </c>
      <c r="J1444" s="27">
        <v>0</v>
      </c>
      <c r="K1444" s="28">
        <v>19</v>
      </c>
      <c r="L1444" s="27">
        <v>66.5</v>
      </c>
      <c r="M1444" s="27">
        <v>4.6500000000000004</v>
      </c>
      <c r="N1444" s="29">
        <v>71.150000000000006</v>
      </c>
      <c r="O1444" s="27">
        <v>4.6500000000000004</v>
      </c>
      <c r="P1444" s="27">
        <v>71.150000000000006</v>
      </c>
      <c r="Q1444" s="27">
        <v>71.25</v>
      </c>
      <c r="R1444" s="30"/>
      <c r="S1444">
        <f t="shared" si="129"/>
        <v>7</v>
      </c>
      <c r="T1444" t="str">
        <f t="shared" si="130"/>
        <v>เม</v>
      </c>
      <c r="U1444" t="str">
        <f t="shared" si="131"/>
        <v>20</v>
      </c>
      <c r="V1444" cm="1">
        <f t="array" ref="V1444">_xlfn.SWITCH(T1444,"มค",1,"กพ",2,"มี",3,"เม",4,"พค",5,"มิ",6,"กค",7,"สค",8,"กย",9,"ตค",10,"พย",11,"ธค",12)</f>
        <v>4</v>
      </c>
      <c r="W1444" s="55">
        <f t="shared" si="132"/>
        <v>2022</v>
      </c>
      <c r="X1444" s="54">
        <f t="shared" si="133"/>
        <v>44671</v>
      </c>
    </row>
    <row r="1445" spans="1:24" ht="24" x14ac:dyDescent="0.4">
      <c r="A1445" s="19">
        <v>46</v>
      </c>
      <c r="B1445" s="20" t="s">
        <v>2863</v>
      </c>
      <c r="C1445" s="21" t="s">
        <v>2873</v>
      </c>
      <c r="D1445" s="22" t="s">
        <v>2536</v>
      </c>
      <c r="E1445" s="23" t="s">
        <v>2537</v>
      </c>
      <c r="F1445" s="24" t="s">
        <v>2538</v>
      </c>
      <c r="G1445" s="25" t="s">
        <v>50</v>
      </c>
      <c r="H1445" s="26">
        <v>0</v>
      </c>
      <c r="I1445" s="26">
        <v>0</v>
      </c>
      <c r="J1445" s="27">
        <v>0</v>
      </c>
      <c r="K1445" s="28">
        <v>11</v>
      </c>
      <c r="L1445" s="27">
        <v>38.5</v>
      </c>
      <c r="M1445" s="27">
        <v>2.69</v>
      </c>
      <c r="N1445" s="29">
        <v>41.19</v>
      </c>
      <c r="O1445" s="27">
        <v>2.69</v>
      </c>
      <c r="P1445" s="27">
        <v>41.19</v>
      </c>
      <c r="Q1445" s="27">
        <v>41.25</v>
      </c>
      <c r="R1445" s="30"/>
      <c r="S1445">
        <f t="shared" si="129"/>
        <v>7</v>
      </c>
      <c r="T1445" t="str">
        <f t="shared" si="130"/>
        <v>เม</v>
      </c>
      <c r="U1445" t="str">
        <f t="shared" si="131"/>
        <v>20</v>
      </c>
      <c r="V1445" cm="1">
        <f t="array" ref="V1445">_xlfn.SWITCH(T1445,"มค",1,"กพ",2,"มี",3,"เม",4,"พค",5,"มิ",6,"กค",7,"สค",8,"กย",9,"ตค",10,"พย",11,"ธค",12)</f>
        <v>4</v>
      </c>
      <c r="W1445" s="55">
        <f t="shared" si="132"/>
        <v>2022</v>
      </c>
      <c r="X1445" s="54">
        <f t="shared" si="133"/>
        <v>44671</v>
      </c>
    </row>
    <row r="1446" spans="1:24" ht="24" x14ac:dyDescent="0.4">
      <c r="A1446" s="19">
        <v>47</v>
      </c>
      <c r="B1446" s="20" t="s">
        <v>2863</v>
      </c>
      <c r="C1446" s="21" t="s">
        <v>2874</v>
      </c>
      <c r="D1446" s="22" t="s">
        <v>534</v>
      </c>
      <c r="E1446" s="23" t="s">
        <v>535</v>
      </c>
      <c r="F1446" s="24" t="s">
        <v>536</v>
      </c>
      <c r="G1446" s="25" t="s">
        <v>50</v>
      </c>
      <c r="H1446" s="26">
        <v>0</v>
      </c>
      <c r="I1446" s="26">
        <v>0</v>
      </c>
      <c r="J1446" s="27">
        <v>0</v>
      </c>
      <c r="K1446" s="28">
        <v>24</v>
      </c>
      <c r="L1446" s="27">
        <v>84</v>
      </c>
      <c r="M1446" s="27">
        <v>5.88</v>
      </c>
      <c r="N1446" s="29">
        <v>89.88</v>
      </c>
      <c r="O1446" s="27">
        <v>5.88</v>
      </c>
      <c r="P1446" s="27">
        <v>89.88</v>
      </c>
      <c r="Q1446" s="27">
        <v>90</v>
      </c>
      <c r="R1446" s="30"/>
      <c r="S1446">
        <f t="shared" si="129"/>
        <v>7</v>
      </c>
      <c r="T1446" t="str">
        <f t="shared" si="130"/>
        <v>เม</v>
      </c>
      <c r="U1446" t="str">
        <f t="shared" si="131"/>
        <v>20</v>
      </c>
      <c r="V1446" cm="1">
        <f t="array" ref="V1446">_xlfn.SWITCH(T1446,"มค",1,"กพ",2,"มี",3,"เม",4,"พค",5,"มิ",6,"กค",7,"สค",8,"กย",9,"ตค",10,"พย",11,"ธค",12)</f>
        <v>4</v>
      </c>
      <c r="W1446" s="55">
        <f t="shared" si="132"/>
        <v>2022</v>
      </c>
      <c r="X1446" s="54">
        <f t="shared" si="133"/>
        <v>44671</v>
      </c>
    </row>
    <row r="1447" spans="1:24" ht="24" x14ac:dyDescent="0.4">
      <c r="A1447" s="19">
        <v>48</v>
      </c>
      <c r="B1447" s="20" t="s">
        <v>2863</v>
      </c>
      <c r="C1447" s="21" t="s">
        <v>2875</v>
      </c>
      <c r="D1447" s="22" t="s">
        <v>259</v>
      </c>
      <c r="E1447" s="23" t="s">
        <v>252</v>
      </c>
      <c r="F1447" s="24" t="s">
        <v>260</v>
      </c>
      <c r="G1447" s="25" t="s">
        <v>50</v>
      </c>
      <c r="H1447" s="26">
        <v>0</v>
      </c>
      <c r="I1447" s="26">
        <v>0</v>
      </c>
      <c r="J1447" s="27">
        <v>0</v>
      </c>
      <c r="K1447" s="28">
        <v>12</v>
      </c>
      <c r="L1447" s="27">
        <v>42</v>
      </c>
      <c r="M1447" s="27">
        <v>2.94</v>
      </c>
      <c r="N1447" s="29">
        <v>44.94</v>
      </c>
      <c r="O1447" s="27">
        <v>2.94</v>
      </c>
      <c r="P1447" s="27">
        <v>44.94</v>
      </c>
      <c r="Q1447" s="27">
        <v>45</v>
      </c>
      <c r="R1447" s="30"/>
      <c r="S1447">
        <f t="shared" si="129"/>
        <v>7</v>
      </c>
      <c r="T1447" t="str">
        <f t="shared" si="130"/>
        <v>เม</v>
      </c>
      <c r="U1447" t="str">
        <f t="shared" si="131"/>
        <v>20</v>
      </c>
      <c r="V1447" cm="1">
        <f t="array" ref="V1447">_xlfn.SWITCH(T1447,"มค",1,"กพ",2,"มี",3,"เม",4,"พค",5,"มิ",6,"กค",7,"สค",8,"กย",9,"ตค",10,"พย",11,"ธค",12)</f>
        <v>4</v>
      </c>
      <c r="W1447" s="55">
        <f t="shared" si="132"/>
        <v>2022</v>
      </c>
      <c r="X1447" s="54">
        <f t="shared" si="133"/>
        <v>44671</v>
      </c>
    </row>
    <row r="1448" spans="1:24" ht="24" x14ac:dyDescent="0.4">
      <c r="A1448" s="19">
        <v>49</v>
      </c>
      <c r="B1448" s="20" t="s">
        <v>2863</v>
      </c>
      <c r="C1448" s="21" t="s">
        <v>2876</v>
      </c>
      <c r="D1448" s="22" t="s">
        <v>1487</v>
      </c>
      <c r="E1448" s="23" t="s">
        <v>252</v>
      </c>
      <c r="F1448" s="24" t="s">
        <v>1488</v>
      </c>
      <c r="G1448" s="25" t="s">
        <v>50</v>
      </c>
      <c r="H1448" s="26">
        <v>0</v>
      </c>
      <c r="I1448" s="26">
        <v>0</v>
      </c>
      <c r="J1448" s="27">
        <v>0</v>
      </c>
      <c r="K1448" s="28">
        <v>26</v>
      </c>
      <c r="L1448" s="27">
        <v>91</v>
      </c>
      <c r="M1448" s="27">
        <v>6.37</v>
      </c>
      <c r="N1448" s="29">
        <v>97.37</v>
      </c>
      <c r="O1448" s="27">
        <v>6.37</v>
      </c>
      <c r="P1448" s="27">
        <v>97.37</v>
      </c>
      <c r="Q1448" s="27">
        <v>97.5</v>
      </c>
      <c r="R1448" s="30"/>
      <c r="S1448">
        <f t="shared" si="129"/>
        <v>7</v>
      </c>
      <c r="T1448" t="str">
        <f t="shared" si="130"/>
        <v>เม</v>
      </c>
      <c r="U1448" t="str">
        <f t="shared" si="131"/>
        <v>20</v>
      </c>
      <c r="V1448" cm="1">
        <f t="array" ref="V1448">_xlfn.SWITCH(T1448,"มค",1,"กพ",2,"มี",3,"เม",4,"พค",5,"มิ",6,"กค",7,"สค",8,"กย",9,"ตค",10,"พย",11,"ธค",12)</f>
        <v>4</v>
      </c>
      <c r="W1448" s="55">
        <f t="shared" si="132"/>
        <v>2022</v>
      </c>
      <c r="X1448" s="54">
        <f t="shared" si="133"/>
        <v>44671</v>
      </c>
    </row>
    <row r="1449" spans="1:24" ht="24" x14ac:dyDescent="0.4">
      <c r="A1449" s="19">
        <v>50</v>
      </c>
      <c r="B1449" s="20" t="s">
        <v>2863</v>
      </c>
      <c r="C1449" s="21" t="s">
        <v>2877</v>
      </c>
      <c r="D1449" s="22" t="s">
        <v>247</v>
      </c>
      <c r="E1449" s="23" t="s">
        <v>248</v>
      </c>
      <c r="F1449" s="24" t="s">
        <v>249</v>
      </c>
      <c r="G1449" s="25" t="s">
        <v>50</v>
      </c>
      <c r="H1449" s="26">
        <v>0</v>
      </c>
      <c r="I1449" s="26">
        <v>0</v>
      </c>
      <c r="J1449" s="27">
        <v>0</v>
      </c>
      <c r="K1449" s="28">
        <v>2</v>
      </c>
      <c r="L1449" s="27">
        <v>7</v>
      </c>
      <c r="M1449" s="27">
        <v>0.49</v>
      </c>
      <c r="N1449" s="29">
        <v>7.49</v>
      </c>
      <c r="O1449" s="27">
        <v>0.49</v>
      </c>
      <c r="P1449" s="27">
        <v>7.49</v>
      </c>
      <c r="Q1449" s="27">
        <v>7.5</v>
      </c>
      <c r="R1449" s="30"/>
      <c r="S1449">
        <f t="shared" si="129"/>
        <v>7</v>
      </c>
      <c r="T1449" t="str">
        <f t="shared" si="130"/>
        <v>เม</v>
      </c>
      <c r="U1449" t="str">
        <f t="shared" si="131"/>
        <v>20</v>
      </c>
      <c r="V1449" cm="1">
        <f t="array" ref="V1449">_xlfn.SWITCH(T1449,"มค",1,"กพ",2,"มี",3,"เม",4,"พค",5,"มิ",6,"กค",7,"สค",8,"กย",9,"ตค",10,"พย",11,"ธค",12)</f>
        <v>4</v>
      </c>
      <c r="W1449" s="55">
        <f t="shared" si="132"/>
        <v>2022</v>
      </c>
      <c r="X1449" s="54">
        <f t="shared" si="133"/>
        <v>44671</v>
      </c>
    </row>
    <row r="1450" spans="1:24" ht="24" x14ac:dyDescent="0.4">
      <c r="A1450" s="19">
        <v>51</v>
      </c>
      <c r="B1450" s="20" t="s">
        <v>2863</v>
      </c>
      <c r="C1450" s="21" t="s">
        <v>2878</v>
      </c>
      <c r="D1450" s="22" t="s">
        <v>243</v>
      </c>
      <c r="E1450" s="23" t="s">
        <v>244</v>
      </c>
      <c r="F1450" s="24" t="s">
        <v>245</v>
      </c>
      <c r="G1450" s="25" t="s">
        <v>50</v>
      </c>
      <c r="H1450" s="26">
        <v>0</v>
      </c>
      <c r="I1450" s="26">
        <v>0</v>
      </c>
      <c r="J1450" s="27">
        <v>0</v>
      </c>
      <c r="K1450" s="28">
        <v>27</v>
      </c>
      <c r="L1450" s="27">
        <v>94.5</v>
      </c>
      <c r="M1450" s="27">
        <v>6.61</v>
      </c>
      <c r="N1450" s="29">
        <v>101.11</v>
      </c>
      <c r="O1450" s="27">
        <v>6.61</v>
      </c>
      <c r="P1450" s="27">
        <v>101.11</v>
      </c>
      <c r="Q1450" s="27">
        <v>101.25</v>
      </c>
      <c r="R1450" s="30"/>
      <c r="S1450">
        <f t="shared" si="129"/>
        <v>7</v>
      </c>
      <c r="T1450" t="str">
        <f t="shared" si="130"/>
        <v>เม</v>
      </c>
      <c r="U1450" t="str">
        <f t="shared" si="131"/>
        <v>20</v>
      </c>
      <c r="V1450" cm="1">
        <f t="array" ref="V1450">_xlfn.SWITCH(T1450,"มค",1,"กพ",2,"มี",3,"เม",4,"พค",5,"มิ",6,"กค",7,"สค",8,"กย",9,"ตค",10,"พย",11,"ธค",12)</f>
        <v>4</v>
      </c>
      <c r="W1450" s="55">
        <f t="shared" si="132"/>
        <v>2022</v>
      </c>
      <c r="X1450" s="54">
        <f t="shared" si="133"/>
        <v>44671</v>
      </c>
    </row>
    <row r="1451" spans="1:24" ht="24" x14ac:dyDescent="0.4">
      <c r="A1451" s="19">
        <v>52</v>
      </c>
      <c r="B1451" s="20" t="s">
        <v>2863</v>
      </c>
      <c r="C1451" s="21" t="s">
        <v>2879</v>
      </c>
      <c r="D1451" s="22" t="s">
        <v>201</v>
      </c>
      <c r="E1451" s="23" t="s">
        <v>198</v>
      </c>
      <c r="F1451" s="24" t="s">
        <v>202</v>
      </c>
      <c r="G1451" s="25" t="s">
        <v>50</v>
      </c>
      <c r="H1451" s="26">
        <v>0</v>
      </c>
      <c r="I1451" s="26">
        <v>0</v>
      </c>
      <c r="J1451" s="27">
        <v>0</v>
      </c>
      <c r="K1451" s="28">
        <v>45</v>
      </c>
      <c r="L1451" s="27">
        <v>157.5</v>
      </c>
      <c r="M1451" s="27">
        <v>11.02</v>
      </c>
      <c r="N1451" s="29">
        <v>168.52</v>
      </c>
      <c r="O1451" s="27">
        <v>11.02</v>
      </c>
      <c r="P1451" s="27">
        <v>168.52</v>
      </c>
      <c r="Q1451" s="27">
        <v>168.75</v>
      </c>
      <c r="R1451" s="30"/>
      <c r="S1451">
        <f t="shared" si="129"/>
        <v>7</v>
      </c>
      <c r="T1451" t="str">
        <f t="shared" si="130"/>
        <v>เม</v>
      </c>
      <c r="U1451" t="str">
        <f t="shared" si="131"/>
        <v>20</v>
      </c>
      <c r="V1451" cm="1">
        <f t="array" ref="V1451">_xlfn.SWITCH(T1451,"มค",1,"กพ",2,"มี",3,"เม",4,"พค",5,"มิ",6,"กค",7,"สค",8,"กย",9,"ตค",10,"พย",11,"ธค",12)</f>
        <v>4</v>
      </c>
      <c r="W1451" s="55">
        <f t="shared" si="132"/>
        <v>2022</v>
      </c>
      <c r="X1451" s="54">
        <f t="shared" si="133"/>
        <v>44671</v>
      </c>
    </row>
    <row r="1452" spans="1:24" ht="24" x14ac:dyDescent="0.4">
      <c r="A1452" s="19">
        <v>53</v>
      </c>
      <c r="B1452" s="20" t="s">
        <v>2863</v>
      </c>
      <c r="C1452" s="21" t="s">
        <v>2880</v>
      </c>
      <c r="D1452" s="22" t="s">
        <v>197</v>
      </c>
      <c r="E1452" s="23" t="s">
        <v>198</v>
      </c>
      <c r="F1452" s="24" t="s">
        <v>199</v>
      </c>
      <c r="G1452" s="25" t="s">
        <v>50</v>
      </c>
      <c r="H1452" s="26">
        <v>0</v>
      </c>
      <c r="I1452" s="26">
        <v>0</v>
      </c>
      <c r="J1452" s="27">
        <v>0</v>
      </c>
      <c r="K1452" s="28">
        <v>10</v>
      </c>
      <c r="L1452" s="27">
        <v>35</v>
      </c>
      <c r="M1452" s="27">
        <v>2.4500000000000002</v>
      </c>
      <c r="N1452" s="29">
        <v>37.450000000000003</v>
      </c>
      <c r="O1452" s="27">
        <v>2.4500000000000002</v>
      </c>
      <c r="P1452" s="27">
        <v>37.450000000000003</v>
      </c>
      <c r="Q1452" s="27">
        <v>37.5</v>
      </c>
      <c r="R1452" s="30"/>
      <c r="S1452">
        <f t="shared" si="129"/>
        <v>7</v>
      </c>
      <c r="T1452" t="str">
        <f t="shared" si="130"/>
        <v>เม</v>
      </c>
      <c r="U1452" t="str">
        <f t="shared" si="131"/>
        <v>20</v>
      </c>
      <c r="V1452" cm="1">
        <f t="array" ref="V1452">_xlfn.SWITCH(T1452,"มค",1,"กพ",2,"มี",3,"เม",4,"พค",5,"มิ",6,"กค",7,"สค",8,"กย",9,"ตค",10,"พย",11,"ธค",12)</f>
        <v>4</v>
      </c>
      <c r="W1452" s="55">
        <f t="shared" si="132"/>
        <v>2022</v>
      </c>
      <c r="X1452" s="54">
        <f t="shared" si="133"/>
        <v>44671</v>
      </c>
    </row>
    <row r="1453" spans="1:24" ht="24" x14ac:dyDescent="0.4">
      <c r="A1453" s="19">
        <v>54</v>
      </c>
      <c r="B1453" s="20" t="s">
        <v>2863</v>
      </c>
      <c r="C1453" s="21" t="s">
        <v>2881</v>
      </c>
      <c r="D1453" s="22" t="s">
        <v>186</v>
      </c>
      <c r="E1453" s="23" t="s">
        <v>187</v>
      </c>
      <c r="F1453" s="24" t="s">
        <v>188</v>
      </c>
      <c r="G1453" s="25" t="s">
        <v>50</v>
      </c>
      <c r="H1453" s="26">
        <v>0</v>
      </c>
      <c r="I1453" s="26">
        <v>0</v>
      </c>
      <c r="J1453" s="27">
        <v>0</v>
      </c>
      <c r="K1453" s="28">
        <v>12</v>
      </c>
      <c r="L1453" s="27">
        <v>42</v>
      </c>
      <c r="M1453" s="27">
        <v>2.94</v>
      </c>
      <c r="N1453" s="29">
        <v>44.94</v>
      </c>
      <c r="O1453" s="27">
        <v>2.94</v>
      </c>
      <c r="P1453" s="27">
        <v>44.94</v>
      </c>
      <c r="Q1453" s="27">
        <v>45</v>
      </c>
      <c r="R1453" s="30"/>
      <c r="S1453">
        <f t="shared" si="129"/>
        <v>7</v>
      </c>
      <c r="T1453" t="str">
        <f t="shared" si="130"/>
        <v>เม</v>
      </c>
      <c r="U1453" t="str">
        <f t="shared" si="131"/>
        <v>20</v>
      </c>
      <c r="V1453" cm="1">
        <f t="array" ref="V1453">_xlfn.SWITCH(T1453,"มค",1,"กพ",2,"มี",3,"เม",4,"พค",5,"มิ",6,"กค",7,"สค",8,"กย",9,"ตค",10,"พย",11,"ธค",12)</f>
        <v>4</v>
      </c>
      <c r="W1453" s="55">
        <f t="shared" si="132"/>
        <v>2022</v>
      </c>
      <c r="X1453" s="54">
        <f t="shared" si="133"/>
        <v>44671</v>
      </c>
    </row>
    <row r="1454" spans="1:24" ht="24" x14ac:dyDescent="0.4">
      <c r="A1454" s="19">
        <v>55</v>
      </c>
      <c r="B1454" s="20" t="s">
        <v>2863</v>
      </c>
      <c r="C1454" s="21" t="s">
        <v>2882</v>
      </c>
      <c r="D1454" s="22" t="s">
        <v>193</v>
      </c>
      <c r="E1454" s="23" t="s">
        <v>194</v>
      </c>
      <c r="F1454" s="24" t="s">
        <v>195</v>
      </c>
      <c r="G1454" s="25" t="s">
        <v>50</v>
      </c>
      <c r="H1454" s="26">
        <v>0</v>
      </c>
      <c r="I1454" s="26">
        <v>0</v>
      </c>
      <c r="J1454" s="27">
        <v>0</v>
      </c>
      <c r="K1454" s="28">
        <v>14</v>
      </c>
      <c r="L1454" s="27">
        <v>49</v>
      </c>
      <c r="M1454" s="27">
        <v>3.43</v>
      </c>
      <c r="N1454" s="29">
        <v>52.43</v>
      </c>
      <c r="O1454" s="27">
        <v>3.43</v>
      </c>
      <c r="P1454" s="27">
        <v>52.43</v>
      </c>
      <c r="Q1454" s="27">
        <v>52.5</v>
      </c>
      <c r="R1454" s="30"/>
      <c r="S1454">
        <f t="shared" si="129"/>
        <v>7</v>
      </c>
      <c r="T1454" t="str">
        <f t="shared" si="130"/>
        <v>เม</v>
      </c>
      <c r="U1454" t="str">
        <f t="shared" si="131"/>
        <v>20</v>
      </c>
      <c r="V1454" cm="1">
        <f t="array" ref="V1454">_xlfn.SWITCH(T1454,"มค",1,"กพ",2,"มี",3,"เม",4,"พค",5,"มิ",6,"กค",7,"สค",8,"กย",9,"ตค",10,"พย",11,"ธค",12)</f>
        <v>4</v>
      </c>
      <c r="W1454" s="55">
        <f t="shared" si="132"/>
        <v>2022</v>
      </c>
      <c r="X1454" s="54">
        <f t="shared" si="133"/>
        <v>44671</v>
      </c>
    </row>
    <row r="1455" spans="1:24" ht="24" x14ac:dyDescent="0.4">
      <c r="A1455" s="19">
        <v>56</v>
      </c>
      <c r="B1455" s="20" t="s">
        <v>2863</v>
      </c>
      <c r="C1455" s="21" t="s">
        <v>2883</v>
      </c>
      <c r="D1455" s="22" t="s">
        <v>182</v>
      </c>
      <c r="E1455" s="23" t="s">
        <v>183</v>
      </c>
      <c r="F1455" s="24" t="s">
        <v>184</v>
      </c>
      <c r="G1455" s="25" t="s">
        <v>50</v>
      </c>
      <c r="H1455" s="26">
        <v>0</v>
      </c>
      <c r="I1455" s="26">
        <v>0</v>
      </c>
      <c r="J1455" s="27">
        <v>0</v>
      </c>
      <c r="K1455" s="28">
        <v>5</v>
      </c>
      <c r="L1455" s="27">
        <v>17.5</v>
      </c>
      <c r="M1455" s="27">
        <v>1.22</v>
      </c>
      <c r="N1455" s="29">
        <v>18.72</v>
      </c>
      <c r="O1455" s="27">
        <v>1.22</v>
      </c>
      <c r="P1455" s="27">
        <v>18.72</v>
      </c>
      <c r="Q1455" s="27">
        <v>18.75</v>
      </c>
      <c r="R1455" s="30"/>
      <c r="S1455">
        <f t="shared" si="129"/>
        <v>7</v>
      </c>
      <c r="T1455" t="str">
        <f t="shared" si="130"/>
        <v>เม</v>
      </c>
      <c r="U1455" t="str">
        <f t="shared" si="131"/>
        <v>20</v>
      </c>
      <c r="V1455" cm="1">
        <f t="array" ref="V1455">_xlfn.SWITCH(T1455,"มค",1,"กพ",2,"มี",3,"เม",4,"พค",5,"มิ",6,"กค",7,"สค",8,"กย",9,"ตค",10,"พย",11,"ธค",12)</f>
        <v>4</v>
      </c>
      <c r="W1455" s="55">
        <f t="shared" si="132"/>
        <v>2022</v>
      </c>
      <c r="X1455" s="54">
        <f t="shared" si="133"/>
        <v>44671</v>
      </c>
    </row>
    <row r="1456" spans="1:24" ht="24" x14ac:dyDescent="0.4">
      <c r="A1456" s="19">
        <v>57</v>
      </c>
      <c r="B1456" s="20" t="s">
        <v>2863</v>
      </c>
      <c r="C1456" s="21" t="s">
        <v>2884</v>
      </c>
      <c r="D1456" s="22" t="s">
        <v>178</v>
      </c>
      <c r="E1456" s="23" t="s">
        <v>179</v>
      </c>
      <c r="F1456" s="24" t="s">
        <v>180</v>
      </c>
      <c r="G1456" s="25" t="s">
        <v>50</v>
      </c>
      <c r="H1456" s="26">
        <v>0</v>
      </c>
      <c r="I1456" s="26">
        <v>0</v>
      </c>
      <c r="J1456" s="27">
        <v>0</v>
      </c>
      <c r="K1456" s="28">
        <v>10</v>
      </c>
      <c r="L1456" s="27">
        <v>35</v>
      </c>
      <c r="M1456" s="27">
        <v>2.4500000000000002</v>
      </c>
      <c r="N1456" s="29">
        <v>37.450000000000003</v>
      </c>
      <c r="O1456" s="27">
        <v>2.4500000000000002</v>
      </c>
      <c r="P1456" s="27">
        <v>37.450000000000003</v>
      </c>
      <c r="Q1456" s="27">
        <v>37.5</v>
      </c>
      <c r="R1456" s="30"/>
      <c r="S1456">
        <f t="shared" si="129"/>
        <v>7</v>
      </c>
      <c r="T1456" t="str">
        <f t="shared" si="130"/>
        <v>เม</v>
      </c>
      <c r="U1456" t="str">
        <f t="shared" si="131"/>
        <v>20</v>
      </c>
      <c r="V1456" cm="1">
        <f t="array" ref="V1456">_xlfn.SWITCH(T1456,"มค",1,"กพ",2,"มี",3,"เม",4,"พค",5,"มิ",6,"กค",7,"สค",8,"กย",9,"ตค",10,"พย",11,"ธค",12)</f>
        <v>4</v>
      </c>
      <c r="W1456" s="55">
        <f t="shared" si="132"/>
        <v>2022</v>
      </c>
      <c r="X1456" s="54">
        <f t="shared" si="133"/>
        <v>44671</v>
      </c>
    </row>
    <row r="1457" spans="1:24" ht="24" x14ac:dyDescent="0.4">
      <c r="A1457" s="19">
        <v>58</v>
      </c>
      <c r="B1457" s="20" t="s">
        <v>2863</v>
      </c>
      <c r="C1457" s="21" t="s">
        <v>2885</v>
      </c>
      <c r="D1457" s="22" t="s">
        <v>174</v>
      </c>
      <c r="E1457" s="23" t="s">
        <v>175</v>
      </c>
      <c r="F1457" s="24" t="s">
        <v>176</v>
      </c>
      <c r="G1457" s="25" t="s">
        <v>50</v>
      </c>
      <c r="H1457" s="26">
        <v>0</v>
      </c>
      <c r="I1457" s="26">
        <v>0</v>
      </c>
      <c r="J1457" s="27">
        <v>0</v>
      </c>
      <c r="K1457" s="28">
        <v>11</v>
      </c>
      <c r="L1457" s="27">
        <v>38.5</v>
      </c>
      <c r="M1457" s="27">
        <v>2.69</v>
      </c>
      <c r="N1457" s="29">
        <v>41.19</v>
      </c>
      <c r="O1457" s="27">
        <v>2.69</v>
      </c>
      <c r="P1457" s="27">
        <v>41.19</v>
      </c>
      <c r="Q1457" s="27">
        <v>41.25</v>
      </c>
      <c r="R1457" s="30"/>
      <c r="S1457">
        <f t="shared" si="129"/>
        <v>7</v>
      </c>
      <c r="T1457" t="str">
        <f t="shared" si="130"/>
        <v>เม</v>
      </c>
      <c r="U1457" t="str">
        <f t="shared" si="131"/>
        <v>20</v>
      </c>
      <c r="V1457" cm="1">
        <f t="array" ref="V1457">_xlfn.SWITCH(T1457,"มค",1,"กพ",2,"มี",3,"เม",4,"พค",5,"มิ",6,"กค",7,"สค",8,"กย",9,"ตค",10,"พย",11,"ธค",12)</f>
        <v>4</v>
      </c>
      <c r="W1457" s="55">
        <f t="shared" si="132"/>
        <v>2022</v>
      </c>
      <c r="X1457" s="54">
        <f t="shared" si="133"/>
        <v>44671</v>
      </c>
    </row>
    <row r="1458" spans="1:24" ht="24" x14ac:dyDescent="0.4">
      <c r="A1458" s="19">
        <v>59</v>
      </c>
      <c r="B1458" s="20" t="s">
        <v>2863</v>
      </c>
      <c r="C1458" s="21" t="s">
        <v>2886</v>
      </c>
      <c r="D1458" s="22" t="s">
        <v>270</v>
      </c>
      <c r="E1458" s="23" t="s">
        <v>271</v>
      </c>
      <c r="F1458" s="24" t="s">
        <v>272</v>
      </c>
      <c r="G1458" s="25" t="s">
        <v>2845</v>
      </c>
      <c r="H1458" s="26">
        <v>112</v>
      </c>
      <c r="I1458" s="26">
        <v>7.84</v>
      </c>
      <c r="J1458" s="27">
        <v>119.84</v>
      </c>
      <c r="K1458" s="28">
        <v>27</v>
      </c>
      <c r="L1458" s="27">
        <v>94.5</v>
      </c>
      <c r="M1458" s="27">
        <v>6.61</v>
      </c>
      <c r="N1458" s="29">
        <v>101.11</v>
      </c>
      <c r="O1458" s="27">
        <v>14.45</v>
      </c>
      <c r="P1458" s="27">
        <v>220.95</v>
      </c>
      <c r="Q1458" s="27">
        <v>221</v>
      </c>
      <c r="R1458" s="30"/>
      <c r="S1458">
        <f t="shared" si="129"/>
        <v>7</v>
      </c>
      <c r="T1458" t="str">
        <f t="shared" si="130"/>
        <v>เม</v>
      </c>
      <c r="U1458" t="str">
        <f t="shared" si="131"/>
        <v>20</v>
      </c>
      <c r="V1458" cm="1">
        <f t="array" ref="V1458">_xlfn.SWITCH(T1458,"มค",1,"กพ",2,"มี",3,"เม",4,"พค",5,"มิ",6,"กค",7,"สค",8,"กย",9,"ตค",10,"พย",11,"ธค",12)</f>
        <v>4</v>
      </c>
      <c r="W1458" s="55">
        <f t="shared" si="132"/>
        <v>2022</v>
      </c>
      <c r="X1458" s="54">
        <f t="shared" si="133"/>
        <v>44671</v>
      </c>
    </row>
    <row r="1459" spans="1:24" ht="24" x14ac:dyDescent="0.4">
      <c r="A1459" s="19">
        <v>60</v>
      </c>
      <c r="B1459" s="20" t="s">
        <v>2863</v>
      </c>
      <c r="C1459" s="21" t="s">
        <v>2887</v>
      </c>
      <c r="D1459" s="22" t="s">
        <v>274</v>
      </c>
      <c r="E1459" s="23" t="s">
        <v>275</v>
      </c>
      <c r="F1459" s="24" t="s">
        <v>276</v>
      </c>
      <c r="G1459" s="25" t="s">
        <v>2852</v>
      </c>
      <c r="H1459" s="26">
        <v>199.5</v>
      </c>
      <c r="I1459" s="26">
        <v>13.96</v>
      </c>
      <c r="J1459" s="27">
        <v>213.46</v>
      </c>
      <c r="K1459" s="28">
        <v>18</v>
      </c>
      <c r="L1459" s="27">
        <v>63</v>
      </c>
      <c r="M1459" s="27">
        <v>4.41</v>
      </c>
      <c r="N1459" s="29">
        <v>67.41</v>
      </c>
      <c r="O1459" s="27">
        <v>18.37</v>
      </c>
      <c r="P1459" s="27">
        <v>280.87</v>
      </c>
      <c r="Q1459" s="27">
        <v>281</v>
      </c>
      <c r="R1459" s="30"/>
      <c r="S1459">
        <f t="shared" si="129"/>
        <v>7</v>
      </c>
      <c r="T1459" t="str">
        <f t="shared" si="130"/>
        <v>เม</v>
      </c>
      <c r="U1459" t="str">
        <f t="shared" si="131"/>
        <v>20</v>
      </c>
      <c r="V1459" cm="1">
        <f t="array" ref="V1459">_xlfn.SWITCH(T1459,"มค",1,"กพ",2,"มี",3,"เม",4,"พค",5,"มิ",6,"กค",7,"สค",8,"กย",9,"ตค",10,"พย",11,"ธค",12)</f>
        <v>4</v>
      </c>
      <c r="W1459" s="55">
        <f t="shared" si="132"/>
        <v>2022</v>
      </c>
      <c r="X1459" s="54">
        <f t="shared" si="133"/>
        <v>44671</v>
      </c>
    </row>
    <row r="1460" spans="1:24" ht="24" x14ac:dyDescent="0.4">
      <c r="A1460" s="19">
        <v>61</v>
      </c>
      <c r="B1460" s="20" t="s">
        <v>2863</v>
      </c>
      <c r="C1460" s="21" t="s">
        <v>2888</v>
      </c>
      <c r="D1460" s="22" t="s">
        <v>278</v>
      </c>
      <c r="E1460" s="23" t="s">
        <v>279</v>
      </c>
      <c r="F1460" s="24" t="s">
        <v>280</v>
      </c>
      <c r="G1460" s="25" t="s">
        <v>50</v>
      </c>
      <c r="H1460" s="26">
        <v>0</v>
      </c>
      <c r="I1460" s="26">
        <v>0</v>
      </c>
      <c r="J1460" s="27">
        <v>0</v>
      </c>
      <c r="K1460" s="28">
        <v>5</v>
      </c>
      <c r="L1460" s="27">
        <v>17.5</v>
      </c>
      <c r="M1460" s="27">
        <v>1.22</v>
      </c>
      <c r="N1460" s="29">
        <v>18.72</v>
      </c>
      <c r="O1460" s="27">
        <v>1.22</v>
      </c>
      <c r="P1460" s="27">
        <v>18.72</v>
      </c>
      <c r="Q1460" s="27">
        <v>18.75</v>
      </c>
      <c r="R1460" s="30"/>
      <c r="S1460">
        <f t="shared" si="129"/>
        <v>7</v>
      </c>
      <c r="T1460" t="str">
        <f t="shared" si="130"/>
        <v>เม</v>
      </c>
      <c r="U1460" t="str">
        <f t="shared" si="131"/>
        <v>20</v>
      </c>
      <c r="V1460" cm="1">
        <f t="array" ref="V1460">_xlfn.SWITCH(T1460,"มค",1,"กพ",2,"มี",3,"เม",4,"พค",5,"มิ",6,"กค",7,"สค",8,"กย",9,"ตค",10,"พย",11,"ธค",12)</f>
        <v>4</v>
      </c>
      <c r="W1460" s="55">
        <f t="shared" si="132"/>
        <v>2022</v>
      </c>
      <c r="X1460" s="54">
        <f t="shared" si="133"/>
        <v>44671</v>
      </c>
    </row>
    <row r="1461" spans="1:24" ht="24" x14ac:dyDescent="0.4">
      <c r="A1461" s="19">
        <v>62</v>
      </c>
      <c r="B1461" s="20" t="s">
        <v>2863</v>
      </c>
      <c r="C1461" s="21" t="s">
        <v>2889</v>
      </c>
      <c r="D1461" s="22" t="s">
        <v>282</v>
      </c>
      <c r="E1461" s="23" t="s">
        <v>283</v>
      </c>
      <c r="F1461" s="24" t="s">
        <v>284</v>
      </c>
      <c r="G1461" s="25" t="s">
        <v>50</v>
      </c>
      <c r="H1461" s="26">
        <v>0</v>
      </c>
      <c r="I1461" s="26">
        <v>0</v>
      </c>
      <c r="J1461" s="27">
        <v>0</v>
      </c>
      <c r="K1461" s="28">
        <v>2</v>
      </c>
      <c r="L1461" s="27">
        <v>7</v>
      </c>
      <c r="M1461" s="27">
        <v>0.49</v>
      </c>
      <c r="N1461" s="29">
        <v>7.49</v>
      </c>
      <c r="O1461" s="27">
        <v>0.49</v>
      </c>
      <c r="P1461" s="27">
        <v>7.49</v>
      </c>
      <c r="Q1461" s="27">
        <v>7.5</v>
      </c>
      <c r="R1461" s="30"/>
      <c r="S1461">
        <f t="shared" si="129"/>
        <v>7</v>
      </c>
      <c r="T1461" t="str">
        <f t="shared" si="130"/>
        <v>เม</v>
      </c>
      <c r="U1461" t="str">
        <f t="shared" si="131"/>
        <v>20</v>
      </c>
      <c r="V1461" cm="1">
        <f t="array" ref="V1461">_xlfn.SWITCH(T1461,"มค",1,"กพ",2,"มี",3,"เม",4,"พค",5,"มิ",6,"กค",7,"สค",8,"กย",9,"ตค",10,"พย",11,"ธค",12)</f>
        <v>4</v>
      </c>
      <c r="W1461" s="55">
        <f t="shared" si="132"/>
        <v>2022</v>
      </c>
      <c r="X1461" s="54">
        <f t="shared" si="133"/>
        <v>44671</v>
      </c>
    </row>
    <row r="1462" spans="1:24" ht="24" x14ac:dyDescent="0.4">
      <c r="A1462" s="19">
        <v>63</v>
      </c>
      <c r="B1462" s="20" t="s">
        <v>2863</v>
      </c>
      <c r="C1462" s="21" t="s">
        <v>2890</v>
      </c>
      <c r="D1462" s="22" t="s">
        <v>204</v>
      </c>
      <c r="E1462" s="23" t="s">
        <v>205</v>
      </c>
      <c r="F1462" s="24" t="s">
        <v>206</v>
      </c>
      <c r="G1462" s="25" t="s">
        <v>50</v>
      </c>
      <c r="H1462" s="26">
        <v>0</v>
      </c>
      <c r="I1462" s="26">
        <v>0</v>
      </c>
      <c r="J1462" s="27">
        <v>0</v>
      </c>
      <c r="K1462" s="28">
        <v>28</v>
      </c>
      <c r="L1462" s="27">
        <v>98</v>
      </c>
      <c r="M1462" s="27">
        <v>6.86</v>
      </c>
      <c r="N1462" s="29">
        <v>104.86</v>
      </c>
      <c r="O1462" s="27">
        <v>6.86</v>
      </c>
      <c r="P1462" s="27">
        <v>104.86</v>
      </c>
      <c r="Q1462" s="27">
        <v>105</v>
      </c>
      <c r="R1462" s="30"/>
      <c r="S1462">
        <f t="shared" si="129"/>
        <v>7</v>
      </c>
      <c r="T1462" t="str">
        <f t="shared" si="130"/>
        <v>เม</v>
      </c>
      <c r="U1462" t="str">
        <f t="shared" si="131"/>
        <v>20</v>
      </c>
      <c r="V1462" cm="1">
        <f t="array" ref="V1462">_xlfn.SWITCH(T1462,"มค",1,"กพ",2,"มี",3,"เม",4,"พค",5,"มิ",6,"กค",7,"สค",8,"กย",9,"ตค",10,"พย",11,"ธค",12)</f>
        <v>4</v>
      </c>
      <c r="W1462" s="55">
        <f t="shared" si="132"/>
        <v>2022</v>
      </c>
      <c r="X1462" s="54">
        <f t="shared" si="133"/>
        <v>44671</v>
      </c>
    </row>
    <row r="1463" spans="1:24" ht="24" x14ac:dyDescent="0.4">
      <c r="A1463" s="19">
        <v>64</v>
      </c>
      <c r="B1463" s="20" t="s">
        <v>2863</v>
      </c>
      <c r="C1463" s="21" t="s">
        <v>2891</v>
      </c>
      <c r="D1463" s="22" t="s">
        <v>208</v>
      </c>
      <c r="E1463" s="23" t="s">
        <v>209</v>
      </c>
      <c r="F1463" s="24" t="s">
        <v>210</v>
      </c>
      <c r="G1463" s="25" t="s">
        <v>50</v>
      </c>
      <c r="H1463" s="26">
        <v>0</v>
      </c>
      <c r="I1463" s="26">
        <v>0</v>
      </c>
      <c r="J1463" s="27">
        <v>0</v>
      </c>
      <c r="K1463" s="28">
        <v>31</v>
      </c>
      <c r="L1463" s="27">
        <v>108.5</v>
      </c>
      <c r="M1463" s="27">
        <v>7.59</v>
      </c>
      <c r="N1463" s="29">
        <v>116.09</v>
      </c>
      <c r="O1463" s="27">
        <v>7.59</v>
      </c>
      <c r="P1463" s="27">
        <v>116.09</v>
      </c>
      <c r="Q1463" s="27">
        <v>116.25</v>
      </c>
      <c r="R1463" s="30"/>
      <c r="S1463">
        <f t="shared" si="129"/>
        <v>7</v>
      </c>
      <c r="T1463" t="str">
        <f t="shared" si="130"/>
        <v>เม</v>
      </c>
      <c r="U1463" t="str">
        <f t="shared" si="131"/>
        <v>20</v>
      </c>
      <c r="V1463" cm="1">
        <f t="array" ref="V1463">_xlfn.SWITCH(T1463,"มค",1,"กพ",2,"มี",3,"เม",4,"พค",5,"มิ",6,"กค",7,"สค",8,"กย",9,"ตค",10,"พย",11,"ธค",12)</f>
        <v>4</v>
      </c>
      <c r="W1463" s="55">
        <f t="shared" si="132"/>
        <v>2022</v>
      </c>
      <c r="X1463" s="54">
        <f t="shared" si="133"/>
        <v>44671</v>
      </c>
    </row>
    <row r="1464" spans="1:24" ht="24" x14ac:dyDescent="0.4">
      <c r="A1464" s="19">
        <v>65</v>
      </c>
      <c r="B1464" s="20" t="s">
        <v>2863</v>
      </c>
      <c r="C1464" s="21" t="s">
        <v>2892</v>
      </c>
      <c r="D1464" s="22" t="s">
        <v>212</v>
      </c>
      <c r="E1464" s="23" t="s">
        <v>213</v>
      </c>
      <c r="F1464" s="24" t="s">
        <v>214</v>
      </c>
      <c r="G1464" s="25" t="s">
        <v>50</v>
      </c>
      <c r="H1464" s="26">
        <v>0</v>
      </c>
      <c r="I1464" s="26">
        <v>0</v>
      </c>
      <c r="J1464" s="27">
        <v>0</v>
      </c>
      <c r="K1464" s="28">
        <v>16</v>
      </c>
      <c r="L1464" s="27">
        <v>56</v>
      </c>
      <c r="M1464" s="27">
        <v>3.92</v>
      </c>
      <c r="N1464" s="29">
        <v>59.92</v>
      </c>
      <c r="O1464" s="27">
        <v>3.92</v>
      </c>
      <c r="P1464" s="27">
        <v>59.92</v>
      </c>
      <c r="Q1464" s="27">
        <v>60</v>
      </c>
      <c r="R1464" s="30"/>
      <c r="S1464">
        <f t="shared" si="129"/>
        <v>7</v>
      </c>
      <c r="T1464" t="str">
        <f t="shared" si="130"/>
        <v>เม</v>
      </c>
      <c r="U1464" t="str">
        <f t="shared" si="131"/>
        <v>20</v>
      </c>
      <c r="V1464" cm="1">
        <f t="array" ref="V1464">_xlfn.SWITCH(T1464,"มค",1,"กพ",2,"มี",3,"เม",4,"พค",5,"มิ",6,"กค",7,"สค",8,"กย",9,"ตค",10,"พย",11,"ธค",12)</f>
        <v>4</v>
      </c>
      <c r="W1464" s="55">
        <f t="shared" si="132"/>
        <v>2022</v>
      </c>
      <c r="X1464" s="54">
        <f t="shared" si="133"/>
        <v>44671</v>
      </c>
    </row>
    <row r="1465" spans="1:24" ht="24" x14ac:dyDescent="0.4">
      <c r="A1465" s="19">
        <v>66</v>
      </c>
      <c r="B1465" s="20" t="s">
        <v>2863</v>
      </c>
      <c r="C1465" s="21" t="s">
        <v>2893</v>
      </c>
      <c r="D1465" s="22" t="s">
        <v>216</v>
      </c>
      <c r="E1465" s="23" t="s">
        <v>217</v>
      </c>
      <c r="F1465" s="24" t="s">
        <v>218</v>
      </c>
      <c r="G1465" s="25" t="s">
        <v>50</v>
      </c>
      <c r="H1465" s="26">
        <v>0</v>
      </c>
      <c r="I1465" s="26">
        <v>0</v>
      </c>
      <c r="J1465" s="27">
        <v>0</v>
      </c>
      <c r="K1465" s="28">
        <v>4</v>
      </c>
      <c r="L1465" s="27">
        <v>14</v>
      </c>
      <c r="M1465" s="27">
        <v>0.98</v>
      </c>
      <c r="N1465" s="29">
        <v>14.98</v>
      </c>
      <c r="O1465" s="27">
        <v>0.98</v>
      </c>
      <c r="P1465" s="27">
        <v>14.98</v>
      </c>
      <c r="Q1465" s="27">
        <v>15</v>
      </c>
      <c r="R1465" s="30"/>
      <c r="S1465">
        <f t="shared" si="129"/>
        <v>7</v>
      </c>
      <c r="T1465" t="str">
        <f t="shared" si="130"/>
        <v>เม</v>
      </c>
      <c r="U1465" t="str">
        <f t="shared" si="131"/>
        <v>20</v>
      </c>
      <c r="V1465" cm="1">
        <f t="array" ref="V1465">_xlfn.SWITCH(T1465,"มค",1,"กพ",2,"มี",3,"เม",4,"พค",5,"มิ",6,"กค",7,"สค",8,"กย",9,"ตค",10,"พย",11,"ธค",12)</f>
        <v>4</v>
      </c>
      <c r="W1465" s="55">
        <f t="shared" si="132"/>
        <v>2022</v>
      </c>
      <c r="X1465" s="54">
        <f t="shared" si="133"/>
        <v>44671</v>
      </c>
    </row>
    <row r="1466" spans="1:24" ht="24" x14ac:dyDescent="0.4">
      <c r="A1466" s="19">
        <v>67</v>
      </c>
      <c r="B1466" s="20" t="s">
        <v>2863</v>
      </c>
      <c r="C1466" s="21" t="s">
        <v>2894</v>
      </c>
      <c r="D1466" s="22" t="s">
        <v>585</v>
      </c>
      <c r="E1466" s="23" t="s">
        <v>586</v>
      </c>
      <c r="F1466" s="24" t="s">
        <v>587</v>
      </c>
      <c r="G1466" s="25" t="s">
        <v>50</v>
      </c>
      <c r="H1466" s="26">
        <v>0</v>
      </c>
      <c r="I1466" s="26">
        <v>0</v>
      </c>
      <c r="J1466" s="27">
        <v>0</v>
      </c>
      <c r="K1466" s="28">
        <v>37</v>
      </c>
      <c r="L1466" s="27">
        <v>129.5</v>
      </c>
      <c r="M1466" s="27">
        <v>9.06</v>
      </c>
      <c r="N1466" s="29">
        <v>138.56</v>
      </c>
      <c r="O1466" s="27">
        <v>9.06</v>
      </c>
      <c r="P1466" s="27">
        <v>138.56</v>
      </c>
      <c r="Q1466" s="27">
        <v>138.75</v>
      </c>
      <c r="R1466" s="30"/>
      <c r="S1466">
        <f t="shared" si="129"/>
        <v>7</v>
      </c>
      <c r="T1466" t="str">
        <f t="shared" si="130"/>
        <v>เม</v>
      </c>
      <c r="U1466" t="str">
        <f t="shared" si="131"/>
        <v>20</v>
      </c>
      <c r="V1466" cm="1">
        <f t="array" ref="V1466">_xlfn.SWITCH(T1466,"มค",1,"กพ",2,"มี",3,"เม",4,"พค",5,"มิ",6,"กค",7,"สค",8,"กย",9,"ตค",10,"พย",11,"ธค",12)</f>
        <v>4</v>
      </c>
      <c r="W1466" s="55">
        <f t="shared" si="132"/>
        <v>2022</v>
      </c>
      <c r="X1466" s="54">
        <f t="shared" si="133"/>
        <v>44671</v>
      </c>
    </row>
    <row r="1467" spans="1:24" ht="24" x14ac:dyDescent="0.4">
      <c r="A1467" s="19">
        <v>68</v>
      </c>
      <c r="B1467" s="20" t="s">
        <v>2863</v>
      </c>
      <c r="C1467" s="21" t="s">
        <v>2895</v>
      </c>
      <c r="D1467" s="22" t="s">
        <v>1448</v>
      </c>
      <c r="E1467" s="23" t="s">
        <v>1449</v>
      </c>
      <c r="F1467" s="24" t="s">
        <v>1450</v>
      </c>
      <c r="G1467" s="25" t="s">
        <v>50</v>
      </c>
      <c r="H1467" s="26">
        <v>0</v>
      </c>
      <c r="I1467" s="26">
        <v>0</v>
      </c>
      <c r="J1467" s="27">
        <v>0</v>
      </c>
      <c r="K1467" s="28">
        <v>44</v>
      </c>
      <c r="L1467" s="27">
        <v>154</v>
      </c>
      <c r="M1467" s="27">
        <v>10.78</v>
      </c>
      <c r="N1467" s="29">
        <v>164.78</v>
      </c>
      <c r="O1467" s="27">
        <v>10.78</v>
      </c>
      <c r="P1467" s="27">
        <v>164.78</v>
      </c>
      <c r="Q1467" s="27">
        <v>165</v>
      </c>
      <c r="R1467" s="30"/>
      <c r="S1467">
        <f t="shared" si="129"/>
        <v>7</v>
      </c>
      <c r="T1467" t="str">
        <f t="shared" si="130"/>
        <v>เม</v>
      </c>
      <c r="U1467" t="str">
        <f t="shared" si="131"/>
        <v>20</v>
      </c>
      <c r="V1467" cm="1">
        <f t="array" ref="V1467">_xlfn.SWITCH(T1467,"มค",1,"กพ",2,"มี",3,"เม",4,"พค",5,"มิ",6,"กค",7,"สค",8,"กย",9,"ตค",10,"พย",11,"ธค",12)</f>
        <v>4</v>
      </c>
      <c r="W1467" s="55">
        <f t="shared" si="132"/>
        <v>2022</v>
      </c>
      <c r="X1467" s="54">
        <f t="shared" si="133"/>
        <v>44671</v>
      </c>
    </row>
    <row r="1468" spans="1:24" ht="24" x14ac:dyDescent="0.4">
      <c r="A1468" s="19">
        <v>69</v>
      </c>
      <c r="B1468" s="20" t="s">
        <v>2896</v>
      </c>
      <c r="C1468" s="21" t="s">
        <v>2897</v>
      </c>
      <c r="D1468" s="22" t="s">
        <v>224</v>
      </c>
      <c r="E1468" s="23" t="s">
        <v>221</v>
      </c>
      <c r="F1468" s="24" t="s">
        <v>225</v>
      </c>
      <c r="G1468" s="25" t="s">
        <v>50</v>
      </c>
      <c r="H1468" s="26">
        <v>0</v>
      </c>
      <c r="I1468" s="26">
        <v>0</v>
      </c>
      <c r="J1468" s="27">
        <v>0</v>
      </c>
      <c r="K1468" s="28">
        <v>10</v>
      </c>
      <c r="L1468" s="27">
        <v>35</v>
      </c>
      <c r="M1468" s="27">
        <v>2.4500000000000002</v>
      </c>
      <c r="N1468" s="29">
        <v>37.450000000000003</v>
      </c>
      <c r="O1468" s="27">
        <v>2.4500000000000002</v>
      </c>
      <c r="P1468" s="27">
        <v>37.450000000000003</v>
      </c>
      <c r="Q1468" s="27">
        <v>37.5</v>
      </c>
      <c r="R1468" s="30"/>
      <c r="S1468">
        <f t="shared" si="129"/>
        <v>7</v>
      </c>
      <c r="T1468" t="str">
        <f t="shared" si="130"/>
        <v>เม</v>
      </c>
      <c r="U1468" t="str">
        <f t="shared" si="131"/>
        <v>21</v>
      </c>
      <c r="V1468" cm="1">
        <f t="array" ref="V1468">_xlfn.SWITCH(T1468,"มค",1,"กพ",2,"มี",3,"เม",4,"พค",5,"มิ",6,"กค",7,"สค",8,"กย",9,"ตค",10,"พย",11,"ธค",12)</f>
        <v>4</v>
      </c>
      <c r="W1468" s="55">
        <f t="shared" si="132"/>
        <v>2022</v>
      </c>
      <c r="X1468" s="54">
        <f t="shared" si="133"/>
        <v>44672</v>
      </c>
    </row>
    <row r="1469" spans="1:24" ht="24" x14ac:dyDescent="0.4">
      <c r="A1469" s="19">
        <v>70</v>
      </c>
      <c r="B1469" s="20" t="s">
        <v>2896</v>
      </c>
      <c r="C1469" s="21" t="s">
        <v>2898</v>
      </c>
      <c r="D1469" s="22" t="s">
        <v>227</v>
      </c>
      <c r="E1469" s="23" t="s">
        <v>228</v>
      </c>
      <c r="F1469" s="24" t="s">
        <v>229</v>
      </c>
      <c r="G1469" s="25" t="s">
        <v>50</v>
      </c>
      <c r="H1469" s="26">
        <v>0</v>
      </c>
      <c r="I1469" s="26">
        <v>0</v>
      </c>
      <c r="J1469" s="27">
        <v>0</v>
      </c>
      <c r="K1469" s="28">
        <v>17</v>
      </c>
      <c r="L1469" s="27">
        <v>59.5</v>
      </c>
      <c r="M1469" s="27">
        <v>4.16</v>
      </c>
      <c r="N1469" s="29">
        <v>63.66</v>
      </c>
      <c r="O1469" s="27">
        <v>4.16</v>
      </c>
      <c r="P1469" s="27">
        <v>63.66</v>
      </c>
      <c r="Q1469" s="27">
        <v>63.75</v>
      </c>
      <c r="R1469" s="30"/>
      <c r="S1469">
        <f t="shared" si="129"/>
        <v>7</v>
      </c>
      <c r="T1469" t="str">
        <f t="shared" si="130"/>
        <v>เม</v>
      </c>
      <c r="U1469" t="str">
        <f t="shared" si="131"/>
        <v>21</v>
      </c>
      <c r="V1469" cm="1">
        <f t="array" ref="V1469">_xlfn.SWITCH(T1469,"มค",1,"กพ",2,"มี",3,"เม",4,"พค",5,"มิ",6,"กค",7,"สค",8,"กย",9,"ตค",10,"พย",11,"ธค",12)</f>
        <v>4</v>
      </c>
      <c r="W1469" s="55">
        <f t="shared" si="132"/>
        <v>2022</v>
      </c>
      <c r="X1469" s="54">
        <f t="shared" si="133"/>
        <v>44672</v>
      </c>
    </row>
    <row r="1470" spans="1:24" ht="24" x14ac:dyDescent="0.4">
      <c r="A1470" s="19">
        <v>71</v>
      </c>
      <c r="B1470" s="20" t="s">
        <v>2896</v>
      </c>
      <c r="C1470" s="21" t="s">
        <v>2899</v>
      </c>
      <c r="D1470" s="22" t="s">
        <v>1474</v>
      </c>
      <c r="E1470" s="23" t="s">
        <v>1475</v>
      </c>
      <c r="F1470" s="24" t="s">
        <v>1476</v>
      </c>
      <c r="G1470" s="25" t="s">
        <v>50</v>
      </c>
      <c r="H1470" s="26">
        <v>0</v>
      </c>
      <c r="I1470" s="26">
        <v>0</v>
      </c>
      <c r="J1470" s="27">
        <v>0</v>
      </c>
      <c r="K1470" s="28">
        <v>6</v>
      </c>
      <c r="L1470" s="27">
        <v>21</v>
      </c>
      <c r="M1470" s="27">
        <v>1.47</v>
      </c>
      <c r="N1470" s="29">
        <v>22.47</v>
      </c>
      <c r="O1470" s="27">
        <v>1.47</v>
      </c>
      <c r="P1470" s="27">
        <v>22.47</v>
      </c>
      <c r="Q1470" s="27">
        <v>22.5</v>
      </c>
      <c r="R1470" s="30"/>
      <c r="S1470">
        <f t="shared" si="129"/>
        <v>7</v>
      </c>
      <c r="T1470" t="str">
        <f t="shared" si="130"/>
        <v>เม</v>
      </c>
      <c r="U1470" t="str">
        <f t="shared" si="131"/>
        <v>21</v>
      </c>
      <c r="V1470" cm="1">
        <f t="array" ref="V1470">_xlfn.SWITCH(T1470,"มค",1,"กพ",2,"มี",3,"เม",4,"พค",5,"มิ",6,"กค",7,"สค",8,"กย",9,"ตค",10,"พย",11,"ธค",12)</f>
        <v>4</v>
      </c>
      <c r="W1470" s="55">
        <f t="shared" si="132"/>
        <v>2022</v>
      </c>
      <c r="X1470" s="54">
        <f t="shared" si="133"/>
        <v>44672</v>
      </c>
    </row>
    <row r="1471" spans="1:24" ht="24" x14ac:dyDescent="0.4">
      <c r="A1471" s="19">
        <v>72</v>
      </c>
      <c r="B1471" s="20" t="s">
        <v>2896</v>
      </c>
      <c r="C1471" s="21" t="s">
        <v>2900</v>
      </c>
      <c r="D1471" s="22" t="s">
        <v>235</v>
      </c>
      <c r="E1471" s="23" t="s">
        <v>236</v>
      </c>
      <c r="F1471" s="24" t="s">
        <v>237</v>
      </c>
      <c r="G1471" s="25" t="s">
        <v>2845</v>
      </c>
      <c r="H1471" s="26">
        <v>52.5</v>
      </c>
      <c r="I1471" s="26">
        <v>3.67</v>
      </c>
      <c r="J1471" s="27">
        <v>56.17</v>
      </c>
      <c r="K1471" s="28">
        <v>13</v>
      </c>
      <c r="L1471" s="27">
        <v>45.5</v>
      </c>
      <c r="M1471" s="27">
        <v>3.18</v>
      </c>
      <c r="N1471" s="29">
        <v>48.68</v>
      </c>
      <c r="O1471" s="27">
        <v>6.85</v>
      </c>
      <c r="P1471" s="27">
        <v>104.85</v>
      </c>
      <c r="Q1471" s="27">
        <v>105</v>
      </c>
      <c r="R1471" s="30"/>
      <c r="S1471">
        <f t="shared" si="129"/>
        <v>7</v>
      </c>
      <c r="T1471" t="str">
        <f t="shared" si="130"/>
        <v>เม</v>
      </c>
      <c r="U1471" t="str">
        <f t="shared" si="131"/>
        <v>21</v>
      </c>
      <c r="V1471" cm="1">
        <f t="array" ref="V1471">_xlfn.SWITCH(T1471,"มค",1,"กพ",2,"มี",3,"เม",4,"พค",5,"มิ",6,"กค",7,"สค",8,"กย",9,"ตค",10,"พย",11,"ธค",12)</f>
        <v>4</v>
      </c>
      <c r="W1471" s="55">
        <f t="shared" si="132"/>
        <v>2022</v>
      </c>
      <c r="X1471" s="54">
        <f t="shared" si="133"/>
        <v>44672</v>
      </c>
    </row>
    <row r="1472" spans="1:24" ht="24" x14ac:dyDescent="0.4">
      <c r="A1472" s="19">
        <v>73</v>
      </c>
      <c r="B1472" s="20" t="s">
        <v>2896</v>
      </c>
      <c r="C1472" s="21" t="s">
        <v>2901</v>
      </c>
      <c r="D1472" s="22" t="s">
        <v>377</v>
      </c>
      <c r="E1472" s="23" t="s">
        <v>378</v>
      </c>
      <c r="F1472" s="24" t="s">
        <v>379</v>
      </c>
      <c r="G1472" s="25" t="s">
        <v>50</v>
      </c>
      <c r="H1472" s="26">
        <v>0</v>
      </c>
      <c r="I1472" s="26">
        <v>0</v>
      </c>
      <c r="J1472" s="27">
        <v>0</v>
      </c>
      <c r="K1472" s="28">
        <v>142</v>
      </c>
      <c r="L1472" s="27">
        <v>497</v>
      </c>
      <c r="M1472" s="27">
        <v>34.79</v>
      </c>
      <c r="N1472" s="29">
        <v>531.79</v>
      </c>
      <c r="O1472" s="27">
        <v>34.79</v>
      </c>
      <c r="P1472" s="27">
        <v>531.79</v>
      </c>
      <c r="Q1472" s="27">
        <v>532</v>
      </c>
      <c r="R1472" s="30"/>
      <c r="S1472">
        <f t="shared" si="129"/>
        <v>7</v>
      </c>
      <c r="T1472" t="str">
        <f t="shared" si="130"/>
        <v>เม</v>
      </c>
      <c r="U1472" t="str">
        <f t="shared" si="131"/>
        <v>21</v>
      </c>
      <c r="V1472" cm="1">
        <f t="array" ref="V1472">_xlfn.SWITCH(T1472,"มค",1,"กพ",2,"มี",3,"เม",4,"พค",5,"มิ",6,"กค",7,"สค",8,"กย",9,"ตค",10,"พย",11,"ธค",12)</f>
        <v>4</v>
      </c>
      <c r="W1472" s="55">
        <f t="shared" si="132"/>
        <v>2022</v>
      </c>
      <c r="X1472" s="54">
        <f t="shared" si="133"/>
        <v>44672</v>
      </c>
    </row>
    <row r="1473" spans="1:24" ht="24" x14ac:dyDescent="0.4">
      <c r="A1473" s="19">
        <v>74</v>
      </c>
      <c r="B1473" s="20" t="s">
        <v>2896</v>
      </c>
      <c r="C1473" s="21" t="s">
        <v>2902</v>
      </c>
      <c r="D1473" s="22" t="s">
        <v>373</v>
      </c>
      <c r="E1473" s="23" t="s">
        <v>374</v>
      </c>
      <c r="F1473" s="24" t="s">
        <v>375</v>
      </c>
      <c r="G1473" s="25" t="s">
        <v>50</v>
      </c>
      <c r="H1473" s="26">
        <v>0</v>
      </c>
      <c r="I1473" s="26">
        <v>0</v>
      </c>
      <c r="J1473" s="27">
        <v>0</v>
      </c>
      <c r="K1473" s="28">
        <v>23</v>
      </c>
      <c r="L1473" s="27">
        <v>80.5</v>
      </c>
      <c r="M1473" s="27">
        <v>5.63</v>
      </c>
      <c r="N1473" s="29">
        <v>86.13</v>
      </c>
      <c r="O1473" s="27">
        <v>5.63</v>
      </c>
      <c r="P1473" s="27">
        <v>86.13</v>
      </c>
      <c r="Q1473" s="27">
        <v>86.13</v>
      </c>
      <c r="R1473" s="30" t="s">
        <v>2903</v>
      </c>
      <c r="S1473">
        <f t="shared" si="129"/>
        <v>7</v>
      </c>
      <c r="T1473" t="str">
        <f t="shared" si="130"/>
        <v>เม</v>
      </c>
      <c r="U1473" t="str">
        <f t="shared" si="131"/>
        <v>21</v>
      </c>
      <c r="V1473" cm="1">
        <f t="array" ref="V1473">_xlfn.SWITCH(T1473,"มค",1,"กพ",2,"มี",3,"เม",4,"พค",5,"มิ",6,"กค",7,"สค",8,"กย",9,"ตค",10,"พย",11,"ธค",12)</f>
        <v>4</v>
      </c>
      <c r="W1473" s="55">
        <f t="shared" si="132"/>
        <v>2022</v>
      </c>
      <c r="X1473" s="54">
        <f t="shared" si="133"/>
        <v>44672</v>
      </c>
    </row>
    <row r="1474" spans="1:24" ht="24" x14ac:dyDescent="0.4">
      <c r="A1474" s="19">
        <v>75</v>
      </c>
      <c r="B1474" s="20" t="s">
        <v>2896</v>
      </c>
      <c r="C1474" s="21" t="s">
        <v>2904</v>
      </c>
      <c r="D1474" s="22" t="s">
        <v>538</v>
      </c>
      <c r="E1474" s="23" t="s">
        <v>539</v>
      </c>
      <c r="F1474" s="24" t="s">
        <v>540</v>
      </c>
      <c r="G1474" s="25" t="s">
        <v>50</v>
      </c>
      <c r="H1474" s="26">
        <v>0</v>
      </c>
      <c r="I1474" s="26">
        <v>0</v>
      </c>
      <c r="J1474" s="27">
        <v>0</v>
      </c>
      <c r="K1474" s="28">
        <v>20</v>
      </c>
      <c r="L1474" s="27">
        <v>70</v>
      </c>
      <c r="M1474" s="27">
        <v>4.9000000000000004</v>
      </c>
      <c r="N1474" s="29">
        <v>74.900000000000006</v>
      </c>
      <c r="O1474" s="27">
        <v>4.9000000000000004</v>
      </c>
      <c r="P1474" s="27">
        <v>74.900000000000006</v>
      </c>
      <c r="Q1474" s="27">
        <v>75</v>
      </c>
      <c r="R1474" s="30"/>
      <c r="S1474">
        <f t="shared" si="129"/>
        <v>7</v>
      </c>
      <c r="T1474" t="str">
        <f t="shared" si="130"/>
        <v>เม</v>
      </c>
      <c r="U1474" t="str">
        <f t="shared" si="131"/>
        <v>21</v>
      </c>
      <c r="V1474" cm="1">
        <f t="array" ref="V1474">_xlfn.SWITCH(T1474,"มค",1,"กพ",2,"มี",3,"เม",4,"พค",5,"มิ",6,"กค",7,"สค",8,"กย",9,"ตค",10,"พย",11,"ธค",12)</f>
        <v>4</v>
      </c>
      <c r="W1474" s="55">
        <f t="shared" si="132"/>
        <v>2022</v>
      </c>
      <c r="X1474" s="54">
        <f t="shared" si="133"/>
        <v>44672</v>
      </c>
    </row>
    <row r="1475" spans="1:24" ht="24" x14ac:dyDescent="0.4">
      <c r="A1475" s="19">
        <v>76</v>
      </c>
      <c r="B1475" s="20" t="s">
        <v>2896</v>
      </c>
      <c r="C1475" s="21" t="s">
        <v>2905</v>
      </c>
      <c r="D1475" s="22" t="s">
        <v>542</v>
      </c>
      <c r="E1475" s="23" t="s">
        <v>543</v>
      </c>
      <c r="F1475" s="24" t="s">
        <v>544</v>
      </c>
      <c r="G1475" s="25" t="s">
        <v>50</v>
      </c>
      <c r="H1475" s="26">
        <v>0</v>
      </c>
      <c r="I1475" s="26">
        <v>0</v>
      </c>
      <c r="J1475" s="27">
        <v>0</v>
      </c>
      <c r="K1475" s="28">
        <v>4</v>
      </c>
      <c r="L1475" s="27">
        <v>14</v>
      </c>
      <c r="M1475" s="27">
        <v>0.98</v>
      </c>
      <c r="N1475" s="29">
        <v>14.98</v>
      </c>
      <c r="O1475" s="27">
        <v>0.98</v>
      </c>
      <c r="P1475" s="27">
        <v>14.98</v>
      </c>
      <c r="Q1475" s="27">
        <v>15</v>
      </c>
      <c r="R1475" s="30"/>
      <c r="S1475">
        <f t="shared" si="129"/>
        <v>7</v>
      </c>
      <c r="T1475" t="str">
        <f t="shared" si="130"/>
        <v>เม</v>
      </c>
      <c r="U1475" t="str">
        <f t="shared" si="131"/>
        <v>21</v>
      </c>
      <c r="V1475" cm="1">
        <f t="array" ref="V1475">_xlfn.SWITCH(T1475,"มค",1,"กพ",2,"มี",3,"เม",4,"พค",5,"มิ",6,"กค",7,"สค",8,"กย",9,"ตค",10,"พย",11,"ธค",12)</f>
        <v>4</v>
      </c>
      <c r="W1475" s="55">
        <f t="shared" si="132"/>
        <v>2022</v>
      </c>
      <c r="X1475" s="54">
        <f t="shared" si="133"/>
        <v>44672</v>
      </c>
    </row>
    <row r="1476" spans="1:24" ht="24" x14ac:dyDescent="0.4">
      <c r="A1476" s="19">
        <v>77</v>
      </c>
      <c r="B1476" s="20" t="s">
        <v>2896</v>
      </c>
      <c r="C1476" s="21" t="s">
        <v>2906</v>
      </c>
      <c r="D1476" s="22" t="s">
        <v>546</v>
      </c>
      <c r="E1476" s="23" t="s">
        <v>547</v>
      </c>
      <c r="F1476" s="24" t="s">
        <v>548</v>
      </c>
      <c r="G1476" s="25" t="s">
        <v>50</v>
      </c>
      <c r="H1476" s="26">
        <v>0</v>
      </c>
      <c r="I1476" s="26">
        <v>0</v>
      </c>
      <c r="J1476" s="27">
        <v>0</v>
      </c>
      <c r="K1476" s="28">
        <v>49</v>
      </c>
      <c r="L1476" s="27">
        <v>171.5</v>
      </c>
      <c r="M1476" s="27">
        <v>12</v>
      </c>
      <c r="N1476" s="29">
        <v>183.5</v>
      </c>
      <c r="O1476" s="27">
        <v>12</v>
      </c>
      <c r="P1476" s="27">
        <v>183.5</v>
      </c>
      <c r="Q1476" s="27">
        <v>183.5</v>
      </c>
      <c r="R1476" s="30"/>
      <c r="S1476">
        <f t="shared" ref="S1476:S1539" si="134">LEN(B1476)</f>
        <v>7</v>
      </c>
      <c r="T1476" t="str">
        <f t="shared" si="130"/>
        <v>เม</v>
      </c>
      <c r="U1476" t="str">
        <f t="shared" si="131"/>
        <v>21</v>
      </c>
      <c r="V1476" cm="1">
        <f t="array" ref="V1476">_xlfn.SWITCH(T1476,"มค",1,"กพ",2,"มี",3,"เม",4,"พค",5,"มิ",6,"กค",7,"สค",8,"กย",9,"ตค",10,"พย",11,"ธค",12)</f>
        <v>4</v>
      </c>
      <c r="W1476" s="55">
        <f t="shared" si="132"/>
        <v>2022</v>
      </c>
      <c r="X1476" s="54">
        <f t="shared" si="133"/>
        <v>44672</v>
      </c>
    </row>
    <row r="1477" spans="1:24" ht="24" x14ac:dyDescent="0.4">
      <c r="A1477" s="19">
        <v>78</v>
      </c>
      <c r="B1477" s="20" t="s">
        <v>2896</v>
      </c>
      <c r="C1477" s="21" t="s">
        <v>2907</v>
      </c>
      <c r="D1477" s="22" t="s">
        <v>554</v>
      </c>
      <c r="E1477" s="23" t="s">
        <v>555</v>
      </c>
      <c r="F1477" s="24" t="s">
        <v>556</v>
      </c>
      <c r="G1477" s="25" t="s">
        <v>50</v>
      </c>
      <c r="H1477" s="26">
        <v>0</v>
      </c>
      <c r="I1477" s="26">
        <v>0</v>
      </c>
      <c r="J1477" s="27">
        <v>0</v>
      </c>
      <c r="K1477" s="28">
        <v>45</v>
      </c>
      <c r="L1477" s="27">
        <v>157.5</v>
      </c>
      <c r="M1477" s="27">
        <v>11.02</v>
      </c>
      <c r="N1477" s="29">
        <v>168.52</v>
      </c>
      <c r="O1477" s="27">
        <v>11.02</v>
      </c>
      <c r="P1477" s="27">
        <v>168.52</v>
      </c>
      <c r="Q1477" s="27">
        <v>168.75</v>
      </c>
      <c r="R1477" s="30"/>
      <c r="S1477">
        <f t="shared" si="134"/>
        <v>7</v>
      </c>
      <c r="T1477" t="str">
        <f t="shared" si="130"/>
        <v>เม</v>
      </c>
      <c r="U1477" t="str">
        <f t="shared" si="131"/>
        <v>21</v>
      </c>
      <c r="V1477" cm="1">
        <f t="array" ref="V1477">_xlfn.SWITCH(T1477,"มค",1,"กพ",2,"มี",3,"เม",4,"พค",5,"มิ",6,"กค",7,"สค",8,"กย",9,"ตค",10,"พย",11,"ธค",12)</f>
        <v>4</v>
      </c>
      <c r="W1477" s="55">
        <f t="shared" si="132"/>
        <v>2022</v>
      </c>
      <c r="X1477" s="54">
        <f t="shared" si="133"/>
        <v>44672</v>
      </c>
    </row>
    <row r="1478" spans="1:24" ht="24" x14ac:dyDescent="0.4">
      <c r="A1478" s="19">
        <v>79</v>
      </c>
      <c r="B1478" s="20" t="s">
        <v>2896</v>
      </c>
      <c r="C1478" s="21" t="s">
        <v>2908</v>
      </c>
      <c r="D1478" s="22" t="s">
        <v>558</v>
      </c>
      <c r="E1478" s="23" t="s">
        <v>559</v>
      </c>
      <c r="F1478" s="24" t="s">
        <v>560</v>
      </c>
      <c r="G1478" s="25" t="s">
        <v>50</v>
      </c>
      <c r="H1478" s="26">
        <v>0</v>
      </c>
      <c r="I1478" s="26">
        <v>0</v>
      </c>
      <c r="J1478" s="27">
        <v>0</v>
      </c>
      <c r="K1478" s="28">
        <v>51</v>
      </c>
      <c r="L1478" s="27">
        <v>178.5</v>
      </c>
      <c r="M1478" s="27">
        <v>12.49</v>
      </c>
      <c r="N1478" s="29">
        <v>190.99</v>
      </c>
      <c r="O1478" s="27">
        <v>12.49</v>
      </c>
      <c r="P1478" s="27">
        <v>190.99</v>
      </c>
      <c r="Q1478" s="27">
        <v>191</v>
      </c>
      <c r="R1478" s="30"/>
      <c r="S1478">
        <f t="shared" si="134"/>
        <v>7</v>
      </c>
      <c r="T1478" t="str">
        <f t="shared" si="130"/>
        <v>เม</v>
      </c>
      <c r="U1478" t="str">
        <f t="shared" si="131"/>
        <v>21</v>
      </c>
      <c r="V1478" cm="1">
        <f t="array" ref="V1478">_xlfn.SWITCH(T1478,"มค",1,"กพ",2,"มี",3,"เม",4,"พค",5,"มิ",6,"กค",7,"สค",8,"กย",9,"ตค",10,"พย",11,"ธค",12)</f>
        <v>4</v>
      </c>
      <c r="W1478" s="55">
        <f t="shared" si="132"/>
        <v>2022</v>
      </c>
      <c r="X1478" s="54">
        <f t="shared" si="133"/>
        <v>44672</v>
      </c>
    </row>
    <row r="1479" spans="1:24" ht="24" x14ac:dyDescent="0.4">
      <c r="A1479" s="19">
        <v>80</v>
      </c>
      <c r="B1479" s="20" t="s">
        <v>2896</v>
      </c>
      <c r="C1479" s="21" t="s">
        <v>2909</v>
      </c>
      <c r="D1479" s="22" t="s">
        <v>562</v>
      </c>
      <c r="E1479" s="23" t="s">
        <v>563</v>
      </c>
      <c r="F1479" s="24" t="s">
        <v>564</v>
      </c>
      <c r="G1479" s="25" t="s">
        <v>50</v>
      </c>
      <c r="H1479" s="26">
        <v>0</v>
      </c>
      <c r="I1479" s="26">
        <v>0</v>
      </c>
      <c r="J1479" s="27">
        <v>0</v>
      </c>
      <c r="K1479" s="28">
        <v>176</v>
      </c>
      <c r="L1479" s="27">
        <v>616</v>
      </c>
      <c r="M1479" s="27">
        <v>43.12</v>
      </c>
      <c r="N1479" s="29">
        <v>659.12</v>
      </c>
      <c r="O1479" s="27">
        <v>43.12</v>
      </c>
      <c r="P1479" s="27">
        <v>659.12</v>
      </c>
      <c r="Q1479" s="27">
        <v>659.25</v>
      </c>
      <c r="R1479" s="30"/>
      <c r="S1479">
        <f t="shared" si="134"/>
        <v>7</v>
      </c>
      <c r="T1479" t="str">
        <f t="shared" si="130"/>
        <v>เม</v>
      </c>
      <c r="U1479" t="str">
        <f t="shared" si="131"/>
        <v>21</v>
      </c>
      <c r="V1479" cm="1">
        <f t="array" ref="V1479">_xlfn.SWITCH(T1479,"มค",1,"กพ",2,"มี",3,"เม",4,"พค",5,"มิ",6,"กค",7,"สค",8,"กย",9,"ตค",10,"พย",11,"ธค",12)</f>
        <v>4</v>
      </c>
      <c r="W1479" s="55">
        <f t="shared" si="132"/>
        <v>2022</v>
      </c>
      <c r="X1479" s="54">
        <f t="shared" si="133"/>
        <v>44672</v>
      </c>
    </row>
    <row r="1480" spans="1:24" ht="24" x14ac:dyDescent="0.4">
      <c r="A1480" s="19">
        <v>81</v>
      </c>
      <c r="B1480" s="20" t="s">
        <v>2896</v>
      </c>
      <c r="C1480" s="21" t="s">
        <v>2910</v>
      </c>
      <c r="D1480" s="22" t="s">
        <v>550</v>
      </c>
      <c r="E1480" s="23" t="s">
        <v>551</v>
      </c>
      <c r="F1480" s="24" t="s">
        <v>552</v>
      </c>
      <c r="G1480" s="25" t="s">
        <v>50</v>
      </c>
      <c r="H1480" s="26">
        <v>0</v>
      </c>
      <c r="I1480" s="26">
        <v>0</v>
      </c>
      <c r="J1480" s="27">
        <v>0</v>
      </c>
      <c r="K1480" s="28">
        <v>63</v>
      </c>
      <c r="L1480" s="27">
        <v>220.5</v>
      </c>
      <c r="M1480" s="27">
        <v>15.43</v>
      </c>
      <c r="N1480" s="29">
        <v>235.93</v>
      </c>
      <c r="O1480" s="27">
        <v>15.43</v>
      </c>
      <c r="P1480" s="27">
        <v>235.93</v>
      </c>
      <c r="Q1480" s="27">
        <v>236</v>
      </c>
      <c r="R1480" s="30"/>
      <c r="S1480">
        <f t="shared" si="134"/>
        <v>7</v>
      </c>
      <c r="T1480" t="str">
        <f t="shared" si="130"/>
        <v>เม</v>
      </c>
      <c r="U1480" t="str">
        <f t="shared" si="131"/>
        <v>21</v>
      </c>
      <c r="V1480" cm="1">
        <f t="array" ref="V1480">_xlfn.SWITCH(T1480,"มค",1,"กพ",2,"มี",3,"เม",4,"พค",5,"มิ",6,"กค",7,"สค",8,"กย",9,"ตค",10,"พย",11,"ธค",12)</f>
        <v>4</v>
      </c>
      <c r="W1480" s="55">
        <f t="shared" si="132"/>
        <v>2022</v>
      </c>
      <c r="X1480" s="54">
        <f t="shared" si="133"/>
        <v>44672</v>
      </c>
    </row>
    <row r="1481" spans="1:24" ht="24" x14ac:dyDescent="0.4">
      <c r="A1481" s="19">
        <v>82</v>
      </c>
      <c r="B1481" s="20" t="s">
        <v>2896</v>
      </c>
      <c r="C1481" s="21" t="s">
        <v>2911</v>
      </c>
      <c r="D1481" s="22" t="s">
        <v>566</v>
      </c>
      <c r="E1481" s="23" t="s">
        <v>567</v>
      </c>
      <c r="F1481" s="24" t="s">
        <v>568</v>
      </c>
      <c r="G1481" s="25" t="s">
        <v>50</v>
      </c>
      <c r="H1481" s="26">
        <v>0</v>
      </c>
      <c r="I1481" s="26">
        <v>0</v>
      </c>
      <c r="J1481" s="27">
        <v>0</v>
      </c>
      <c r="K1481" s="28">
        <v>1</v>
      </c>
      <c r="L1481" s="27">
        <v>3.5</v>
      </c>
      <c r="M1481" s="27">
        <v>0.24</v>
      </c>
      <c r="N1481" s="29">
        <v>3.74</v>
      </c>
      <c r="O1481" s="27">
        <v>0.24</v>
      </c>
      <c r="P1481" s="27">
        <v>3.74</v>
      </c>
      <c r="Q1481" s="27">
        <v>3.75</v>
      </c>
      <c r="R1481" s="30"/>
      <c r="S1481">
        <f t="shared" si="134"/>
        <v>7</v>
      </c>
      <c r="T1481" t="str">
        <f t="shared" si="130"/>
        <v>เม</v>
      </c>
      <c r="U1481" t="str">
        <f t="shared" si="131"/>
        <v>21</v>
      </c>
      <c r="V1481" cm="1">
        <f t="array" ref="V1481">_xlfn.SWITCH(T1481,"มค",1,"กพ",2,"มี",3,"เม",4,"พค",5,"มิ",6,"กค",7,"สค",8,"กย",9,"ตค",10,"พย",11,"ธค",12)</f>
        <v>4</v>
      </c>
      <c r="W1481" s="55">
        <f t="shared" si="132"/>
        <v>2022</v>
      </c>
      <c r="X1481" s="54">
        <f t="shared" si="133"/>
        <v>44672</v>
      </c>
    </row>
    <row r="1482" spans="1:24" ht="24" x14ac:dyDescent="0.4">
      <c r="A1482" s="19">
        <v>83</v>
      </c>
      <c r="B1482" s="20" t="s">
        <v>2896</v>
      </c>
      <c r="C1482" s="21" t="s">
        <v>2912</v>
      </c>
      <c r="D1482" s="22" t="s">
        <v>299</v>
      </c>
      <c r="E1482" s="23" t="s">
        <v>300</v>
      </c>
      <c r="F1482" s="24" t="s">
        <v>301</v>
      </c>
      <c r="G1482" s="25" t="s">
        <v>50</v>
      </c>
      <c r="H1482" s="26">
        <v>0</v>
      </c>
      <c r="I1482" s="26">
        <v>0</v>
      </c>
      <c r="J1482" s="27">
        <v>0</v>
      </c>
      <c r="K1482" s="28">
        <v>3</v>
      </c>
      <c r="L1482" s="27">
        <v>10.5</v>
      </c>
      <c r="M1482" s="27">
        <v>0.73</v>
      </c>
      <c r="N1482" s="29">
        <v>11.23</v>
      </c>
      <c r="O1482" s="27">
        <v>0.73</v>
      </c>
      <c r="P1482" s="27">
        <v>11.23</v>
      </c>
      <c r="Q1482" s="27">
        <v>11.25</v>
      </c>
      <c r="R1482" s="30"/>
      <c r="S1482">
        <f t="shared" si="134"/>
        <v>7</v>
      </c>
      <c r="T1482" t="str">
        <f t="shared" si="130"/>
        <v>เม</v>
      </c>
      <c r="U1482" t="str">
        <f t="shared" si="131"/>
        <v>21</v>
      </c>
      <c r="V1482" cm="1">
        <f t="array" ref="V1482">_xlfn.SWITCH(T1482,"มค",1,"กพ",2,"มี",3,"เม",4,"พค",5,"มิ",6,"กค",7,"สค",8,"กย",9,"ตค",10,"พย",11,"ธค",12)</f>
        <v>4</v>
      </c>
      <c r="W1482" s="55">
        <f t="shared" si="132"/>
        <v>2022</v>
      </c>
      <c r="X1482" s="54">
        <f t="shared" si="133"/>
        <v>44672</v>
      </c>
    </row>
    <row r="1483" spans="1:24" ht="24" x14ac:dyDescent="0.4">
      <c r="A1483" s="19">
        <v>84</v>
      </c>
      <c r="B1483" s="20" t="s">
        <v>2896</v>
      </c>
      <c r="C1483" s="21" t="s">
        <v>2913</v>
      </c>
      <c r="D1483" s="22" t="s">
        <v>303</v>
      </c>
      <c r="E1483" s="23" t="s">
        <v>304</v>
      </c>
      <c r="F1483" s="24" t="s">
        <v>305</v>
      </c>
      <c r="G1483" s="25" t="s">
        <v>50</v>
      </c>
      <c r="H1483" s="26">
        <v>0</v>
      </c>
      <c r="I1483" s="26">
        <v>0</v>
      </c>
      <c r="J1483" s="27">
        <v>0</v>
      </c>
      <c r="K1483" s="28">
        <v>16</v>
      </c>
      <c r="L1483" s="27">
        <v>56</v>
      </c>
      <c r="M1483" s="27">
        <v>3.92</v>
      </c>
      <c r="N1483" s="29">
        <v>59.92</v>
      </c>
      <c r="O1483" s="27">
        <v>3.92</v>
      </c>
      <c r="P1483" s="27">
        <v>59.92</v>
      </c>
      <c r="Q1483" s="27">
        <v>60</v>
      </c>
      <c r="R1483" s="30"/>
      <c r="S1483">
        <f t="shared" si="134"/>
        <v>7</v>
      </c>
      <c r="T1483" t="str">
        <f t="shared" si="130"/>
        <v>เม</v>
      </c>
      <c r="U1483" t="str">
        <f t="shared" si="131"/>
        <v>21</v>
      </c>
      <c r="V1483" cm="1">
        <f t="array" ref="V1483">_xlfn.SWITCH(T1483,"มค",1,"กพ",2,"มี",3,"เม",4,"พค",5,"มิ",6,"กค",7,"สค",8,"กย",9,"ตค",10,"พย",11,"ธค",12)</f>
        <v>4</v>
      </c>
      <c r="W1483" s="55">
        <f t="shared" si="132"/>
        <v>2022</v>
      </c>
      <c r="X1483" s="54">
        <f t="shared" si="133"/>
        <v>44672</v>
      </c>
    </row>
    <row r="1484" spans="1:24" ht="24" x14ac:dyDescent="0.4">
      <c r="A1484" s="19">
        <v>85</v>
      </c>
      <c r="B1484" s="20" t="s">
        <v>2896</v>
      </c>
      <c r="C1484" s="21" t="s">
        <v>2914</v>
      </c>
      <c r="D1484" s="22" t="s">
        <v>1522</v>
      </c>
      <c r="E1484" s="23" t="s">
        <v>1523</v>
      </c>
      <c r="F1484" s="24" t="s">
        <v>1524</v>
      </c>
      <c r="G1484" s="25" t="s">
        <v>50</v>
      </c>
      <c r="H1484" s="26">
        <v>0</v>
      </c>
      <c r="I1484" s="26">
        <v>0</v>
      </c>
      <c r="J1484" s="27">
        <v>0</v>
      </c>
      <c r="K1484" s="28">
        <v>13</v>
      </c>
      <c r="L1484" s="27">
        <v>45.5</v>
      </c>
      <c r="M1484" s="27">
        <v>3.18</v>
      </c>
      <c r="N1484" s="29">
        <v>48.68</v>
      </c>
      <c r="O1484" s="27">
        <v>3.18</v>
      </c>
      <c r="P1484" s="27">
        <v>48.68</v>
      </c>
      <c r="Q1484" s="27">
        <v>48.75</v>
      </c>
      <c r="R1484" s="30"/>
      <c r="S1484">
        <f t="shared" si="134"/>
        <v>7</v>
      </c>
      <c r="T1484" t="str">
        <f t="shared" si="130"/>
        <v>เม</v>
      </c>
      <c r="U1484" t="str">
        <f t="shared" si="131"/>
        <v>21</v>
      </c>
      <c r="V1484" cm="1">
        <f t="array" ref="V1484">_xlfn.SWITCH(T1484,"มค",1,"กพ",2,"มี",3,"เม",4,"พค",5,"มิ",6,"กค",7,"สค",8,"กย",9,"ตค",10,"พย",11,"ธค",12)</f>
        <v>4</v>
      </c>
      <c r="W1484" s="55">
        <f t="shared" si="132"/>
        <v>2022</v>
      </c>
      <c r="X1484" s="54">
        <f t="shared" si="133"/>
        <v>44672</v>
      </c>
    </row>
    <row r="1485" spans="1:24" ht="24" x14ac:dyDescent="0.4">
      <c r="A1485" s="19">
        <v>86</v>
      </c>
      <c r="B1485" s="20" t="s">
        <v>2896</v>
      </c>
      <c r="C1485" s="21" t="s">
        <v>2915</v>
      </c>
      <c r="D1485" s="22" t="s">
        <v>307</v>
      </c>
      <c r="E1485" s="23" t="s">
        <v>308</v>
      </c>
      <c r="F1485" s="24" t="s">
        <v>309</v>
      </c>
      <c r="G1485" s="25" t="s">
        <v>50</v>
      </c>
      <c r="H1485" s="26">
        <v>0</v>
      </c>
      <c r="I1485" s="26">
        <v>0</v>
      </c>
      <c r="J1485" s="27">
        <v>0</v>
      </c>
      <c r="K1485" s="28">
        <v>30</v>
      </c>
      <c r="L1485" s="27">
        <v>105</v>
      </c>
      <c r="M1485" s="27">
        <v>7.35</v>
      </c>
      <c r="N1485" s="29">
        <v>112.35</v>
      </c>
      <c r="O1485" s="27">
        <v>7.35</v>
      </c>
      <c r="P1485" s="27">
        <v>112.35</v>
      </c>
      <c r="Q1485" s="27">
        <v>112.5</v>
      </c>
      <c r="R1485" s="30"/>
      <c r="S1485">
        <f t="shared" si="134"/>
        <v>7</v>
      </c>
      <c r="T1485" t="str">
        <f t="shared" si="130"/>
        <v>เม</v>
      </c>
      <c r="U1485" t="str">
        <f t="shared" si="131"/>
        <v>21</v>
      </c>
      <c r="V1485" cm="1">
        <f t="array" ref="V1485">_xlfn.SWITCH(T1485,"มค",1,"กพ",2,"มี",3,"เม",4,"พค",5,"มิ",6,"กค",7,"สค",8,"กย",9,"ตค",10,"พย",11,"ธค",12)</f>
        <v>4</v>
      </c>
      <c r="W1485" s="55">
        <f t="shared" si="132"/>
        <v>2022</v>
      </c>
      <c r="X1485" s="54">
        <f t="shared" si="133"/>
        <v>44672</v>
      </c>
    </row>
    <row r="1486" spans="1:24" ht="24" x14ac:dyDescent="0.4">
      <c r="A1486" s="19">
        <v>87</v>
      </c>
      <c r="B1486" s="20" t="s">
        <v>2896</v>
      </c>
      <c r="C1486" s="21" t="s">
        <v>2916</v>
      </c>
      <c r="D1486" s="22" t="s">
        <v>311</v>
      </c>
      <c r="E1486" s="23" t="s">
        <v>312</v>
      </c>
      <c r="F1486" s="24" t="s">
        <v>313</v>
      </c>
      <c r="G1486" s="25" t="s">
        <v>50</v>
      </c>
      <c r="H1486" s="26">
        <v>0</v>
      </c>
      <c r="I1486" s="26">
        <v>0</v>
      </c>
      <c r="J1486" s="27">
        <v>0</v>
      </c>
      <c r="K1486" s="28">
        <v>23</v>
      </c>
      <c r="L1486" s="27">
        <v>80.5</v>
      </c>
      <c r="M1486" s="27">
        <v>5.63</v>
      </c>
      <c r="N1486" s="29">
        <v>86.13</v>
      </c>
      <c r="O1486" s="27">
        <v>5.63</v>
      </c>
      <c r="P1486" s="27">
        <v>86.13</v>
      </c>
      <c r="Q1486" s="27">
        <v>86.25</v>
      </c>
      <c r="R1486" s="30"/>
      <c r="S1486">
        <f t="shared" si="134"/>
        <v>7</v>
      </c>
      <c r="T1486" t="str">
        <f t="shared" si="130"/>
        <v>เม</v>
      </c>
      <c r="U1486" t="str">
        <f t="shared" si="131"/>
        <v>21</v>
      </c>
      <c r="V1486" cm="1">
        <f t="array" ref="V1486">_xlfn.SWITCH(T1486,"มค",1,"กพ",2,"มี",3,"เม",4,"พค",5,"มิ",6,"กค",7,"สค",8,"กย",9,"ตค",10,"พย",11,"ธค",12)</f>
        <v>4</v>
      </c>
      <c r="W1486" s="55">
        <f t="shared" si="132"/>
        <v>2022</v>
      </c>
      <c r="X1486" s="54">
        <f t="shared" si="133"/>
        <v>44672</v>
      </c>
    </row>
    <row r="1487" spans="1:24" ht="24" x14ac:dyDescent="0.4">
      <c r="A1487" s="19">
        <v>88</v>
      </c>
      <c r="B1487" s="20" t="s">
        <v>2896</v>
      </c>
      <c r="C1487" s="21" t="s">
        <v>2917</v>
      </c>
      <c r="D1487" s="22" t="s">
        <v>1532</v>
      </c>
      <c r="E1487" s="23" t="s">
        <v>1533</v>
      </c>
      <c r="F1487" s="24" t="s">
        <v>1534</v>
      </c>
      <c r="G1487" s="25" t="s">
        <v>50</v>
      </c>
      <c r="H1487" s="26">
        <v>0</v>
      </c>
      <c r="I1487" s="26">
        <v>0</v>
      </c>
      <c r="J1487" s="27">
        <v>0</v>
      </c>
      <c r="K1487" s="28">
        <v>20</v>
      </c>
      <c r="L1487" s="27">
        <v>70</v>
      </c>
      <c r="M1487" s="27">
        <v>4.9000000000000004</v>
      </c>
      <c r="N1487" s="29">
        <v>74.900000000000006</v>
      </c>
      <c r="O1487" s="27">
        <v>4.9000000000000004</v>
      </c>
      <c r="P1487" s="27">
        <v>74.900000000000006</v>
      </c>
      <c r="Q1487" s="27">
        <v>75</v>
      </c>
      <c r="R1487" s="30"/>
      <c r="S1487">
        <f t="shared" si="134"/>
        <v>7</v>
      </c>
      <c r="T1487" t="str">
        <f t="shared" si="130"/>
        <v>เม</v>
      </c>
      <c r="U1487" t="str">
        <f t="shared" si="131"/>
        <v>21</v>
      </c>
      <c r="V1487" cm="1">
        <f t="array" ref="V1487">_xlfn.SWITCH(T1487,"มค",1,"กพ",2,"มี",3,"เม",4,"พค",5,"มิ",6,"กค",7,"สค",8,"กย",9,"ตค",10,"พย",11,"ธค",12)</f>
        <v>4</v>
      </c>
      <c r="W1487" s="55">
        <f t="shared" si="132"/>
        <v>2022</v>
      </c>
      <c r="X1487" s="54">
        <f t="shared" si="133"/>
        <v>44672</v>
      </c>
    </row>
    <row r="1488" spans="1:24" ht="24" x14ac:dyDescent="0.4">
      <c r="A1488" s="19">
        <v>89</v>
      </c>
      <c r="B1488" s="20" t="s">
        <v>2896</v>
      </c>
      <c r="C1488" s="21" t="s">
        <v>2918</v>
      </c>
      <c r="D1488" s="22" t="s">
        <v>1537</v>
      </c>
      <c r="E1488" s="23" t="s">
        <v>1538</v>
      </c>
      <c r="F1488" s="24" t="s">
        <v>1539</v>
      </c>
      <c r="G1488" s="25" t="s">
        <v>50</v>
      </c>
      <c r="H1488" s="26">
        <v>0</v>
      </c>
      <c r="I1488" s="26">
        <v>0</v>
      </c>
      <c r="J1488" s="27">
        <v>0</v>
      </c>
      <c r="K1488" s="28">
        <v>47</v>
      </c>
      <c r="L1488" s="27">
        <v>164.5</v>
      </c>
      <c r="M1488" s="27">
        <v>11.51</v>
      </c>
      <c r="N1488" s="29">
        <v>176.01</v>
      </c>
      <c r="O1488" s="27">
        <v>11.51</v>
      </c>
      <c r="P1488" s="27">
        <v>176.01</v>
      </c>
      <c r="Q1488" s="27">
        <v>176.25</v>
      </c>
      <c r="R1488" s="30"/>
      <c r="S1488">
        <f t="shared" si="134"/>
        <v>7</v>
      </c>
      <c r="T1488" t="str">
        <f t="shared" si="130"/>
        <v>เม</v>
      </c>
      <c r="U1488" t="str">
        <f t="shared" si="131"/>
        <v>21</v>
      </c>
      <c r="V1488" cm="1">
        <f t="array" ref="V1488">_xlfn.SWITCH(T1488,"มค",1,"กพ",2,"มี",3,"เม",4,"พค",5,"มิ",6,"กค",7,"สค",8,"กย",9,"ตค",10,"พย",11,"ธค",12)</f>
        <v>4</v>
      </c>
      <c r="W1488" s="55">
        <f t="shared" si="132"/>
        <v>2022</v>
      </c>
      <c r="X1488" s="54">
        <f t="shared" si="133"/>
        <v>44672</v>
      </c>
    </row>
    <row r="1489" spans="1:24" ht="24" x14ac:dyDescent="0.4">
      <c r="A1489" s="19">
        <v>90</v>
      </c>
      <c r="B1489" s="20" t="s">
        <v>2896</v>
      </c>
      <c r="C1489" s="21" t="s">
        <v>2919</v>
      </c>
      <c r="D1489" s="22" t="s">
        <v>1541</v>
      </c>
      <c r="E1489" s="23" t="s">
        <v>1542</v>
      </c>
      <c r="F1489" s="24" t="s">
        <v>1543</v>
      </c>
      <c r="G1489" s="25" t="s">
        <v>50</v>
      </c>
      <c r="H1489" s="26">
        <v>0</v>
      </c>
      <c r="I1489" s="26">
        <v>0</v>
      </c>
      <c r="J1489" s="27">
        <v>0</v>
      </c>
      <c r="K1489" s="28">
        <v>10</v>
      </c>
      <c r="L1489" s="27">
        <v>35</v>
      </c>
      <c r="M1489" s="27">
        <v>2.4500000000000002</v>
      </c>
      <c r="N1489" s="29">
        <v>37.450000000000003</v>
      </c>
      <c r="O1489" s="27">
        <v>2.4500000000000002</v>
      </c>
      <c r="P1489" s="27">
        <v>37.450000000000003</v>
      </c>
      <c r="Q1489" s="27">
        <v>37.5</v>
      </c>
      <c r="R1489" s="30"/>
      <c r="S1489">
        <f t="shared" si="134"/>
        <v>7</v>
      </c>
      <c r="T1489" t="str">
        <f t="shared" si="130"/>
        <v>เม</v>
      </c>
      <c r="U1489" t="str">
        <f t="shared" si="131"/>
        <v>21</v>
      </c>
      <c r="V1489" cm="1">
        <f t="array" ref="V1489">_xlfn.SWITCH(T1489,"มค",1,"กพ",2,"มี",3,"เม",4,"พค",5,"มิ",6,"กค",7,"สค",8,"กย",9,"ตค",10,"พย",11,"ธค",12)</f>
        <v>4</v>
      </c>
      <c r="W1489" s="55">
        <f t="shared" si="132"/>
        <v>2022</v>
      </c>
      <c r="X1489" s="54">
        <f t="shared" si="133"/>
        <v>44672</v>
      </c>
    </row>
    <row r="1490" spans="1:24" ht="24" x14ac:dyDescent="0.4">
      <c r="A1490" s="19">
        <v>91</v>
      </c>
      <c r="B1490" s="20" t="s">
        <v>2896</v>
      </c>
      <c r="C1490" s="21" t="s">
        <v>2920</v>
      </c>
      <c r="D1490" s="22" t="s">
        <v>1570</v>
      </c>
      <c r="E1490" s="23" t="s">
        <v>1571</v>
      </c>
      <c r="F1490" s="24" t="s">
        <v>1572</v>
      </c>
      <c r="G1490" s="25" t="s">
        <v>50</v>
      </c>
      <c r="H1490" s="26">
        <v>0</v>
      </c>
      <c r="I1490" s="26">
        <v>0</v>
      </c>
      <c r="J1490" s="27">
        <v>0</v>
      </c>
      <c r="K1490" s="28">
        <v>47</v>
      </c>
      <c r="L1490" s="27">
        <v>164.5</v>
      </c>
      <c r="M1490" s="27">
        <v>11.51</v>
      </c>
      <c r="N1490" s="29">
        <v>176.01</v>
      </c>
      <c r="O1490" s="27">
        <v>11.51</v>
      </c>
      <c r="P1490" s="27">
        <v>176.01</v>
      </c>
      <c r="Q1490" s="27">
        <v>176.25</v>
      </c>
      <c r="R1490" s="30"/>
      <c r="S1490">
        <f t="shared" si="134"/>
        <v>7</v>
      </c>
      <c r="T1490" t="str">
        <f t="shared" ref="T1490:T1553" si="135">IF(S1490=6,MID(B1490,2,2),MID(B1490,3,2))</f>
        <v>เม</v>
      </c>
      <c r="U1490" t="str">
        <f t="shared" ref="U1490:U1553" si="136">IF(S1490=6,LEFT(B1490,1),LEFT(B1490,2))</f>
        <v>21</v>
      </c>
      <c r="V1490" cm="1">
        <f t="array" ref="V1490">_xlfn.SWITCH(T1490,"มค",1,"กพ",2,"มี",3,"เม",4,"พค",5,"มิ",6,"กค",7,"สค",8,"กย",9,"ตค",10,"พย",11,"ธค",12)</f>
        <v>4</v>
      </c>
      <c r="W1490" s="55">
        <f t="shared" ref="W1490:W1553" si="137">(2500+RIGHT(B1490,2))-543</f>
        <v>2022</v>
      </c>
      <c r="X1490" s="54">
        <f t="shared" ref="X1490:X1553" si="138">DATE(W1490,V1490,U1490)</f>
        <v>44672</v>
      </c>
    </row>
    <row r="1491" spans="1:24" ht="24" x14ac:dyDescent="0.4">
      <c r="A1491" s="19">
        <v>92</v>
      </c>
      <c r="B1491" s="20" t="s">
        <v>2896</v>
      </c>
      <c r="C1491" s="21" t="s">
        <v>2921</v>
      </c>
      <c r="D1491" s="22" t="s">
        <v>570</v>
      </c>
      <c r="E1491" s="23" t="s">
        <v>571</v>
      </c>
      <c r="F1491" s="24" t="s">
        <v>572</v>
      </c>
      <c r="G1491" s="25" t="s">
        <v>50</v>
      </c>
      <c r="H1491" s="26">
        <v>0</v>
      </c>
      <c r="I1491" s="26">
        <v>0</v>
      </c>
      <c r="J1491" s="27">
        <v>0</v>
      </c>
      <c r="K1491" s="28">
        <v>7</v>
      </c>
      <c r="L1491" s="27">
        <v>24.5</v>
      </c>
      <c r="M1491" s="27">
        <v>1.71</v>
      </c>
      <c r="N1491" s="29">
        <v>26.21</v>
      </c>
      <c r="O1491" s="27">
        <v>1.71</v>
      </c>
      <c r="P1491" s="27">
        <v>26.21</v>
      </c>
      <c r="Q1491" s="27">
        <v>26.25</v>
      </c>
      <c r="R1491" s="30"/>
      <c r="S1491">
        <f t="shared" si="134"/>
        <v>7</v>
      </c>
      <c r="T1491" t="str">
        <f t="shared" si="135"/>
        <v>เม</v>
      </c>
      <c r="U1491" t="str">
        <f t="shared" si="136"/>
        <v>21</v>
      </c>
      <c r="V1491" cm="1">
        <f t="array" ref="V1491">_xlfn.SWITCH(T1491,"มค",1,"กพ",2,"มี",3,"เม",4,"พค",5,"มิ",6,"กค",7,"สค",8,"กย",9,"ตค",10,"พย",11,"ธค",12)</f>
        <v>4</v>
      </c>
      <c r="W1491" s="55">
        <f t="shared" si="137"/>
        <v>2022</v>
      </c>
      <c r="X1491" s="54">
        <f t="shared" si="138"/>
        <v>44672</v>
      </c>
    </row>
    <row r="1492" spans="1:24" ht="24" x14ac:dyDescent="0.4">
      <c r="A1492" s="19">
        <v>93</v>
      </c>
      <c r="B1492" s="20" t="s">
        <v>2896</v>
      </c>
      <c r="C1492" s="21" t="s">
        <v>2922</v>
      </c>
      <c r="D1492" s="22" t="s">
        <v>935</v>
      </c>
      <c r="E1492" s="23" t="s">
        <v>936</v>
      </c>
      <c r="F1492" s="24" t="s">
        <v>937</v>
      </c>
      <c r="G1492" s="25" t="s">
        <v>50</v>
      </c>
      <c r="H1492" s="26">
        <v>0</v>
      </c>
      <c r="I1492" s="26">
        <v>0</v>
      </c>
      <c r="J1492" s="27">
        <v>0</v>
      </c>
      <c r="K1492" s="28">
        <v>52</v>
      </c>
      <c r="L1492" s="27">
        <v>182</v>
      </c>
      <c r="M1492" s="27">
        <v>12.74</v>
      </c>
      <c r="N1492" s="29">
        <v>194.74</v>
      </c>
      <c r="O1492" s="27">
        <v>12.74</v>
      </c>
      <c r="P1492" s="27">
        <v>194.74</v>
      </c>
      <c r="Q1492" s="27">
        <v>194.75</v>
      </c>
      <c r="R1492" s="30"/>
      <c r="S1492">
        <f t="shared" si="134"/>
        <v>7</v>
      </c>
      <c r="T1492" t="str">
        <f t="shared" si="135"/>
        <v>เม</v>
      </c>
      <c r="U1492" t="str">
        <f t="shared" si="136"/>
        <v>21</v>
      </c>
      <c r="V1492" cm="1">
        <f t="array" ref="V1492">_xlfn.SWITCH(T1492,"มค",1,"กพ",2,"มี",3,"เม",4,"พค",5,"มิ",6,"กค",7,"สค",8,"กย",9,"ตค",10,"พย",11,"ธค",12)</f>
        <v>4</v>
      </c>
      <c r="W1492" s="55">
        <f t="shared" si="137"/>
        <v>2022</v>
      </c>
      <c r="X1492" s="54">
        <f t="shared" si="138"/>
        <v>44672</v>
      </c>
    </row>
    <row r="1493" spans="1:24" ht="24" x14ac:dyDescent="0.4">
      <c r="A1493" s="19">
        <v>94</v>
      </c>
      <c r="B1493" s="20" t="s">
        <v>2896</v>
      </c>
      <c r="C1493" s="21" t="s">
        <v>2923</v>
      </c>
      <c r="D1493" s="22" t="s">
        <v>381</v>
      </c>
      <c r="E1493" s="23" t="s">
        <v>382</v>
      </c>
      <c r="F1493" s="24" t="s">
        <v>383</v>
      </c>
      <c r="G1493" s="25" t="s">
        <v>50</v>
      </c>
      <c r="H1493" s="26">
        <v>0</v>
      </c>
      <c r="I1493" s="26">
        <v>0</v>
      </c>
      <c r="J1493" s="27">
        <v>0</v>
      </c>
      <c r="K1493" s="28">
        <v>13</v>
      </c>
      <c r="L1493" s="27">
        <v>45.5</v>
      </c>
      <c r="M1493" s="27">
        <v>3.18</v>
      </c>
      <c r="N1493" s="29">
        <v>48.68</v>
      </c>
      <c r="O1493" s="27">
        <v>3.18</v>
      </c>
      <c r="P1493" s="27">
        <v>48.68</v>
      </c>
      <c r="Q1493" s="27">
        <v>48.75</v>
      </c>
      <c r="R1493" s="30"/>
      <c r="S1493">
        <f t="shared" si="134"/>
        <v>7</v>
      </c>
      <c r="T1493" t="str">
        <f t="shared" si="135"/>
        <v>เม</v>
      </c>
      <c r="U1493" t="str">
        <f t="shared" si="136"/>
        <v>21</v>
      </c>
      <c r="V1493" cm="1">
        <f t="array" ref="V1493">_xlfn.SWITCH(T1493,"มค",1,"กพ",2,"มี",3,"เม",4,"พค",5,"มิ",6,"กค",7,"สค",8,"กย",9,"ตค",10,"พย",11,"ธค",12)</f>
        <v>4</v>
      </c>
      <c r="W1493" s="55">
        <f t="shared" si="137"/>
        <v>2022</v>
      </c>
      <c r="X1493" s="54">
        <f t="shared" si="138"/>
        <v>44672</v>
      </c>
    </row>
    <row r="1494" spans="1:24" ht="24" x14ac:dyDescent="0.4">
      <c r="A1494" s="19">
        <v>95</v>
      </c>
      <c r="B1494" s="20" t="s">
        <v>2896</v>
      </c>
      <c r="C1494" s="21" t="s">
        <v>2924</v>
      </c>
      <c r="D1494" s="22" t="s">
        <v>385</v>
      </c>
      <c r="E1494" s="23" t="s">
        <v>386</v>
      </c>
      <c r="F1494" s="24" t="s">
        <v>387</v>
      </c>
      <c r="G1494" s="25" t="s">
        <v>50</v>
      </c>
      <c r="H1494" s="26">
        <v>0</v>
      </c>
      <c r="I1494" s="26">
        <v>0</v>
      </c>
      <c r="J1494" s="27">
        <v>0</v>
      </c>
      <c r="K1494" s="28">
        <v>28</v>
      </c>
      <c r="L1494" s="27">
        <v>98</v>
      </c>
      <c r="M1494" s="27">
        <v>6.86</v>
      </c>
      <c r="N1494" s="29">
        <v>104.86</v>
      </c>
      <c r="O1494" s="27">
        <v>6.86</v>
      </c>
      <c r="P1494" s="27">
        <v>104.86</v>
      </c>
      <c r="Q1494" s="27">
        <v>105</v>
      </c>
      <c r="R1494" s="30"/>
      <c r="S1494">
        <f t="shared" si="134"/>
        <v>7</v>
      </c>
      <c r="T1494" t="str">
        <f t="shared" si="135"/>
        <v>เม</v>
      </c>
      <c r="U1494" t="str">
        <f t="shared" si="136"/>
        <v>21</v>
      </c>
      <c r="V1494" cm="1">
        <f t="array" ref="V1494">_xlfn.SWITCH(T1494,"มค",1,"กพ",2,"มี",3,"เม",4,"พค",5,"มิ",6,"กค",7,"สค",8,"กย",9,"ตค",10,"พย",11,"ธค",12)</f>
        <v>4</v>
      </c>
      <c r="W1494" s="55">
        <f t="shared" si="137"/>
        <v>2022</v>
      </c>
      <c r="X1494" s="54">
        <f t="shared" si="138"/>
        <v>44672</v>
      </c>
    </row>
    <row r="1495" spans="1:24" ht="24" x14ac:dyDescent="0.4">
      <c r="A1495" s="19">
        <v>96</v>
      </c>
      <c r="B1495" s="20" t="s">
        <v>2896</v>
      </c>
      <c r="C1495" s="21" t="s">
        <v>2925</v>
      </c>
      <c r="D1495" s="22" t="s">
        <v>389</v>
      </c>
      <c r="E1495" s="23" t="s">
        <v>390</v>
      </c>
      <c r="F1495" s="24" t="s">
        <v>391</v>
      </c>
      <c r="G1495" s="25" t="s">
        <v>50</v>
      </c>
      <c r="H1495" s="26">
        <v>0</v>
      </c>
      <c r="I1495" s="26">
        <v>0</v>
      </c>
      <c r="J1495" s="27">
        <v>0</v>
      </c>
      <c r="K1495" s="28">
        <v>21</v>
      </c>
      <c r="L1495" s="27">
        <v>73.5</v>
      </c>
      <c r="M1495" s="27">
        <v>5.14</v>
      </c>
      <c r="N1495" s="29">
        <v>78.64</v>
      </c>
      <c r="O1495" s="27">
        <v>5.14</v>
      </c>
      <c r="P1495" s="27">
        <v>78.64</v>
      </c>
      <c r="Q1495" s="27">
        <v>78.75</v>
      </c>
      <c r="R1495" s="30"/>
      <c r="S1495">
        <f t="shared" si="134"/>
        <v>7</v>
      </c>
      <c r="T1495" t="str">
        <f t="shared" si="135"/>
        <v>เม</v>
      </c>
      <c r="U1495" t="str">
        <f t="shared" si="136"/>
        <v>21</v>
      </c>
      <c r="V1495" cm="1">
        <f t="array" ref="V1495">_xlfn.SWITCH(T1495,"มค",1,"กพ",2,"มี",3,"เม",4,"พค",5,"มิ",6,"กค",7,"สค",8,"กย",9,"ตค",10,"พย",11,"ธค",12)</f>
        <v>4</v>
      </c>
      <c r="W1495" s="55">
        <f t="shared" si="137"/>
        <v>2022</v>
      </c>
      <c r="X1495" s="54">
        <f t="shared" si="138"/>
        <v>44672</v>
      </c>
    </row>
    <row r="1496" spans="1:24" ht="24" x14ac:dyDescent="0.4">
      <c r="A1496" s="19">
        <v>97</v>
      </c>
      <c r="B1496" s="20" t="s">
        <v>2896</v>
      </c>
      <c r="C1496" s="21" t="s">
        <v>2926</v>
      </c>
      <c r="D1496" s="22" t="s">
        <v>2927</v>
      </c>
      <c r="E1496" s="23" t="s">
        <v>2928</v>
      </c>
      <c r="F1496" s="24" t="s">
        <v>2929</v>
      </c>
      <c r="G1496" s="25" t="s">
        <v>2930</v>
      </c>
      <c r="H1496" s="26">
        <v>262.47000000000003</v>
      </c>
      <c r="I1496" s="26">
        <v>18.37</v>
      </c>
      <c r="J1496" s="27">
        <v>280.84000000000003</v>
      </c>
      <c r="K1496" s="28">
        <v>6</v>
      </c>
      <c r="L1496" s="27">
        <v>21</v>
      </c>
      <c r="M1496" s="27">
        <v>1.47</v>
      </c>
      <c r="N1496" s="29">
        <v>22.47</v>
      </c>
      <c r="O1496" s="27">
        <v>19.84</v>
      </c>
      <c r="P1496" s="27">
        <v>303.31</v>
      </c>
      <c r="Q1496" s="27">
        <v>303.5</v>
      </c>
      <c r="R1496" s="30"/>
      <c r="S1496">
        <f t="shared" si="134"/>
        <v>7</v>
      </c>
      <c r="T1496" t="str">
        <f t="shared" si="135"/>
        <v>เม</v>
      </c>
      <c r="U1496" t="str">
        <f t="shared" si="136"/>
        <v>21</v>
      </c>
      <c r="V1496" cm="1">
        <f t="array" ref="V1496">_xlfn.SWITCH(T1496,"มค",1,"กพ",2,"มี",3,"เม",4,"พค",5,"มิ",6,"กค",7,"สค",8,"กย",9,"ตค",10,"พย",11,"ธค",12)</f>
        <v>4</v>
      </c>
      <c r="W1496" s="55">
        <f t="shared" si="137"/>
        <v>2022</v>
      </c>
      <c r="X1496" s="54">
        <f t="shared" si="138"/>
        <v>44672</v>
      </c>
    </row>
    <row r="1497" spans="1:24" ht="24" x14ac:dyDescent="0.4">
      <c r="A1497" s="19">
        <v>98</v>
      </c>
      <c r="B1497" s="20" t="s">
        <v>2896</v>
      </c>
      <c r="C1497" s="21" t="s">
        <v>2931</v>
      </c>
      <c r="D1497" s="22" t="s">
        <v>393</v>
      </c>
      <c r="E1497" s="23" t="s">
        <v>394</v>
      </c>
      <c r="F1497" s="24" t="s">
        <v>395</v>
      </c>
      <c r="G1497" s="25" t="s">
        <v>50</v>
      </c>
      <c r="H1497" s="26">
        <v>0</v>
      </c>
      <c r="I1497" s="26">
        <v>0</v>
      </c>
      <c r="J1497" s="27">
        <v>0</v>
      </c>
      <c r="K1497" s="28">
        <v>10</v>
      </c>
      <c r="L1497" s="27">
        <v>35</v>
      </c>
      <c r="M1497" s="27">
        <v>2.4500000000000002</v>
      </c>
      <c r="N1497" s="29">
        <v>37.450000000000003</v>
      </c>
      <c r="O1497" s="27">
        <v>2.4500000000000002</v>
      </c>
      <c r="P1497" s="27">
        <v>37.450000000000003</v>
      </c>
      <c r="Q1497" s="27">
        <v>37.5</v>
      </c>
      <c r="R1497" s="30"/>
      <c r="S1497">
        <f t="shared" si="134"/>
        <v>7</v>
      </c>
      <c r="T1497" t="str">
        <f t="shared" si="135"/>
        <v>เม</v>
      </c>
      <c r="U1497" t="str">
        <f t="shared" si="136"/>
        <v>21</v>
      </c>
      <c r="V1497" cm="1">
        <f t="array" ref="V1497">_xlfn.SWITCH(T1497,"มค",1,"กพ",2,"มี",3,"เม",4,"พค",5,"มิ",6,"กค",7,"สค",8,"กย",9,"ตค",10,"พย",11,"ธค",12)</f>
        <v>4</v>
      </c>
      <c r="W1497" s="55">
        <f t="shared" si="137"/>
        <v>2022</v>
      </c>
      <c r="X1497" s="54">
        <f t="shared" si="138"/>
        <v>44672</v>
      </c>
    </row>
    <row r="1498" spans="1:24" ht="24" x14ac:dyDescent="0.4">
      <c r="A1498" s="19">
        <v>99</v>
      </c>
      <c r="B1498" s="20" t="s">
        <v>2896</v>
      </c>
      <c r="C1498" s="21" t="s">
        <v>2932</v>
      </c>
      <c r="D1498" s="22" t="s">
        <v>397</v>
      </c>
      <c r="E1498" s="23" t="s">
        <v>398</v>
      </c>
      <c r="F1498" s="24" t="s">
        <v>399</v>
      </c>
      <c r="G1498" s="25" t="s">
        <v>50</v>
      </c>
      <c r="H1498" s="26">
        <v>0</v>
      </c>
      <c r="I1498" s="26">
        <v>0</v>
      </c>
      <c r="J1498" s="27">
        <v>0</v>
      </c>
      <c r="K1498" s="28">
        <v>25</v>
      </c>
      <c r="L1498" s="27">
        <v>87.5</v>
      </c>
      <c r="M1498" s="27">
        <v>6.12</v>
      </c>
      <c r="N1498" s="29">
        <v>93.62</v>
      </c>
      <c r="O1498" s="27">
        <v>6.12</v>
      </c>
      <c r="P1498" s="27">
        <v>93.62</v>
      </c>
      <c r="Q1498" s="27">
        <v>93.75</v>
      </c>
      <c r="R1498" s="30"/>
      <c r="S1498">
        <f t="shared" si="134"/>
        <v>7</v>
      </c>
      <c r="T1498" t="str">
        <f t="shared" si="135"/>
        <v>เม</v>
      </c>
      <c r="U1498" t="str">
        <f t="shared" si="136"/>
        <v>21</v>
      </c>
      <c r="V1498" cm="1">
        <f t="array" ref="V1498">_xlfn.SWITCH(T1498,"มค",1,"กพ",2,"มี",3,"เม",4,"พค",5,"มิ",6,"กค",7,"สค",8,"กย",9,"ตค",10,"พย",11,"ธค",12)</f>
        <v>4</v>
      </c>
      <c r="W1498" s="55">
        <f t="shared" si="137"/>
        <v>2022</v>
      </c>
      <c r="X1498" s="54">
        <f t="shared" si="138"/>
        <v>44672</v>
      </c>
    </row>
    <row r="1499" spans="1:24" ht="24" x14ac:dyDescent="0.4">
      <c r="A1499" s="19">
        <v>100</v>
      </c>
      <c r="B1499" s="20" t="s">
        <v>2896</v>
      </c>
      <c r="C1499" s="21" t="s">
        <v>2933</v>
      </c>
      <c r="D1499" s="22" t="s">
        <v>401</v>
      </c>
      <c r="E1499" s="23" t="s">
        <v>351</v>
      </c>
      <c r="F1499" s="24" t="s">
        <v>402</v>
      </c>
      <c r="G1499" s="25" t="s">
        <v>50</v>
      </c>
      <c r="H1499" s="26">
        <v>0</v>
      </c>
      <c r="I1499" s="26">
        <v>0</v>
      </c>
      <c r="J1499" s="27">
        <v>0</v>
      </c>
      <c r="K1499" s="28">
        <v>1</v>
      </c>
      <c r="L1499" s="27">
        <v>3.5</v>
      </c>
      <c r="M1499" s="27">
        <v>0.24</v>
      </c>
      <c r="N1499" s="29">
        <v>3.74</v>
      </c>
      <c r="O1499" s="27">
        <v>0.24</v>
      </c>
      <c r="P1499" s="27">
        <v>3.74</v>
      </c>
      <c r="Q1499" s="27">
        <v>3.75</v>
      </c>
      <c r="R1499" s="30"/>
      <c r="S1499">
        <f t="shared" si="134"/>
        <v>7</v>
      </c>
      <c r="T1499" t="str">
        <f t="shared" si="135"/>
        <v>เม</v>
      </c>
      <c r="U1499" t="str">
        <f t="shared" si="136"/>
        <v>21</v>
      </c>
      <c r="V1499" cm="1">
        <f t="array" ref="V1499">_xlfn.SWITCH(T1499,"มค",1,"กพ",2,"มี",3,"เม",4,"พค",5,"มิ",6,"กค",7,"สค",8,"กย",9,"ตค",10,"พย",11,"ธค",12)</f>
        <v>4</v>
      </c>
      <c r="W1499" s="55">
        <f t="shared" si="137"/>
        <v>2022</v>
      </c>
      <c r="X1499" s="54">
        <f t="shared" si="138"/>
        <v>44672</v>
      </c>
    </row>
    <row r="1500" spans="1:24" ht="24" x14ac:dyDescent="0.4">
      <c r="A1500" s="19">
        <v>101</v>
      </c>
      <c r="B1500" s="20" t="s">
        <v>2896</v>
      </c>
      <c r="C1500" s="21" t="s">
        <v>2934</v>
      </c>
      <c r="D1500" s="22" t="s">
        <v>323</v>
      </c>
      <c r="E1500" s="23" t="s">
        <v>324</v>
      </c>
      <c r="F1500" s="24" t="s">
        <v>325</v>
      </c>
      <c r="G1500" s="25" t="s">
        <v>50</v>
      </c>
      <c r="H1500" s="26">
        <v>0</v>
      </c>
      <c r="I1500" s="26">
        <v>0</v>
      </c>
      <c r="J1500" s="27">
        <v>0</v>
      </c>
      <c r="K1500" s="28">
        <v>22</v>
      </c>
      <c r="L1500" s="27">
        <v>77</v>
      </c>
      <c r="M1500" s="27">
        <v>5.39</v>
      </c>
      <c r="N1500" s="29">
        <v>82.39</v>
      </c>
      <c r="O1500" s="27">
        <v>5.39</v>
      </c>
      <c r="P1500" s="27">
        <v>82.39</v>
      </c>
      <c r="Q1500" s="27">
        <v>82.5</v>
      </c>
      <c r="R1500" s="30"/>
      <c r="S1500">
        <f t="shared" si="134"/>
        <v>7</v>
      </c>
      <c r="T1500" t="str">
        <f t="shared" si="135"/>
        <v>เม</v>
      </c>
      <c r="U1500" t="str">
        <f t="shared" si="136"/>
        <v>21</v>
      </c>
      <c r="V1500" cm="1">
        <f t="array" ref="V1500">_xlfn.SWITCH(T1500,"มค",1,"กพ",2,"มี",3,"เม",4,"พค",5,"มิ",6,"กค",7,"สค",8,"กย",9,"ตค",10,"พย",11,"ธค",12)</f>
        <v>4</v>
      </c>
      <c r="W1500" s="55">
        <f t="shared" si="137"/>
        <v>2022</v>
      </c>
      <c r="X1500" s="54">
        <f t="shared" si="138"/>
        <v>44672</v>
      </c>
    </row>
    <row r="1501" spans="1:24" ht="24" x14ac:dyDescent="0.4">
      <c r="A1501" s="19">
        <v>102</v>
      </c>
      <c r="B1501" s="20" t="s">
        <v>2896</v>
      </c>
      <c r="C1501" s="21" t="s">
        <v>2935</v>
      </c>
      <c r="D1501" s="22" t="s">
        <v>331</v>
      </c>
      <c r="E1501" s="23" t="s">
        <v>332</v>
      </c>
      <c r="F1501" s="24" t="s">
        <v>333</v>
      </c>
      <c r="G1501" s="25" t="s">
        <v>50</v>
      </c>
      <c r="H1501" s="26">
        <v>0</v>
      </c>
      <c r="I1501" s="26">
        <v>0</v>
      </c>
      <c r="J1501" s="27">
        <v>0</v>
      </c>
      <c r="K1501" s="28">
        <v>9</v>
      </c>
      <c r="L1501" s="27">
        <v>31.5</v>
      </c>
      <c r="M1501" s="27">
        <v>2.2000000000000002</v>
      </c>
      <c r="N1501" s="29">
        <v>33.700000000000003</v>
      </c>
      <c r="O1501" s="27">
        <v>2.2000000000000002</v>
      </c>
      <c r="P1501" s="27">
        <v>33.700000000000003</v>
      </c>
      <c r="Q1501" s="27">
        <v>33.75</v>
      </c>
      <c r="R1501" s="30"/>
      <c r="S1501">
        <f t="shared" si="134"/>
        <v>7</v>
      </c>
      <c r="T1501" t="str">
        <f t="shared" si="135"/>
        <v>เม</v>
      </c>
      <c r="U1501" t="str">
        <f t="shared" si="136"/>
        <v>21</v>
      </c>
      <c r="V1501" cm="1">
        <f t="array" ref="V1501">_xlfn.SWITCH(T1501,"มค",1,"กพ",2,"มี",3,"เม",4,"พค",5,"มิ",6,"กค",7,"สค",8,"กย",9,"ตค",10,"พย",11,"ธค",12)</f>
        <v>4</v>
      </c>
      <c r="W1501" s="55">
        <f t="shared" si="137"/>
        <v>2022</v>
      </c>
      <c r="X1501" s="54">
        <f t="shared" si="138"/>
        <v>44672</v>
      </c>
    </row>
    <row r="1502" spans="1:24" ht="24" x14ac:dyDescent="0.4">
      <c r="A1502" s="19">
        <v>103</v>
      </c>
      <c r="B1502" s="20" t="s">
        <v>2896</v>
      </c>
      <c r="C1502" s="21" t="s">
        <v>2936</v>
      </c>
      <c r="D1502" s="22" t="s">
        <v>1399</v>
      </c>
      <c r="E1502" s="23" t="s">
        <v>1400</v>
      </c>
      <c r="F1502" s="24" t="s">
        <v>1401</v>
      </c>
      <c r="G1502" s="25" t="s">
        <v>50</v>
      </c>
      <c r="H1502" s="26">
        <v>0</v>
      </c>
      <c r="I1502" s="26">
        <v>0</v>
      </c>
      <c r="J1502" s="27">
        <v>0</v>
      </c>
      <c r="K1502" s="28">
        <v>5</v>
      </c>
      <c r="L1502" s="27">
        <v>17.5</v>
      </c>
      <c r="M1502" s="27">
        <v>1.22</v>
      </c>
      <c r="N1502" s="29">
        <v>18.72</v>
      </c>
      <c r="O1502" s="27">
        <v>1.22</v>
      </c>
      <c r="P1502" s="27">
        <v>18.72</v>
      </c>
      <c r="Q1502" s="27">
        <v>18.75</v>
      </c>
      <c r="R1502" s="30"/>
      <c r="S1502">
        <f t="shared" si="134"/>
        <v>7</v>
      </c>
      <c r="T1502" t="str">
        <f t="shared" si="135"/>
        <v>เม</v>
      </c>
      <c r="U1502" t="str">
        <f t="shared" si="136"/>
        <v>21</v>
      </c>
      <c r="V1502" cm="1">
        <f t="array" ref="V1502">_xlfn.SWITCH(T1502,"มค",1,"กพ",2,"มี",3,"เม",4,"พค",5,"มิ",6,"กค",7,"สค",8,"กย",9,"ตค",10,"พย",11,"ธค",12)</f>
        <v>4</v>
      </c>
      <c r="W1502" s="55">
        <f t="shared" si="137"/>
        <v>2022</v>
      </c>
      <c r="X1502" s="54">
        <f t="shared" si="138"/>
        <v>44672</v>
      </c>
    </row>
    <row r="1503" spans="1:24" ht="24" x14ac:dyDescent="0.4">
      <c r="A1503" s="19">
        <v>104</v>
      </c>
      <c r="B1503" s="20" t="s">
        <v>2896</v>
      </c>
      <c r="C1503" s="21" t="s">
        <v>2937</v>
      </c>
      <c r="D1503" s="22" t="s">
        <v>327</v>
      </c>
      <c r="E1503" s="23" t="s">
        <v>328</v>
      </c>
      <c r="F1503" s="24" t="s">
        <v>329</v>
      </c>
      <c r="G1503" s="25" t="s">
        <v>50</v>
      </c>
      <c r="H1503" s="26">
        <v>0</v>
      </c>
      <c r="I1503" s="26">
        <v>0</v>
      </c>
      <c r="J1503" s="27">
        <v>0</v>
      </c>
      <c r="K1503" s="28">
        <v>25</v>
      </c>
      <c r="L1503" s="27">
        <v>87.5</v>
      </c>
      <c r="M1503" s="27">
        <v>6.12</v>
      </c>
      <c r="N1503" s="29">
        <v>93.62</v>
      </c>
      <c r="O1503" s="27">
        <v>6.12</v>
      </c>
      <c r="P1503" s="27">
        <v>93.62</v>
      </c>
      <c r="Q1503" s="27">
        <v>93.75</v>
      </c>
      <c r="R1503" s="30"/>
      <c r="S1503">
        <f t="shared" si="134"/>
        <v>7</v>
      </c>
      <c r="T1503" t="str">
        <f t="shared" si="135"/>
        <v>เม</v>
      </c>
      <c r="U1503" t="str">
        <f t="shared" si="136"/>
        <v>21</v>
      </c>
      <c r="V1503" cm="1">
        <f t="array" ref="V1503">_xlfn.SWITCH(T1503,"มค",1,"กพ",2,"มี",3,"เม",4,"พค",5,"มิ",6,"กค",7,"สค",8,"กย",9,"ตค",10,"พย",11,"ธค",12)</f>
        <v>4</v>
      </c>
      <c r="W1503" s="55">
        <f t="shared" si="137"/>
        <v>2022</v>
      </c>
      <c r="X1503" s="54">
        <f t="shared" si="138"/>
        <v>44672</v>
      </c>
    </row>
    <row r="1504" spans="1:24" ht="24" x14ac:dyDescent="0.4">
      <c r="A1504" s="19">
        <v>105</v>
      </c>
      <c r="B1504" s="20" t="s">
        <v>2896</v>
      </c>
      <c r="C1504" s="21" t="s">
        <v>2938</v>
      </c>
      <c r="D1504" s="22" t="s">
        <v>335</v>
      </c>
      <c r="E1504" s="23" t="s">
        <v>336</v>
      </c>
      <c r="F1504" s="24" t="s">
        <v>337</v>
      </c>
      <c r="G1504" s="25" t="s">
        <v>50</v>
      </c>
      <c r="H1504" s="26">
        <v>0</v>
      </c>
      <c r="I1504" s="26">
        <v>0</v>
      </c>
      <c r="J1504" s="27">
        <v>0</v>
      </c>
      <c r="K1504" s="28">
        <v>9</v>
      </c>
      <c r="L1504" s="27">
        <v>31.5</v>
      </c>
      <c r="M1504" s="27">
        <v>2.2000000000000002</v>
      </c>
      <c r="N1504" s="29">
        <v>33.700000000000003</v>
      </c>
      <c r="O1504" s="27">
        <v>2.2000000000000002</v>
      </c>
      <c r="P1504" s="27">
        <v>33.700000000000003</v>
      </c>
      <c r="Q1504" s="27">
        <v>33.75</v>
      </c>
      <c r="R1504" s="30"/>
      <c r="S1504">
        <f t="shared" si="134"/>
        <v>7</v>
      </c>
      <c r="T1504" t="str">
        <f t="shared" si="135"/>
        <v>เม</v>
      </c>
      <c r="U1504" t="str">
        <f t="shared" si="136"/>
        <v>21</v>
      </c>
      <c r="V1504" cm="1">
        <f t="array" ref="V1504">_xlfn.SWITCH(T1504,"มค",1,"กพ",2,"มี",3,"เม",4,"พค",5,"มิ",6,"กค",7,"สค",8,"กย",9,"ตค",10,"พย",11,"ธค",12)</f>
        <v>4</v>
      </c>
      <c r="W1504" s="55">
        <f t="shared" si="137"/>
        <v>2022</v>
      </c>
      <c r="X1504" s="54">
        <f t="shared" si="138"/>
        <v>44672</v>
      </c>
    </row>
    <row r="1505" spans="1:24" ht="24" x14ac:dyDescent="0.4">
      <c r="A1505" s="19">
        <v>106</v>
      </c>
      <c r="B1505" s="20" t="s">
        <v>2896</v>
      </c>
      <c r="C1505" s="21" t="s">
        <v>2939</v>
      </c>
      <c r="D1505" s="22" t="s">
        <v>339</v>
      </c>
      <c r="E1505" s="23" t="s">
        <v>336</v>
      </c>
      <c r="F1505" s="24" t="s">
        <v>340</v>
      </c>
      <c r="G1505" s="25" t="s">
        <v>50</v>
      </c>
      <c r="H1505" s="26">
        <v>0</v>
      </c>
      <c r="I1505" s="26">
        <v>0</v>
      </c>
      <c r="J1505" s="27">
        <v>0</v>
      </c>
      <c r="K1505" s="28">
        <v>13</v>
      </c>
      <c r="L1505" s="27">
        <v>45.5</v>
      </c>
      <c r="M1505" s="27">
        <v>3.18</v>
      </c>
      <c r="N1505" s="29">
        <v>48.68</v>
      </c>
      <c r="O1505" s="27">
        <v>3.18</v>
      </c>
      <c r="P1505" s="27">
        <v>48.68</v>
      </c>
      <c r="Q1505" s="27">
        <v>48.75</v>
      </c>
      <c r="R1505" s="30"/>
      <c r="S1505">
        <f t="shared" si="134"/>
        <v>7</v>
      </c>
      <c r="T1505" t="str">
        <f t="shared" si="135"/>
        <v>เม</v>
      </c>
      <c r="U1505" t="str">
        <f t="shared" si="136"/>
        <v>21</v>
      </c>
      <c r="V1505" cm="1">
        <f t="array" ref="V1505">_xlfn.SWITCH(T1505,"มค",1,"กพ",2,"มี",3,"เม",4,"พค",5,"มิ",6,"กค",7,"สค",8,"กย",9,"ตค",10,"พย",11,"ธค",12)</f>
        <v>4</v>
      </c>
      <c r="W1505" s="55">
        <f t="shared" si="137"/>
        <v>2022</v>
      </c>
      <c r="X1505" s="54">
        <f t="shared" si="138"/>
        <v>44672</v>
      </c>
    </row>
    <row r="1506" spans="1:24" ht="24" x14ac:dyDescent="0.4">
      <c r="A1506" s="19">
        <v>107</v>
      </c>
      <c r="B1506" s="20" t="s">
        <v>2896</v>
      </c>
      <c r="C1506" s="21" t="s">
        <v>2940</v>
      </c>
      <c r="D1506" s="22" t="s">
        <v>342</v>
      </c>
      <c r="E1506" s="23" t="s">
        <v>343</v>
      </c>
      <c r="F1506" s="24" t="s">
        <v>344</v>
      </c>
      <c r="G1506" s="25" t="s">
        <v>50</v>
      </c>
      <c r="H1506" s="26">
        <v>0</v>
      </c>
      <c r="I1506" s="26">
        <v>0</v>
      </c>
      <c r="J1506" s="27">
        <v>0</v>
      </c>
      <c r="K1506" s="28">
        <v>22</v>
      </c>
      <c r="L1506" s="27">
        <v>77</v>
      </c>
      <c r="M1506" s="27">
        <v>5.39</v>
      </c>
      <c r="N1506" s="29">
        <v>82.39</v>
      </c>
      <c r="O1506" s="27">
        <v>5.39</v>
      </c>
      <c r="P1506" s="27">
        <v>82.39</v>
      </c>
      <c r="Q1506" s="27">
        <v>82.5</v>
      </c>
      <c r="R1506" s="30"/>
      <c r="S1506">
        <f t="shared" si="134"/>
        <v>7</v>
      </c>
      <c r="T1506" t="str">
        <f t="shared" si="135"/>
        <v>เม</v>
      </c>
      <c r="U1506" t="str">
        <f t="shared" si="136"/>
        <v>21</v>
      </c>
      <c r="V1506" cm="1">
        <f t="array" ref="V1506">_xlfn.SWITCH(T1506,"มค",1,"กพ",2,"มี",3,"เม",4,"พค",5,"มิ",6,"กค",7,"สค",8,"กย",9,"ตค",10,"พย",11,"ธค",12)</f>
        <v>4</v>
      </c>
      <c r="W1506" s="55">
        <f t="shared" si="137"/>
        <v>2022</v>
      </c>
      <c r="X1506" s="54">
        <f t="shared" si="138"/>
        <v>44672</v>
      </c>
    </row>
    <row r="1507" spans="1:24" ht="24" x14ac:dyDescent="0.4">
      <c r="A1507" s="19">
        <v>108</v>
      </c>
      <c r="B1507" s="20" t="s">
        <v>2896</v>
      </c>
      <c r="C1507" s="21" t="s">
        <v>2941</v>
      </c>
      <c r="D1507" s="22" t="s">
        <v>346</v>
      </c>
      <c r="E1507" s="23" t="s">
        <v>347</v>
      </c>
      <c r="F1507" s="24" t="s">
        <v>348</v>
      </c>
      <c r="G1507" s="25" t="s">
        <v>50</v>
      </c>
      <c r="H1507" s="26">
        <v>0</v>
      </c>
      <c r="I1507" s="26">
        <v>0</v>
      </c>
      <c r="J1507" s="27">
        <v>0</v>
      </c>
      <c r="K1507" s="28">
        <v>7</v>
      </c>
      <c r="L1507" s="27">
        <v>24.5</v>
      </c>
      <c r="M1507" s="27">
        <v>1.71</v>
      </c>
      <c r="N1507" s="29">
        <v>26.21</v>
      </c>
      <c r="O1507" s="27">
        <v>1.71</v>
      </c>
      <c r="P1507" s="27">
        <v>26.21</v>
      </c>
      <c r="Q1507" s="27">
        <v>26.25</v>
      </c>
      <c r="R1507" s="30"/>
      <c r="S1507">
        <f t="shared" si="134"/>
        <v>7</v>
      </c>
      <c r="T1507" t="str">
        <f t="shared" si="135"/>
        <v>เม</v>
      </c>
      <c r="U1507" t="str">
        <f t="shared" si="136"/>
        <v>21</v>
      </c>
      <c r="V1507" cm="1">
        <f t="array" ref="V1507">_xlfn.SWITCH(T1507,"มค",1,"กพ",2,"มี",3,"เม",4,"พค",5,"มิ",6,"กค",7,"สค",8,"กย",9,"ตค",10,"พย",11,"ธค",12)</f>
        <v>4</v>
      </c>
      <c r="W1507" s="55">
        <f t="shared" si="137"/>
        <v>2022</v>
      </c>
      <c r="X1507" s="54">
        <f t="shared" si="138"/>
        <v>44672</v>
      </c>
    </row>
    <row r="1508" spans="1:24" ht="24" x14ac:dyDescent="0.4">
      <c r="A1508" s="19">
        <v>109</v>
      </c>
      <c r="B1508" s="20" t="s">
        <v>2896</v>
      </c>
      <c r="C1508" s="21" t="s">
        <v>2942</v>
      </c>
      <c r="D1508" s="22" t="s">
        <v>350</v>
      </c>
      <c r="E1508" s="23" t="s">
        <v>351</v>
      </c>
      <c r="F1508" s="24" t="s">
        <v>352</v>
      </c>
      <c r="G1508" s="25" t="s">
        <v>50</v>
      </c>
      <c r="H1508" s="26">
        <v>0</v>
      </c>
      <c r="I1508" s="26">
        <v>0</v>
      </c>
      <c r="J1508" s="27">
        <v>0</v>
      </c>
      <c r="K1508" s="28">
        <v>21</v>
      </c>
      <c r="L1508" s="27">
        <v>73.5</v>
      </c>
      <c r="M1508" s="27">
        <v>5.14</v>
      </c>
      <c r="N1508" s="29">
        <v>78.64</v>
      </c>
      <c r="O1508" s="27">
        <v>5.14</v>
      </c>
      <c r="P1508" s="27">
        <v>78.64</v>
      </c>
      <c r="Q1508" s="27">
        <v>78.75</v>
      </c>
      <c r="R1508" s="30"/>
      <c r="S1508">
        <f t="shared" si="134"/>
        <v>7</v>
      </c>
      <c r="T1508" t="str">
        <f t="shared" si="135"/>
        <v>เม</v>
      </c>
      <c r="U1508" t="str">
        <f t="shared" si="136"/>
        <v>21</v>
      </c>
      <c r="V1508" cm="1">
        <f t="array" ref="V1508">_xlfn.SWITCH(T1508,"มค",1,"กพ",2,"มี",3,"เม",4,"พค",5,"มิ",6,"กค",7,"สค",8,"กย",9,"ตค",10,"พย",11,"ธค",12)</f>
        <v>4</v>
      </c>
      <c r="W1508" s="55">
        <f t="shared" si="137"/>
        <v>2022</v>
      </c>
      <c r="X1508" s="54">
        <f t="shared" si="138"/>
        <v>44672</v>
      </c>
    </row>
    <row r="1509" spans="1:24" ht="24" x14ac:dyDescent="0.4">
      <c r="A1509" s="19">
        <v>110</v>
      </c>
      <c r="B1509" s="20" t="s">
        <v>2896</v>
      </c>
      <c r="C1509" s="21" t="s">
        <v>2943</v>
      </c>
      <c r="D1509" s="22" t="s">
        <v>354</v>
      </c>
      <c r="E1509" s="23" t="s">
        <v>355</v>
      </c>
      <c r="F1509" s="24" t="s">
        <v>356</v>
      </c>
      <c r="G1509" s="25" t="s">
        <v>50</v>
      </c>
      <c r="H1509" s="26">
        <v>0</v>
      </c>
      <c r="I1509" s="26">
        <v>0</v>
      </c>
      <c r="J1509" s="27">
        <v>0</v>
      </c>
      <c r="K1509" s="28">
        <v>10</v>
      </c>
      <c r="L1509" s="27">
        <v>35</v>
      </c>
      <c r="M1509" s="27">
        <v>2.4500000000000002</v>
      </c>
      <c r="N1509" s="29">
        <v>37.450000000000003</v>
      </c>
      <c r="O1509" s="27">
        <v>2.4500000000000002</v>
      </c>
      <c r="P1509" s="27">
        <v>37.450000000000003</v>
      </c>
      <c r="Q1509" s="27">
        <v>37.5</v>
      </c>
      <c r="R1509" s="30"/>
      <c r="S1509">
        <f t="shared" si="134"/>
        <v>7</v>
      </c>
      <c r="T1509" t="str">
        <f t="shared" si="135"/>
        <v>เม</v>
      </c>
      <c r="U1509" t="str">
        <f t="shared" si="136"/>
        <v>21</v>
      </c>
      <c r="V1509" cm="1">
        <f t="array" ref="V1509">_xlfn.SWITCH(T1509,"มค",1,"กพ",2,"มี",3,"เม",4,"พค",5,"มิ",6,"กค",7,"สค",8,"กย",9,"ตค",10,"พย",11,"ธค",12)</f>
        <v>4</v>
      </c>
      <c r="W1509" s="55">
        <f t="shared" si="137"/>
        <v>2022</v>
      </c>
      <c r="X1509" s="54">
        <f t="shared" si="138"/>
        <v>44672</v>
      </c>
    </row>
    <row r="1510" spans="1:24" ht="24" x14ac:dyDescent="0.4">
      <c r="A1510" s="19">
        <v>111</v>
      </c>
      <c r="B1510" s="20" t="s">
        <v>2896</v>
      </c>
      <c r="C1510" s="21" t="s">
        <v>2944</v>
      </c>
      <c r="D1510" s="22" t="s">
        <v>358</v>
      </c>
      <c r="E1510" s="23" t="s">
        <v>359</v>
      </c>
      <c r="F1510" s="24" t="s">
        <v>360</v>
      </c>
      <c r="G1510" s="25" t="s">
        <v>50</v>
      </c>
      <c r="H1510" s="26">
        <v>0</v>
      </c>
      <c r="I1510" s="26">
        <v>0</v>
      </c>
      <c r="J1510" s="27">
        <v>0</v>
      </c>
      <c r="K1510" s="28">
        <v>9</v>
      </c>
      <c r="L1510" s="27">
        <v>31.5</v>
      </c>
      <c r="M1510" s="27">
        <v>2.2000000000000002</v>
      </c>
      <c r="N1510" s="29">
        <v>33.700000000000003</v>
      </c>
      <c r="O1510" s="27">
        <v>2.2000000000000002</v>
      </c>
      <c r="P1510" s="27">
        <v>33.700000000000003</v>
      </c>
      <c r="Q1510" s="27">
        <v>33.75</v>
      </c>
      <c r="R1510" s="30"/>
      <c r="S1510">
        <f t="shared" si="134"/>
        <v>7</v>
      </c>
      <c r="T1510" t="str">
        <f t="shared" si="135"/>
        <v>เม</v>
      </c>
      <c r="U1510" t="str">
        <f t="shared" si="136"/>
        <v>21</v>
      </c>
      <c r="V1510" cm="1">
        <f t="array" ref="V1510">_xlfn.SWITCH(T1510,"มค",1,"กพ",2,"มี",3,"เม",4,"พค",5,"มิ",6,"กค",7,"สค",8,"กย",9,"ตค",10,"พย",11,"ธค",12)</f>
        <v>4</v>
      </c>
      <c r="W1510" s="55">
        <f t="shared" si="137"/>
        <v>2022</v>
      </c>
      <c r="X1510" s="54">
        <f t="shared" si="138"/>
        <v>44672</v>
      </c>
    </row>
    <row r="1511" spans="1:24" ht="24" x14ac:dyDescent="0.4">
      <c r="A1511" s="19">
        <v>112</v>
      </c>
      <c r="B1511" s="20" t="s">
        <v>2896</v>
      </c>
      <c r="C1511" s="21" t="s">
        <v>2945</v>
      </c>
      <c r="D1511" s="22" t="s">
        <v>362</v>
      </c>
      <c r="E1511" s="23" t="s">
        <v>359</v>
      </c>
      <c r="F1511" s="24" t="s">
        <v>363</v>
      </c>
      <c r="G1511" s="25" t="s">
        <v>50</v>
      </c>
      <c r="H1511" s="26">
        <v>0</v>
      </c>
      <c r="I1511" s="26">
        <v>0</v>
      </c>
      <c r="J1511" s="27">
        <v>0</v>
      </c>
      <c r="K1511" s="28">
        <v>26</v>
      </c>
      <c r="L1511" s="27">
        <v>91</v>
      </c>
      <c r="M1511" s="27">
        <v>6.37</v>
      </c>
      <c r="N1511" s="29">
        <v>97.37</v>
      </c>
      <c r="O1511" s="27">
        <v>6.37</v>
      </c>
      <c r="P1511" s="27">
        <v>97.37</v>
      </c>
      <c r="Q1511" s="27">
        <v>97.5</v>
      </c>
      <c r="R1511" s="30"/>
      <c r="S1511">
        <f t="shared" si="134"/>
        <v>7</v>
      </c>
      <c r="T1511" t="str">
        <f t="shared" si="135"/>
        <v>เม</v>
      </c>
      <c r="U1511" t="str">
        <f t="shared" si="136"/>
        <v>21</v>
      </c>
      <c r="V1511" cm="1">
        <f t="array" ref="V1511">_xlfn.SWITCH(T1511,"มค",1,"กพ",2,"มี",3,"เม",4,"พค",5,"มิ",6,"กค",7,"สค",8,"กย",9,"ตค",10,"พย",11,"ธค",12)</f>
        <v>4</v>
      </c>
      <c r="W1511" s="55">
        <f t="shared" si="137"/>
        <v>2022</v>
      </c>
      <c r="X1511" s="54">
        <f t="shared" si="138"/>
        <v>44672</v>
      </c>
    </row>
    <row r="1512" spans="1:24" ht="24" x14ac:dyDescent="0.4">
      <c r="A1512" s="19">
        <v>113</v>
      </c>
      <c r="B1512" s="20" t="s">
        <v>2896</v>
      </c>
      <c r="C1512" s="21" t="s">
        <v>2946</v>
      </c>
      <c r="D1512" s="22" t="s">
        <v>365</v>
      </c>
      <c r="E1512" s="23" t="s">
        <v>366</v>
      </c>
      <c r="F1512" s="24" t="s">
        <v>367</v>
      </c>
      <c r="G1512" s="25" t="s">
        <v>50</v>
      </c>
      <c r="H1512" s="26">
        <v>0</v>
      </c>
      <c r="I1512" s="26">
        <v>0</v>
      </c>
      <c r="J1512" s="27">
        <v>0</v>
      </c>
      <c r="K1512" s="28">
        <v>34</v>
      </c>
      <c r="L1512" s="27">
        <v>119</v>
      </c>
      <c r="M1512" s="27">
        <v>8.33</v>
      </c>
      <c r="N1512" s="29">
        <v>127.33</v>
      </c>
      <c r="O1512" s="27">
        <v>8.33</v>
      </c>
      <c r="P1512" s="27">
        <v>127.33</v>
      </c>
      <c r="Q1512" s="27">
        <v>127.5</v>
      </c>
      <c r="R1512" s="30"/>
      <c r="S1512">
        <f t="shared" si="134"/>
        <v>7</v>
      </c>
      <c r="T1512" t="str">
        <f t="shared" si="135"/>
        <v>เม</v>
      </c>
      <c r="U1512" t="str">
        <f t="shared" si="136"/>
        <v>21</v>
      </c>
      <c r="V1512" cm="1">
        <f t="array" ref="V1512">_xlfn.SWITCH(T1512,"มค",1,"กพ",2,"มี",3,"เม",4,"พค",5,"มิ",6,"กค",7,"สค",8,"กย",9,"ตค",10,"พย",11,"ธค",12)</f>
        <v>4</v>
      </c>
      <c r="W1512" s="55">
        <f t="shared" si="137"/>
        <v>2022</v>
      </c>
      <c r="X1512" s="54">
        <f t="shared" si="138"/>
        <v>44672</v>
      </c>
    </row>
    <row r="1513" spans="1:24" ht="24" x14ac:dyDescent="0.4">
      <c r="A1513" s="19">
        <v>114</v>
      </c>
      <c r="B1513" s="20" t="s">
        <v>2896</v>
      </c>
      <c r="C1513" s="21" t="s">
        <v>2947</v>
      </c>
      <c r="D1513" s="22" t="s">
        <v>1661</v>
      </c>
      <c r="E1513" s="23" t="s">
        <v>1662</v>
      </c>
      <c r="F1513" s="24" t="s">
        <v>1663</v>
      </c>
      <c r="G1513" s="25" t="s">
        <v>50</v>
      </c>
      <c r="H1513" s="26">
        <v>0</v>
      </c>
      <c r="I1513" s="26">
        <v>0</v>
      </c>
      <c r="J1513" s="27">
        <v>0</v>
      </c>
      <c r="K1513" s="28">
        <v>11</v>
      </c>
      <c r="L1513" s="27">
        <v>38.5</v>
      </c>
      <c r="M1513" s="27">
        <v>2.69</v>
      </c>
      <c r="N1513" s="29">
        <v>41.19</v>
      </c>
      <c r="O1513" s="27">
        <v>2.69</v>
      </c>
      <c r="P1513" s="27">
        <v>41.19</v>
      </c>
      <c r="Q1513" s="27">
        <v>41.25</v>
      </c>
      <c r="R1513" s="30"/>
      <c r="S1513">
        <f t="shared" si="134"/>
        <v>7</v>
      </c>
      <c r="T1513" t="str">
        <f t="shared" si="135"/>
        <v>เม</v>
      </c>
      <c r="U1513" t="str">
        <f t="shared" si="136"/>
        <v>21</v>
      </c>
      <c r="V1513" cm="1">
        <f t="array" ref="V1513">_xlfn.SWITCH(T1513,"มค",1,"กพ",2,"มี",3,"เม",4,"พค",5,"มิ",6,"กค",7,"สค",8,"กย",9,"ตค",10,"พย",11,"ธค",12)</f>
        <v>4</v>
      </c>
      <c r="W1513" s="55">
        <f t="shared" si="137"/>
        <v>2022</v>
      </c>
      <c r="X1513" s="54">
        <f t="shared" si="138"/>
        <v>44672</v>
      </c>
    </row>
    <row r="1514" spans="1:24" ht="24" x14ac:dyDescent="0.4">
      <c r="A1514" s="19">
        <v>115</v>
      </c>
      <c r="B1514" s="20" t="s">
        <v>2896</v>
      </c>
      <c r="C1514" s="21" t="s">
        <v>2948</v>
      </c>
      <c r="D1514" s="22" t="s">
        <v>1549</v>
      </c>
      <c r="E1514" s="23" t="s">
        <v>1550</v>
      </c>
      <c r="F1514" s="24" t="s">
        <v>1551</v>
      </c>
      <c r="G1514" s="25" t="s">
        <v>2845</v>
      </c>
      <c r="H1514" s="26">
        <v>52.5</v>
      </c>
      <c r="I1514" s="26">
        <v>3.67</v>
      </c>
      <c r="J1514" s="27">
        <v>56.17</v>
      </c>
      <c r="K1514" s="28">
        <v>17</v>
      </c>
      <c r="L1514" s="27">
        <v>59.5</v>
      </c>
      <c r="M1514" s="27">
        <v>4.16</v>
      </c>
      <c r="N1514" s="29">
        <v>63.66</v>
      </c>
      <c r="O1514" s="27">
        <v>7.83</v>
      </c>
      <c r="P1514" s="27">
        <v>119.83</v>
      </c>
      <c r="Q1514" s="27">
        <v>119.83</v>
      </c>
      <c r="R1514" s="30" t="s">
        <v>2949</v>
      </c>
      <c r="S1514">
        <f t="shared" si="134"/>
        <v>7</v>
      </c>
      <c r="T1514" t="str">
        <f t="shared" si="135"/>
        <v>เม</v>
      </c>
      <c r="U1514" t="str">
        <f t="shared" si="136"/>
        <v>21</v>
      </c>
      <c r="V1514" cm="1">
        <f t="array" ref="V1514">_xlfn.SWITCH(T1514,"มค",1,"กพ",2,"มี",3,"เม",4,"พค",5,"มิ",6,"กค",7,"สค",8,"กย",9,"ตค",10,"พย",11,"ธค",12)</f>
        <v>4</v>
      </c>
      <c r="W1514" s="55">
        <f t="shared" si="137"/>
        <v>2022</v>
      </c>
      <c r="X1514" s="54">
        <f t="shared" si="138"/>
        <v>44672</v>
      </c>
    </row>
    <row r="1515" spans="1:24" ht="24" x14ac:dyDescent="0.4">
      <c r="A1515" s="19">
        <v>116</v>
      </c>
      <c r="B1515" s="20" t="s">
        <v>2950</v>
      </c>
      <c r="C1515" s="21" t="s">
        <v>2951</v>
      </c>
      <c r="D1515" s="22" t="s">
        <v>429</v>
      </c>
      <c r="E1515" s="23" t="s">
        <v>426</v>
      </c>
      <c r="F1515" s="24" t="s">
        <v>430</v>
      </c>
      <c r="G1515" s="25" t="s">
        <v>50</v>
      </c>
      <c r="H1515" s="26">
        <v>0</v>
      </c>
      <c r="I1515" s="26">
        <v>0</v>
      </c>
      <c r="J1515" s="27">
        <v>0</v>
      </c>
      <c r="K1515" s="28">
        <v>638</v>
      </c>
      <c r="L1515" s="27">
        <v>2233</v>
      </c>
      <c r="M1515" s="27">
        <v>156.31</v>
      </c>
      <c r="N1515" s="29">
        <v>2389.31</v>
      </c>
      <c r="O1515" s="27">
        <v>156.31</v>
      </c>
      <c r="P1515" s="27">
        <v>2389.31</v>
      </c>
      <c r="Q1515" s="27">
        <v>2389.5</v>
      </c>
      <c r="R1515" s="30"/>
      <c r="S1515">
        <f t="shared" si="134"/>
        <v>7</v>
      </c>
      <c r="T1515" t="str">
        <f t="shared" si="135"/>
        <v>เม</v>
      </c>
      <c r="U1515" t="str">
        <f t="shared" si="136"/>
        <v>22</v>
      </c>
      <c r="V1515" cm="1">
        <f t="array" ref="V1515">_xlfn.SWITCH(T1515,"มค",1,"กพ",2,"มี",3,"เม",4,"พค",5,"มิ",6,"กค",7,"สค",8,"กย",9,"ตค",10,"พย",11,"ธค",12)</f>
        <v>4</v>
      </c>
      <c r="W1515" s="55">
        <f t="shared" si="137"/>
        <v>2022</v>
      </c>
      <c r="X1515" s="54">
        <f t="shared" si="138"/>
        <v>44673</v>
      </c>
    </row>
    <row r="1516" spans="1:24" ht="24" x14ac:dyDescent="0.4">
      <c r="A1516" s="19">
        <v>117</v>
      </c>
      <c r="B1516" s="20" t="s">
        <v>2950</v>
      </c>
      <c r="C1516" s="21" t="s">
        <v>2952</v>
      </c>
      <c r="D1516" s="22" t="s">
        <v>471</v>
      </c>
      <c r="E1516" s="23" t="s">
        <v>472</v>
      </c>
      <c r="F1516" s="24" t="s">
        <v>473</v>
      </c>
      <c r="G1516" s="25" t="s">
        <v>50</v>
      </c>
      <c r="H1516" s="26">
        <v>0</v>
      </c>
      <c r="I1516" s="26">
        <v>0</v>
      </c>
      <c r="J1516" s="27">
        <v>0</v>
      </c>
      <c r="K1516" s="28">
        <v>96</v>
      </c>
      <c r="L1516" s="27">
        <v>336</v>
      </c>
      <c r="M1516" s="27">
        <v>23.52</v>
      </c>
      <c r="N1516" s="29">
        <v>359.52</v>
      </c>
      <c r="O1516" s="27">
        <v>23.52</v>
      </c>
      <c r="P1516" s="27">
        <v>359.52</v>
      </c>
      <c r="Q1516" s="27">
        <v>359.75</v>
      </c>
      <c r="R1516" s="30"/>
      <c r="S1516">
        <f t="shared" si="134"/>
        <v>7</v>
      </c>
      <c r="T1516" t="str">
        <f t="shared" si="135"/>
        <v>เม</v>
      </c>
      <c r="U1516" t="str">
        <f t="shared" si="136"/>
        <v>22</v>
      </c>
      <c r="V1516" cm="1">
        <f t="array" ref="V1516">_xlfn.SWITCH(T1516,"มค",1,"กพ",2,"มี",3,"เม",4,"พค",5,"มิ",6,"กค",7,"สค",8,"กย",9,"ตค",10,"พย",11,"ธค",12)</f>
        <v>4</v>
      </c>
      <c r="W1516" s="55">
        <f t="shared" si="137"/>
        <v>2022</v>
      </c>
      <c r="X1516" s="54">
        <f t="shared" si="138"/>
        <v>44673</v>
      </c>
    </row>
    <row r="1517" spans="1:24" ht="24" x14ac:dyDescent="0.4">
      <c r="A1517" s="19">
        <v>118</v>
      </c>
      <c r="B1517" s="20" t="s">
        <v>2950</v>
      </c>
      <c r="C1517" s="21" t="s">
        <v>2953</v>
      </c>
      <c r="D1517" s="22" t="s">
        <v>425</v>
      </c>
      <c r="E1517" s="23" t="s">
        <v>426</v>
      </c>
      <c r="F1517" s="24" t="s">
        <v>427</v>
      </c>
      <c r="G1517" s="25" t="s">
        <v>50</v>
      </c>
      <c r="H1517" s="26">
        <v>0</v>
      </c>
      <c r="I1517" s="26">
        <v>0</v>
      </c>
      <c r="J1517" s="27">
        <v>0</v>
      </c>
      <c r="K1517" s="28">
        <v>3</v>
      </c>
      <c r="L1517" s="27">
        <v>10.5</v>
      </c>
      <c r="M1517" s="27">
        <v>0.73</v>
      </c>
      <c r="N1517" s="29">
        <v>11.23</v>
      </c>
      <c r="O1517" s="27">
        <v>0.73</v>
      </c>
      <c r="P1517" s="27">
        <v>11.23</v>
      </c>
      <c r="Q1517" s="27">
        <v>11.25</v>
      </c>
      <c r="R1517" s="30"/>
      <c r="S1517">
        <f t="shared" si="134"/>
        <v>7</v>
      </c>
      <c r="T1517" t="str">
        <f t="shared" si="135"/>
        <v>เม</v>
      </c>
      <c r="U1517" t="str">
        <f t="shared" si="136"/>
        <v>22</v>
      </c>
      <c r="V1517" cm="1">
        <f t="array" ref="V1517">_xlfn.SWITCH(T1517,"มค",1,"กพ",2,"มี",3,"เม",4,"พค",5,"มิ",6,"กค",7,"สค",8,"กย",9,"ตค",10,"พย",11,"ธค",12)</f>
        <v>4</v>
      </c>
      <c r="W1517" s="55">
        <f t="shared" si="137"/>
        <v>2022</v>
      </c>
      <c r="X1517" s="54">
        <f t="shared" si="138"/>
        <v>44673</v>
      </c>
    </row>
    <row r="1518" spans="1:24" ht="24" x14ac:dyDescent="0.4">
      <c r="A1518" s="19">
        <v>119</v>
      </c>
      <c r="B1518" s="20" t="s">
        <v>2950</v>
      </c>
      <c r="C1518" s="21" t="s">
        <v>2954</v>
      </c>
      <c r="D1518" s="22" t="s">
        <v>441</v>
      </c>
      <c r="E1518" s="23" t="s">
        <v>426</v>
      </c>
      <c r="F1518" s="24" t="s">
        <v>442</v>
      </c>
      <c r="G1518" s="25" t="s">
        <v>50</v>
      </c>
      <c r="H1518" s="26">
        <v>0</v>
      </c>
      <c r="I1518" s="26">
        <v>0</v>
      </c>
      <c r="J1518" s="27">
        <v>0</v>
      </c>
      <c r="K1518" s="28">
        <v>7</v>
      </c>
      <c r="L1518" s="27">
        <v>24.5</v>
      </c>
      <c r="M1518" s="27">
        <v>1.71</v>
      </c>
      <c r="N1518" s="29">
        <v>26.21</v>
      </c>
      <c r="O1518" s="27">
        <v>1.71</v>
      </c>
      <c r="P1518" s="27">
        <v>26.21</v>
      </c>
      <c r="Q1518" s="27">
        <v>26.25</v>
      </c>
      <c r="R1518" s="30"/>
      <c r="S1518">
        <f t="shared" si="134"/>
        <v>7</v>
      </c>
      <c r="T1518" t="str">
        <f t="shared" si="135"/>
        <v>เม</v>
      </c>
      <c r="U1518" t="str">
        <f t="shared" si="136"/>
        <v>22</v>
      </c>
      <c r="V1518" cm="1">
        <f t="array" ref="V1518">_xlfn.SWITCH(T1518,"มค",1,"กพ",2,"มี",3,"เม",4,"พค",5,"มิ",6,"กค",7,"สค",8,"กย",9,"ตค",10,"พย",11,"ธค",12)</f>
        <v>4</v>
      </c>
      <c r="W1518" s="55">
        <f t="shared" si="137"/>
        <v>2022</v>
      </c>
      <c r="X1518" s="54">
        <f t="shared" si="138"/>
        <v>44673</v>
      </c>
    </row>
    <row r="1519" spans="1:24" ht="24" x14ac:dyDescent="0.4">
      <c r="A1519" s="19">
        <v>120</v>
      </c>
      <c r="B1519" s="20" t="s">
        <v>2950</v>
      </c>
      <c r="C1519" s="21" t="s">
        <v>2955</v>
      </c>
      <c r="D1519" s="22" t="s">
        <v>444</v>
      </c>
      <c r="E1519" s="23" t="s">
        <v>445</v>
      </c>
      <c r="F1519" s="24" t="s">
        <v>446</v>
      </c>
      <c r="G1519" s="25" t="s">
        <v>50</v>
      </c>
      <c r="H1519" s="26">
        <v>0</v>
      </c>
      <c r="I1519" s="26">
        <v>0</v>
      </c>
      <c r="J1519" s="27">
        <v>0</v>
      </c>
      <c r="K1519" s="28">
        <v>199</v>
      </c>
      <c r="L1519" s="27">
        <v>696.5</v>
      </c>
      <c r="M1519" s="27">
        <v>48.75</v>
      </c>
      <c r="N1519" s="29">
        <v>745.25</v>
      </c>
      <c r="O1519" s="27">
        <v>48.75</v>
      </c>
      <c r="P1519" s="27">
        <v>745.25</v>
      </c>
      <c r="Q1519" s="27">
        <v>745.25</v>
      </c>
      <c r="R1519" s="30"/>
      <c r="S1519">
        <f t="shared" si="134"/>
        <v>7</v>
      </c>
      <c r="T1519" t="str">
        <f t="shared" si="135"/>
        <v>เม</v>
      </c>
      <c r="U1519" t="str">
        <f t="shared" si="136"/>
        <v>22</v>
      </c>
      <c r="V1519" cm="1">
        <f t="array" ref="V1519">_xlfn.SWITCH(T1519,"มค",1,"กพ",2,"มี",3,"เม",4,"พค",5,"มิ",6,"กค",7,"สค",8,"กย",9,"ตค",10,"พย",11,"ธค",12)</f>
        <v>4</v>
      </c>
      <c r="W1519" s="55">
        <f t="shared" si="137"/>
        <v>2022</v>
      </c>
      <c r="X1519" s="54">
        <f t="shared" si="138"/>
        <v>44673</v>
      </c>
    </row>
    <row r="1520" spans="1:24" ht="24" x14ac:dyDescent="0.4">
      <c r="A1520" s="19">
        <v>121</v>
      </c>
      <c r="B1520" s="20" t="s">
        <v>2950</v>
      </c>
      <c r="C1520" s="21" t="s">
        <v>2956</v>
      </c>
      <c r="D1520" s="22" t="s">
        <v>448</v>
      </c>
      <c r="E1520" s="23" t="s">
        <v>445</v>
      </c>
      <c r="F1520" s="24" t="s">
        <v>449</v>
      </c>
      <c r="G1520" s="25" t="s">
        <v>50</v>
      </c>
      <c r="H1520" s="26">
        <v>0</v>
      </c>
      <c r="I1520" s="26">
        <v>0</v>
      </c>
      <c r="J1520" s="27">
        <v>0</v>
      </c>
      <c r="K1520" s="28">
        <v>25</v>
      </c>
      <c r="L1520" s="27">
        <v>87.5</v>
      </c>
      <c r="M1520" s="27">
        <v>6.12</v>
      </c>
      <c r="N1520" s="29">
        <v>93.62</v>
      </c>
      <c r="O1520" s="27">
        <v>6.12</v>
      </c>
      <c r="P1520" s="27">
        <v>93.62</v>
      </c>
      <c r="Q1520" s="27">
        <v>93.75</v>
      </c>
      <c r="R1520" s="30"/>
      <c r="S1520">
        <f t="shared" si="134"/>
        <v>7</v>
      </c>
      <c r="T1520" t="str">
        <f t="shared" si="135"/>
        <v>เม</v>
      </c>
      <c r="U1520" t="str">
        <f t="shared" si="136"/>
        <v>22</v>
      </c>
      <c r="V1520" cm="1">
        <f t="array" ref="V1520">_xlfn.SWITCH(T1520,"มค",1,"กพ",2,"มี",3,"เม",4,"พค",5,"มิ",6,"กค",7,"สค",8,"กย",9,"ตค",10,"พย",11,"ธค",12)</f>
        <v>4</v>
      </c>
      <c r="W1520" s="55">
        <f t="shared" si="137"/>
        <v>2022</v>
      </c>
      <c r="X1520" s="54">
        <f t="shared" si="138"/>
        <v>44673</v>
      </c>
    </row>
    <row r="1521" spans="1:24" ht="24" x14ac:dyDescent="0.4">
      <c r="A1521" s="19">
        <v>122</v>
      </c>
      <c r="B1521" s="20" t="s">
        <v>2950</v>
      </c>
      <c r="C1521" s="21" t="s">
        <v>2957</v>
      </c>
      <c r="D1521" s="22" t="s">
        <v>451</v>
      </c>
      <c r="E1521" s="23" t="s">
        <v>445</v>
      </c>
      <c r="F1521" s="24" t="s">
        <v>452</v>
      </c>
      <c r="G1521" s="25" t="s">
        <v>50</v>
      </c>
      <c r="H1521" s="26">
        <v>0</v>
      </c>
      <c r="I1521" s="26">
        <v>0</v>
      </c>
      <c r="J1521" s="27">
        <v>0</v>
      </c>
      <c r="K1521" s="28">
        <v>50</v>
      </c>
      <c r="L1521" s="27">
        <v>175</v>
      </c>
      <c r="M1521" s="27">
        <v>12.25</v>
      </c>
      <c r="N1521" s="29">
        <v>187.25</v>
      </c>
      <c r="O1521" s="27">
        <v>12.25</v>
      </c>
      <c r="P1521" s="27">
        <v>187.25</v>
      </c>
      <c r="Q1521" s="27">
        <v>187.25</v>
      </c>
      <c r="R1521" s="30"/>
      <c r="S1521">
        <f t="shared" si="134"/>
        <v>7</v>
      </c>
      <c r="T1521" t="str">
        <f t="shared" si="135"/>
        <v>เม</v>
      </c>
      <c r="U1521" t="str">
        <f t="shared" si="136"/>
        <v>22</v>
      </c>
      <c r="V1521" cm="1">
        <f t="array" ref="V1521">_xlfn.SWITCH(T1521,"มค",1,"กพ",2,"มี",3,"เม",4,"พค",5,"มิ",6,"กค",7,"สค",8,"กย",9,"ตค",10,"พย",11,"ธค",12)</f>
        <v>4</v>
      </c>
      <c r="W1521" s="55">
        <f t="shared" si="137"/>
        <v>2022</v>
      </c>
      <c r="X1521" s="54">
        <f t="shared" si="138"/>
        <v>44673</v>
      </c>
    </row>
    <row r="1522" spans="1:24" ht="24" x14ac:dyDescent="0.4">
      <c r="A1522" s="19">
        <v>123</v>
      </c>
      <c r="B1522" s="20" t="s">
        <v>2950</v>
      </c>
      <c r="C1522" s="21" t="s">
        <v>2958</v>
      </c>
      <c r="D1522" s="22" t="s">
        <v>454</v>
      </c>
      <c r="E1522" s="23" t="s">
        <v>426</v>
      </c>
      <c r="F1522" s="24" t="s">
        <v>455</v>
      </c>
      <c r="G1522" s="25" t="s">
        <v>50</v>
      </c>
      <c r="H1522" s="26">
        <v>0</v>
      </c>
      <c r="I1522" s="26">
        <v>0</v>
      </c>
      <c r="J1522" s="27">
        <v>0</v>
      </c>
      <c r="K1522" s="28">
        <v>42</v>
      </c>
      <c r="L1522" s="27">
        <v>147</v>
      </c>
      <c r="M1522" s="27">
        <v>10.29</v>
      </c>
      <c r="N1522" s="29">
        <v>157.29</v>
      </c>
      <c r="O1522" s="27">
        <v>10.29</v>
      </c>
      <c r="P1522" s="27">
        <v>157.29</v>
      </c>
      <c r="Q1522" s="27">
        <v>157.5</v>
      </c>
      <c r="R1522" s="30"/>
      <c r="S1522">
        <f t="shared" si="134"/>
        <v>7</v>
      </c>
      <c r="T1522" t="str">
        <f t="shared" si="135"/>
        <v>เม</v>
      </c>
      <c r="U1522" t="str">
        <f t="shared" si="136"/>
        <v>22</v>
      </c>
      <c r="V1522" cm="1">
        <f t="array" ref="V1522">_xlfn.SWITCH(T1522,"มค",1,"กพ",2,"มี",3,"เม",4,"พค",5,"มิ",6,"กค",7,"สค",8,"กย",9,"ตค",10,"พย",11,"ธค",12)</f>
        <v>4</v>
      </c>
      <c r="W1522" s="55">
        <f t="shared" si="137"/>
        <v>2022</v>
      </c>
      <c r="X1522" s="54">
        <f t="shared" si="138"/>
        <v>44673</v>
      </c>
    </row>
    <row r="1523" spans="1:24" ht="24" x14ac:dyDescent="0.4">
      <c r="A1523" s="19">
        <v>124</v>
      </c>
      <c r="B1523" s="20" t="s">
        <v>2950</v>
      </c>
      <c r="C1523" s="21" t="s">
        <v>2959</v>
      </c>
      <c r="D1523" s="22" t="s">
        <v>457</v>
      </c>
      <c r="E1523" s="23" t="s">
        <v>426</v>
      </c>
      <c r="F1523" s="24" t="s">
        <v>458</v>
      </c>
      <c r="G1523" s="25" t="s">
        <v>50</v>
      </c>
      <c r="H1523" s="26">
        <v>0</v>
      </c>
      <c r="I1523" s="26">
        <v>0</v>
      </c>
      <c r="J1523" s="27">
        <v>0</v>
      </c>
      <c r="K1523" s="28">
        <v>90</v>
      </c>
      <c r="L1523" s="27">
        <v>315</v>
      </c>
      <c r="M1523" s="27">
        <v>22.05</v>
      </c>
      <c r="N1523" s="29">
        <v>337.05</v>
      </c>
      <c r="O1523" s="27">
        <v>22.05</v>
      </c>
      <c r="P1523" s="27">
        <v>337.05</v>
      </c>
      <c r="Q1523" s="27">
        <v>337.25</v>
      </c>
      <c r="R1523" s="30"/>
      <c r="S1523">
        <f t="shared" si="134"/>
        <v>7</v>
      </c>
      <c r="T1523" t="str">
        <f t="shared" si="135"/>
        <v>เม</v>
      </c>
      <c r="U1523" t="str">
        <f t="shared" si="136"/>
        <v>22</v>
      </c>
      <c r="V1523" cm="1">
        <f t="array" ref="V1523">_xlfn.SWITCH(T1523,"มค",1,"กพ",2,"มี",3,"เม",4,"พค",5,"มิ",6,"กค",7,"สค",8,"กย",9,"ตค",10,"พย",11,"ธค",12)</f>
        <v>4</v>
      </c>
      <c r="W1523" s="55">
        <f t="shared" si="137"/>
        <v>2022</v>
      </c>
      <c r="X1523" s="54">
        <f t="shared" si="138"/>
        <v>44673</v>
      </c>
    </row>
    <row r="1524" spans="1:24" ht="24" x14ac:dyDescent="0.4">
      <c r="A1524" s="19">
        <v>125</v>
      </c>
      <c r="B1524" s="20" t="s">
        <v>2950</v>
      </c>
      <c r="C1524" s="21" t="s">
        <v>2960</v>
      </c>
      <c r="D1524" s="22" t="s">
        <v>460</v>
      </c>
      <c r="E1524" s="23" t="s">
        <v>461</v>
      </c>
      <c r="F1524" s="24" t="s">
        <v>462</v>
      </c>
      <c r="G1524" s="25" t="s">
        <v>50</v>
      </c>
      <c r="H1524" s="26">
        <v>0</v>
      </c>
      <c r="I1524" s="26">
        <v>0</v>
      </c>
      <c r="J1524" s="27">
        <v>0</v>
      </c>
      <c r="K1524" s="28">
        <v>7</v>
      </c>
      <c r="L1524" s="27">
        <v>24.5</v>
      </c>
      <c r="M1524" s="27">
        <v>1.71</v>
      </c>
      <c r="N1524" s="29">
        <v>26.21</v>
      </c>
      <c r="O1524" s="27">
        <v>1.71</v>
      </c>
      <c r="P1524" s="27">
        <v>26.21</v>
      </c>
      <c r="Q1524" s="27">
        <v>26.25</v>
      </c>
      <c r="R1524" s="30"/>
      <c r="S1524">
        <f t="shared" si="134"/>
        <v>7</v>
      </c>
      <c r="T1524" t="str">
        <f t="shared" si="135"/>
        <v>เม</v>
      </c>
      <c r="U1524" t="str">
        <f t="shared" si="136"/>
        <v>22</v>
      </c>
      <c r="V1524" cm="1">
        <f t="array" ref="V1524">_xlfn.SWITCH(T1524,"มค",1,"กพ",2,"มี",3,"เม",4,"พค",5,"มิ",6,"กค",7,"สค",8,"กย",9,"ตค",10,"พย",11,"ธค",12)</f>
        <v>4</v>
      </c>
      <c r="W1524" s="55">
        <f t="shared" si="137"/>
        <v>2022</v>
      </c>
      <c r="X1524" s="54">
        <f t="shared" si="138"/>
        <v>44673</v>
      </c>
    </row>
    <row r="1525" spans="1:24" ht="24" x14ac:dyDescent="0.4">
      <c r="A1525" s="19">
        <v>126</v>
      </c>
      <c r="B1525" s="20" t="s">
        <v>2950</v>
      </c>
      <c r="C1525" s="21" t="s">
        <v>2961</v>
      </c>
      <c r="D1525" s="22" t="s">
        <v>464</v>
      </c>
      <c r="E1525" s="23" t="s">
        <v>426</v>
      </c>
      <c r="F1525" s="24" t="s">
        <v>465</v>
      </c>
      <c r="G1525" s="25" t="s">
        <v>50</v>
      </c>
      <c r="H1525" s="26">
        <v>0</v>
      </c>
      <c r="I1525" s="26">
        <v>0</v>
      </c>
      <c r="J1525" s="27">
        <v>0</v>
      </c>
      <c r="K1525" s="28">
        <v>1</v>
      </c>
      <c r="L1525" s="27">
        <v>3.5</v>
      </c>
      <c r="M1525" s="27">
        <v>0.24</v>
      </c>
      <c r="N1525" s="29">
        <v>3.74</v>
      </c>
      <c r="O1525" s="27">
        <v>0.24</v>
      </c>
      <c r="P1525" s="27">
        <v>3.74</v>
      </c>
      <c r="Q1525" s="27">
        <v>3.75</v>
      </c>
      <c r="R1525" s="30"/>
      <c r="S1525">
        <f t="shared" si="134"/>
        <v>7</v>
      </c>
      <c r="T1525" t="str">
        <f t="shared" si="135"/>
        <v>เม</v>
      </c>
      <c r="U1525" t="str">
        <f t="shared" si="136"/>
        <v>22</v>
      </c>
      <c r="V1525" cm="1">
        <f t="array" ref="V1525">_xlfn.SWITCH(T1525,"มค",1,"กพ",2,"มี",3,"เม",4,"พค",5,"มิ",6,"กค",7,"สค",8,"กย",9,"ตค",10,"พย",11,"ธค",12)</f>
        <v>4</v>
      </c>
      <c r="W1525" s="55">
        <f t="shared" si="137"/>
        <v>2022</v>
      </c>
      <c r="X1525" s="54">
        <f t="shared" si="138"/>
        <v>44673</v>
      </c>
    </row>
    <row r="1526" spans="1:24" ht="24" x14ac:dyDescent="0.4">
      <c r="A1526" s="19">
        <v>127</v>
      </c>
      <c r="B1526" s="20" t="s">
        <v>2950</v>
      </c>
      <c r="C1526" s="21" t="s">
        <v>2962</v>
      </c>
      <c r="D1526" s="22" t="s">
        <v>432</v>
      </c>
      <c r="E1526" s="23" t="s">
        <v>433</v>
      </c>
      <c r="F1526" s="24" t="s">
        <v>241</v>
      </c>
      <c r="G1526" s="25" t="s">
        <v>50</v>
      </c>
      <c r="H1526" s="26">
        <v>0</v>
      </c>
      <c r="I1526" s="26">
        <v>0</v>
      </c>
      <c r="J1526" s="27">
        <v>0</v>
      </c>
      <c r="K1526" s="28">
        <v>91</v>
      </c>
      <c r="L1526" s="27">
        <v>318.5</v>
      </c>
      <c r="M1526" s="27">
        <v>22.29</v>
      </c>
      <c r="N1526" s="29">
        <v>340.79</v>
      </c>
      <c r="O1526" s="27">
        <v>22.29</v>
      </c>
      <c r="P1526" s="27">
        <v>340.79</v>
      </c>
      <c r="Q1526" s="27">
        <v>341</v>
      </c>
      <c r="R1526" s="30"/>
      <c r="S1526">
        <f t="shared" si="134"/>
        <v>7</v>
      </c>
      <c r="T1526" t="str">
        <f t="shared" si="135"/>
        <v>เม</v>
      </c>
      <c r="U1526" t="str">
        <f t="shared" si="136"/>
        <v>22</v>
      </c>
      <c r="V1526" cm="1">
        <f t="array" ref="V1526">_xlfn.SWITCH(T1526,"มค",1,"กพ",2,"มี",3,"เม",4,"พค",5,"มิ",6,"กค",7,"สค",8,"กย",9,"ตค",10,"พย",11,"ธค",12)</f>
        <v>4</v>
      </c>
      <c r="W1526" s="55">
        <f t="shared" si="137"/>
        <v>2022</v>
      </c>
      <c r="X1526" s="54">
        <f t="shared" si="138"/>
        <v>44673</v>
      </c>
    </row>
    <row r="1527" spans="1:24" ht="24" x14ac:dyDescent="0.4">
      <c r="A1527" s="19">
        <v>128</v>
      </c>
      <c r="B1527" s="20" t="s">
        <v>2950</v>
      </c>
      <c r="C1527" s="21" t="s">
        <v>2963</v>
      </c>
      <c r="D1527" s="22" t="s">
        <v>435</v>
      </c>
      <c r="E1527" s="23" t="s">
        <v>436</v>
      </c>
      <c r="F1527" s="24" t="s">
        <v>241</v>
      </c>
      <c r="G1527" s="25" t="s">
        <v>50</v>
      </c>
      <c r="H1527" s="26">
        <v>0</v>
      </c>
      <c r="I1527" s="26">
        <v>0</v>
      </c>
      <c r="J1527" s="27">
        <v>0</v>
      </c>
      <c r="K1527" s="28">
        <v>32</v>
      </c>
      <c r="L1527" s="27">
        <v>112</v>
      </c>
      <c r="M1527" s="27">
        <v>7.84</v>
      </c>
      <c r="N1527" s="29">
        <v>119.84</v>
      </c>
      <c r="O1527" s="27">
        <v>7.84</v>
      </c>
      <c r="P1527" s="27">
        <v>119.84</v>
      </c>
      <c r="Q1527" s="27">
        <v>120</v>
      </c>
      <c r="R1527" s="30"/>
      <c r="S1527">
        <f t="shared" si="134"/>
        <v>7</v>
      </c>
      <c r="T1527" t="str">
        <f t="shared" si="135"/>
        <v>เม</v>
      </c>
      <c r="U1527" t="str">
        <f t="shared" si="136"/>
        <v>22</v>
      </c>
      <c r="V1527" cm="1">
        <f t="array" ref="V1527">_xlfn.SWITCH(T1527,"มค",1,"กพ",2,"มี",3,"เม",4,"พค",5,"มิ",6,"กค",7,"สค",8,"กย",9,"ตค",10,"พย",11,"ธค",12)</f>
        <v>4</v>
      </c>
      <c r="W1527" s="55">
        <f t="shared" si="137"/>
        <v>2022</v>
      </c>
      <c r="X1527" s="54">
        <f t="shared" si="138"/>
        <v>44673</v>
      </c>
    </row>
    <row r="1528" spans="1:24" ht="24" x14ac:dyDescent="0.4">
      <c r="A1528" s="19">
        <v>129</v>
      </c>
      <c r="B1528" s="20" t="s">
        <v>2950</v>
      </c>
      <c r="C1528" s="21" t="s">
        <v>2964</v>
      </c>
      <c r="D1528" s="22" t="s">
        <v>1480</v>
      </c>
      <c r="E1528" s="23" t="s">
        <v>1481</v>
      </c>
      <c r="F1528" s="24" t="s">
        <v>1482</v>
      </c>
      <c r="G1528" s="25" t="s">
        <v>50</v>
      </c>
      <c r="H1528" s="26">
        <v>0</v>
      </c>
      <c r="I1528" s="26">
        <v>0</v>
      </c>
      <c r="J1528" s="27">
        <v>0</v>
      </c>
      <c r="K1528" s="28">
        <v>24</v>
      </c>
      <c r="L1528" s="27">
        <v>84</v>
      </c>
      <c r="M1528" s="27">
        <v>5.88</v>
      </c>
      <c r="N1528" s="29">
        <v>89.88</v>
      </c>
      <c r="O1528" s="27">
        <v>5.88</v>
      </c>
      <c r="P1528" s="27">
        <v>89.88</v>
      </c>
      <c r="Q1528" s="27">
        <v>90</v>
      </c>
      <c r="R1528" s="30"/>
      <c r="S1528">
        <f t="shared" si="134"/>
        <v>7</v>
      </c>
      <c r="T1528" t="str">
        <f t="shared" si="135"/>
        <v>เม</v>
      </c>
      <c r="U1528" t="str">
        <f t="shared" si="136"/>
        <v>22</v>
      </c>
      <c r="V1528" cm="1">
        <f t="array" ref="V1528">_xlfn.SWITCH(T1528,"มค",1,"กพ",2,"มี",3,"เม",4,"พค",5,"มิ",6,"กค",7,"สค",8,"กย",9,"ตค",10,"พย",11,"ธค",12)</f>
        <v>4</v>
      </c>
      <c r="W1528" s="55">
        <f t="shared" si="137"/>
        <v>2022</v>
      </c>
      <c r="X1528" s="54">
        <f t="shared" si="138"/>
        <v>44673</v>
      </c>
    </row>
    <row r="1529" spans="1:24" ht="24" x14ac:dyDescent="0.4">
      <c r="A1529" s="19">
        <v>130</v>
      </c>
      <c r="B1529" s="20" t="s">
        <v>2950</v>
      </c>
      <c r="C1529" s="21" t="s">
        <v>2965</v>
      </c>
      <c r="D1529" s="22" t="s">
        <v>1393</v>
      </c>
      <c r="E1529" s="23" t="s">
        <v>1394</v>
      </c>
      <c r="F1529" s="24" t="s">
        <v>1395</v>
      </c>
      <c r="G1529" s="25" t="s">
        <v>2845</v>
      </c>
      <c r="H1529" s="26">
        <v>87.5</v>
      </c>
      <c r="I1529" s="26">
        <v>6.12</v>
      </c>
      <c r="J1529" s="27">
        <v>93.62</v>
      </c>
      <c r="K1529" s="28">
        <v>0</v>
      </c>
      <c r="L1529" s="27">
        <v>0</v>
      </c>
      <c r="M1529" s="27">
        <v>0</v>
      </c>
      <c r="N1529" s="29">
        <v>0</v>
      </c>
      <c r="O1529" s="27">
        <v>6.12</v>
      </c>
      <c r="P1529" s="27">
        <v>93.62</v>
      </c>
      <c r="Q1529" s="27">
        <v>93.62</v>
      </c>
      <c r="R1529" s="30" t="s">
        <v>2966</v>
      </c>
      <c r="S1529">
        <f t="shared" si="134"/>
        <v>7</v>
      </c>
      <c r="T1529" t="str">
        <f t="shared" si="135"/>
        <v>เม</v>
      </c>
      <c r="U1529" t="str">
        <f t="shared" si="136"/>
        <v>22</v>
      </c>
      <c r="V1529" cm="1">
        <f t="array" ref="V1529">_xlfn.SWITCH(T1529,"มค",1,"กพ",2,"มี",3,"เม",4,"พค",5,"มิ",6,"กค",7,"สค",8,"กย",9,"ตค",10,"พย",11,"ธค",12)</f>
        <v>4</v>
      </c>
      <c r="W1529" s="55">
        <f t="shared" si="137"/>
        <v>2022</v>
      </c>
      <c r="X1529" s="54">
        <f t="shared" si="138"/>
        <v>44673</v>
      </c>
    </row>
    <row r="1530" spans="1:24" ht="24" x14ac:dyDescent="0.4">
      <c r="A1530" s="19">
        <v>131</v>
      </c>
      <c r="B1530" s="20" t="s">
        <v>2950</v>
      </c>
      <c r="C1530" s="21" t="s">
        <v>2967</v>
      </c>
      <c r="D1530" s="22" t="s">
        <v>1393</v>
      </c>
      <c r="E1530" s="23" t="s">
        <v>1394</v>
      </c>
      <c r="F1530" s="24" t="s">
        <v>1395</v>
      </c>
      <c r="G1530" s="25" t="s">
        <v>50</v>
      </c>
      <c r="H1530" s="26">
        <v>0</v>
      </c>
      <c r="I1530" s="26">
        <v>0</v>
      </c>
      <c r="J1530" s="27">
        <v>0</v>
      </c>
      <c r="K1530" s="28">
        <v>22</v>
      </c>
      <c r="L1530" s="27">
        <v>77</v>
      </c>
      <c r="M1530" s="27">
        <v>5.39</v>
      </c>
      <c r="N1530" s="29">
        <v>82.39</v>
      </c>
      <c r="O1530" s="27">
        <v>5.39</v>
      </c>
      <c r="P1530" s="27">
        <v>82.39</v>
      </c>
      <c r="Q1530" s="27">
        <v>82.39</v>
      </c>
      <c r="R1530" s="30"/>
      <c r="S1530">
        <f t="shared" si="134"/>
        <v>7</v>
      </c>
      <c r="T1530" t="str">
        <f t="shared" si="135"/>
        <v>เม</v>
      </c>
      <c r="U1530" t="str">
        <f t="shared" si="136"/>
        <v>22</v>
      </c>
      <c r="V1530" cm="1">
        <f t="array" ref="V1530">_xlfn.SWITCH(T1530,"มค",1,"กพ",2,"มี",3,"เม",4,"พค",5,"มิ",6,"กค",7,"สค",8,"กย",9,"ตค",10,"พย",11,"ธค",12)</f>
        <v>4</v>
      </c>
      <c r="W1530" s="55">
        <f t="shared" si="137"/>
        <v>2022</v>
      </c>
      <c r="X1530" s="54">
        <f t="shared" si="138"/>
        <v>44673</v>
      </c>
    </row>
    <row r="1531" spans="1:24" ht="24" x14ac:dyDescent="0.4">
      <c r="A1531" s="19">
        <v>132</v>
      </c>
      <c r="B1531" s="20" t="s">
        <v>2950</v>
      </c>
      <c r="C1531" s="21" t="s">
        <v>2968</v>
      </c>
      <c r="D1531" s="22" t="s">
        <v>231</v>
      </c>
      <c r="E1531" s="23" t="s">
        <v>232</v>
      </c>
      <c r="F1531" s="24" t="s">
        <v>233</v>
      </c>
      <c r="G1531" s="25" t="s">
        <v>50</v>
      </c>
      <c r="H1531" s="26">
        <v>0</v>
      </c>
      <c r="I1531" s="26">
        <v>0</v>
      </c>
      <c r="J1531" s="27">
        <v>0</v>
      </c>
      <c r="K1531" s="28">
        <v>12</v>
      </c>
      <c r="L1531" s="27">
        <v>42</v>
      </c>
      <c r="M1531" s="27">
        <v>2.94</v>
      </c>
      <c r="N1531" s="29">
        <v>44.94</v>
      </c>
      <c r="O1531" s="27">
        <v>2.94</v>
      </c>
      <c r="P1531" s="27">
        <v>44.94</v>
      </c>
      <c r="Q1531" s="27">
        <v>45</v>
      </c>
      <c r="R1531" s="30"/>
      <c r="S1531">
        <f t="shared" si="134"/>
        <v>7</v>
      </c>
      <c r="T1531" t="str">
        <f t="shared" si="135"/>
        <v>เม</v>
      </c>
      <c r="U1531" t="str">
        <f t="shared" si="136"/>
        <v>22</v>
      </c>
      <c r="V1531" cm="1">
        <f t="array" ref="V1531">_xlfn.SWITCH(T1531,"มค",1,"กพ",2,"มี",3,"เม",4,"พค",5,"มิ",6,"กค",7,"สค",8,"กย",9,"ตค",10,"พย",11,"ธค",12)</f>
        <v>4</v>
      </c>
      <c r="W1531" s="55">
        <f t="shared" si="137"/>
        <v>2022</v>
      </c>
      <c r="X1531" s="54">
        <f t="shared" si="138"/>
        <v>44673</v>
      </c>
    </row>
    <row r="1532" spans="1:24" ht="24" x14ac:dyDescent="0.4">
      <c r="A1532" s="19">
        <v>133</v>
      </c>
      <c r="B1532" s="20" t="s">
        <v>2950</v>
      </c>
      <c r="C1532" s="21" t="s">
        <v>2969</v>
      </c>
      <c r="D1532" s="22" t="s">
        <v>923</v>
      </c>
      <c r="E1532" s="23" t="s">
        <v>924</v>
      </c>
      <c r="F1532" s="24" t="s">
        <v>925</v>
      </c>
      <c r="G1532" s="25" t="s">
        <v>2845</v>
      </c>
      <c r="H1532" s="26">
        <v>297.5</v>
      </c>
      <c r="I1532" s="26">
        <v>20.82</v>
      </c>
      <c r="J1532" s="27">
        <v>318.32</v>
      </c>
      <c r="K1532" s="28">
        <v>0</v>
      </c>
      <c r="L1532" s="27">
        <v>0</v>
      </c>
      <c r="M1532" s="27">
        <v>0</v>
      </c>
      <c r="N1532" s="29">
        <v>0</v>
      </c>
      <c r="O1532" s="27">
        <v>20.82</v>
      </c>
      <c r="P1532" s="27">
        <v>318.32</v>
      </c>
      <c r="Q1532" s="27">
        <v>318.5</v>
      </c>
      <c r="R1532" s="30"/>
      <c r="S1532">
        <f t="shared" si="134"/>
        <v>7</v>
      </c>
      <c r="T1532" t="str">
        <f t="shared" si="135"/>
        <v>เม</v>
      </c>
      <c r="U1532" t="str">
        <f t="shared" si="136"/>
        <v>22</v>
      </c>
      <c r="V1532" cm="1">
        <f t="array" ref="V1532">_xlfn.SWITCH(T1532,"มค",1,"กพ",2,"มี",3,"เม",4,"พค",5,"มิ",6,"กค",7,"สค",8,"กย",9,"ตค",10,"พย",11,"ธค",12)</f>
        <v>4</v>
      </c>
      <c r="W1532" s="55">
        <f t="shared" si="137"/>
        <v>2022</v>
      </c>
      <c r="X1532" s="54">
        <f t="shared" si="138"/>
        <v>44673</v>
      </c>
    </row>
    <row r="1533" spans="1:24" ht="24" x14ac:dyDescent="0.4">
      <c r="A1533" s="19">
        <v>134</v>
      </c>
      <c r="B1533" s="20" t="s">
        <v>2950</v>
      </c>
      <c r="C1533" s="21" t="s">
        <v>2970</v>
      </c>
      <c r="D1533" s="22" t="s">
        <v>942</v>
      </c>
      <c r="E1533" s="23" t="s">
        <v>943</v>
      </c>
      <c r="F1533" s="24" t="s">
        <v>944</v>
      </c>
      <c r="G1533" s="25" t="s">
        <v>2845</v>
      </c>
      <c r="H1533" s="26">
        <v>21</v>
      </c>
      <c r="I1533" s="26">
        <v>1.47</v>
      </c>
      <c r="J1533" s="27">
        <v>22.47</v>
      </c>
      <c r="K1533" s="28">
        <v>0</v>
      </c>
      <c r="L1533" s="27">
        <v>0</v>
      </c>
      <c r="M1533" s="27">
        <v>0</v>
      </c>
      <c r="N1533" s="29">
        <v>0</v>
      </c>
      <c r="O1533" s="27">
        <v>1.47</v>
      </c>
      <c r="P1533" s="27">
        <v>22.47</v>
      </c>
      <c r="Q1533" s="27">
        <v>22.5</v>
      </c>
      <c r="R1533" s="30"/>
      <c r="S1533">
        <f t="shared" si="134"/>
        <v>7</v>
      </c>
      <c r="T1533" t="str">
        <f t="shared" si="135"/>
        <v>เม</v>
      </c>
      <c r="U1533" t="str">
        <f t="shared" si="136"/>
        <v>22</v>
      </c>
      <c r="V1533" cm="1">
        <f t="array" ref="V1533">_xlfn.SWITCH(T1533,"มค",1,"กพ",2,"มี",3,"เม",4,"พค",5,"มิ",6,"กค",7,"สค",8,"กย",9,"ตค",10,"พย",11,"ธค",12)</f>
        <v>4</v>
      </c>
      <c r="W1533" s="55">
        <f t="shared" si="137"/>
        <v>2022</v>
      </c>
      <c r="X1533" s="54">
        <f t="shared" si="138"/>
        <v>44673</v>
      </c>
    </row>
    <row r="1534" spans="1:24" ht="24" x14ac:dyDescent="0.4">
      <c r="A1534" s="19">
        <v>135</v>
      </c>
      <c r="B1534" s="20" t="s">
        <v>2950</v>
      </c>
      <c r="C1534" s="21" t="s">
        <v>2971</v>
      </c>
      <c r="D1534" s="22" t="s">
        <v>1650</v>
      </c>
      <c r="E1534" s="23" t="s">
        <v>1651</v>
      </c>
      <c r="F1534" s="24" t="s">
        <v>1652</v>
      </c>
      <c r="G1534" s="25" t="s">
        <v>2819</v>
      </c>
      <c r="H1534" s="26">
        <v>69.989999999999995</v>
      </c>
      <c r="I1534" s="26">
        <v>4.9000000000000004</v>
      </c>
      <c r="J1534" s="27">
        <v>74.89</v>
      </c>
      <c r="K1534" s="28">
        <v>8</v>
      </c>
      <c r="L1534" s="27">
        <v>28</v>
      </c>
      <c r="M1534" s="27">
        <v>1.96</v>
      </c>
      <c r="N1534" s="29">
        <v>29.96</v>
      </c>
      <c r="O1534" s="27">
        <v>6.86</v>
      </c>
      <c r="P1534" s="27">
        <v>104.85</v>
      </c>
      <c r="Q1534" s="27">
        <v>105</v>
      </c>
      <c r="R1534" s="30"/>
      <c r="S1534">
        <f t="shared" si="134"/>
        <v>7</v>
      </c>
      <c r="T1534" t="str">
        <f t="shared" si="135"/>
        <v>เม</v>
      </c>
      <c r="U1534" t="str">
        <f t="shared" si="136"/>
        <v>22</v>
      </c>
      <c r="V1534" cm="1">
        <f t="array" ref="V1534">_xlfn.SWITCH(T1534,"มค",1,"กพ",2,"มี",3,"เม",4,"พค",5,"มิ",6,"กค",7,"สค",8,"กย",9,"ตค",10,"พย",11,"ธค",12)</f>
        <v>4</v>
      </c>
      <c r="W1534" s="55">
        <f t="shared" si="137"/>
        <v>2022</v>
      </c>
      <c r="X1534" s="54">
        <f t="shared" si="138"/>
        <v>44673</v>
      </c>
    </row>
    <row r="1535" spans="1:24" ht="24" x14ac:dyDescent="0.4">
      <c r="A1535" s="19">
        <v>136</v>
      </c>
      <c r="B1535" s="20" t="s">
        <v>2950</v>
      </c>
      <c r="C1535" s="21" t="s">
        <v>2972</v>
      </c>
      <c r="D1535" s="22" t="s">
        <v>676</v>
      </c>
      <c r="E1535" s="23" t="s">
        <v>677</v>
      </c>
      <c r="F1535" s="24" t="s">
        <v>678</v>
      </c>
      <c r="G1535" s="25" t="s">
        <v>50</v>
      </c>
      <c r="H1535" s="26">
        <v>0</v>
      </c>
      <c r="I1535" s="26">
        <v>0</v>
      </c>
      <c r="J1535" s="27">
        <v>0</v>
      </c>
      <c r="K1535" s="28">
        <v>125</v>
      </c>
      <c r="L1535" s="27">
        <v>437.5</v>
      </c>
      <c r="M1535" s="27">
        <v>30.62</v>
      </c>
      <c r="N1535" s="29">
        <v>468.12</v>
      </c>
      <c r="O1535" s="27">
        <v>30.62</v>
      </c>
      <c r="P1535" s="27">
        <v>468.12</v>
      </c>
      <c r="Q1535" s="27">
        <v>468.25</v>
      </c>
      <c r="R1535" s="30"/>
      <c r="S1535">
        <f t="shared" si="134"/>
        <v>7</v>
      </c>
      <c r="T1535" t="str">
        <f t="shared" si="135"/>
        <v>เม</v>
      </c>
      <c r="U1535" t="str">
        <f t="shared" si="136"/>
        <v>22</v>
      </c>
      <c r="V1535" cm="1">
        <f t="array" ref="V1535">_xlfn.SWITCH(T1535,"มค",1,"กพ",2,"มี",3,"เม",4,"พค",5,"มิ",6,"กค",7,"สค",8,"กย",9,"ตค",10,"พย",11,"ธค",12)</f>
        <v>4</v>
      </c>
      <c r="W1535" s="55">
        <f t="shared" si="137"/>
        <v>2022</v>
      </c>
      <c r="X1535" s="54">
        <f t="shared" si="138"/>
        <v>44673</v>
      </c>
    </row>
    <row r="1536" spans="1:24" ht="24" x14ac:dyDescent="0.4">
      <c r="A1536" s="19">
        <v>137</v>
      </c>
      <c r="B1536" s="20" t="s">
        <v>2950</v>
      </c>
      <c r="C1536" s="21" t="s">
        <v>2973</v>
      </c>
      <c r="D1536" s="22" t="s">
        <v>672</v>
      </c>
      <c r="E1536" s="23" t="s">
        <v>673</v>
      </c>
      <c r="F1536" s="24" t="s">
        <v>674</v>
      </c>
      <c r="G1536" s="25" t="s">
        <v>50</v>
      </c>
      <c r="H1536" s="26">
        <v>0</v>
      </c>
      <c r="I1536" s="26">
        <v>0</v>
      </c>
      <c r="J1536" s="27">
        <v>0</v>
      </c>
      <c r="K1536" s="28">
        <v>4</v>
      </c>
      <c r="L1536" s="27">
        <v>14</v>
      </c>
      <c r="M1536" s="27">
        <v>0.98</v>
      </c>
      <c r="N1536" s="29">
        <v>14.98</v>
      </c>
      <c r="O1536" s="27">
        <v>0.98</v>
      </c>
      <c r="P1536" s="27">
        <v>14.98</v>
      </c>
      <c r="Q1536" s="27">
        <v>15</v>
      </c>
      <c r="R1536" s="30"/>
      <c r="S1536">
        <f t="shared" si="134"/>
        <v>7</v>
      </c>
      <c r="T1536" t="str">
        <f t="shared" si="135"/>
        <v>เม</v>
      </c>
      <c r="U1536" t="str">
        <f t="shared" si="136"/>
        <v>22</v>
      </c>
      <c r="V1536" cm="1">
        <f t="array" ref="V1536">_xlfn.SWITCH(T1536,"มค",1,"กพ",2,"มี",3,"เม",4,"พค",5,"มิ",6,"กค",7,"สค",8,"กย",9,"ตค",10,"พย",11,"ธค",12)</f>
        <v>4</v>
      </c>
      <c r="W1536" s="55">
        <f t="shared" si="137"/>
        <v>2022</v>
      </c>
      <c r="X1536" s="54">
        <f t="shared" si="138"/>
        <v>44673</v>
      </c>
    </row>
    <row r="1537" spans="1:24" ht="24" x14ac:dyDescent="0.4">
      <c r="A1537" s="19">
        <v>138</v>
      </c>
      <c r="B1537" s="20" t="s">
        <v>2950</v>
      </c>
      <c r="C1537" s="21" t="s">
        <v>2974</v>
      </c>
      <c r="D1537" s="22" t="s">
        <v>660</v>
      </c>
      <c r="E1537" s="23" t="s">
        <v>661</v>
      </c>
      <c r="F1537" s="24" t="s">
        <v>662</v>
      </c>
      <c r="G1537" s="25" t="s">
        <v>50</v>
      </c>
      <c r="H1537" s="26">
        <v>0</v>
      </c>
      <c r="I1537" s="26">
        <v>0</v>
      </c>
      <c r="J1537" s="27">
        <v>0</v>
      </c>
      <c r="K1537" s="28">
        <v>11</v>
      </c>
      <c r="L1537" s="27">
        <v>38.5</v>
      </c>
      <c r="M1537" s="27">
        <v>2.69</v>
      </c>
      <c r="N1537" s="29">
        <v>41.19</v>
      </c>
      <c r="O1537" s="27">
        <v>2.69</v>
      </c>
      <c r="P1537" s="27">
        <v>41.19</v>
      </c>
      <c r="Q1537" s="27">
        <v>41.25</v>
      </c>
      <c r="R1537" s="30"/>
      <c r="S1537">
        <f t="shared" si="134"/>
        <v>7</v>
      </c>
      <c r="T1537" t="str">
        <f t="shared" si="135"/>
        <v>เม</v>
      </c>
      <c r="U1537" t="str">
        <f t="shared" si="136"/>
        <v>22</v>
      </c>
      <c r="V1537" cm="1">
        <f t="array" ref="V1537">_xlfn.SWITCH(T1537,"มค",1,"กพ",2,"มี",3,"เม",4,"พค",5,"มิ",6,"กค",7,"สค",8,"กย",9,"ตค",10,"พย",11,"ธค",12)</f>
        <v>4</v>
      </c>
      <c r="W1537" s="55">
        <f t="shared" si="137"/>
        <v>2022</v>
      </c>
      <c r="X1537" s="54">
        <f t="shared" si="138"/>
        <v>44673</v>
      </c>
    </row>
    <row r="1538" spans="1:24" ht="24" x14ac:dyDescent="0.4">
      <c r="A1538" s="19">
        <v>139</v>
      </c>
      <c r="B1538" s="20" t="s">
        <v>2950</v>
      </c>
      <c r="C1538" s="21" t="s">
        <v>2975</v>
      </c>
      <c r="D1538" s="22" t="s">
        <v>680</v>
      </c>
      <c r="E1538" s="23" t="s">
        <v>681</v>
      </c>
      <c r="F1538" s="24" t="s">
        <v>682</v>
      </c>
      <c r="G1538" s="25" t="s">
        <v>50</v>
      </c>
      <c r="H1538" s="26">
        <v>0</v>
      </c>
      <c r="I1538" s="26">
        <v>0</v>
      </c>
      <c r="J1538" s="27">
        <v>0</v>
      </c>
      <c r="K1538" s="28">
        <v>15</v>
      </c>
      <c r="L1538" s="27">
        <v>52.5</v>
      </c>
      <c r="M1538" s="27">
        <v>3.67</v>
      </c>
      <c r="N1538" s="29">
        <v>56.17</v>
      </c>
      <c r="O1538" s="27">
        <v>3.67</v>
      </c>
      <c r="P1538" s="27">
        <v>56.17</v>
      </c>
      <c r="Q1538" s="27">
        <v>56.25</v>
      </c>
      <c r="R1538" s="30"/>
      <c r="S1538">
        <f t="shared" si="134"/>
        <v>7</v>
      </c>
      <c r="T1538" t="str">
        <f t="shared" si="135"/>
        <v>เม</v>
      </c>
      <c r="U1538" t="str">
        <f t="shared" si="136"/>
        <v>22</v>
      </c>
      <c r="V1538" cm="1">
        <f t="array" ref="V1538">_xlfn.SWITCH(T1538,"มค",1,"กพ",2,"มี",3,"เม",4,"พค",5,"มิ",6,"กค",7,"สค",8,"กย",9,"ตค",10,"พย",11,"ธค",12)</f>
        <v>4</v>
      </c>
      <c r="W1538" s="55">
        <f t="shared" si="137"/>
        <v>2022</v>
      </c>
      <c r="X1538" s="54">
        <f t="shared" si="138"/>
        <v>44673</v>
      </c>
    </row>
    <row r="1539" spans="1:24" ht="24" x14ac:dyDescent="0.4">
      <c r="A1539" s="19">
        <v>140</v>
      </c>
      <c r="B1539" s="20" t="s">
        <v>2950</v>
      </c>
      <c r="C1539" s="21" t="s">
        <v>2976</v>
      </c>
      <c r="D1539" s="22" t="s">
        <v>668</v>
      </c>
      <c r="E1539" s="23" t="s">
        <v>669</v>
      </c>
      <c r="F1539" s="24" t="s">
        <v>670</v>
      </c>
      <c r="G1539" s="25" t="s">
        <v>50</v>
      </c>
      <c r="H1539" s="26">
        <v>0</v>
      </c>
      <c r="I1539" s="26">
        <v>0</v>
      </c>
      <c r="J1539" s="27">
        <v>0</v>
      </c>
      <c r="K1539" s="28">
        <v>28</v>
      </c>
      <c r="L1539" s="27">
        <v>98</v>
      </c>
      <c r="M1539" s="27">
        <v>6.86</v>
      </c>
      <c r="N1539" s="29">
        <v>104.86</v>
      </c>
      <c r="O1539" s="27">
        <v>6.86</v>
      </c>
      <c r="P1539" s="27">
        <v>104.86</v>
      </c>
      <c r="Q1539" s="27">
        <v>105</v>
      </c>
      <c r="R1539" s="30"/>
      <c r="S1539">
        <f t="shared" si="134"/>
        <v>7</v>
      </c>
      <c r="T1539" t="str">
        <f t="shared" si="135"/>
        <v>เม</v>
      </c>
      <c r="U1539" t="str">
        <f t="shared" si="136"/>
        <v>22</v>
      </c>
      <c r="V1539" cm="1">
        <f t="array" ref="V1539">_xlfn.SWITCH(T1539,"มค",1,"กพ",2,"มี",3,"เม",4,"พค",5,"มิ",6,"กค",7,"สค",8,"กย",9,"ตค",10,"พย",11,"ธค",12)</f>
        <v>4</v>
      </c>
      <c r="W1539" s="55">
        <f t="shared" si="137"/>
        <v>2022</v>
      </c>
      <c r="X1539" s="54">
        <f t="shared" si="138"/>
        <v>44673</v>
      </c>
    </row>
    <row r="1540" spans="1:24" ht="24" x14ac:dyDescent="0.4">
      <c r="A1540" s="19">
        <v>141</v>
      </c>
      <c r="B1540" s="20" t="s">
        <v>2950</v>
      </c>
      <c r="C1540" s="21" t="s">
        <v>2977</v>
      </c>
      <c r="D1540" s="22" t="s">
        <v>664</v>
      </c>
      <c r="E1540" s="23" t="s">
        <v>665</v>
      </c>
      <c r="F1540" s="24" t="s">
        <v>666</v>
      </c>
      <c r="G1540" s="25" t="s">
        <v>50</v>
      </c>
      <c r="H1540" s="26">
        <v>0</v>
      </c>
      <c r="I1540" s="26">
        <v>0</v>
      </c>
      <c r="J1540" s="27">
        <v>0</v>
      </c>
      <c r="K1540" s="28">
        <v>1</v>
      </c>
      <c r="L1540" s="27">
        <v>3.5</v>
      </c>
      <c r="M1540" s="27">
        <v>0.24</v>
      </c>
      <c r="N1540" s="29">
        <v>3.74</v>
      </c>
      <c r="O1540" s="27">
        <v>0.24</v>
      </c>
      <c r="P1540" s="27">
        <v>3.74</v>
      </c>
      <c r="Q1540" s="27">
        <v>3.75</v>
      </c>
      <c r="R1540" s="30"/>
      <c r="S1540">
        <f t="shared" ref="S1540:S1603" si="139">LEN(B1540)</f>
        <v>7</v>
      </c>
      <c r="T1540" t="str">
        <f t="shared" si="135"/>
        <v>เม</v>
      </c>
      <c r="U1540" t="str">
        <f t="shared" si="136"/>
        <v>22</v>
      </c>
      <c r="V1540" cm="1">
        <f t="array" ref="V1540">_xlfn.SWITCH(T1540,"มค",1,"กพ",2,"มี",3,"เม",4,"พค",5,"มิ",6,"กค",7,"สค",8,"กย",9,"ตค",10,"พย",11,"ธค",12)</f>
        <v>4</v>
      </c>
      <c r="W1540" s="55">
        <f t="shared" si="137"/>
        <v>2022</v>
      </c>
      <c r="X1540" s="54">
        <f t="shared" si="138"/>
        <v>44673</v>
      </c>
    </row>
    <row r="1541" spans="1:24" ht="24" x14ac:dyDescent="0.4">
      <c r="A1541" s="19">
        <v>142</v>
      </c>
      <c r="B1541" s="20" t="s">
        <v>2950</v>
      </c>
      <c r="C1541" s="21" t="s">
        <v>2978</v>
      </c>
      <c r="D1541" s="22" t="s">
        <v>1672</v>
      </c>
      <c r="E1541" s="23" t="s">
        <v>1673</v>
      </c>
      <c r="F1541" s="24" t="s">
        <v>1674</v>
      </c>
      <c r="G1541" s="25" t="s">
        <v>2845</v>
      </c>
      <c r="H1541" s="26">
        <v>63</v>
      </c>
      <c r="I1541" s="26">
        <v>4.41</v>
      </c>
      <c r="J1541" s="27">
        <v>67.41</v>
      </c>
      <c r="K1541" s="28">
        <v>12</v>
      </c>
      <c r="L1541" s="27">
        <v>42</v>
      </c>
      <c r="M1541" s="27">
        <v>2.94</v>
      </c>
      <c r="N1541" s="29">
        <v>44.94</v>
      </c>
      <c r="O1541" s="27">
        <v>7.35</v>
      </c>
      <c r="P1541" s="27">
        <v>112.35</v>
      </c>
      <c r="Q1541" s="27">
        <v>112.5</v>
      </c>
      <c r="R1541" s="30"/>
      <c r="S1541">
        <f t="shared" si="139"/>
        <v>7</v>
      </c>
      <c r="T1541" t="str">
        <f t="shared" si="135"/>
        <v>เม</v>
      </c>
      <c r="U1541" t="str">
        <f t="shared" si="136"/>
        <v>22</v>
      </c>
      <c r="V1541" cm="1">
        <f t="array" ref="V1541">_xlfn.SWITCH(T1541,"มค",1,"กพ",2,"มี",3,"เม",4,"พค",5,"มิ",6,"กค",7,"สค",8,"กย",9,"ตค",10,"พย",11,"ธค",12)</f>
        <v>4</v>
      </c>
      <c r="W1541" s="55">
        <f t="shared" si="137"/>
        <v>2022</v>
      </c>
      <c r="X1541" s="54">
        <f t="shared" si="138"/>
        <v>44673</v>
      </c>
    </row>
    <row r="1542" spans="1:24" ht="24" x14ac:dyDescent="0.4">
      <c r="A1542" s="19">
        <v>143</v>
      </c>
      <c r="B1542" s="20" t="s">
        <v>2950</v>
      </c>
      <c r="C1542" s="21" t="s">
        <v>2979</v>
      </c>
      <c r="D1542" s="22" t="s">
        <v>719</v>
      </c>
      <c r="E1542" s="23" t="s">
        <v>720</v>
      </c>
      <c r="F1542" s="24" t="s">
        <v>721</v>
      </c>
      <c r="G1542" s="25" t="s">
        <v>50</v>
      </c>
      <c r="H1542" s="26">
        <v>0</v>
      </c>
      <c r="I1542" s="26">
        <v>0</v>
      </c>
      <c r="J1542" s="27">
        <v>0</v>
      </c>
      <c r="K1542" s="28">
        <v>67</v>
      </c>
      <c r="L1542" s="27">
        <v>234.5</v>
      </c>
      <c r="M1542" s="27">
        <v>16.41</v>
      </c>
      <c r="N1542" s="29">
        <v>250.91</v>
      </c>
      <c r="O1542" s="27">
        <v>16.41</v>
      </c>
      <c r="P1542" s="27">
        <v>250.91</v>
      </c>
      <c r="Q1542" s="27">
        <v>251</v>
      </c>
      <c r="R1542" s="30"/>
      <c r="S1542">
        <f t="shared" si="139"/>
        <v>7</v>
      </c>
      <c r="T1542" t="str">
        <f t="shared" si="135"/>
        <v>เม</v>
      </c>
      <c r="U1542" t="str">
        <f t="shared" si="136"/>
        <v>22</v>
      </c>
      <c r="V1542" cm="1">
        <f t="array" ref="V1542">_xlfn.SWITCH(T1542,"มค",1,"กพ",2,"มี",3,"เม",4,"พค",5,"มิ",6,"กค",7,"สค",8,"กย",9,"ตค",10,"พย",11,"ธค",12)</f>
        <v>4</v>
      </c>
      <c r="W1542" s="55">
        <f t="shared" si="137"/>
        <v>2022</v>
      </c>
      <c r="X1542" s="54">
        <f t="shared" si="138"/>
        <v>44673</v>
      </c>
    </row>
    <row r="1543" spans="1:24" ht="24" x14ac:dyDescent="0.4">
      <c r="A1543" s="19">
        <v>144</v>
      </c>
      <c r="B1543" s="20" t="s">
        <v>2950</v>
      </c>
      <c r="C1543" s="21" t="s">
        <v>2980</v>
      </c>
      <c r="D1543" s="22" t="s">
        <v>731</v>
      </c>
      <c r="E1543" s="23" t="s">
        <v>732</v>
      </c>
      <c r="F1543" s="24" t="s">
        <v>733</v>
      </c>
      <c r="G1543" s="25" t="s">
        <v>2845</v>
      </c>
      <c r="H1543" s="26">
        <v>105</v>
      </c>
      <c r="I1543" s="26">
        <v>7.35</v>
      </c>
      <c r="J1543" s="27">
        <v>112.35</v>
      </c>
      <c r="K1543" s="28">
        <v>26</v>
      </c>
      <c r="L1543" s="27">
        <v>91</v>
      </c>
      <c r="M1543" s="27">
        <v>6.37</v>
      </c>
      <c r="N1543" s="29">
        <v>97.37</v>
      </c>
      <c r="O1543" s="27">
        <v>13.719999999999999</v>
      </c>
      <c r="P1543" s="27">
        <v>209.72</v>
      </c>
      <c r="Q1543" s="27">
        <v>209.75</v>
      </c>
      <c r="R1543" s="30"/>
      <c r="S1543">
        <f t="shared" si="139"/>
        <v>7</v>
      </c>
      <c r="T1543" t="str">
        <f t="shared" si="135"/>
        <v>เม</v>
      </c>
      <c r="U1543" t="str">
        <f t="shared" si="136"/>
        <v>22</v>
      </c>
      <c r="V1543" cm="1">
        <f t="array" ref="V1543">_xlfn.SWITCH(T1543,"มค",1,"กพ",2,"มี",3,"เม",4,"พค",5,"มิ",6,"กค",7,"สค",8,"กย",9,"ตค",10,"พย",11,"ธค",12)</f>
        <v>4</v>
      </c>
      <c r="W1543" s="55">
        <f t="shared" si="137"/>
        <v>2022</v>
      </c>
      <c r="X1543" s="54">
        <f t="shared" si="138"/>
        <v>44673</v>
      </c>
    </row>
    <row r="1544" spans="1:24" ht="24" x14ac:dyDescent="0.4">
      <c r="A1544" s="19">
        <v>145</v>
      </c>
      <c r="B1544" s="20" t="s">
        <v>2950</v>
      </c>
      <c r="C1544" s="21" t="s">
        <v>2981</v>
      </c>
      <c r="D1544" s="22" t="s">
        <v>727</v>
      </c>
      <c r="E1544" s="23" t="s">
        <v>728</v>
      </c>
      <c r="F1544" s="24" t="s">
        <v>729</v>
      </c>
      <c r="G1544" s="25" t="s">
        <v>50</v>
      </c>
      <c r="H1544" s="26">
        <v>0</v>
      </c>
      <c r="I1544" s="26">
        <v>0</v>
      </c>
      <c r="J1544" s="27">
        <v>0</v>
      </c>
      <c r="K1544" s="28">
        <v>13</v>
      </c>
      <c r="L1544" s="27">
        <v>45.5</v>
      </c>
      <c r="M1544" s="27">
        <v>3.18</v>
      </c>
      <c r="N1544" s="29">
        <v>48.68</v>
      </c>
      <c r="O1544" s="27">
        <v>3.18</v>
      </c>
      <c r="P1544" s="27">
        <v>48.68</v>
      </c>
      <c r="Q1544" s="27">
        <v>48.75</v>
      </c>
      <c r="R1544" s="30"/>
      <c r="S1544">
        <f t="shared" si="139"/>
        <v>7</v>
      </c>
      <c r="T1544" t="str">
        <f t="shared" si="135"/>
        <v>เม</v>
      </c>
      <c r="U1544" t="str">
        <f t="shared" si="136"/>
        <v>22</v>
      </c>
      <c r="V1544" cm="1">
        <f t="array" ref="V1544">_xlfn.SWITCH(T1544,"มค",1,"กพ",2,"มี",3,"เม",4,"พค",5,"มิ",6,"กค",7,"สค",8,"กย",9,"ตค",10,"พย",11,"ธค",12)</f>
        <v>4</v>
      </c>
      <c r="W1544" s="55">
        <f t="shared" si="137"/>
        <v>2022</v>
      </c>
      <c r="X1544" s="54">
        <f t="shared" si="138"/>
        <v>44673</v>
      </c>
    </row>
    <row r="1545" spans="1:24" ht="24" x14ac:dyDescent="0.4">
      <c r="A1545" s="19">
        <v>146</v>
      </c>
      <c r="B1545" s="20" t="s">
        <v>2950</v>
      </c>
      <c r="C1545" s="21" t="s">
        <v>2982</v>
      </c>
      <c r="D1545" s="22" t="s">
        <v>715</v>
      </c>
      <c r="E1545" s="23" t="s">
        <v>716</v>
      </c>
      <c r="F1545" s="24" t="s">
        <v>717</v>
      </c>
      <c r="G1545" s="25" t="s">
        <v>50</v>
      </c>
      <c r="H1545" s="26">
        <v>0</v>
      </c>
      <c r="I1545" s="26">
        <v>0</v>
      </c>
      <c r="J1545" s="27">
        <v>0</v>
      </c>
      <c r="K1545" s="28">
        <v>24</v>
      </c>
      <c r="L1545" s="27">
        <v>84</v>
      </c>
      <c r="M1545" s="27">
        <v>5.88</v>
      </c>
      <c r="N1545" s="29">
        <v>89.88</v>
      </c>
      <c r="O1545" s="27">
        <v>5.88</v>
      </c>
      <c r="P1545" s="27">
        <v>89.88</v>
      </c>
      <c r="Q1545" s="27">
        <v>90</v>
      </c>
      <c r="R1545" s="30"/>
      <c r="S1545">
        <f t="shared" si="139"/>
        <v>7</v>
      </c>
      <c r="T1545" t="str">
        <f t="shared" si="135"/>
        <v>เม</v>
      </c>
      <c r="U1545" t="str">
        <f t="shared" si="136"/>
        <v>22</v>
      </c>
      <c r="V1545" cm="1">
        <f t="array" ref="V1545">_xlfn.SWITCH(T1545,"มค",1,"กพ",2,"มี",3,"เม",4,"พค",5,"มิ",6,"กค",7,"สค",8,"กย",9,"ตค",10,"พย",11,"ธค",12)</f>
        <v>4</v>
      </c>
      <c r="W1545" s="55">
        <f t="shared" si="137"/>
        <v>2022</v>
      </c>
      <c r="X1545" s="54">
        <f t="shared" si="138"/>
        <v>44673</v>
      </c>
    </row>
    <row r="1546" spans="1:24" ht="24" x14ac:dyDescent="0.4">
      <c r="A1546" s="19">
        <v>147</v>
      </c>
      <c r="B1546" s="20" t="s">
        <v>2950</v>
      </c>
      <c r="C1546" s="21" t="s">
        <v>2983</v>
      </c>
      <c r="D1546" s="22" t="s">
        <v>496</v>
      </c>
      <c r="E1546" s="23" t="s">
        <v>252</v>
      </c>
      <c r="F1546" s="24" t="s">
        <v>497</v>
      </c>
      <c r="G1546" s="25" t="s">
        <v>50</v>
      </c>
      <c r="H1546" s="26">
        <v>0</v>
      </c>
      <c r="I1546" s="26">
        <v>0</v>
      </c>
      <c r="J1546" s="27">
        <v>0</v>
      </c>
      <c r="K1546" s="28">
        <v>35.714285714285715</v>
      </c>
      <c r="L1546" s="27">
        <v>125</v>
      </c>
      <c r="M1546" s="27">
        <v>8.75</v>
      </c>
      <c r="N1546" s="29">
        <v>133.75</v>
      </c>
      <c r="O1546" s="27">
        <v>8.75</v>
      </c>
      <c r="P1546" s="27">
        <v>133.75</v>
      </c>
      <c r="Q1546" s="27">
        <v>133.75</v>
      </c>
      <c r="R1546" s="30"/>
      <c r="S1546">
        <f t="shared" si="139"/>
        <v>7</v>
      </c>
      <c r="T1546" t="str">
        <f t="shared" si="135"/>
        <v>เม</v>
      </c>
      <c r="U1546" t="str">
        <f t="shared" si="136"/>
        <v>22</v>
      </c>
      <c r="V1546" cm="1">
        <f t="array" ref="V1546">_xlfn.SWITCH(T1546,"มค",1,"กพ",2,"มี",3,"เม",4,"พค",5,"มิ",6,"กค",7,"สค",8,"กย",9,"ตค",10,"พย",11,"ธค",12)</f>
        <v>4</v>
      </c>
      <c r="W1546" s="55">
        <f t="shared" si="137"/>
        <v>2022</v>
      </c>
      <c r="X1546" s="54">
        <f t="shared" si="138"/>
        <v>44673</v>
      </c>
    </row>
    <row r="1547" spans="1:24" ht="24" x14ac:dyDescent="0.4">
      <c r="A1547" s="19">
        <v>148</v>
      </c>
      <c r="B1547" s="20" t="s">
        <v>2950</v>
      </c>
      <c r="C1547" s="21" t="s">
        <v>2984</v>
      </c>
      <c r="D1547" s="22" t="s">
        <v>492</v>
      </c>
      <c r="E1547" s="23" t="s">
        <v>493</v>
      </c>
      <c r="F1547" s="24" t="s">
        <v>494</v>
      </c>
      <c r="G1547" s="25" t="s">
        <v>2852</v>
      </c>
      <c r="H1547" s="26">
        <v>105</v>
      </c>
      <c r="I1547" s="26">
        <v>7.34</v>
      </c>
      <c r="J1547" s="27">
        <v>112.34</v>
      </c>
      <c r="K1547" s="28">
        <v>8</v>
      </c>
      <c r="L1547" s="27">
        <v>28</v>
      </c>
      <c r="M1547" s="27">
        <v>1.96</v>
      </c>
      <c r="N1547" s="29">
        <v>29.96</v>
      </c>
      <c r="O1547" s="27">
        <v>9.3000000000000007</v>
      </c>
      <c r="P1547" s="27">
        <v>142.30000000000001</v>
      </c>
      <c r="Q1547" s="27">
        <v>142.5</v>
      </c>
      <c r="R1547" s="30"/>
      <c r="S1547">
        <f t="shared" si="139"/>
        <v>7</v>
      </c>
      <c r="T1547" t="str">
        <f t="shared" si="135"/>
        <v>เม</v>
      </c>
      <c r="U1547" t="str">
        <f t="shared" si="136"/>
        <v>22</v>
      </c>
      <c r="V1547" cm="1">
        <f t="array" ref="V1547">_xlfn.SWITCH(T1547,"มค",1,"กพ",2,"มี",3,"เม",4,"พค",5,"มิ",6,"กค",7,"สค",8,"กย",9,"ตค",10,"พย",11,"ธค",12)</f>
        <v>4</v>
      </c>
      <c r="W1547" s="55">
        <f t="shared" si="137"/>
        <v>2022</v>
      </c>
      <c r="X1547" s="54">
        <f t="shared" si="138"/>
        <v>44673</v>
      </c>
    </row>
    <row r="1548" spans="1:24" ht="24" x14ac:dyDescent="0.4">
      <c r="A1548" s="19">
        <v>149</v>
      </c>
      <c r="B1548" s="20" t="s">
        <v>2950</v>
      </c>
      <c r="C1548" s="21" t="s">
        <v>2985</v>
      </c>
      <c r="D1548" s="22" t="s">
        <v>2986</v>
      </c>
      <c r="E1548" s="23" t="s">
        <v>2987</v>
      </c>
      <c r="F1548" s="24" t="s">
        <v>2988</v>
      </c>
      <c r="G1548" s="25" t="s">
        <v>2989</v>
      </c>
      <c r="H1548" s="26">
        <v>906.48</v>
      </c>
      <c r="I1548" s="26">
        <v>63.45</v>
      </c>
      <c r="J1548" s="27">
        <v>969.93000000000006</v>
      </c>
      <c r="K1548" s="28">
        <v>0</v>
      </c>
      <c r="L1548" s="27">
        <v>0</v>
      </c>
      <c r="M1548" s="27">
        <v>0</v>
      </c>
      <c r="N1548" s="29">
        <v>0</v>
      </c>
      <c r="O1548" s="27">
        <v>63.45</v>
      </c>
      <c r="P1548" s="27">
        <v>969.93</v>
      </c>
      <c r="Q1548" s="27">
        <v>970</v>
      </c>
      <c r="R1548" s="30"/>
      <c r="S1548">
        <f t="shared" si="139"/>
        <v>7</v>
      </c>
      <c r="T1548" t="str">
        <f t="shared" si="135"/>
        <v>เม</v>
      </c>
      <c r="U1548" t="str">
        <f t="shared" si="136"/>
        <v>22</v>
      </c>
      <c r="V1548" cm="1">
        <f t="array" ref="V1548">_xlfn.SWITCH(T1548,"มค",1,"กพ",2,"มี",3,"เม",4,"พค",5,"มิ",6,"กค",7,"สค",8,"กย",9,"ตค",10,"พย",11,"ธค",12)</f>
        <v>4</v>
      </c>
      <c r="W1548" s="55">
        <f t="shared" si="137"/>
        <v>2022</v>
      </c>
      <c r="X1548" s="54">
        <f t="shared" si="138"/>
        <v>44673</v>
      </c>
    </row>
    <row r="1549" spans="1:24" ht="24" x14ac:dyDescent="0.4">
      <c r="A1549" s="19">
        <v>150</v>
      </c>
      <c r="B1549" s="20" t="s">
        <v>2950</v>
      </c>
      <c r="C1549" s="21" t="s">
        <v>2990</v>
      </c>
      <c r="D1549" s="22" t="s">
        <v>695</v>
      </c>
      <c r="E1549" s="23" t="s">
        <v>696</v>
      </c>
      <c r="F1549" s="24" t="s">
        <v>697</v>
      </c>
      <c r="G1549" s="25" t="s">
        <v>2845</v>
      </c>
      <c r="H1549" s="26">
        <v>325.5</v>
      </c>
      <c r="I1549" s="26">
        <v>22.78</v>
      </c>
      <c r="J1549" s="27">
        <v>348.28</v>
      </c>
      <c r="K1549" s="28">
        <v>75</v>
      </c>
      <c r="L1549" s="27">
        <v>262.5</v>
      </c>
      <c r="M1549" s="27">
        <v>18.37</v>
      </c>
      <c r="N1549" s="29">
        <v>280.87</v>
      </c>
      <c r="O1549" s="27">
        <v>41.150000000000006</v>
      </c>
      <c r="P1549" s="27">
        <v>629.15</v>
      </c>
      <c r="Q1549" s="27">
        <v>629.25</v>
      </c>
      <c r="R1549" s="30"/>
      <c r="S1549">
        <f t="shared" si="139"/>
        <v>7</v>
      </c>
      <c r="T1549" t="str">
        <f t="shared" si="135"/>
        <v>เม</v>
      </c>
      <c r="U1549" t="str">
        <f t="shared" si="136"/>
        <v>22</v>
      </c>
      <c r="V1549" cm="1">
        <f t="array" ref="V1549">_xlfn.SWITCH(T1549,"มค",1,"กพ",2,"มี",3,"เม",4,"พค",5,"มิ",6,"กค",7,"สค",8,"กย",9,"ตค",10,"พย",11,"ธค",12)</f>
        <v>4</v>
      </c>
      <c r="W1549" s="55">
        <f t="shared" si="137"/>
        <v>2022</v>
      </c>
      <c r="X1549" s="54">
        <f t="shared" si="138"/>
        <v>44673</v>
      </c>
    </row>
    <row r="1550" spans="1:24" ht="24" x14ac:dyDescent="0.4">
      <c r="A1550" s="19">
        <v>151</v>
      </c>
      <c r="B1550" s="20" t="s">
        <v>2950</v>
      </c>
      <c r="C1550" s="21" t="s">
        <v>2991</v>
      </c>
      <c r="D1550" s="22" t="s">
        <v>692</v>
      </c>
      <c r="E1550" s="23" t="s">
        <v>689</v>
      </c>
      <c r="F1550" s="24" t="s">
        <v>693</v>
      </c>
      <c r="G1550" s="25" t="s">
        <v>50</v>
      </c>
      <c r="H1550" s="26">
        <v>0</v>
      </c>
      <c r="I1550" s="26">
        <v>0</v>
      </c>
      <c r="J1550" s="27">
        <v>0</v>
      </c>
      <c r="K1550" s="28">
        <v>13</v>
      </c>
      <c r="L1550" s="27">
        <v>45.5</v>
      </c>
      <c r="M1550" s="27">
        <v>3.18</v>
      </c>
      <c r="N1550" s="29">
        <v>48.68</v>
      </c>
      <c r="O1550" s="27">
        <v>3.18</v>
      </c>
      <c r="P1550" s="27">
        <v>48.68</v>
      </c>
      <c r="Q1550" s="27">
        <v>48.75</v>
      </c>
      <c r="R1550" s="30"/>
      <c r="S1550">
        <f t="shared" si="139"/>
        <v>7</v>
      </c>
      <c r="T1550" t="str">
        <f t="shared" si="135"/>
        <v>เม</v>
      </c>
      <c r="U1550" t="str">
        <f t="shared" si="136"/>
        <v>22</v>
      </c>
      <c r="V1550" cm="1">
        <f t="array" ref="V1550">_xlfn.SWITCH(T1550,"มค",1,"กพ",2,"มี",3,"เม",4,"พค",5,"มิ",6,"กค",7,"สค",8,"กย",9,"ตค",10,"พย",11,"ธค",12)</f>
        <v>4</v>
      </c>
      <c r="W1550" s="55">
        <f t="shared" si="137"/>
        <v>2022</v>
      </c>
      <c r="X1550" s="54">
        <f t="shared" si="138"/>
        <v>44673</v>
      </c>
    </row>
    <row r="1551" spans="1:24" ht="24" x14ac:dyDescent="0.4">
      <c r="A1551" s="19">
        <v>152</v>
      </c>
      <c r="B1551" s="20" t="s">
        <v>2950</v>
      </c>
      <c r="C1551" s="21" t="s">
        <v>2992</v>
      </c>
      <c r="D1551" s="22" t="s">
        <v>688</v>
      </c>
      <c r="E1551" s="23" t="s">
        <v>689</v>
      </c>
      <c r="F1551" s="24" t="s">
        <v>690</v>
      </c>
      <c r="G1551" s="25" t="s">
        <v>50</v>
      </c>
      <c r="H1551" s="26">
        <v>0</v>
      </c>
      <c r="I1551" s="26">
        <v>0</v>
      </c>
      <c r="J1551" s="27">
        <v>0</v>
      </c>
      <c r="K1551" s="28">
        <v>19</v>
      </c>
      <c r="L1551" s="27">
        <v>66.5</v>
      </c>
      <c r="M1551" s="27">
        <v>4.6500000000000004</v>
      </c>
      <c r="N1551" s="29">
        <v>71.150000000000006</v>
      </c>
      <c r="O1551" s="27">
        <v>4.6500000000000004</v>
      </c>
      <c r="P1551" s="27">
        <v>71.150000000000006</v>
      </c>
      <c r="Q1551" s="27">
        <v>71.25</v>
      </c>
      <c r="R1551" s="30"/>
      <c r="S1551">
        <f t="shared" si="139"/>
        <v>7</v>
      </c>
      <c r="T1551" t="str">
        <f t="shared" si="135"/>
        <v>เม</v>
      </c>
      <c r="U1551" t="str">
        <f t="shared" si="136"/>
        <v>22</v>
      </c>
      <c r="V1551" cm="1">
        <f t="array" ref="V1551">_xlfn.SWITCH(T1551,"มค",1,"กพ",2,"มี",3,"เม",4,"พค",5,"มิ",6,"กค",7,"สค",8,"กย",9,"ตค",10,"พย",11,"ธค",12)</f>
        <v>4</v>
      </c>
      <c r="W1551" s="55">
        <f t="shared" si="137"/>
        <v>2022</v>
      </c>
      <c r="X1551" s="54">
        <f t="shared" si="138"/>
        <v>44673</v>
      </c>
    </row>
    <row r="1552" spans="1:24" ht="24" x14ac:dyDescent="0.4">
      <c r="A1552" s="19">
        <v>153</v>
      </c>
      <c r="B1552" s="20" t="s">
        <v>2950</v>
      </c>
      <c r="C1552" s="21" t="s">
        <v>2993</v>
      </c>
      <c r="D1552" s="22" t="s">
        <v>524</v>
      </c>
      <c r="E1552" s="23" t="s">
        <v>525</v>
      </c>
      <c r="F1552" s="24" t="s">
        <v>526</v>
      </c>
      <c r="G1552" s="25" t="s">
        <v>50</v>
      </c>
      <c r="H1552" s="26">
        <v>0</v>
      </c>
      <c r="I1552" s="26">
        <v>0</v>
      </c>
      <c r="J1552" s="27">
        <v>0</v>
      </c>
      <c r="K1552" s="28">
        <v>23</v>
      </c>
      <c r="L1552" s="27">
        <v>80.5</v>
      </c>
      <c r="M1552" s="27">
        <v>5.63</v>
      </c>
      <c r="N1552" s="29">
        <v>86.13</v>
      </c>
      <c r="O1552" s="27">
        <v>5.63</v>
      </c>
      <c r="P1552" s="27">
        <v>86.13</v>
      </c>
      <c r="Q1552" s="27">
        <v>86.13</v>
      </c>
      <c r="R1552" s="30" t="s">
        <v>2994</v>
      </c>
      <c r="S1552">
        <f t="shared" si="139"/>
        <v>7</v>
      </c>
      <c r="T1552" t="str">
        <f t="shared" si="135"/>
        <v>เม</v>
      </c>
      <c r="U1552" t="str">
        <f t="shared" si="136"/>
        <v>22</v>
      </c>
      <c r="V1552" cm="1">
        <f t="array" ref="V1552">_xlfn.SWITCH(T1552,"มค",1,"กพ",2,"มี",3,"เม",4,"พค",5,"มิ",6,"กค",7,"สค",8,"กย",9,"ตค",10,"พย",11,"ธค",12)</f>
        <v>4</v>
      </c>
      <c r="W1552" s="55">
        <f t="shared" si="137"/>
        <v>2022</v>
      </c>
      <c r="X1552" s="54">
        <f t="shared" si="138"/>
        <v>44673</v>
      </c>
    </row>
    <row r="1553" spans="1:24" ht="24" x14ac:dyDescent="0.4">
      <c r="A1553" s="19">
        <v>154</v>
      </c>
      <c r="B1553" s="20" t="s">
        <v>2950</v>
      </c>
      <c r="C1553" s="21" t="s">
        <v>2995</v>
      </c>
      <c r="D1553" s="22" t="s">
        <v>684</v>
      </c>
      <c r="E1553" s="23" t="s">
        <v>685</v>
      </c>
      <c r="F1553" s="24" t="s">
        <v>686</v>
      </c>
      <c r="G1553" s="25" t="s">
        <v>50</v>
      </c>
      <c r="H1553" s="26">
        <v>0</v>
      </c>
      <c r="I1553" s="26">
        <v>0</v>
      </c>
      <c r="J1553" s="27">
        <v>0</v>
      </c>
      <c r="K1553" s="28">
        <v>27</v>
      </c>
      <c r="L1553" s="27">
        <v>94.5</v>
      </c>
      <c r="M1553" s="27">
        <v>6.61</v>
      </c>
      <c r="N1553" s="29">
        <v>101.11</v>
      </c>
      <c r="O1553" s="27">
        <v>6.61</v>
      </c>
      <c r="P1553" s="27">
        <v>101.11</v>
      </c>
      <c r="Q1553" s="27">
        <v>101.25</v>
      </c>
      <c r="R1553" s="30"/>
      <c r="S1553">
        <f t="shared" si="139"/>
        <v>7</v>
      </c>
      <c r="T1553" t="str">
        <f t="shared" si="135"/>
        <v>เม</v>
      </c>
      <c r="U1553" t="str">
        <f t="shared" si="136"/>
        <v>22</v>
      </c>
      <c r="V1553" cm="1">
        <f t="array" ref="V1553">_xlfn.SWITCH(T1553,"มค",1,"กพ",2,"มี",3,"เม",4,"พค",5,"มิ",6,"กค",7,"สค",8,"กย",9,"ตค",10,"พย",11,"ธค",12)</f>
        <v>4</v>
      </c>
      <c r="W1553" s="55">
        <f t="shared" si="137"/>
        <v>2022</v>
      </c>
      <c r="X1553" s="54">
        <f t="shared" si="138"/>
        <v>44673</v>
      </c>
    </row>
    <row r="1554" spans="1:24" ht="24" x14ac:dyDescent="0.4">
      <c r="A1554" s="19">
        <v>155</v>
      </c>
      <c r="B1554" s="20" t="s">
        <v>2950</v>
      </c>
      <c r="C1554" s="21" t="s">
        <v>2996</v>
      </c>
      <c r="D1554" s="22" t="s">
        <v>834</v>
      </c>
      <c r="E1554" s="23" t="s">
        <v>835</v>
      </c>
      <c r="F1554" s="24" t="s">
        <v>836</v>
      </c>
      <c r="G1554" s="25" t="s">
        <v>50</v>
      </c>
      <c r="H1554" s="26">
        <v>0</v>
      </c>
      <c r="I1554" s="26">
        <v>0</v>
      </c>
      <c r="J1554" s="27">
        <v>0</v>
      </c>
      <c r="K1554" s="28">
        <v>16</v>
      </c>
      <c r="L1554" s="27">
        <v>56</v>
      </c>
      <c r="M1554" s="27">
        <v>3.92</v>
      </c>
      <c r="N1554" s="29">
        <v>59.92</v>
      </c>
      <c r="O1554" s="27">
        <v>3.92</v>
      </c>
      <c r="P1554" s="27">
        <v>59.92</v>
      </c>
      <c r="Q1554" s="27">
        <v>60</v>
      </c>
      <c r="R1554" s="30"/>
      <c r="S1554">
        <f t="shared" si="139"/>
        <v>7</v>
      </c>
      <c r="T1554" t="str">
        <f t="shared" ref="T1554:T1617" si="140">IF(S1554=6,MID(B1554,2,2),MID(B1554,3,2))</f>
        <v>เม</v>
      </c>
      <c r="U1554" t="str">
        <f t="shared" ref="U1554:U1617" si="141">IF(S1554=6,LEFT(B1554,1),LEFT(B1554,2))</f>
        <v>22</v>
      </c>
      <c r="V1554" cm="1">
        <f t="array" ref="V1554">_xlfn.SWITCH(T1554,"มค",1,"กพ",2,"มี",3,"เม",4,"พค",5,"มิ",6,"กค",7,"สค",8,"กย",9,"ตค",10,"พย",11,"ธค",12)</f>
        <v>4</v>
      </c>
      <c r="W1554" s="55">
        <f t="shared" ref="W1554:W1617" si="142">(2500+RIGHT(B1554,2))-543</f>
        <v>2022</v>
      </c>
      <c r="X1554" s="54">
        <f t="shared" ref="X1554:X1617" si="143">DATE(W1554,V1554,U1554)</f>
        <v>44673</v>
      </c>
    </row>
    <row r="1555" spans="1:24" ht="24" x14ac:dyDescent="0.4">
      <c r="A1555" s="19">
        <v>156</v>
      </c>
      <c r="B1555" s="20" t="s">
        <v>2950</v>
      </c>
      <c r="C1555" s="21" t="s">
        <v>2997</v>
      </c>
      <c r="D1555" s="22" t="s">
        <v>699</v>
      </c>
      <c r="E1555" s="23" t="s">
        <v>700</v>
      </c>
      <c r="F1555" s="24" t="s">
        <v>701</v>
      </c>
      <c r="G1555" s="25" t="s">
        <v>50</v>
      </c>
      <c r="H1555" s="26">
        <v>0</v>
      </c>
      <c r="I1555" s="26">
        <v>0</v>
      </c>
      <c r="J1555" s="27">
        <v>0</v>
      </c>
      <c r="K1555" s="28">
        <v>12</v>
      </c>
      <c r="L1555" s="27">
        <v>42</v>
      </c>
      <c r="M1555" s="27">
        <v>2.94</v>
      </c>
      <c r="N1555" s="29">
        <v>44.94</v>
      </c>
      <c r="O1555" s="27">
        <v>2.94</v>
      </c>
      <c r="P1555" s="27">
        <v>44.94</v>
      </c>
      <c r="Q1555" s="27">
        <v>45</v>
      </c>
      <c r="R1555" s="30"/>
      <c r="S1555">
        <f t="shared" si="139"/>
        <v>7</v>
      </c>
      <c r="T1555" t="str">
        <f t="shared" si="140"/>
        <v>เม</v>
      </c>
      <c r="U1555" t="str">
        <f t="shared" si="141"/>
        <v>22</v>
      </c>
      <c r="V1555" cm="1">
        <f t="array" ref="V1555">_xlfn.SWITCH(T1555,"มค",1,"กพ",2,"มี",3,"เม",4,"พค",5,"มิ",6,"กค",7,"สค",8,"กย",9,"ตค",10,"พย",11,"ธค",12)</f>
        <v>4</v>
      </c>
      <c r="W1555" s="55">
        <f t="shared" si="142"/>
        <v>2022</v>
      </c>
      <c r="X1555" s="54">
        <f t="shared" si="143"/>
        <v>44673</v>
      </c>
    </row>
    <row r="1556" spans="1:24" ht="24" x14ac:dyDescent="0.4">
      <c r="A1556" s="19">
        <v>157</v>
      </c>
      <c r="B1556" s="20" t="s">
        <v>2950</v>
      </c>
      <c r="C1556" s="21" t="s">
        <v>2998</v>
      </c>
      <c r="D1556" s="22" t="s">
        <v>707</v>
      </c>
      <c r="E1556" s="23" t="s">
        <v>708</v>
      </c>
      <c r="F1556" s="24" t="s">
        <v>709</v>
      </c>
      <c r="G1556" s="25" t="s">
        <v>50</v>
      </c>
      <c r="H1556" s="26">
        <v>0</v>
      </c>
      <c r="I1556" s="26">
        <v>0</v>
      </c>
      <c r="J1556" s="27">
        <v>0</v>
      </c>
      <c r="K1556" s="28">
        <v>12</v>
      </c>
      <c r="L1556" s="27">
        <v>42</v>
      </c>
      <c r="M1556" s="27">
        <v>2.94</v>
      </c>
      <c r="N1556" s="29">
        <v>44.94</v>
      </c>
      <c r="O1556" s="27">
        <v>2.94</v>
      </c>
      <c r="P1556" s="27">
        <v>44.94</v>
      </c>
      <c r="Q1556" s="27">
        <v>45</v>
      </c>
      <c r="R1556" s="30"/>
      <c r="S1556">
        <f t="shared" si="139"/>
        <v>7</v>
      </c>
      <c r="T1556" t="str">
        <f t="shared" si="140"/>
        <v>เม</v>
      </c>
      <c r="U1556" t="str">
        <f t="shared" si="141"/>
        <v>22</v>
      </c>
      <c r="V1556" cm="1">
        <f t="array" ref="V1556">_xlfn.SWITCH(T1556,"มค",1,"กพ",2,"มี",3,"เม",4,"พค",5,"มิ",6,"กค",7,"สค",8,"กย",9,"ตค",10,"พย",11,"ธค",12)</f>
        <v>4</v>
      </c>
      <c r="W1556" s="55">
        <f t="shared" si="142"/>
        <v>2022</v>
      </c>
      <c r="X1556" s="54">
        <f t="shared" si="143"/>
        <v>44673</v>
      </c>
    </row>
    <row r="1557" spans="1:24" ht="24" x14ac:dyDescent="0.4">
      <c r="A1557" s="19">
        <v>158</v>
      </c>
      <c r="B1557" s="20" t="s">
        <v>2950</v>
      </c>
      <c r="C1557" s="21" t="s">
        <v>2999</v>
      </c>
      <c r="D1557" s="22" t="s">
        <v>703</v>
      </c>
      <c r="E1557" s="23" t="s">
        <v>704</v>
      </c>
      <c r="F1557" s="24" t="s">
        <v>705</v>
      </c>
      <c r="G1557" s="25" t="s">
        <v>50</v>
      </c>
      <c r="H1557" s="26">
        <v>0</v>
      </c>
      <c r="I1557" s="26">
        <v>0</v>
      </c>
      <c r="J1557" s="27">
        <v>0</v>
      </c>
      <c r="K1557" s="28">
        <v>48</v>
      </c>
      <c r="L1557" s="27">
        <v>168</v>
      </c>
      <c r="M1557" s="27">
        <v>11.76</v>
      </c>
      <c r="N1557" s="29">
        <v>179.76</v>
      </c>
      <c r="O1557" s="27">
        <v>11.76</v>
      </c>
      <c r="P1557" s="27">
        <v>179.76</v>
      </c>
      <c r="Q1557" s="27">
        <v>180</v>
      </c>
      <c r="R1557" s="30"/>
      <c r="S1557">
        <f t="shared" si="139"/>
        <v>7</v>
      </c>
      <c r="T1557" t="str">
        <f t="shared" si="140"/>
        <v>เม</v>
      </c>
      <c r="U1557" t="str">
        <f t="shared" si="141"/>
        <v>22</v>
      </c>
      <c r="V1557" cm="1">
        <f t="array" ref="V1557">_xlfn.SWITCH(T1557,"มค",1,"กพ",2,"มี",3,"เม",4,"พค",5,"มิ",6,"กค",7,"สค",8,"กย",9,"ตค",10,"พย",11,"ธค",12)</f>
        <v>4</v>
      </c>
      <c r="W1557" s="55">
        <f t="shared" si="142"/>
        <v>2022</v>
      </c>
      <c r="X1557" s="54">
        <f t="shared" si="143"/>
        <v>44673</v>
      </c>
    </row>
    <row r="1558" spans="1:24" ht="24" x14ac:dyDescent="0.4">
      <c r="A1558" s="19">
        <v>159</v>
      </c>
      <c r="B1558" s="20" t="s">
        <v>2950</v>
      </c>
      <c r="C1558" s="21" t="s">
        <v>3000</v>
      </c>
      <c r="D1558" s="22" t="s">
        <v>2173</v>
      </c>
      <c r="E1558" s="23" t="s">
        <v>2174</v>
      </c>
      <c r="F1558" s="24" t="s">
        <v>2175</v>
      </c>
      <c r="G1558" s="25" t="s">
        <v>2845</v>
      </c>
      <c r="H1558" s="26">
        <v>140</v>
      </c>
      <c r="I1558" s="26">
        <v>9.8000000000000007</v>
      </c>
      <c r="J1558" s="27">
        <v>149.80000000000001</v>
      </c>
      <c r="K1558" s="28">
        <v>37</v>
      </c>
      <c r="L1558" s="27">
        <v>129.5</v>
      </c>
      <c r="M1558" s="27">
        <v>9.06</v>
      </c>
      <c r="N1558" s="29">
        <v>138.56</v>
      </c>
      <c r="O1558" s="27">
        <v>18.86</v>
      </c>
      <c r="P1558" s="27">
        <v>288.36</v>
      </c>
      <c r="Q1558" s="27">
        <v>288.5</v>
      </c>
      <c r="R1558" s="30"/>
      <c r="S1558">
        <f t="shared" si="139"/>
        <v>7</v>
      </c>
      <c r="T1558" t="str">
        <f t="shared" si="140"/>
        <v>เม</v>
      </c>
      <c r="U1558" t="str">
        <f t="shared" si="141"/>
        <v>22</v>
      </c>
      <c r="V1558" cm="1">
        <f t="array" ref="V1558">_xlfn.SWITCH(T1558,"มค",1,"กพ",2,"มี",3,"เม",4,"พค",5,"มิ",6,"กค",7,"สค",8,"กย",9,"ตค",10,"พย",11,"ธค",12)</f>
        <v>4</v>
      </c>
      <c r="W1558" s="55">
        <f t="shared" si="142"/>
        <v>2022</v>
      </c>
      <c r="X1558" s="54">
        <f t="shared" si="143"/>
        <v>44673</v>
      </c>
    </row>
    <row r="1559" spans="1:24" ht="24" x14ac:dyDescent="0.4">
      <c r="A1559" s="19">
        <v>160</v>
      </c>
      <c r="B1559" s="20" t="s">
        <v>2950</v>
      </c>
      <c r="C1559" s="21" t="s">
        <v>3001</v>
      </c>
      <c r="D1559" s="22" t="s">
        <v>711</v>
      </c>
      <c r="E1559" s="23" t="s">
        <v>712</v>
      </c>
      <c r="F1559" s="24" t="s">
        <v>713</v>
      </c>
      <c r="G1559" s="25" t="s">
        <v>50</v>
      </c>
      <c r="H1559" s="26">
        <v>0</v>
      </c>
      <c r="I1559" s="26">
        <v>0</v>
      </c>
      <c r="J1559" s="27">
        <v>0</v>
      </c>
      <c r="K1559" s="28">
        <v>34</v>
      </c>
      <c r="L1559" s="27">
        <v>119</v>
      </c>
      <c r="M1559" s="27">
        <v>8.33</v>
      </c>
      <c r="N1559" s="29">
        <v>127.33</v>
      </c>
      <c r="O1559" s="27">
        <v>8.33</v>
      </c>
      <c r="P1559" s="27">
        <v>127.33</v>
      </c>
      <c r="Q1559" s="27">
        <v>127.5</v>
      </c>
      <c r="R1559" s="30"/>
      <c r="S1559">
        <f t="shared" si="139"/>
        <v>7</v>
      </c>
      <c r="T1559" t="str">
        <f t="shared" si="140"/>
        <v>เม</v>
      </c>
      <c r="U1559" t="str">
        <f t="shared" si="141"/>
        <v>22</v>
      </c>
      <c r="V1559" cm="1">
        <f t="array" ref="V1559">_xlfn.SWITCH(T1559,"มค",1,"กพ",2,"มี",3,"เม",4,"พค",5,"มิ",6,"กค",7,"สค",8,"กย",9,"ตค",10,"พย",11,"ธค",12)</f>
        <v>4</v>
      </c>
      <c r="W1559" s="55">
        <f t="shared" si="142"/>
        <v>2022</v>
      </c>
      <c r="X1559" s="54">
        <f t="shared" si="143"/>
        <v>44673</v>
      </c>
    </row>
    <row r="1560" spans="1:24" ht="24" x14ac:dyDescent="0.4">
      <c r="A1560" s="19">
        <v>161</v>
      </c>
      <c r="B1560" s="20" t="s">
        <v>2950</v>
      </c>
      <c r="C1560" s="21" t="s">
        <v>3002</v>
      </c>
      <c r="D1560" s="22" t="s">
        <v>816</v>
      </c>
      <c r="E1560" s="23" t="s">
        <v>817</v>
      </c>
      <c r="F1560" s="24" t="s">
        <v>818</v>
      </c>
      <c r="G1560" s="25" t="s">
        <v>2819</v>
      </c>
      <c r="H1560" s="26">
        <v>237.99</v>
      </c>
      <c r="I1560" s="26">
        <v>16.66</v>
      </c>
      <c r="J1560" s="27">
        <v>254.65</v>
      </c>
      <c r="K1560" s="28">
        <v>31</v>
      </c>
      <c r="L1560" s="27">
        <v>108.5</v>
      </c>
      <c r="M1560" s="27">
        <v>7.59</v>
      </c>
      <c r="N1560" s="29">
        <v>116.09</v>
      </c>
      <c r="O1560" s="27">
        <v>24.25</v>
      </c>
      <c r="P1560" s="27">
        <v>370.74</v>
      </c>
      <c r="Q1560" s="27">
        <v>370.75</v>
      </c>
      <c r="R1560" s="30"/>
      <c r="S1560">
        <f t="shared" si="139"/>
        <v>7</v>
      </c>
      <c r="T1560" t="str">
        <f t="shared" si="140"/>
        <v>เม</v>
      </c>
      <c r="U1560" t="str">
        <f t="shared" si="141"/>
        <v>22</v>
      </c>
      <c r="V1560" cm="1">
        <f t="array" ref="V1560">_xlfn.SWITCH(T1560,"มค",1,"กพ",2,"มี",3,"เม",4,"พค",5,"มิ",6,"กค",7,"สค",8,"กย",9,"ตค",10,"พย",11,"ธค",12)</f>
        <v>4</v>
      </c>
      <c r="W1560" s="55">
        <f t="shared" si="142"/>
        <v>2022</v>
      </c>
      <c r="X1560" s="54">
        <f t="shared" si="143"/>
        <v>44673</v>
      </c>
    </row>
    <row r="1561" spans="1:24" ht="24" x14ac:dyDescent="0.4">
      <c r="A1561" s="19">
        <v>162</v>
      </c>
      <c r="B1561" s="20" t="s">
        <v>2950</v>
      </c>
      <c r="C1561" s="21" t="s">
        <v>3003</v>
      </c>
      <c r="D1561" s="22" t="s">
        <v>812</v>
      </c>
      <c r="E1561" s="23" t="s">
        <v>813</v>
      </c>
      <c r="F1561" s="24" t="s">
        <v>814</v>
      </c>
      <c r="G1561" s="25" t="s">
        <v>50</v>
      </c>
      <c r="H1561" s="26">
        <v>0</v>
      </c>
      <c r="I1561" s="26">
        <v>0</v>
      </c>
      <c r="J1561" s="27">
        <v>0</v>
      </c>
      <c r="K1561" s="28">
        <v>8</v>
      </c>
      <c r="L1561" s="27">
        <v>28</v>
      </c>
      <c r="M1561" s="27">
        <v>1.96</v>
      </c>
      <c r="N1561" s="29">
        <v>29.96</v>
      </c>
      <c r="O1561" s="27">
        <v>1.96</v>
      </c>
      <c r="P1561" s="27">
        <v>29.96</v>
      </c>
      <c r="Q1561" s="27">
        <v>30</v>
      </c>
      <c r="R1561" s="30"/>
      <c r="S1561">
        <f t="shared" si="139"/>
        <v>7</v>
      </c>
      <c r="T1561" t="str">
        <f t="shared" si="140"/>
        <v>เม</v>
      </c>
      <c r="U1561" t="str">
        <f t="shared" si="141"/>
        <v>22</v>
      </c>
      <c r="V1561" cm="1">
        <f t="array" ref="V1561">_xlfn.SWITCH(T1561,"มค",1,"กพ",2,"มี",3,"เม",4,"พค",5,"มิ",6,"กค",7,"สค",8,"กย",9,"ตค",10,"พย",11,"ธค",12)</f>
        <v>4</v>
      </c>
      <c r="W1561" s="55">
        <f t="shared" si="142"/>
        <v>2022</v>
      </c>
      <c r="X1561" s="54">
        <f t="shared" si="143"/>
        <v>44673</v>
      </c>
    </row>
    <row r="1562" spans="1:24" ht="24" x14ac:dyDescent="0.4">
      <c r="A1562" s="19">
        <v>163</v>
      </c>
      <c r="B1562" s="20" t="s">
        <v>2950</v>
      </c>
      <c r="C1562" s="21" t="s">
        <v>3004</v>
      </c>
      <c r="D1562" s="22" t="s">
        <v>808</v>
      </c>
      <c r="E1562" s="23" t="s">
        <v>809</v>
      </c>
      <c r="F1562" s="24" t="s">
        <v>810</v>
      </c>
      <c r="G1562" s="25" t="s">
        <v>50</v>
      </c>
      <c r="H1562" s="26">
        <v>0</v>
      </c>
      <c r="I1562" s="26">
        <v>0</v>
      </c>
      <c r="J1562" s="27">
        <v>0</v>
      </c>
      <c r="K1562" s="28">
        <v>8</v>
      </c>
      <c r="L1562" s="27">
        <v>28</v>
      </c>
      <c r="M1562" s="27">
        <v>1.96</v>
      </c>
      <c r="N1562" s="29">
        <v>29.96</v>
      </c>
      <c r="O1562" s="27">
        <v>1.96</v>
      </c>
      <c r="P1562" s="27">
        <v>29.96</v>
      </c>
      <c r="Q1562" s="27">
        <v>30</v>
      </c>
      <c r="R1562" s="30"/>
      <c r="S1562">
        <f t="shared" si="139"/>
        <v>7</v>
      </c>
      <c r="T1562" t="str">
        <f t="shared" si="140"/>
        <v>เม</v>
      </c>
      <c r="U1562" t="str">
        <f t="shared" si="141"/>
        <v>22</v>
      </c>
      <c r="V1562" cm="1">
        <f t="array" ref="V1562">_xlfn.SWITCH(T1562,"มค",1,"กพ",2,"มี",3,"เม",4,"พค",5,"มิ",6,"กค",7,"สค",8,"กย",9,"ตค",10,"พย",11,"ธค",12)</f>
        <v>4</v>
      </c>
      <c r="W1562" s="55">
        <f t="shared" si="142"/>
        <v>2022</v>
      </c>
      <c r="X1562" s="54">
        <f t="shared" si="143"/>
        <v>44673</v>
      </c>
    </row>
    <row r="1563" spans="1:24" ht="24" x14ac:dyDescent="0.4">
      <c r="A1563" s="19">
        <v>164</v>
      </c>
      <c r="B1563" s="20" t="s">
        <v>2950</v>
      </c>
      <c r="C1563" s="21" t="s">
        <v>3005</v>
      </c>
      <c r="D1563" s="22" t="s">
        <v>804</v>
      </c>
      <c r="E1563" s="23" t="s">
        <v>805</v>
      </c>
      <c r="F1563" s="24" t="s">
        <v>806</v>
      </c>
      <c r="G1563" s="25" t="s">
        <v>50</v>
      </c>
      <c r="H1563" s="26">
        <v>0</v>
      </c>
      <c r="I1563" s="26">
        <v>0</v>
      </c>
      <c r="J1563" s="27">
        <v>0</v>
      </c>
      <c r="K1563" s="28">
        <v>45</v>
      </c>
      <c r="L1563" s="27">
        <v>157.5</v>
      </c>
      <c r="M1563" s="27">
        <v>11.02</v>
      </c>
      <c r="N1563" s="29">
        <v>168.52</v>
      </c>
      <c r="O1563" s="27">
        <v>11.02</v>
      </c>
      <c r="P1563" s="27">
        <v>168.52</v>
      </c>
      <c r="Q1563" s="27">
        <v>168.75</v>
      </c>
      <c r="R1563" s="30"/>
      <c r="S1563">
        <f t="shared" si="139"/>
        <v>7</v>
      </c>
      <c r="T1563" t="str">
        <f t="shared" si="140"/>
        <v>เม</v>
      </c>
      <c r="U1563" t="str">
        <f t="shared" si="141"/>
        <v>22</v>
      </c>
      <c r="V1563" cm="1">
        <f t="array" ref="V1563">_xlfn.SWITCH(T1563,"มค",1,"กพ",2,"มี",3,"เม",4,"พค",5,"มิ",6,"กค",7,"สค",8,"กย",9,"ตค",10,"พย",11,"ธค",12)</f>
        <v>4</v>
      </c>
      <c r="W1563" s="55">
        <f t="shared" si="142"/>
        <v>2022</v>
      </c>
      <c r="X1563" s="54">
        <f t="shared" si="143"/>
        <v>44673</v>
      </c>
    </row>
    <row r="1564" spans="1:24" ht="24" x14ac:dyDescent="0.4">
      <c r="A1564" s="19">
        <v>165</v>
      </c>
      <c r="B1564" s="20" t="s">
        <v>2950</v>
      </c>
      <c r="C1564" s="21" t="s">
        <v>3006</v>
      </c>
      <c r="D1564" s="22" t="s">
        <v>593</v>
      </c>
      <c r="E1564" s="23" t="s">
        <v>590</v>
      </c>
      <c r="F1564" s="24" t="s">
        <v>594</v>
      </c>
      <c r="G1564" s="25" t="s">
        <v>50</v>
      </c>
      <c r="H1564" s="26">
        <v>0</v>
      </c>
      <c r="I1564" s="26">
        <v>0</v>
      </c>
      <c r="J1564" s="27">
        <v>0</v>
      </c>
      <c r="K1564" s="28">
        <v>8</v>
      </c>
      <c r="L1564" s="27">
        <v>28</v>
      </c>
      <c r="M1564" s="27">
        <v>1.96</v>
      </c>
      <c r="N1564" s="29">
        <v>29.96</v>
      </c>
      <c r="O1564" s="27">
        <v>1.96</v>
      </c>
      <c r="P1564" s="27">
        <v>29.96</v>
      </c>
      <c r="Q1564" s="27">
        <v>30</v>
      </c>
      <c r="R1564" s="30"/>
      <c r="S1564">
        <f t="shared" si="139"/>
        <v>7</v>
      </c>
      <c r="T1564" t="str">
        <f t="shared" si="140"/>
        <v>เม</v>
      </c>
      <c r="U1564" t="str">
        <f t="shared" si="141"/>
        <v>22</v>
      </c>
      <c r="V1564" cm="1">
        <f t="array" ref="V1564">_xlfn.SWITCH(T1564,"มค",1,"กพ",2,"มี",3,"เม",4,"พค",5,"มิ",6,"กค",7,"สค",8,"กย",9,"ตค",10,"พย",11,"ธค",12)</f>
        <v>4</v>
      </c>
      <c r="W1564" s="55">
        <f t="shared" si="142"/>
        <v>2022</v>
      </c>
      <c r="X1564" s="54">
        <f t="shared" si="143"/>
        <v>44673</v>
      </c>
    </row>
    <row r="1565" spans="1:24" ht="24" x14ac:dyDescent="0.4">
      <c r="A1565" s="19">
        <v>166</v>
      </c>
      <c r="B1565" s="20" t="s">
        <v>2950</v>
      </c>
      <c r="C1565" s="21" t="s">
        <v>3007</v>
      </c>
      <c r="D1565" s="22" t="s">
        <v>800</v>
      </c>
      <c r="E1565" s="23" t="s">
        <v>801</v>
      </c>
      <c r="F1565" s="24" t="s">
        <v>802</v>
      </c>
      <c r="G1565" s="25" t="s">
        <v>50</v>
      </c>
      <c r="H1565" s="26">
        <v>0</v>
      </c>
      <c r="I1565" s="26">
        <v>0</v>
      </c>
      <c r="J1565" s="27">
        <v>0</v>
      </c>
      <c r="K1565" s="28">
        <v>2</v>
      </c>
      <c r="L1565" s="27">
        <v>7</v>
      </c>
      <c r="M1565" s="27">
        <v>0.49</v>
      </c>
      <c r="N1565" s="29">
        <v>7.49</v>
      </c>
      <c r="O1565" s="27">
        <v>0.49</v>
      </c>
      <c r="P1565" s="27">
        <v>7.49</v>
      </c>
      <c r="Q1565" s="27">
        <v>7.5</v>
      </c>
      <c r="R1565" s="30"/>
      <c r="S1565">
        <f t="shared" si="139"/>
        <v>7</v>
      </c>
      <c r="T1565" t="str">
        <f t="shared" si="140"/>
        <v>เม</v>
      </c>
      <c r="U1565" t="str">
        <f t="shared" si="141"/>
        <v>22</v>
      </c>
      <c r="V1565" cm="1">
        <f t="array" ref="V1565">_xlfn.SWITCH(T1565,"มค",1,"กพ",2,"มี",3,"เม",4,"พค",5,"มิ",6,"กค",7,"สค",8,"กย",9,"ตค",10,"พย",11,"ธค",12)</f>
        <v>4</v>
      </c>
      <c r="W1565" s="55">
        <f t="shared" si="142"/>
        <v>2022</v>
      </c>
      <c r="X1565" s="54">
        <f t="shared" si="143"/>
        <v>44673</v>
      </c>
    </row>
    <row r="1566" spans="1:24" ht="24" x14ac:dyDescent="0.4">
      <c r="A1566" s="19">
        <v>167</v>
      </c>
      <c r="B1566" s="20" t="s">
        <v>2950</v>
      </c>
      <c r="C1566" s="21" t="s">
        <v>3008</v>
      </c>
      <c r="D1566" s="22" t="s">
        <v>792</v>
      </c>
      <c r="E1566" s="23" t="s">
        <v>793</v>
      </c>
      <c r="F1566" s="24" t="s">
        <v>794</v>
      </c>
      <c r="G1566" s="25" t="s">
        <v>50</v>
      </c>
      <c r="H1566" s="26">
        <v>0</v>
      </c>
      <c r="I1566" s="26">
        <v>0</v>
      </c>
      <c r="J1566" s="27">
        <v>0</v>
      </c>
      <c r="K1566" s="28">
        <v>74</v>
      </c>
      <c r="L1566" s="27">
        <v>259</v>
      </c>
      <c r="M1566" s="27">
        <v>18.13</v>
      </c>
      <c r="N1566" s="29">
        <v>277.13</v>
      </c>
      <c r="O1566" s="27">
        <v>18.13</v>
      </c>
      <c r="P1566" s="27">
        <v>277.13</v>
      </c>
      <c r="Q1566" s="27">
        <v>277.25</v>
      </c>
      <c r="R1566" s="30"/>
      <c r="S1566">
        <f t="shared" si="139"/>
        <v>7</v>
      </c>
      <c r="T1566" t="str">
        <f t="shared" si="140"/>
        <v>เม</v>
      </c>
      <c r="U1566" t="str">
        <f t="shared" si="141"/>
        <v>22</v>
      </c>
      <c r="V1566" cm="1">
        <f t="array" ref="V1566">_xlfn.SWITCH(T1566,"มค",1,"กพ",2,"มี",3,"เม",4,"พค",5,"มิ",6,"กค",7,"สค",8,"กย",9,"ตค",10,"พย",11,"ธค",12)</f>
        <v>4</v>
      </c>
      <c r="W1566" s="55">
        <f t="shared" si="142"/>
        <v>2022</v>
      </c>
      <c r="X1566" s="54">
        <f t="shared" si="143"/>
        <v>44673</v>
      </c>
    </row>
    <row r="1567" spans="1:24" ht="24" x14ac:dyDescent="0.4">
      <c r="A1567" s="19">
        <v>168</v>
      </c>
      <c r="B1567" s="20" t="s">
        <v>2950</v>
      </c>
      <c r="C1567" s="21" t="s">
        <v>3009</v>
      </c>
      <c r="D1567" s="22" t="s">
        <v>788</v>
      </c>
      <c r="E1567" s="23" t="s">
        <v>789</v>
      </c>
      <c r="F1567" s="24" t="s">
        <v>790</v>
      </c>
      <c r="G1567" s="25" t="s">
        <v>50</v>
      </c>
      <c r="H1567" s="26">
        <v>0</v>
      </c>
      <c r="I1567" s="26">
        <v>0</v>
      </c>
      <c r="J1567" s="27">
        <v>0</v>
      </c>
      <c r="K1567" s="28">
        <v>2</v>
      </c>
      <c r="L1567" s="27">
        <v>7</v>
      </c>
      <c r="M1567" s="27">
        <v>0.49</v>
      </c>
      <c r="N1567" s="29">
        <v>7.49</v>
      </c>
      <c r="O1567" s="27">
        <v>0.49</v>
      </c>
      <c r="P1567" s="27">
        <v>7.49</v>
      </c>
      <c r="Q1567" s="27">
        <v>7.5</v>
      </c>
      <c r="R1567" s="30"/>
      <c r="S1567">
        <f t="shared" si="139"/>
        <v>7</v>
      </c>
      <c r="T1567" t="str">
        <f t="shared" si="140"/>
        <v>เม</v>
      </c>
      <c r="U1567" t="str">
        <f t="shared" si="141"/>
        <v>22</v>
      </c>
      <c r="V1567" cm="1">
        <f t="array" ref="V1567">_xlfn.SWITCH(T1567,"มค",1,"กพ",2,"มี",3,"เม",4,"พค",5,"มิ",6,"กค",7,"สค",8,"กย",9,"ตค",10,"พย",11,"ธค",12)</f>
        <v>4</v>
      </c>
      <c r="W1567" s="55">
        <f t="shared" si="142"/>
        <v>2022</v>
      </c>
      <c r="X1567" s="54">
        <f t="shared" si="143"/>
        <v>44673</v>
      </c>
    </row>
    <row r="1568" spans="1:24" ht="24" x14ac:dyDescent="0.4">
      <c r="A1568" s="19">
        <v>169</v>
      </c>
      <c r="B1568" s="20" t="s">
        <v>2950</v>
      </c>
      <c r="C1568" s="21" t="s">
        <v>3010</v>
      </c>
      <c r="D1568" s="22" t="s">
        <v>1403</v>
      </c>
      <c r="E1568" s="23" t="s">
        <v>1404</v>
      </c>
      <c r="F1568" s="24" t="s">
        <v>1405</v>
      </c>
      <c r="G1568" s="25" t="s">
        <v>50</v>
      </c>
      <c r="H1568" s="26">
        <v>0</v>
      </c>
      <c r="I1568" s="26">
        <v>0</v>
      </c>
      <c r="J1568" s="27">
        <v>0</v>
      </c>
      <c r="K1568" s="28">
        <v>15</v>
      </c>
      <c r="L1568" s="27">
        <v>52.5</v>
      </c>
      <c r="M1568" s="27">
        <v>3.67</v>
      </c>
      <c r="N1568" s="29">
        <v>56.17</v>
      </c>
      <c r="O1568" s="27">
        <v>3.67</v>
      </c>
      <c r="P1568" s="27">
        <v>56.17</v>
      </c>
      <c r="Q1568" s="27">
        <v>56.25</v>
      </c>
      <c r="R1568" s="30"/>
      <c r="S1568">
        <f t="shared" si="139"/>
        <v>7</v>
      </c>
      <c r="T1568" t="str">
        <f t="shared" si="140"/>
        <v>เม</v>
      </c>
      <c r="U1568" t="str">
        <f t="shared" si="141"/>
        <v>22</v>
      </c>
      <c r="V1568" cm="1">
        <f t="array" ref="V1568">_xlfn.SWITCH(T1568,"มค",1,"กพ",2,"มี",3,"เม",4,"พค",5,"มิ",6,"กค",7,"สค",8,"กย",9,"ตค",10,"พย",11,"ธค",12)</f>
        <v>4</v>
      </c>
      <c r="W1568" s="55">
        <f t="shared" si="142"/>
        <v>2022</v>
      </c>
      <c r="X1568" s="54">
        <f t="shared" si="143"/>
        <v>44673</v>
      </c>
    </row>
    <row r="1569" spans="1:24" ht="24" x14ac:dyDescent="0.4">
      <c r="A1569" s="19">
        <v>170</v>
      </c>
      <c r="B1569" s="20" t="s">
        <v>2950</v>
      </c>
      <c r="C1569" s="21" t="s">
        <v>3011</v>
      </c>
      <c r="D1569" s="22" t="s">
        <v>1407</v>
      </c>
      <c r="E1569" s="23" t="s">
        <v>1408</v>
      </c>
      <c r="F1569" s="24" t="s">
        <v>1409</v>
      </c>
      <c r="G1569" s="25" t="s">
        <v>50</v>
      </c>
      <c r="H1569" s="26">
        <v>0</v>
      </c>
      <c r="I1569" s="26">
        <v>0</v>
      </c>
      <c r="J1569" s="27">
        <v>0</v>
      </c>
      <c r="K1569" s="28">
        <v>53</v>
      </c>
      <c r="L1569" s="27">
        <v>185.5</v>
      </c>
      <c r="M1569" s="27">
        <v>12.98</v>
      </c>
      <c r="N1569" s="29">
        <v>198.48</v>
      </c>
      <c r="O1569" s="27">
        <v>12.98</v>
      </c>
      <c r="P1569" s="27">
        <v>198.48</v>
      </c>
      <c r="Q1569" s="27">
        <v>198.5</v>
      </c>
      <c r="R1569" s="30"/>
      <c r="S1569">
        <f t="shared" si="139"/>
        <v>7</v>
      </c>
      <c r="T1569" t="str">
        <f t="shared" si="140"/>
        <v>เม</v>
      </c>
      <c r="U1569" t="str">
        <f t="shared" si="141"/>
        <v>22</v>
      </c>
      <c r="V1569" cm="1">
        <f t="array" ref="V1569">_xlfn.SWITCH(T1569,"มค",1,"กพ",2,"มี",3,"เม",4,"พค",5,"มิ",6,"กค",7,"สค",8,"กย",9,"ตค",10,"พย",11,"ธค",12)</f>
        <v>4</v>
      </c>
      <c r="W1569" s="55">
        <f t="shared" si="142"/>
        <v>2022</v>
      </c>
      <c r="X1569" s="54">
        <f t="shared" si="143"/>
        <v>44673</v>
      </c>
    </row>
    <row r="1570" spans="1:24" ht="24" x14ac:dyDescent="0.4">
      <c r="A1570" s="19">
        <v>171</v>
      </c>
      <c r="B1570" s="20" t="s">
        <v>2950</v>
      </c>
      <c r="C1570" s="21" t="s">
        <v>3012</v>
      </c>
      <c r="D1570" s="22" t="s">
        <v>1411</v>
      </c>
      <c r="E1570" s="23" t="s">
        <v>1412</v>
      </c>
      <c r="F1570" s="24" t="s">
        <v>1413</v>
      </c>
      <c r="G1570" s="25" t="s">
        <v>50</v>
      </c>
      <c r="H1570" s="26">
        <v>0</v>
      </c>
      <c r="I1570" s="26">
        <v>0</v>
      </c>
      <c r="J1570" s="27">
        <v>0</v>
      </c>
      <c r="K1570" s="28">
        <v>14</v>
      </c>
      <c r="L1570" s="27">
        <v>49</v>
      </c>
      <c r="M1570" s="27">
        <v>3.43</v>
      </c>
      <c r="N1570" s="29">
        <v>52.43</v>
      </c>
      <c r="O1570" s="27">
        <v>3.43</v>
      </c>
      <c r="P1570" s="27">
        <v>52.43</v>
      </c>
      <c r="Q1570" s="27">
        <v>52.5</v>
      </c>
      <c r="R1570" s="30"/>
      <c r="S1570">
        <f t="shared" si="139"/>
        <v>7</v>
      </c>
      <c r="T1570" t="str">
        <f t="shared" si="140"/>
        <v>เม</v>
      </c>
      <c r="U1570" t="str">
        <f t="shared" si="141"/>
        <v>22</v>
      </c>
      <c r="V1570" cm="1">
        <f t="array" ref="V1570">_xlfn.SWITCH(T1570,"มค",1,"กพ",2,"มี",3,"เม",4,"พค",5,"มิ",6,"กค",7,"สค",8,"กย",9,"ตค",10,"พย",11,"ธค",12)</f>
        <v>4</v>
      </c>
      <c r="W1570" s="55">
        <f t="shared" si="142"/>
        <v>2022</v>
      </c>
      <c r="X1570" s="54">
        <f t="shared" si="143"/>
        <v>44673</v>
      </c>
    </row>
    <row r="1571" spans="1:24" ht="24" x14ac:dyDescent="0.4">
      <c r="A1571" s="19">
        <v>172</v>
      </c>
      <c r="B1571" s="20" t="s">
        <v>2950</v>
      </c>
      <c r="C1571" s="21" t="s">
        <v>3013</v>
      </c>
      <c r="D1571" s="22" t="s">
        <v>784</v>
      </c>
      <c r="E1571" s="23" t="s">
        <v>785</v>
      </c>
      <c r="F1571" s="24" t="s">
        <v>786</v>
      </c>
      <c r="G1571" s="25" t="s">
        <v>50</v>
      </c>
      <c r="H1571" s="26">
        <v>0</v>
      </c>
      <c r="I1571" s="26">
        <v>0</v>
      </c>
      <c r="J1571" s="27">
        <v>0</v>
      </c>
      <c r="K1571" s="28">
        <v>33</v>
      </c>
      <c r="L1571" s="27">
        <v>115.5</v>
      </c>
      <c r="M1571" s="27">
        <v>8.08</v>
      </c>
      <c r="N1571" s="29">
        <v>123.58</v>
      </c>
      <c r="O1571" s="27">
        <v>8.08</v>
      </c>
      <c r="P1571" s="27">
        <v>123.58</v>
      </c>
      <c r="Q1571" s="27">
        <v>123.75</v>
      </c>
      <c r="R1571" s="30"/>
      <c r="S1571">
        <f t="shared" si="139"/>
        <v>7</v>
      </c>
      <c r="T1571" t="str">
        <f t="shared" si="140"/>
        <v>เม</v>
      </c>
      <c r="U1571" t="str">
        <f t="shared" si="141"/>
        <v>22</v>
      </c>
      <c r="V1571" cm="1">
        <f t="array" ref="V1571">_xlfn.SWITCH(T1571,"มค",1,"กพ",2,"มี",3,"เม",4,"พค",5,"มิ",6,"กค",7,"สค",8,"กย",9,"ตค",10,"พย",11,"ธค",12)</f>
        <v>4</v>
      </c>
      <c r="W1571" s="55">
        <f t="shared" si="142"/>
        <v>2022</v>
      </c>
      <c r="X1571" s="54">
        <f t="shared" si="143"/>
        <v>44673</v>
      </c>
    </row>
    <row r="1572" spans="1:24" ht="24" x14ac:dyDescent="0.4">
      <c r="A1572" s="19">
        <v>173</v>
      </c>
      <c r="B1572" s="20" t="s">
        <v>2950</v>
      </c>
      <c r="C1572" s="21" t="s">
        <v>3014</v>
      </c>
      <c r="D1572" s="22" t="s">
        <v>776</v>
      </c>
      <c r="E1572" s="23" t="s">
        <v>777</v>
      </c>
      <c r="F1572" s="24" t="s">
        <v>778</v>
      </c>
      <c r="G1572" s="25" t="s">
        <v>50</v>
      </c>
      <c r="H1572" s="26">
        <v>0</v>
      </c>
      <c r="I1572" s="26">
        <v>0</v>
      </c>
      <c r="J1572" s="27">
        <v>0</v>
      </c>
      <c r="K1572" s="28">
        <v>37</v>
      </c>
      <c r="L1572" s="27">
        <v>129.5</v>
      </c>
      <c r="M1572" s="27">
        <v>9.06</v>
      </c>
      <c r="N1572" s="29">
        <v>138.56</v>
      </c>
      <c r="O1572" s="27">
        <v>9.06</v>
      </c>
      <c r="P1572" s="27">
        <v>138.56</v>
      </c>
      <c r="Q1572" s="27">
        <v>138.75</v>
      </c>
      <c r="R1572" s="30"/>
      <c r="S1572">
        <f t="shared" si="139"/>
        <v>7</v>
      </c>
      <c r="T1572" t="str">
        <f t="shared" si="140"/>
        <v>เม</v>
      </c>
      <c r="U1572" t="str">
        <f t="shared" si="141"/>
        <v>22</v>
      </c>
      <c r="V1572" cm="1">
        <f t="array" ref="V1572">_xlfn.SWITCH(T1572,"มค",1,"กพ",2,"มี",3,"เม",4,"พค",5,"มิ",6,"กค",7,"สค",8,"กย",9,"ตค",10,"พย",11,"ธค",12)</f>
        <v>4</v>
      </c>
      <c r="W1572" s="55">
        <f t="shared" si="142"/>
        <v>2022</v>
      </c>
      <c r="X1572" s="54">
        <f t="shared" si="143"/>
        <v>44673</v>
      </c>
    </row>
    <row r="1573" spans="1:24" ht="24" x14ac:dyDescent="0.4">
      <c r="A1573" s="19">
        <v>174</v>
      </c>
      <c r="B1573" s="20" t="s">
        <v>2950</v>
      </c>
      <c r="C1573" s="21" t="s">
        <v>3015</v>
      </c>
      <c r="D1573" s="22" t="s">
        <v>780</v>
      </c>
      <c r="E1573" s="23" t="s">
        <v>781</v>
      </c>
      <c r="F1573" s="24" t="s">
        <v>782</v>
      </c>
      <c r="G1573" s="25" t="s">
        <v>50</v>
      </c>
      <c r="H1573" s="26">
        <v>0</v>
      </c>
      <c r="I1573" s="26">
        <v>0</v>
      </c>
      <c r="J1573" s="27">
        <v>0</v>
      </c>
      <c r="K1573" s="28">
        <v>5</v>
      </c>
      <c r="L1573" s="27">
        <v>17.5</v>
      </c>
      <c r="M1573" s="27">
        <v>1.22</v>
      </c>
      <c r="N1573" s="29">
        <v>18.72</v>
      </c>
      <c r="O1573" s="27">
        <v>1.22</v>
      </c>
      <c r="P1573" s="27">
        <v>18.72</v>
      </c>
      <c r="Q1573" s="27">
        <v>18.75</v>
      </c>
      <c r="R1573" s="30"/>
      <c r="S1573">
        <f t="shared" si="139"/>
        <v>7</v>
      </c>
      <c r="T1573" t="str">
        <f t="shared" si="140"/>
        <v>เม</v>
      </c>
      <c r="U1573" t="str">
        <f t="shared" si="141"/>
        <v>22</v>
      </c>
      <c r="V1573" cm="1">
        <f t="array" ref="V1573">_xlfn.SWITCH(T1573,"มค",1,"กพ",2,"มี",3,"เม",4,"พค",5,"มิ",6,"กค",7,"สค",8,"กย",9,"ตค",10,"พย",11,"ธค",12)</f>
        <v>4</v>
      </c>
      <c r="W1573" s="55">
        <f t="shared" si="142"/>
        <v>2022</v>
      </c>
      <c r="X1573" s="54">
        <f t="shared" si="143"/>
        <v>44673</v>
      </c>
    </row>
    <row r="1574" spans="1:24" ht="24" x14ac:dyDescent="0.4">
      <c r="A1574" s="19">
        <v>175</v>
      </c>
      <c r="B1574" s="20" t="s">
        <v>2950</v>
      </c>
      <c r="C1574" s="21" t="s">
        <v>3016</v>
      </c>
      <c r="D1574" s="22" t="s">
        <v>772</v>
      </c>
      <c r="E1574" s="23" t="s">
        <v>773</v>
      </c>
      <c r="F1574" s="24" t="s">
        <v>774</v>
      </c>
      <c r="G1574" s="25" t="s">
        <v>50</v>
      </c>
      <c r="H1574" s="26">
        <v>0</v>
      </c>
      <c r="I1574" s="26">
        <v>0</v>
      </c>
      <c r="J1574" s="27">
        <v>0</v>
      </c>
      <c r="K1574" s="28">
        <v>15</v>
      </c>
      <c r="L1574" s="27">
        <v>52.5</v>
      </c>
      <c r="M1574" s="27">
        <v>3.67</v>
      </c>
      <c r="N1574" s="29">
        <v>56.17</v>
      </c>
      <c r="O1574" s="27">
        <v>3.67</v>
      </c>
      <c r="P1574" s="27">
        <v>56.17</v>
      </c>
      <c r="Q1574" s="27">
        <v>56.25</v>
      </c>
      <c r="R1574" s="30"/>
      <c r="S1574">
        <f t="shared" si="139"/>
        <v>7</v>
      </c>
      <c r="T1574" t="str">
        <f t="shared" si="140"/>
        <v>เม</v>
      </c>
      <c r="U1574" t="str">
        <f t="shared" si="141"/>
        <v>22</v>
      </c>
      <c r="V1574" cm="1">
        <f t="array" ref="V1574">_xlfn.SWITCH(T1574,"มค",1,"กพ",2,"มี",3,"เม",4,"พค",5,"มิ",6,"กค",7,"สค",8,"กย",9,"ตค",10,"พย",11,"ธค",12)</f>
        <v>4</v>
      </c>
      <c r="W1574" s="55">
        <f t="shared" si="142"/>
        <v>2022</v>
      </c>
      <c r="X1574" s="54">
        <f t="shared" si="143"/>
        <v>44673</v>
      </c>
    </row>
    <row r="1575" spans="1:24" ht="24" x14ac:dyDescent="0.4">
      <c r="A1575" s="19">
        <v>176</v>
      </c>
      <c r="B1575" s="20" t="s">
        <v>2950</v>
      </c>
      <c r="C1575" s="21" t="s">
        <v>3017</v>
      </c>
      <c r="D1575" s="22" t="s">
        <v>768</v>
      </c>
      <c r="E1575" s="23" t="s">
        <v>769</v>
      </c>
      <c r="F1575" s="24" t="s">
        <v>770</v>
      </c>
      <c r="G1575" s="25" t="s">
        <v>50</v>
      </c>
      <c r="H1575" s="26">
        <v>0</v>
      </c>
      <c r="I1575" s="26">
        <v>0</v>
      </c>
      <c r="J1575" s="27">
        <v>0</v>
      </c>
      <c r="K1575" s="28">
        <v>2</v>
      </c>
      <c r="L1575" s="27">
        <v>7</v>
      </c>
      <c r="M1575" s="27">
        <v>0.49</v>
      </c>
      <c r="N1575" s="29">
        <v>7.49</v>
      </c>
      <c r="O1575" s="27">
        <v>0.49</v>
      </c>
      <c r="P1575" s="27">
        <v>7.49</v>
      </c>
      <c r="Q1575" s="27">
        <v>7.5</v>
      </c>
      <c r="R1575" s="30"/>
      <c r="S1575">
        <f t="shared" si="139"/>
        <v>7</v>
      </c>
      <c r="T1575" t="str">
        <f t="shared" si="140"/>
        <v>เม</v>
      </c>
      <c r="U1575" t="str">
        <f t="shared" si="141"/>
        <v>22</v>
      </c>
      <c r="V1575" cm="1">
        <f t="array" ref="V1575">_xlfn.SWITCH(T1575,"มค",1,"กพ",2,"มี",3,"เม",4,"พค",5,"มิ",6,"กค",7,"สค",8,"กย",9,"ตค",10,"พย",11,"ธค",12)</f>
        <v>4</v>
      </c>
      <c r="W1575" s="55">
        <f t="shared" si="142"/>
        <v>2022</v>
      </c>
      <c r="X1575" s="54">
        <f t="shared" si="143"/>
        <v>44673</v>
      </c>
    </row>
    <row r="1576" spans="1:24" ht="24" x14ac:dyDescent="0.4">
      <c r="A1576" s="19">
        <v>177</v>
      </c>
      <c r="B1576" s="20" t="s">
        <v>2950</v>
      </c>
      <c r="C1576" s="21" t="s">
        <v>3018</v>
      </c>
      <c r="D1576" s="22" t="s">
        <v>764</v>
      </c>
      <c r="E1576" s="23" t="s">
        <v>765</v>
      </c>
      <c r="F1576" s="24" t="s">
        <v>766</v>
      </c>
      <c r="G1576" s="25" t="s">
        <v>50</v>
      </c>
      <c r="H1576" s="26">
        <v>0</v>
      </c>
      <c r="I1576" s="26">
        <v>0</v>
      </c>
      <c r="J1576" s="27">
        <v>0</v>
      </c>
      <c r="K1576" s="28">
        <v>12</v>
      </c>
      <c r="L1576" s="27">
        <v>42</v>
      </c>
      <c r="M1576" s="27">
        <v>2.94</v>
      </c>
      <c r="N1576" s="29">
        <v>44.94</v>
      </c>
      <c r="O1576" s="27">
        <v>2.94</v>
      </c>
      <c r="P1576" s="27">
        <v>44.94</v>
      </c>
      <c r="Q1576" s="27">
        <v>45</v>
      </c>
      <c r="R1576" s="30"/>
      <c r="S1576">
        <f t="shared" si="139"/>
        <v>7</v>
      </c>
      <c r="T1576" t="str">
        <f t="shared" si="140"/>
        <v>เม</v>
      </c>
      <c r="U1576" t="str">
        <f t="shared" si="141"/>
        <v>22</v>
      </c>
      <c r="V1576" cm="1">
        <f t="array" ref="V1576">_xlfn.SWITCH(T1576,"มค",1,"กพ",2,"มี",3,"เม",4,"พค",5,"มิ",6,"กค",7,"สค",8,"กย",9,"ตค",10,"พย",11,"ธค",12)</f>
        <v>4</v>
      </c>
      <c r="W1576" s="55">
        <f t="shared" si="142"/>
        <v>2022</v>
      </c>
      <c r="X1576" s="54">
        <f t="shared" si="143"/>
        <v>44673</v>
      </c>
    </row>
    <row r="1577" spans="1:24" ht="24" x14ac:dyDescent="0.4">
      <c r="A1577" s="19">
        <v>178</v>
      </c>
      <c r="B1577" s="20" t="s">
        <v>2950</v>
      </c>
      <c r="C1577" s="21" t="s">
        <v>3019</v>
      </c>
      <c r="D1577" s="22" t="s">
        <v>760</v>
      </c>
      <c r="E1577" s="23" t="s">
        <v>761</v>
      </c>
      <c r="F1577" s="24" t="s">
        <v>762</v>
      </c>
      <c r="G1577" s="25" t="s">
        <v>50</v>
      </c>
      <c r="H1577" s="26">
        <v>0</v>
      </c>
      <c r="I1577" s="26">
        <v>0</v>
      </c>
      <c r="J1577" s="27">
        <v>0</v>
      </c>
      <c r="K1577" s="28">
        <v>10</v>
      </c>
      <c r="L1577" s="27">
        <v>35</v>
      </c>
      <c r="M1577" s="27">
        <v>2.4500000000000002</v>
      </c>
      <c r="N1577" s="29">
        <v>37.450000000000003</v>
      </c>
      <c r="O1577" s="27">
        <v>2.4500000000000002</v>
      </c>
      <c r="P1577" s="27">
        <v>37.450000000000003</v>
      </c>
      <c r="Q1577" s="27">
        <v>37.5</v>
      </c>
      <c r="R1577" s="30"/>
      <c r="S1577">
        <f t="shared" si="139"/>
        <v>7</v>
      </c>
      <c r="T1577" t="str">
        <f t="shared" si="140"/>
        <v>เม</v>
      </c>
      <c r="U1577" t="str">
        <f t="shared" si="141"/>
        <v>22</v>
      </c>
      <c r="V1577" cm="1">
        <f t="array" ref="V1577">_xlfn.SWITCH(T1577,"มค",1,"กพ",2,"มี",3,"เม",4,"พค",5,"มิ",6,"กค",7,"สค",8,"กย",9,"ตค",10,"พย",11,"ธค",12)</f>
        <v>4</v>
      </c>
      <c r="W1577" s="55">
        <f t="shared" si="142"/>
        <v>2022</v>
      </c>
      <c r="X1577" s="54">
        <f t="shared" si="143"/>
        <v>44673</v>
      </c>
    </row>
    <row r="1578" spans="1:24" ht="24" x14ac:dyDescent="0.4">
      <c r="A1578" s="19">
        <v>179</v>
      </c>
      <c r="B1578" s="20" t="s">
        <v>2950</v>
      </c>
      <c r="C1578" s="21" t="s">
        <v>3020</v>
      </c>
      <c r="D1578" s="22" t="s">
        <v>754</v>
      </c>
      <c r="E1578" s="23" t="s">
        <v>755</v>
      </c>
      <c r="F1578" s="24" t="s">
        <v>756</v>
      </c>
      <c r="G1578" s="25" t="s">
        <v>50</v>
      </c>
      <c r="H1578" s="26">
        <v>0</v>
      </c>
      <c r="I1578" s="26">
        <v>0</v>
      </c>
      <c r="J1578" s="27">
        <v>0</v>
      </c>
      <c r="K1578" s="28">
        <v>11</v>
      </c>
      <c r="L1578" s="27">
        <v>38.5</v>
      </c>
      <c r="M1578" s="27">
        <v>2.69</v>
      </c>
      <c r="N1578" s="29">
        <v>41.19</v>
      </c>
      <c r="O1578" s="27">
        <v>2.69</v>
      </c>
      <c r="P1578" s="27">
        <v>41.19</v>
      </c>
      <c r="Q1578" s="27">
        <v>41.25</v>
      </c>
      <c r="R1578" s="30"/>
      <c r="S1578">
        <f t="shared" si="139"/>
        <v>7</v>
      </c>
      <c r="T1578" t="str">
        <f t="shared" si="140"/>
        <v>เม</v>
      </c>
      <c r="U1578" t="str">
        <f t="shared" si="141"/>
        <v>22</v>
      </c>
      <c r="V1578" cm="1">
        <f t="array" ref="V1578">_xlfn.SWITCH(T1578,"มค",1,"กพ",2,"มี",3,"เม",4,"พค",5,"มิ",6,"กค",7,"สค",8,"กย",9,"ตค",10,"พย",11,"ธค",12)</f>
        <v>4</v>
      </c>
      <c r="W1578" s="55">
        <f t="shared" si="142"/>
        <v>2022</v>
      </c>
      <c r="X1578" s="54">
        <f t="shared" si="143"/>
        <v>44673</v>
      </c>
    </row>
    <row r="1579" spans="1:24" ht="24" x14ac:dyDescent="0.4">
      <c r="A1579" s="19">
        <v>180</v>
      </c>
      <c r="B1579" s="20" t="s">
        <v>2950</v>
      </c>
      <c r="C1579" s="21" t="s">
        <v>3021</v>
      </c>
      <c r="D1579" s="22" t="s">
        <v>758</v>
      </c>
      <c r="E1579" s="23" t="s">
        <v>755</v>
      </c>
      <c r="F1579" s="24" t="s">
        <v>756</v>
      </c>
      <c r="G1579" s="25" t="s">
        <v>50</v>
      </c>
      <c r="H1579" s="26">
        <v>0</v>
      </c>
      <c r="I1579" s="26">
        <v>0</v>
      </c>
      <c r="J1579" s="27">
        <v>0</v>
      </c>
      <c r="K1579" s="28">
        <v>1</v>
      </c>
      <c r="L1579" s="27">
        <v>3.5</v>
      </c>
      <c r="M1579" s="27">
        <v>0.24</v>
      </c>
      <c r="N1579" s="29">
        <v>3.74</v>
      </c>
      <c r="O1579" s="27">
        <v>0.24</v>
      </c>
      <c r="P1579" s="27">
        <v>3.74</v>
      </c>
      <c r="Q1579" s="27">
        <v>3.75</v>
      </c>
      <c r="R1579" s="30"/>
      <c r="S1579">
        <f t="shared" si="139"/>
        <v>7</v>
      </c>
      <c r="T1579" t="str">
        <f t="shared" si="140"/>
        <v>เม</v>
      </c>
      <c r="U1579" t="str">
        <f t="shared" si="141"/>
        <v>22</v>
      </c>
      <c r="V1579" cm="1">
        <f t="array" ref="V1579">_xlfn.SWITCH(T1579,"มค",1,"กพ",2,"มี",3,"เม",4,"พค",5,"มิ",6,"กค",7,"สค",8,"กย",9,"ตค",10,"พย",11,"ธค",12)</f>
        <v>4</v>
      </c>
      <c r="W1579" s="55">
        <f t="shared" si="142"/>
        <v>2022</v>
      </c>
      <c r="X1579" s="54">
        <f t="shared" si="143"/>
        <v>44673</v>
      </c>
    </row>
    <row r="1580" spans="1:24" ht="24" x14ac:dyDescent="0.4">
      <c r="A1580" s="19">
        <v>181</v>
      </c>
      <c r="B1580" s="20" t="s">
        <v>2950</v>
      </c>
      <c r="C1580" s="21" t="s">
        <v>3022</v>
      </c>
      <c r="D1580" s="22" t="s">
        <v>751</v>
      </c>
      <c r="E1580" s="23" t="s">
        <v>744</v>
      </c>
      <c r="F1580" s="24" t="s">
        <v>752</v>
      </c>
      <c r="G1580" s="25" t="s">
        <v>50</v>
      </c>
      <c r="H1580" s="26">
        <v>0</v>
      </c>
      <c r="I1580" s="26">
        <v>0</v>
      </c>
      <c r="J1580" s="27">
        <v>0</v>
      </c>
      <c r="K1580" s="28">
        <v>17</v>
      </c>
      <c r="L1580" s="27">
        <v>59.5</v>
      </c>
      <c r="M1580" s="27">
        <v>4.16</v>
      </c>
      <c r="N1580" s="29">
        <v>63.66</v>
      </c>
      <c r="O1580" s="27">
        <v>4.16</v>
      </c>
      <c r="P1580" s="27">
        <v>63.66</v>
      </c>
      <c r="Q1580" s="27">
        <v>63.75</v>
      </c>
      <c r="R1580" s="30"/>
      <c r="S1580">
        <f t="shared" si="139"/>
        <v>7</v>
      </c>
      <c r="T1580" t="str">
        <f t="shared" si="140"/>
        <v>เม</v>
      </c>
      <c r="U1580" t="str">
        <f t="shared" si="141"/>
        <v>22</v>
      </c>
      <c r="V1580" cm="1">
        <f t="array" ref="V1580">_xlfn.SWITCH(T1580,"มค",1,"กพ",2,"มี",3,"เม",4,"พค",5,"มิ",6,"กค",7,"สค",8,"กย",9,"ตค",10,"พย",11,"ธค",12)</f>
        <v>4</v>
      </c>
      <c r="W1580" s="55">
        <f t="shared" si="142"/>
        <v>2022</v>
      </c>
      <c r="X1580" s="54">
        <f t="shared" si="143"/>
        <v>44673</v>
      </c>
    </row>
    <row r="1581" spans="1:24" ht="24" x14ac:dyDescent="0.4">
      <c r="A1581" s="19">
        <v>182</v>
      </c>
      <c r="B1581" s="20" t="s">
        <v>2950</v>
      </c>
      <c r="C1581" s="21" t="s">
        <v>3023</v>
      </c>
      <c r="D1581" s="22" t="s">
        <v>743</v>
      </c>
      <c r="E1581" s="23" t="s">
        <v>744</v>
      </c>
      <c r="F1581" s="24" t="s">
        <v>745</v>
      </c>
      <c r="G1581" s="25" t="s">
        <v>50</v>
      </c>
      <c r="H1581" s="26">
        <v>0</v>
      </c>
      <c r="I1581" s="26">
        <v>0</v>
      </c>
      <c r="J1581" s="27">
        <v>0</v>
      </c>
      <c r="K1581" s="28">
        <v>76</v>
      </c>
      <c r="L1581" s="27">
        <v>266</v>
      </c>
      <c r="M1581" s="27">
        <v>18.62</v>
      </c>
      <c r="N1581" s="29">
        <v>284.62</v>
      </c>
      <c r="O1581" s="27">
        <v>18.62</v>
      </c>
      <c r="P1581" s="27">
        <v>284.62</v>
      </c>
      <c r="Q1581" s="27">
        <v>284.75</v>
      </c>
      <c r="R1581" s="30"/>
      <c r="S1581">
        <f t="shared" si="139"/>
        <v>7</v>
      </c>
      <c r="T1581" t="str">
        <f t="shared" si="140"/>
        <v>เม</v>
      </c>
      <c r="U1581" t="str">
        <f t="shared" si="141"/>
        <v>22</v>
      </c>
      <c r="V1581" cm="1">
        <f t="array" ref="V1581">_xlfn.SWITCH(T1581,"มค",1,"กพ",2,"มี",3,"เม",4,"พค",5,"มิ",6,"กค",7,"สค",8,"กย",9,"ตค",10,"พย",11,"ธค",12)</f>
        <v>4</v>
      </c>
      <c r="W1581" s="55">
        <f t="shared" si="142"/>
        <v>2022</v>
      </c>
      <c r="X1581" s="54">
        <f t="shared" si="143"/>
        <v>44673</v>
      </c>
    </row>
    <row r="1582" spans="1:24" ht="24" x14ac:dyDescent="0.4">
      <c r="A1582" s="19">
        <v>183</v>
      </c>
      <c r="B1582" s="20" t="s">
        <v>2950</v>
      </c>
      <c r="C1582" s="21" t="s">
        <v>3024</v>
      </c>
      <c r="D1582" s="22" t="s">
        <v>747</v>
      </c>
      <c r="E1582" s="23" t="s">
        <v>748</v>
      </c>
      <c r="F1582" s="24" t="s">
        <v>749</v>
      </c>
      <c r="G1582" s="25" t="s">
        <v>50</v>
      </c>
      <c r="H1582" s="26">
        <v>0</v>
      </c>
      <c r="I1582" s="26">
        <v>0</v>
      </c>
      <c r="J1582" s="27">
        <v>0</v>
      </c>
      <c r="K1582" s="28">
        <v>26</v>
      </c>
      <c r="L1582" s="27">
        <v>91</v>
      </c>
      <c r="M1582" s="27">
        <v>6.37</v>
      </c>
      <c r="N1582" s="29">
        <v>97.37</v>
      </c>
      <c r="O1582" s="27">
        <v>6.37</v>
      </c>
      <c r="P1582" s="27">
        <v>97.37</v>
      </c>
      <c r="Q1582" s="27">
        <v>97.5</v>
      </c>
      <c r="R1582" s="30"/>
      <c r="S1582">
        <f t="shared" si="139"/>
        <v>7</v>
      </c>
      <c r="T1582" t="str">
        <f t="shared" si="140"/>
        <v>เม</v>
      </c>
      <c r="U1582" t="str">
        <f t="shared" si="141"/>
        <v>22</v>
      </c>
      <c r="V1582" cm="1">
        <f t="array" ref="V1582">_xlfn.SWITCH(T1582,"มค",1,"กพ",2,"มี",3,"เม",4,"พค",5,"มิ",6,"กค",7,"สค",8,"กย",9,"ตค",10,"พย",11,"ธค",12)</f>
        <v>4</v>
      </c>
      <c r="W1582" s="55">
        <f t="shared" si="142"/>
        <v>2022</v>
      </c>
      <c r="X1582" s="54">
        <f t="shared" si="143"/>
        <v>44673</v>
      </c>
    </row>
    <row r="1583" spans="1:24" ht="24" x14ac:dyDescent="0.4">
      <c r="A1583" s="19">
        <v>184</v>
      </c>
      <c r="B1583" s="20" t="s">
        <v>3025</v>
      </c>
      <c r="C1583" s="21" t="s">
        <v>3026</v>
      </c>
      <c r="D1583" s="22" t="s">
        <v>2582</v>
      </c>
      <c r="E1583" s="23" t="s">
        <v>2583</v>
      </c>
      <c r="F1583" s="24" t="s">
        <v>2584</v>
      </c>
      <c r="G1583" s="25" t="s">
        <v>50</v>
      </c>
      <c r="H1583" s="26">
        <v>0</v>
      </c>
      <c r="I1583" s="26">
        <v>0</v>
      </c>
      <c r="J1583" s="27">
        <v>0</v>
      </c>
      <c r="K1583" s="28">
        <v>1</v>
      </c>
      <c r="L1583" s="27">
        <v>3.5</v>
      </c>
      <c r="M1583" s="27">
        <v>0.24</v>
      </c>
      <c r="N1583" s="29">
        <v>3.74</v>
      </c>
      <c r="O1583" s="27">
        <v>0.24</v>
      </c>
      <c r="P1583" s="27">
        <v>3.74</v>
      </c>
      <c r="Q1583" s="27">
        <v>3.75</v>
      </c>
      <c r="R1583" s="30"/>
      <c r="S1583">
        <f t="shared" si="139"/>
        <v>7</v>
      </c>
      <c r="T1583" t="str">
        <f t="shared" si="140"/>
        <v>เม</v>
      </c>
      <c r="U1583" t="str">
        <f t="shared" si="141"/>
        <v>25</v>
      </c>
      <c r="V1583" cm="1">
        <f t="array" ref="V1583">_xlfn.SWITCH(T1583,"มค",1,"กพ",2,"มี",3,"เม",4,"พค",5,"มิ",6,"กค",7,"สค",8,"กย",9,"ตค",10,"พย",11,"ธค",12)</f>
        <v>4</v>
      </c>
      <c r="W1583" s="55">
        <f t="shared" si="142"/>
        <v>2022</v>
      </c>
      <c r="X1583" s="54">
        <f t="shared" si="143"/>
        <v>44676</v>
      </c>
    </row>
    <row r="1584" spans="1:24" ht="24" x14ac:dyDescent="0.4">
      <c r="A1584" s="19">
        <v>185</v>
      </c>
      <c r="B1584" s="20" t="s">
        <v>3025</v>
      </c>
      <c r="C1584" s="21" t="s">
        <v>3027</v>
      </c>
      <c r="D1584" s="22" t="s">
        <v>578</v>
      </c>
      <c r="E1584" s="23" t="s">
        <v>579</v>
      </c>
      <c r="F1584" s="24" t="s">
        <v>580</v>
      </c>
      <c r="G1584" s="25" t="s">
        <v>50</v>
      </c>
      <c r="H1584" s="26">
        <v>0</v>
      </c>
      <c r="I1584" s="26">
        <v>0</v>
      </c>
      <c r="J1584" s="27">
        <v>0</v>
      </c>
      <c r="K1584" s="28">
        <v>15</v>
      </c>
      <c r="L1584" s="27">
        <v>52.5</v>
      </c>
      <c r="M1584" s="27">
        <v>3.67</v>
      </c>
      <c r="N1584" s="29">
        <v>56.17</v>
      </c>
      <c r="O1584" s="27">
        <v>3.67</v>
      </c>
      <c r="P1584" s="27">
        <v>56.17</v>
      </c>
      <c r="Q1584" s="27">
        <v>56.25</v>
      </c>
      <c r="R1584" s="30"/>
      <c r="S1584">
        <f t="shared" si="139"/>
        <v>7</v>
      </c>
      <c r="T1584" t="str">
        <f t="shared" si="140"/>
        <v>เม</v>
      </c>
      <c r="U1584" t="str">
        <f t="shared" si="141"/>
        <v>25</v>
      </c>
      <c r="V1584" cm="1">
        <f t="array" ref="V1584">_xlfn.SWITCH(T1584,"มค",1,"กพ",2,"มี",3,"เม",4,"พค",5,"มิ",6,"กค",7,"สค",8,"กย",9,"ตค",10,"พย",11,"ธค",12)</f>
        <v>4</v>
      </c>
      <c r="W1584" s="55">
        <f t="shared" si="142"/>
        <v>2022</v>
      </c>
      <c r="X1584" s="54">
        <f t="shared" si="143"/>
        <v>44676</v>
      </c>
    </row>
    <row r="1585" spans="1:24" ht="24" x14ac:dyDescent="0.4">
      <c r="A1585" s="19">
        <v>186</v>
      </c>
      <c r="B1585" s="20" t="s">
        <v>3025</v>
      </c>
      <c r="C1585" s="21" t="s">
        <v>3028</v>
      </c>
      <c r="D1585" s="22" t="s">
        <v>3029</v>
      </c>
      <c r="E1585" s="23" t="s">
        <v>3030</v>
      </c>
      <c r="F1585" s="24" t="s">
        <v>3031</v>
      </c>
      <c r="G1585" s="25" t="s">
        <v>3032</v>
      </c>
      <c r="H1585" s="26">
        <v>216.96</v>
      </c>
      <c r="I1585" s="26">
        <v>15.19</v>
      </c>
      <c r="J1585" s="27">
        <v>232.15</v>
      </c>
      <c r="K1585" s="28">
        <v>0</v>
      </c>
      <c r="L1585" s="27">
        <v>0</v>
      </c>
      <c r="M1585" s="27">
        <v>0</v>
      </c>
      <c r="N1585" s="29">
        <v>0</v>
      </c>
      <c r="O1585" s="27">
        <v>15.19</v>
      </c>
      <c r="P1585" s="27">
        <v>232.15</v>
      </c>
      <c r="Q1585" s="27">
        <v>232.25</v>
      </c>
      <c r="R1585" s="30"/>
      <c r="S1585">
        <f t="shared" si="139"/>
        <v>7</v>
      </c>
      <c r="T1585" t="str">
        <f t="shared" si="140"/>
        <v>เม</v>
      </c>
      <c r="U1585" t="str">
        <f t="shared" si="141"/>
        <v>25</v>
      </c>
      <c r="V1585" cm="1">
        <f t="array" ref="V1585">_xlfn.SWITCH(T1585,"มค",1,"กพ",2,"มี",3,"เม",4,"พค",5,"มิ",6,"กค",7,"สค",8,"กย",9,"ตค",10,"พย",11,"ธค",12)</f>
        <v>4</v>
      </c>
      <c r="W1585" s="55">
        <f t="shared" si="142"/>
        <v>2022</v>
      </c>
      <c r="X1585" s="54">
        <f t="shared" si="143"/>
        <v>44676</v>
      </c>
    </row>
    <row r="1586" spans="1:24" ht="24" x14ac:dyDescent="0.4">
      <c r="A1586" s="19">
        <v>187</v>
      </c>
      <c r="B1586" s="20" t="s">
        <v>3025</v>
      </c>
      <c r="C1586" s="21" t="s">
        <v>3033</v>
      </c>
      <c r="D1586" s="22" t="s">
        <v>905</v>
      </c>
      <c r="E1586" s="23" t="s">
        <v>906</v>
      </c>
      <c r="F1586" s="24" t="s">
        <v>907</v>
      </c>
      <c r="G1586" s="25" t="s">
        <v>50</v>
      </c>
      <c r="H1586" s="26">
        <v>0</v>
      </c>
      <c r="I1586" s="26">
        <v>0</v>
      </c>
      <c r="J1586" s="27">
        <v>0</v>
      </c>
      <c r="K1586" s="28">
        <v>11</v>
      </c>
      <c r="L1586" s="27">
        <v>38.5</v>
      </c>
      <c r="M1586" s="27">
        <v>2.69</v>
      </c>
      <c r="N1586" s="29">
        <v>41.19</v>
      </c>
      <c r="O1586" s="27">
        <v>2.69</v>
      </c>
      <c r="P1586" s="27">
        <v>41.19</v>
      </c>
      <c r="Q1586" s="27">
        <v>41.25</v>
      </c>
      <c r="R1586" s="30"/>
      <c r="S1586">
        <f t="shared" si="139"/>
        <v>7</v>
      </c>
      <c r="T1586" t="str">
        <f t="shared" si="140"/>
        <v>เม</v>
      </c>
      <c r="U1586" t="str">
        <f t="shared" si="141"/>
        <v>25</v>
      </c>
      <c r="V1586" cm="1">
        <f t="array" ref="V1586">_xlfn.SWITCH(T1586,"มค",1,"กพ",2,"มี",3,"เม",4,"พค",5,"มิ",6,"กค",7,"สค",8,"กย",9,"ตค",10,"พย",11,"ธค",12)</f>
        <v>4</v>
      </c>
      <c r="W1586" s="55">
        <f t="shared" si="142"/>
        <v>2022</v>
      </c>
      <c r="X1586" s="54">
        <f t="shared" si="143"/>
        <v>44676</v>
      </c>
    </row>
    <row r="1587" spans="1:24" ht="24" x14ac:dyDescent="0.4">
      <c r="A1587" s="19">
        <v>188</v>
      </c>
      <c r="B1587" s="20" t="s">
        <v>3025</v>
      </c>
      <c r="C1587" s="21" t="s">
        <v>3034</v>
      </c>
      <c r="D1587" s="22" t="s">
        <v>909</v>
      </c>
      <c r="E1587" s="23" t="s">
        <v>906</v>
      </c>
      <c r="F1587" s="24" t="s">
        <v>910</v>
      </c>
      <c r="G1587" s="25" t="s">
        <v>50</v>
      </c>
      <c r="H1587" s="26">
        <v>0</v>
      </c>
      <c r="I1587" s="26">
        <v>0</v>
      </c>
      <c r="J1587" s="27">
        <v>0</v>
      </c>
      <c r="K1587" s="28">
        <v>14</v>
      </c>
      <c r="L1587" s="27">
        <v>49</v>
      </c>
      <c r="M1587" s="27">
        <v>3.43</v>
      </c>
      <c r="N1587" s="29">
        <v>52.43</v>
      </c>
      <c r="O1587" s="27">
        <v>3.43</v>
      </c>
      <c r="P1587" s="27">
        <v>52.43</v>
      </c>
      <c r="Q1587" s="27">
        <v>52.5</v>
      </c>
      <c r="R1587" s="30"/>
      <c r="S1587">
        <f t="shared" si="139"/>
        <v>7</v>
      </c>
      <c r="T1587" t="str">
        <f t="shared" si="140"/>
        <v>เม</v>
      </c>
      <c r="U1587" t="str">
        <f t="shared" si="141"/>
        <v>25</v>
      </c>
      <c r="V1587" cm="1">
        <f t="array" ref="V1587">_xlfn.SWITCH(T1587,"มค",1,"กพ",2,"มี",3,"เม",4,"พค",5,"มิ",6,"กค",7,"สค",8,"กย",9,"ตค",10,"พย",11,"ธค",12)</f>
        <v>4</v>
      </c>
      <c r="W1587" s="55">
        <f t="shared" si="142"/>
        <v>2022</v>
      </c>
      <c r="X1587" s="54">
        <f t="shared" si="143"/>
        <v>44676</v>
      </c>
    </row>
    <row r="1588" spans="1:24" ht="24" x14ac:dyDescent="0.4">
      <c r="A1588" s="19">
        <v>189</v>
      </c>
      <c r="B1588" s="20" t="s">
        <v>3025</v>
      </c>
      <c r="C1588" s="21" t="s">
        <v>3035</v>
      </c>
      <c r="D1588" s="22" t="s">
        <v>912</v>
      </c>
      <c r="E1588" s="23" t="s">
        <v>906</v>
      </c>
      <c r="F1588" s="24" t="s">
        <v>913</v>
      </c>
      <c r="G1588" s="25" t="s">
        <v>50</v>
      </c>
      <c r="H1588" s="26">
        <v>0</v>
      </c>
      <c r="I1588" s="26">
        <v>0</v>
      </c>
      <c r="J1588" s="27">
        <v>0</v>
      </c>
      <c r="K1588" s="28">
        <v>4</v>
      </c>
      <c r="L1588" s="27">
        <v>14</v>
      </c>
      <c r="M1588" s="27">
        <v>0.98</v>
      </c>
      <c r="N1588" s="29">
        <v>14.98</v>
      </c>
      <c r="O1588" s="27">
        <v>0.98</v>
      </c>
      <c r="P1588" s="27">
        <v>14.98</v>
      </c>
      <c r="Q1588" s="27">
        <v>15</v>
      </c>
      <c r="R1588" s="30"/>
      <c r="S1588">
        <f t="shared" si="139"/>
        <v>7</v>
      </c>
      <c r="T1588" t="str">
        <f t="shared" si="140"/>
        <v>เม</v>
      </c>
      <c r="U1588" t="str">
        <f t="shared" si="141"/>
        <v>25</v>
      </c>
      <c r="V1588" cm="1">
        <f t="array" ref="V1588">_xlfn.SWITCH(T1588,"มค",1,"กพ",2,"มี",3,"เม",4,"พค",5,"มิ",6,"กค",7,"สค",8,"กย",9,"ตค",10,"พย",11,"ธค",12)</f>
        <v>4</v>
      </c>
      <c r="W1588" s="55">
        <f t="shared" si="142"/>
        <v>2022</v>
      </c>
      <c r="X1588" s="54">
        <f t="shared" si="143"/>
        <v>44676</v>
      </c>
    </row>
    <row r="1589" spans="1:24" ht="24" x14ac:dyDescent="0.4">
      <c r="A1589" s="19">
        <v>190</v>
      </c>
      <c r="B1589" s="20" t="s">
        <v>3025</v>
      </c>
      <c r="C1589" s="21" t="s">
        <v>3036</v>
      </c>
      <c r="D1589" s="22" t="s">
        <v>574</v>
      </c>
      <c r="E1589" s="23" t="s">
        <v>575</v>
      </c>
      <c r="F1589" s="24" t="s">
        <v>576</v>
      </c>
      <c r="G1589" s="25" t="s">
        <v>50</v>
      </c>
      <c r="H1589" s="26">
        <v>0</v>
      </c>
      <c r="I1589" s="26">
        <v>0</v>
      </c>
      <c r="J1589" s="27">
        <v>0</v>
      </c>
      <c r="K1589" s="28">
        <v>17</v>
      </c>
      <c r="L1589" s="27">
        <v>59.5</v>
      </c>
      <c r="M1589" s="27">
        <v>4.16</v>
      </c>
      <c r="N1589" s="29">
        <v>63.66</v>
      </c>
      <c r="O1589" s="27">
        <v>4.16</v>
      </c>
      <c r="P1589" s="27">
        <v>63.66</v>
      </c>
      <c r="Q1589" s="27">
        <v>63.75</v>
      </c>
      <c r="R1589" s="30"/>
      <c r="S1589">
        <f t="shared" si="139"/>
        <v>7</v>
      </c>
      <c r="T1589" t="str">
        <f t="shared" si="140"/>
        <v>เม</v>
      </c>
      <c r="U1589" t="str">
        <f t="shared" si="141"/>
        <v>25</v>
      </c>
      <c r="V1589" cm="1">
        <f t="array" ref="V1589">_xlfn.SWITCH(T1589,"มค",1,"กพ",2,"มี",3,"เม",4,"พค",5,"มิ",6,"กค",7,"สค",8,"กย",9,"ตค",10,"พย",11,"ธค",12)</f>
        <v>4</v>
      </c>
      <c r="W1589" s="55">
        <f t="shared" si="142"/>
        <v>2022</v>
      </c>
      <c r="X1589" s="54">
        <f t="shared" si="143"/>
        <v>44676</v>
      </c>
    </row>
    <row r="1590" spans="1:24" ht="24" x14ac:dyDescent="0.4">
      <c r="A1590" s="19">
        <v>191</v>
      </c>
      <c r="B1590" s="20" t="s">
        <v>3025</v>
      </c>
      <c r="C1590" s="21" t="s">
        <v>3037</v>
      </c>
      <c r="D1590" s="22" t="s">
        <v>735</v>
      </c>
      <c r="E1590" s="23" t="s">
        <v>736</v>
      </c>
      <c r="F1590" s="24" t="s">
        <v>737</v>
      </c>
      <c r="G1590" s="25" t="s">
        <v>50</v>
      </c>
      <c r="H1590" s="26">
        <v>0</v>
      </c>
      <c r="I1590" s="26">
        <v>0</v>
      </c>
      <c r="J1590" s="27">
        <v>0</v>
      </c>
      <c r="K1590" s="28">
        <v>21</v>
      </c>
      <c r="L1590" s="27">
        <v>73.5</v>
      </c>
      <c r="M1590" s="27">
        <v>5.14</v>
      </c>
      <c r="N1590" s="29">
        <v>78.64</v>
      </c>
      <c r="O1590" s="27">
        <v>5.14</v>
      </c>
      <c r="P1590" s="27">
        <v>78.64</v>
      </c>
      <c r="Q1590" s="27">
        <v>78.75</v>
      </c>
      <c r="R1590" s="30"/>
      <c r="S1590">
        <f t="shared" si="139"/>
        <v>7</v>
      </c>
      <c r="T1590" t="str">
        <f t="shared" si="140"/>
        <v>เม</v>
      </c>
      <c r="U1590" t="str">
        <f t="shared" si="141"/>
        <v>25</v>
      </c>
      <c r="V1590" cm="1">
        <f t="array" ref="V1590">_xlfn.SWITCH(T1590,"มค",1,"กพ",2,"มี",3,"เม",4,"พค",5,"มิ",6,"กค",7,"สค",8,"กย",9,"ตค",10,"พย",11,"ธค",12)</f>
        <v>4</v>
      </c>
      <c r="W1590" s="55">
        <f t="shared" si="142"/>
        <v>2022</v>
      </c>
      <c r="X1590" s="54">
        <f t="shared" si="143"/>
        <v>44676</v>
      </c>
    </row>
    <row r="1591" spans="1:24" ht="24" x14ac:dyDescent="0.4">
      <c r="A1591" s="19">
        <v>192</v>
      </c>
      <c r="B1591" s="20" t="s">
        <v>3025</v>
      </c>
      <c r="C1591" s="21" t="s">
        <v>3038</v>
      </c>
      <c r="D1591" s="22" t="s">
        <v>881</v>
      </c>
      <c r="E1591" s="23" t="s">
        <v>882</v>
      </c>
      <c r="F1591" s="24" t="s">
        <v>883</v>
      </c>
      <c r="G1591" s="25" t="s">
        <v>50</v>
      </c>
      <c r="H1591" s="26">
        <v>0</v>
      </c>
      <c r="I1591" s="26">
        <v>0</v>
      </c>
      <c r="J1591" s="27">
        <v>0</v>
      </c>
      <c r="K1591" s="28">
        <v>1</v>
      </c>
      <c r="L1591" s="27">
        <v>3.5</v>
      </c>
      <c r="M1591" s="27">
        <v>0.24</v>
      </c>
      <c r="N1591" s="29">
        <v>3.74</v>
      </c>
      <c r="O1591" s="27">
        <v>0.24</v>
      </c>
      <c r="P1591" s="27">
        <v>3.74</v>
      </c>
      <c r="Q1591" s="27">
        <v>3.75</v>
      </c>
      <c r="R1591" s="30"/>
      <c r="S1591">
        <f t="shared" si="139"/>
        <v>7</v>
      </c>
      <c r="T1591" t="str">
        <f t="shared" si="140"/>
        <v>เม</v>
      </c>
      <c r="U1591" t="str">
        <f t="shared" si="141"/>
        <v>25</v>
      </c>
      <c r="V1591" cm="1">
        <f t="array" ref="V1591">_xlfn.SWITCH(T1591,"มค",1,"กพ",2,"มี",3,"เม",4,"พค",5,"มิ",6,"กค",7,"สค",8,"กย",9,"ตค",10,"พย",11,"ธค",12)</f>
        <v>4</v>
      </c>
      <c r="W1591" s="55">
        <f t="shared" si="142"/>
        <v>2022</v>
      </c>
      <c r="X1591" s="54">
        <f t="shared" si="143"/>
        <v>44676</v>
      </c>
    </row>
    <row r="1592" spans="1:24" ht="24" x14ac:dyDescent="0.4">
      <c r="A1592" s="19">
        <v>193</v>
      </c>
      <c r="B1592" s="20" t="s">
        <v>3025</v>
      </c>
      <c r="C1592" s="21" t="s">
        <v>3039</v>
      </c>
      <c r="D1592" s="22" t="s">
        <v>889</v>
      </c>
      <c r="E1592" s="23" t="s">
        <v>890</v>
      </c>
      <c r="F1592" s="24" t="s">
        <v>891</v>
      </c>
      <c r="G1592" s="25" t="s">
        <v>50</v>
      </c>
      <c r="H1592" s="26">
        <v>0</v>
      </c>
      <c r="I1592" s="26">
        <v>0</v>
      </c>
      <c r="J1592" s="27">
        <v>0</v>
      </c>
      <c r="K1592" s="28">
        <v>44</v>
      </c>
      <c r="L1592" s="27">
        <v>154</v>
      </c>
      <c r="M1592" s="27">
        <v>10.78</v>
      </c>
      <c r="N1592" s="29">
        <v>164.78</v>
      </c>
      <c r="O1592" s="27">
        <v>10.78</v>
      </c>
      <c r="P1592" s="27">
        <v>164.78</v>
      </c>
      <c r="Q1592" s="27">
        <v>165</v>
      </c>
      <c r="R1592" s="30"/>
      <c r="S1592">
        <f t="shared" si="139"/>
        <v>7</v>
      </c>
      <c r="T1592" t="str">
        <f t="shared" si="140"/>
        <v>เม</v>
      </c>
      <c r="U1592" t="str">
        <f t="shared" si="141"/>
        <v>25</v>
      </c>
      <c r="V1592" cm="1">
        <f t="array" ref="V1592">_xlfn.SWITCH(T1592,"มค",1,"กพ",2,"มี",3,"เม",4,"พค",5,"มิ",6,"กค",7,"สค",8,"กย",9,"ตค",10,"พย",11,"ธค",12)</f>
        <v>4</v>
      </c>
      <c r="W1592" s="55">
        <f t="shared" si="142"/>
        <v>2022</v>
      </c>
      <c r="X1592" s="54">
        <f t="shared" si="143"/>
        <v>44676</v>
      </c>
    </row>
    <row r="1593" spans="1:24" ht="24" x14ac:dyDescent="0.4">
      <c r="A1593" s="19">
        <v>194</v>
      </c>
      <c r="B1593" s="20" t="s">
        <v>3025</v>
      </c>
      <c r="C1593" s="21" t="s">
        <v>3040</v>
      </c>
      <c r="D1593" s="22" t="s">
        <v>885</v>
      </c>
      <c r="E1593" s="23" t="s">
        <v>886</v>
      </c>
      <c r="F1593" s="24" t="s">
        <v>887</v>
      </c>
      <c r="G1593" s="25" t="s">
        <v>50</v>
      </c>
      <c r="H1593" s="26">
        <v>0</v>
      </c>
      <c r="I1593" s="26">
        <v>0</v>
      </c>
      <c r="J1593" s="27">
        <v>0</v>
      </c>
      <c r="K1593" s="28">
        <v>12</v>
      </c>
      <c r="L1593" s="27">
        <v>42</v>
      </c>
      <c r="M1593" s="27">
        <v>2.94</v>
      </c>
      <c r="N1593" s="29">
        <v>44.94</v>
      </c>
      <c r="O1593" s="27">
        <v>2.94</v>
      </c>
      <c r="P1593" s="27">
        <v>44.94</v>
      </c>
      <c r="Q1593" s="27">
        <v>45</v>
      </c>
      <c r="R1593" s="30"/>
      <c r="S1593">
        <f t="shared" si="139"/>
        <v>7</v>
      </c>
      <c r="T1593" t="str">
        <f t="shared" si="140"/>
        <v>เม</v>
      </c>
      <c r="U1593" t="str">
        <f t="shared" si="141"/>
        <v>25</v>
      </c>
      <c r="V1593" cm="1">
        <f t="array" ref="V1593">_xlfn.SWITCH(T1593,"มค",1,"กพ",2,"มี",3,"เม",4,"พค",5,"มิ",6,"กค",7,"สค",8,"กย",9,"ตค",10,"พย",11,"ธค",12)</f>
        <v>4</v>
      </c>
      <c r="W1593" s="55">
        <f t="shared" si="142"/>
        <v>2022</v>
      </c>
      <c r="X1593" s="54">
        <f t="shared" si="143"/>
        <v>44676</v>
      </c>
    </row>
    <row r="1594" spans="1:24" ht="24" x14ac:dyDescent="0.4">
      <c r="A1594" s="19">
        <v>195</v>
      </c>
      <c r="B1594" s="20" t="s">
        <v>3025</v>
      </c>
      <c r="C1594" s="21" t="s">
        <v>3041</v>
      </c>
      <c r="D1594" s="22" t="s">
        <v>820</v>
      </c>
      <c r="E1594" s="23" t="s">
        <v>821</v>
      </c>
      <c r="F1594" s="24" t="s">
        <v>822</v>
      </c>
      <c r="G1594" s="25" t="s">
        <v>50</v>
      </c>
      <c r="H1594" s="26">
        <v>0</v>
      </c>
      <c r="I1594" s="26">
        <v>0</v>
      </c>
      <c r="J1594" s="27">
        <v>0</v>
      </c>
      <c r="K1594" s="28">
        <v>62</v>
      </c>
      <c r="L1594" s="27">
        <v>217</v>
      </c>
      <c r="M1594" s="27">
        <v>15.19</v>
      </c>
      <c r="N1594" s="29">
        <v>232.19</v>
      </c>
      <c r="O1594" s="27">
        <v>15.19</v>
      </c>
      <c r="P1594" s="27">
        <v>232.19</v>
      </c>
      <c r="Q1594" s="27">
        <v>232.25</v>
      </c>
      <c r="R1594" s="30"/>
      <c r="S1594">
        <f t="shared" si="139"/>
        <v>7</v>
      </c>
      <c r="T1594" t="str">
        <f t="shared" si="140"/>
        <v>เม</v>
      </c>
      <c r="U1594" t="str">
        <f t="shared" si="141"/>
        <v>25</v>
      </c>
      <c r="V1594" cm="1">
        <f t="array" ref="V1594">_xlfn.SWITCH(T1594,"มค",1,"กพ",2,"มี",3,"เม",4,"พค",5,"มิ",6,"กค",7,"สค",8,"กย",9,"ตค",10,"พย",11,"ธค",12)</f>
        <v>4</v>
      </c>
      <c r="W1594" s="55">
        <f t="shared" si="142"/>
        <v>2022</v>
      </c>
      <c r="X1594" s="54">
        <f t="shared" si="143"/>
        <v>44676</v>
      </c>
    </row>
    <row r="1595" spans="1:24" ht="24" x14ac:dyDescent="0.4">
      <c r="A1595" s="19">
        <v>196</v>
      </c>
      <c r="B1595" s="20" t="s">
        <v>3025</v>
      </c>
      <c r="C1595" s="21" t="s">
        <v>3042</v>
      </c>
      <c r="D1595" s="22" t="s">
        <v>479</v>
      </c>
      <c r="E1595" s="23" t="s">
        <v>480</v>
      </c>
      <c r="F1595" s="24" t="s">
        <v>481</v>
      </c>
      <c r="G1595" s="25" t="s">
        <v>50</v>
      </c>
      <c r="H1595" s="26">
        <v>0</v>
      </c>
      <c r="I1595" s="26">
        <v>0</v>
      </c>
      <c r="J1595" s="27">
        <v>0</v>
      </c>
      <c r="K1595" s="28">
        <v>15</v>
      </c>
      <c r="L1595" s="27">
        <v>52.5</v>
      </c>
      <c r="M1595" s="27">
        <v>3.67</v>
      </c>
      <c r="N1595" s="29">
        <v>56.17</v>
      </c>
      <c r="O1595" s="27">
        <v>3.67</v>
      </c>
      <c r="P1595" s="27">
        <v>56.17</v>
      </c>
      <c r="Q1595" s="27">
        <v>56.25</v>
      </c>
      <c r="R1595" s="30"/>
      <c r="S1595">
        <f t="shared" si="139"/>
        <v>7</v>
      </c>
      <c r="T1595" t="str">
        <f t="shared" si="140"/>
        <v>เม</v>
      </c>
      <c r="U1595" t="str">
        <f t="shared" si="141"/>
        <v>25</v>
      </c>
      <c r="V1595" cm="1">
        <f t="array" ref="V1595">_xlfn.SWITCH(T1595,"มค",1,"กพ",2,"มี",3,"เม",4,"พค",5,"มิ",6,"กค",7,"สค",8,"กย",9,"ตค",10,"พย",11,"ธค",12)</f>
        <v>4</v>
      </c>
      <c r="W1595" s="55">
        <f t="shared" si="142"/>
        <v>2022</v>
      </c>
      <c r="X1595" s="54">
        <f t="shared" si="143"/>
        <v>44676</v>
      </c>
    </row>
    <row r="1596" spans="1:24" ht="24" x14ac:dyDescent="0.4">
      <c r="A1596" s="19">
        <v>197</v>
      </c>
      <c r="B1596" s="20" t="s">
        <v>3025</v>
      </c>
      <c r="C1596" s="21" t="s">
        <v>3043</v>
      </c>
      <c r="D1596" s="22" t="s">
        <v>1068</v>
      </c>
      <c r="E1596" s="23" t="s">
        <v>1069</v>
      </c>
      <c r="F1596" s="24" t="s">
        <v>1070</v>
      </c>
      <c r="G1596" s="25" t="s">
        <v>2845</v>
      </c>
      <c r="H1596" s="26">
        <v>163.31</v>
      </c>
      <c r="I1596" s="26">
        <v>11.43</v>
      </c>
      <c r="J1596" s="27">
        <v>174.74</v>
      </c>
      <c r="K1596" s="28">
        <v>41</v>
      </c>
      <c r="L1596" s="27">
        <v>143.5</v>
      </c>
      <c r="M1596" s="27">
        <v>10.039999999999999</v>
      </c>
      <c r="N1596" s="29">
        <v>153.54</v>
      </c>
      <c r="O1596" s="27">
        <v>21.47</v>
      </c>
      <c r="P1596" s="27">
        <v>328.28</v>
      </c>
      <c r="Q1596" s="27">
        <v>328.5</v>
      </c>
      <c r="R1596" s="30"/>
      <c r="S1596">
        <f t="shared" si="139"/>
        <v>7</v>
      </c>
      <c r="T1596" t="str">
        <f t="shared" si="140"/>
        <v>เม</v>
      </c>
      <c r="U1596" t="str">
        <f t="shared" si="141"/>
        <v>25</v>
      </c>
      <c r="V1596" cm="1">
        <f t="array" ref="V1596">_xlfn.SWITCH(T1596,"มค",1,"กพ",2,"มี",3,"เม",4,"พค",5,"มิ",6,"กค",7,"สค",8,"กย",9,"ตค",10,"พย",11,"ธค",12)</f>
        <v>4</v>
      </c>
      <c r="W1596" s="55">
        <f t="shared" si="142"/>
        <v>2022</v>
      </c>
      <c r="X1596" s="54">
        <f t="shared" si="143"/>
        <v>44676</v>
      </c>
    </row>
    <row r="1597" spans="1:24" ht="24" x14ac:dyDescent="0.4">
      <c r="A1597" s="19">
        <v>198</v>
      </c>
      <c r="B1597" s="20" t="s">
        <v>3025</v>
      </c>
      <c r="C1597" s="21" t="s">
        <v>3044</v>
      </c>
      <c r="D1597" s="22" t="s">
        <v>858</v>
      </c>
      <c r="E1597" s="23" t="s">
        <v>859</v>
      </c>
      <c r="F1597" s="24" t="s">
        <v>860</v>
      </c>
      <c r="G1597" s="25" t="s">
        <v>50</v>
      </c>
      <c r="H1597" s="26">
        <v>0</v>
      </c>
      <c r="I1597" s="26">
        <v>0</v>
      </c>
      <c r="J1597" s="27">
        <v>0</v>
      </c>
      <c r="K1597" s="28">
        <v>16</v>
      </c>
      <c r="L1597" s="27">
        <v>56</v>
      </c>
      <c r="M1597" s="27">
        <v>3.92</v>
      </c>
      <c r="N1597" s="29">
        <v>59.92</v>
      </c>
      <c r="O1597" s="27">
        <v>3.92</v>
      </c>
      <c r="P1597" s="27">
        <v>59.92</v>
      </c>
      <c r="Q1597" s="27">
        <v>60</v>
      </c>
      <c r="R1597" s="30"/>
      <c r="S1597">
        <f t="shared" si="139"/>
        <v>7</v>
      </c>
      <c r="T1597" t="str">
        <f t="shared" si="140"/>
        <v>เม</v>
      </c>
      <c r="U1597" t="str">
        <f t="shared" si="141"/>
        <v>25</v>
      </c>
      <c r="V1597" cm="1">
        <f t="array" ref="V1597">_xlfn.SWITCH(T1597,"มค",1,"กพ",2,"มี",3,"เม",4,"พค",5,"มิ",6,"กค",7,"สค",8,"กย",9,"ตค",10,"พย",11,"ธค",12)</f>
        <v>4</v>
      </c>
      <c r="W1597" s="55">
        <f t="shared" si="142"/>
        <v>2022</v>
      </c>
      <c r="X1597" s="54">
        <f t="shared" si="143"/>
        <v>44676</v>
      </c>
    </row>
    <row r="1598" spans="1:24" ht="24" x14ac:dyDescent="0.4">
      <c r="A1598" s="19">
        <v>199</v>
      </c>
      <c r="B1598" s="20" t="s">
        <v>3025</v>
      </c>
      <c r="C1598" s="21" t="s">
        <v>3045</v>
      </c>
      <c r="D1598" s="22" t="s">
        <v>873</v>
      </c>
      <c r="E1598" s="23" t="s">
        <v>874</v>
      </c>
      <c r="F1598" s="24" t="s">
        <v>875</v>
      </c>
      <c r="G1598" s="25" t="s">
        <v>2845</v>
      </c>
      <c r="H1598" s="26">
        <v>14</v>
      </c>
      <c r="I1598" s="26">
        <v>0.98</v>
      </c>
      <c r="J1598" s="27">
        <v>14.98</v>
      </c>
      <c r="K1598" s="28">
        <v>3</v>
      </c>
      <c r="L1598" s="27">
        <v>10.5</v>
      </c>
      <c r="M1598" s="27">
        <v>0.73</v>
      </c>
      <c r="N1598" s="29">
        <v>11.23</v>
      </c>
      <c r="O1598" s="27">
        <v>1.71</v>
      </c>
      <c r="P1598" s="27">
        <v>26.21</v>
      </c>
      <c r="Q1598" s="27">
        <v>26.25</v>
      </c>
      <c r="R1598" s="30"/>
      <c r="S1598">
        <f t="shared" si="139"/>
        <v>7</v>
      </c>
      <c r="T1598" t="str">
        <f t="shared" si="140"/>
        <v>เม</v>
      </c>
      <c r="U1598" t="str">
        <f t="shared" si="141"/>
        <v>25</v>
      </c>
      <c r="V1598" cm="1">
        <f t="array" ref="V1598">_xlfn.SWITCH(T1598,"มค",1,"กพ",2,"มี",3,"เม",4,"พค",5,"มิ",6,"กค",7,"สค",8,"กย",9,"ตค",10,"พย",11,"ธค",12)</f>
        <v>4</v>
      </c>
      <c r="W1598" s="55">
        <f t="shared" si="142"/>
        <v>2022</v>
      </c>
      <c r="X1598" s="54">
        <f t="shared" si="143"/>
        <v>44676</v>
      </c>
    </row>
    <row r="1599" spans="1:24" ht="24" x14ac:dyDescent="0.4">
      <c r="A1599" s="19">
        <v>200</v>
      </c>
      <c r="B1599" s="20" t="s">
        <v>3025</v>
      </c>
      <c r="C1599" s="21" t="s">
        <v>3046</v>
      </c>
      <c r="D1599" s="22" t="s">
        <v>870</v>
      </c>
      <c r="E1599" s="23" t="s">
        <v>867</v>
      </c>
      <c r="F1599" s="24" t="s">
        <v>871</v>
      </c>
      <c r="G1599" s="25" t="s">
        <v>50</v>
      </c>
      <c r="H1599" s="26">
        <v>0</v>
      </c>
      <c r="I1599" s="26">
        <v>0</v>
      </c>
      <c r="J1599" s="27">
        <v>0</v>
      </c>
      <c r="K1599" s="28">
        <v>11</v>
      </c>
      <c r="L1599" s="27">
        <v>38.5</v>
      </c>
      <c r="M1599" s="27">
        <v>2.69</v>
      </c>
      <c r="N1599" s="29">
        <v>41.19</v>
      </c>
      <c r="O1599" s="27">
        <v>2.69</v>
      </c>
      <c r="P1599" s="27">
        <v>41.19</v>
      </c>
      <c r="Q1599" s="27">
        <v>41.25</v>
      </c>
      <c r="R1599" s="30"/>
      <c r="S1599">
        <f t="shared" si="139"/>
        <v>7</v>
      </c>
      <c r="T1599" t="str">
        <f t="shared" si="140"/>
        <v>เม</v>
      </c>
      <c r="U1599" t="str">
        <f t="shared" si="141"/>
        <v>25</v>
      </c>
      <c r="V1599" cm="1">
        <f t="array" ref="V1599">_xlfn.SWITCH(T1599,"มค",1,"กพ",2,"มี",3,"เม",4,"พค",5,"มิ",6,"กค",7,"สค",8,"กย",9,"ตค",10,"พย",11,"ธค",12)</f>
        <v>4</v>
      </c>
      <c r="W1599" s="55">
        <f t="shared" si="142"/>
        <v>2022</v>
      </c>
      <c r="X1599" s="54">
        <f t="shared" si="143"/>
        <v>44676</v>
      </c>
    </row>
    <row r="1600" spans="1:24" ht="24" x14ac:dyDescent="0.4">
      <c r="A1600" s="19">
        <v>201</v>
      </c>
      <c r="B1600" s="20" t="s">
        <v>3025</v>
      </c>
      <c r="C1600" s="21" t="s">
        <v>3047</v>
      </c>
      <c r="D1600" s="22" t="s">
        <v>866</v>
      </c>
      <c r="E1600" s="23" t="s">
        <v>867</v>
      </c>
      <c r="F1600" s="24" t="s">
        <v>868</v>
      </c>
      <c r="G1600" s="25" t="s">
        <v>50</v>
      </c>
      <c r="H1600" s="26">
        <v>0</v>
      </c>
      <c r="I1600" s="26">
        <v>0</v>
      </c>
      <c r="J1600" s="27">
        <v>0</v>
      </c>
      <c r="K1600" s="28">
        <v>4</v>
      </c>
      <c r="L1600" s="27">
        <v>14</v>
      </c>
      <c r="M1600" s="27">
        <v>0.98</v>
      </c>
      <c r="N1600" s="29">
        <v>14.98</v>
      </c>
      <c r="O1600" s="27">
        <v>0.98</v>
      </c>
      <c r="P1600" s="27">
        <v>14.98</v>
      </c>
      <c r="Q1600" s="27">
        <v>15</v>
      </c>
      <c r="R1600" s="30"/>
      <c r="S1600">
        <f t="shared" si="139"/>
        <v>7</v>
      </c>
      <c r="T1600" t="str">
        <f t="shared" si="140"/>
        <v>เม</v>
      </c>
      <c r="U1600" t="str">
        <f t="shared" si="141"/>
        <v>25</v>
      </c>
      <c r="V1600" cm="1">
        <f t="array" ref="V1600">_xlfn.SWITCH(T1600,"มค",1,"กพ",2,"มี",3,"เม",4,"พค",5,"มิ",6,"กค",7,"สค",8,"กย",9,"ตค",10,"พย",11,"ธค",12)</f>
        <v>4</v>
      </c>
      <c r="W1600" s="55">
        <f t="shared" si="142"/>
        <v>2022</v>
      </c>
      <c r="X1600" s="54">
        <f t="shared" si="143"/>
        <v>44676</v>
      </c>
    </row>
    <row r="1601" spans="1:24" ht="24" x14ac:dyDescent="0.4">
      <c r="A1601" s="19">
        <v>202</v>
      </c>
      <c r="B1601" s="20" t="s">
        <v>3025</v>
      </c>
      <c r="C1601" s="21" t="s">
        <v>3048</v>
      </c>
      <c r="D1601" s="22" t="s">
        <v>854</v>
      </c>
      <c r="E1601" s="23" t="s">
        <v>855</v>
      </c>
      <c r="F1601" s="24" t="s">
        <v>856</v>
      </c>
      <c r="G1601" s="25" t="s">
        <v>50</v>
      </c>
      <c r="H1601" s="26">
        <v>0</v>
      </c>
      <c r="I1601" s="26">
        <v>0</v>
      </c>
      <c r="J1601" s="27">
        <v>0</v>
      </c>
      <c r="K1601" s="28">
        <v>12</v>
      </c>
      <c r="L1601" s="27">
        <v>42</v>
      </c>
      <c r="M1601" s="27">
        <v>2.94</v>
      </c>
      <c r="N1601" s="29">
        <v>44.94</v>
      </c>
      <c r="O1601" s="27">
        <v>2.94</v>
      </c>
      <c r="P1601" s="27">
        <v>44.94</v>
      </c>
      <c r="Q1601" s="27">
        <v>45</v>
      </c>
      <c r="R1601" s="30"/>
      <c r="S1601">
        <f t="shared" si="139"/>
        <v>7</v>
      </c>
      <c r="T1601" t="str">
        <f t="shared" si="140"/>
        <v>เม</v>
      </c>
      <c r="U1601" t="str">
        <f t="shared" si="141"/>
        <v>25</v>
      </c>
      <c r="V1601" cm="1">
        <f t="array" ref="V1601">_xlfn.SWITCH(T1601,"มค",1,"กพ",2,"มี",3,"เม",4,"พค",5,"มิ",6,"กค",7,"สค",8,"กย",9,"ตค",10,"พย",11,"ธค",12)</f>
        <v>4</v>
      </c>
      <c r="W1601" s="55">
        <f t="shared" si="142"/>
        <v>2022</v>
      </c>
      <c r="X1601" s="54">
        <f t="shared" si="143"/>
        <v>44676</v>
      </c>
    </row>
    <row r="1602" spans="1:24" ht="24" x14ac:dyDescent="0.4">
      <c r="A1602" s="19">
        <v>203</v>
      </c>
      <c r="B1602" s="20" t="s">
        <v>3025</v>
      </c>
      <c r="C1602" s="21" t="s">
        <v>3049</v>
      </c>
      <c r="D1602" s="22" t="s">
        <v>846</v>
      </c>
      <c r="E1602" s="23" t="s">
        <v>847</v>
      </c>
      <c r="F1602" s="24" t="s">
        <v>848</v>
      </c>
      <c r="G1602" s="25" t="s">
        <v>50</v>
      </c>
      <c r="H1602" s="26">
        <v>0</v>
      </c>
      <c r="I1602" s="26">
        <v>0</v>
      </c>
      <c r="J1602" s="27">
        <v>0</v>
      </c>
      <c r="K1602" s="28">
        <v>9</v>
      </c>
      <c r="L1602" s="27">
        <v>31.5</v>
      </c>
      <c r="M1602" s="27">
        <v>2.2000000000000002</v>
      </c>
      <c r="N1602" s="29">
        <v>33.700000000000003</v>
      </c>
      <c r="O1602" s="27">
        <v>2.2000000000000002</v>
      </c>
      <c r="P1602" s="27">
        <v>33.700000000000003</v>
      </c>
      <c r="Q1602" s="27">
        <v>33.75</v>
      </c>
      <c r="R1602" s="30"/>
      <c r="S1602">
        <f t="shared" si="139"/>
        <v>7</v>
      </c>
      <c r="T1602" t="str">
        <f t="shared" si="140"/>
        <v>เม</v>
      </c>
      <c r="U1602" t="str">
        <f t="shared" si="141"/>
        <v>25</v>
      </c>
      <c r="V1602" cm="1">
        <f t="array" ref="V1602">_xlfn.SWITCH(T1602,"มค",1,"กพ",2,"มี",3,"เม",4,"พค",5,"มิ",6,"กค",7,"สค",8,"กย",9,"ตค",10,"พย",11,"ธค",12)</f>
        <v>4</v>
      </c>
      <c r="W1602" s="55">
        <f t="shared" si="142"/>
        <v>2022</v>
      </c>
      <c r="X1602" s="54">
        <f t="shared" si="143"/>
        <v>44676</v>
      </c>
    </row>
    <row r="1603" spans="1:24" ht="24" x14ac:dyDescent="0.4">
      <c r="A1603" s="19">
        <v>204</v>
      </c>
      <c r="B1603" s="20" t="s">
        <v>3025</v>
      </c>
      <c r="C1603" s="21" t="s">
        <v>3050</v>
      </c>
      <c r="D1603" s="22" t="s">
        <v>842</v>
      </c>
      <c r="E1603" s="23" t="s">
        <v>843</v>
      </c>
      <c r="F1603" s="24" t="s">
        <v>844</v>
      </c>
      <c r="G1603" s="25" t="s">
        <v>50</v>
      </c>
      <c r="H1603" s="26">
        <v>0</v>
      </c>
      <c r="I1603" s="26">
        <v>0</v>
      </c>
      <c r="J1603" s="27">
        <v>0</v>
      </c>
      <c r="K1603" s="28">
        <v>15</v>
      </c>
      <c r="L1603" s="27">
        <v>52.5</v>
      </c>
      <c r="M1603" s="27">
        <v>3.67</v>
      </c>
      <c r="N1603" s="29">
        <v>56.17</v>
      </c>
      <c r="O1603" s="27">
        <v>3.67</v>
      </c>
      <c r="P1603" s="27">
        <v>56.17</v>
      </c>
      <c r="Q1603" s="27">
        <v>56.25</v>
      </c>
      <c r="R1603" s="30"/>
      <c r="S1603">
        <f t="shared" si="139"/>
        <v>7</v>
      </c>
      <c r="T1603" t="str">
        <f t="shared" si="140"/>
        <v>เม</v>
      </c>
      <c r="U1603" t="str">
        <f t="shared" si="141"/>
        <v>25</v>
      </c>
      <c r="V1603" cm="1">
        <f t="array" ref="V1603">_xlfn.SWITCH(T1603,"มค",1,"กพ",2,"มี",3,"เม",4,"พค",5,"มิ",6,"กค",7,"สค",8,"กย",9,"ตค",10,"พย",11,"ธค",12)</f>
        <v>4</v>
      </c>
      <c r="W1603" s="55">
        <f t="shared" si="142"/>
        <v>2022</v>
      </c>
      <c r="X1603" s="54">
        <f t="shared" si="143"/>
        <v>44676</v>
      </c>
    </row>
    <row r="1604" spans="1:24" ht="24" x14ac:dyDescent="0.4">
      <c r="A1604" s="19">
        <v>205</v>
      </c>
      <c r="B1604" s="20" t="s">
        <v>3025</v>
      </c>
      <c r="C1604" s="21" t="s">
        <v>3051</v>
      </c>
      <c r="D1604" s="22" t="s">
        <v>596</v>
      </c>
      <c r="E1604" s="23" t="s">
        <v>597</v>
      </c>
      <c r="F1604" s="24" t="s">
        <v>598</v>
      </c>
      <c r="G1604" s="25" t="s">
        <v>50</v>
      </c>
      <c r="H1604" s="26">
        <v>0</v>
      </c>
      <c r="I1604" s="26">
        <v>0</v>
      </c>
      <c r="J1604" s="27">
        <v>0</v>
      </c>
      <c r="K1604" s="28">
        <v>29</v>
      </c>
      <c r="L1604" s="27">
        <v>101.5</v>
      </c>
      <c r="M1604" s="27">
        <v>7.1</v>
      </c>
      <c r="N1604" s="29">
        <v>108.6</v>
      </c>
      <c r="O1604" s="27">
        <v>7.1</v>
      </c>
      <c r="P1604" s="27">
        <v>108.6</v>
      </c>
      <c r="Q1604" s="27">
        <v>108.75</v>
      </c>
      <c r="R1604" s="30"/>
      <c r="S1604">
        <f t="shared" ref="S1604:S1667" si="144">LEN(B1604)</f>
        <v>7</v>
      </c>
      <c r="T1604" t="str">
        <f t="shared" si="140"/>
        <v>เม</v>
      </c>
      <c r="U1604" t="str">
        <f t="shared" si="141"/>
        <v>25</v>
      </c>
      <c r="V1604" cm="1">
        <f t="array" ref="V1604">_xlfn.SWITCH(T1604,"มค",1,"กพ",2,"มี",3,"เม",4,"พค",5,"มิ",6,"กค",7,"สค",8,"กย",9,"ตค",10,"พย",11,"ธค",12)</f>
        <v>4</v>
      </c>
      <c r="W1604" s="55">
        <f t="shared" si="142"/>
        <v>2022</v>
      </c>
      <c r="X1604" s="54">
        <f t="shared" si="143"/>
        <v>44676</v>
      </c>
    </row>
    <row r="1605" spans="1:24" ht="24" x14ac:dyDescent="0.4">
      <c r="A1605" s="19">
        <v>206</v>
      </c>
      <c r="B1605" s="20" t="s">
        <v>3025</v>
      </c>
      <c r="C1605" s="21" t="s">
        <v>3052</v>
      </c>
      <c r="D1605" s="22" t="s">
        <v>877</v>
      </c>
      <c r="E1605" s="23" t="s">
        <v>878</v>
      </c>
      <c r="F1605" s="24" t="s">
        <v>879</v>
      </c>
      <c r="G1605" s="25" t="s">
        <v>50</v>
      </c>
      <c r="H1605" s="26">
        <v>0</v>
      </c>
      <c r="I1605" s="26">
        <v>0</v>
      </c>
      <c r="J1605" s="27">
        <v>0</v>
      </c>
      <c r="K1605" s="28">
        <v>18</v>
      </c>
      <c r="L1605" s="27">
        <v>63</v>
      </c>
      <c r="M1605" s="27">
        <v>4.41</v>
      </c>
      <c r="N1605" s="29">
        <v>67.41</v>
      </c>
      <c r="O1605" s="27">
        <v>4.41</v>
      </c>
      <c r="P1605" s="27">
        <v>67.41</v>
      </c>
      <c r="Q1605" s="27">
        <v>67.5</v>
      </c>
      <c r="R1605" s="30"/>
      <c r="S1605">
        <f t="shared" si="144"/>
        <v>7</v>
      </c>
      <c r="T1605" t="str">
        <f t="shared" si="140"/>
        <v>เม</v>
      </c>
      <c r="U1605" t="str">
        <f t="shared" si="141"/>
        <v>25</v>
      </c>
      <c r="V1605" cm="1">
        <f t="array" ref="V1605">_xlfn.SWITCH(T1605,"มค",1,"กพ",2,"มี",3,"เม",4,"พค",5,"มิ",6,"กค",7,"สค",8,"กย",9,"ตค",10,"พย",11,"ธค",12)</f>
        <v>4</v>
      </c>
      <c r="W1605" s="55">
        <f t="shared" si="142"/>
        <v>2022</v>
      </c>
      <c r="X1605" s="54">
        <f t="shared" si="143"/>
        <v>44676</v>
      </c>
    </row>
    <row r="1606" spans="1:24" ht="24" x14ac:dyDescent="0.4">
      <c r="A1606" s="19">
        <v>207</v>
      </c>
      <c r="B1606" s="20" t="s">
        <v>3025</v>
      </c>
      <c r="C1606" s="21" t="s">
        <v>3053</v>
      </c>
      <c r="D1606" s="22" t="s">
        <v>862</v>
      </c>
      <c r="E1606" s="23" t="s">
        <v>863</v>
      </c>
      <c r="F1606" s="24" t="s">
        <v>864</v>
      </c>
      <c r="G1606" s="25" t="s">
        <v>50</v>
      </c>
      <c r="H1606" s="26">
        <v>0</v>
      </c>
      <c r="I1606" s="26">
        <v>0</v>
      </c>
      <c r="J1606" s="27">
        <v>0</v>
      </c>
      <c r="K1606" s="28">
        <v>12</v>
      </c>
      <c r="L1606" s="27">
        <v>42</v>
      </c>
      <c r="M1606" s="27">
        <v>2.94</v>
      </c>
      <c r="N1606" s="29">
        <v>44.94</v>
      </c>
      <c r="O1606" s="27">
        <v>2.94</v>
      </c>
      <c r="P1606" s="27">
        <v>44.94</v>
      </c>
      <c r="Q1606" s="27">
        <v>45</v>
      </c>
      <c r="R1606" s="30"/>
      <c r="S1606">
        <f t="shared" si="144"/>
        <v>7</v>
      </c>
      <c r="T1606" t="str">
        <f t="shared" si="140"/>
        <v>เม</v>
      </c>
      <c r="U1606" t="str">
        <f t="shared" si="141"/>
        <v>25</v>
      </c>
      <c r="V1606" cm="1">
        <f t="array" ref="V1606">_xlfn.SWITCH(T1606,"มค",1,"กพ",2,"มี",3,"เม",4,"พค",5,"มิ",6,"กค",7,"สค",8,"กย",9,"ตค",10,"พย",11,"ธค",12)</f>
        <v>4</v>
      </c>
      <c r="W1606" s="55">
        <f t="shared" si="142"/>
        <v>2022</v>
      </c>
      <c r="X1606" s="54">
        <f t="shared" si="143"/>
        <v>44676</v>
      </c>
    </row>
    <row r="1607" spans="1:24" ht="24" x14ac:dyDescent="0.4">
      <c r="A1607" s="19">
        <v>208</v>
      </c>
      <c r="B1607" s="20" t="s">
        <v>3025</v>
      </c>
      <c r="C1607" s="21" t="s">
        <v>3054</v>
      </c>
      <c r="D1607" s="22" t="s">
        <v>612</v>
      </c>
      <c r="E1607" s="23" t="s">
        <v>613</v>
      </c>
      <c r="F1607" s="24" t="s">
        <v>614</v>
      </c>
      <c r="G1607" s="25" t="s">
        <v>50</v>
      </c>
      <c r="H1607" s="26">
        <v>0</v>
      </c>
      <c r="I1607" s="26">
        <v>0</v>
      </c>
      <c r="J1607" s="27">
        <v>0</v>
      </c>
      <c r="K1607" s="28">
        <v>75</v>
      </c>
      <c r="L1607" s="27">
        <v>262.5</v>
      </c>
      <c r="M1607" s="27">
        <v>18.37</v>
      </c>
      <c r="N1607" s="29">
        <v>280.87</v>
      </c>
      <c r="O1607" s="27">
        <v>18.37</v>
      </c>
      <c r="P1607" s="27">
        <v>280.87</v>
      </c>
      <c r="Q1607" s="27">
        <v>281</v>
      </c>
      <c r="R1607" s="30"/>
      <c r="S1607">
        <f t="shared" si="144"/>
        <v>7</v>
      </c>
      <c r="T1607" t="str">
        <f t="shared" si="140"/>
        <v>เม</v>
      </c>
      <c r="U1607" t="str">
        <f t="shared" si="141"/>
        <v>25</v>
      </c>
      <c r="V1607" cm="1">
        <f t="array" ref="V1607">_xlfn.SWITCH(T1607,"มค",1,"กพ",2,"มี",3,"เม",4,"พค",5,"มิ",6,"กค",7,"สค",8,"กย",9,"ตค",10,"พย",11,"ธค",12)</f>
        <v>4</v>
      </c>
      <c r="W1607" s="55">
        <f t="shared" si="142"/>
        <v>2022</v>
      </c>
      <c r="X1607" s="54">
        <f t="shared" si="143"/>
        <v>44676</v>
      </c>
    </row>
    <row r="1608" spans="1:24" ht="24" x14ac:dyDescent="0.4">
      <c r="A1608" s="19">
        <v>209</v>
      </c>
      <c r="B1608" s="20" t="s">
        <v>3025</v>
      </c>
      <c r="C1608" s="21" t="s">
        <v>3055</v>
      </c>
      <c r="D1608" s="22" t="s">
        <v>931</v>
      </c>
      <c r="E1608" s="23" t="s">
        <v>932</v>
      </c>
      <c r="F1608" s="24" t="s">
        <v>933</v>
      </c>
      <c r="G1608" s="25" t="s">
        <v>50</v>
      </c>
      <c r="H1608" s="26">
        <v>0</v>
      </c>
      <c r="I1608" s="26">
        <v>0</v>
      </c>
      <c r="J1608" s="27">
        <v>0</v>
      </c>
      <c r="K1608" s="28">
        <v>31</v>
      </c>
      <c r="L1608" s="27">
        <v>108.5</v>
      </c>
      <c r="M1608" s="27">
        <v>7.59</v>
      </c>
      <c r="N1608" s="29">
        <v>116.09</v>
      </c>
      <c r="O1608" s="27">
        <v>7.59</v>
      </c>
      <c r="P1608" s="27">
        <v>116.09</v>
      </c>
      <c r="Q1608" s="27">
        <v>116.25</v>
      </c>
      <c r="R1608" s="30"/>
      <c r="S1608">
        <f t="shared" si="144"/>
        <v>7</v>
      </c>
      <c r="T1608" t="str">
        <f t="shared" si="140"/>
        <v>เม</v>
      </c>
      <c r="U1608" t="str">
        <f t="shared" si="141"/>
        <v>25</v>
      </c>
      <c r="V1608" cm="1">
        <f t="array" ref="V1608">_xlfn.SWITCH(T1608,"มค",1,"กพ",2,"มี",3,"เม",4,"พค",5,"มิ",6,"กค",7,"สค",8,"กย",9,"ตค",10,"พย",11,"ธค",12)</f>
        <v>4</v>
      </c>
      <c r="W1608" s="55">
        <f t="shared" si="142"/>
        <v>2022</v>
      </c>
      <c r="X1608" s="54">
        <f t="shared" si="143"/>
        <v>44676</v>
      </c>
    </row>
    <row r="1609" spans="1:24" ht="24" x14ac:dyDescent="0.4">
      <c r="A1609" s="19">
        <v>210</v>
      </c>
      <c r="B1609" s="20" t="s">
        <v>3025</v>
      </c>
      <c r="C1609" s="21" t="s">
        <v>3056</v>
      </c>
      <c r="D1609" s="22" t="s">
        <v>939</v>
      </c>
      <c r="E1609" s="23" t="s">
        <v>130</v>
      </c>
      <c r="F1609" s="24" t="s">
        <v>940</v>
      </c>
      <c r="G1609" s="25" t="s">
        <v>50</v>
      </c>
      <c r="H1609" s="26">
        <v>0</v>
      </c>
      <c r="I1609" s="26">
        <v>0</v>
      </c>
      <c r="J1609" s="27">
        <v>0</v>
      </c>
      <c r="K1609" s="28">
        <v>81</v>
      </c>
      <c r="L1609" s="27">
        <v>283.5</v>
      </c>
      <c r="M1609" s="27">
        <v>19.84</v>
      </c>
      <c r="N1609" s="29">
        <v>303.33999999999997</v>
      </c>
      <c r="O1609" s="27">
        <v>19.84</v>
      </c>
      <c r="P1609" s="27">
        <v>303.33999999999997</v>
      </c>
      <c r="Q1609" s="27">
        <v>303.5</v>
      </c>
      <c r="R1609" s="30"/>
      <c r="S1609">
        <f t="shared" si="144"/>
        <v>7</v>
      </c>
      <c r="T1609" t="str">
        <f t="shared" si="140"/>
        <v>เม</v>
      </c>
      <c r="U1609" t="str">
        <f t="shared" si="141"/>
        <v>25</v>
      </c>
      <c r="V1609" cm="1">
        <f t="array" ref="V1609">_xlfn.SWITCH(T1609,"มค",1,"กพ",2,"มี",3,"เม",4,"พค",5,"มิ",6,"กค",7,"สค",8,"กย",9,"ตค",10,"พย",11,"ธค",12)</f>
        <v>4</v>
      </c>
      <c r="W1609" s="55">
        <f t="shared" si="142"/>
        <v>2022</v>
      </c>
      <c r="X1609" s="54">
        <f t="shared" si="143"/>
        <v>44676</v>
      </c>
    </row>
    <row r="1610" spans="1:24" ht="24" x14ac:dyDescent="0.4">
      <c r="A1610" s="19">
        <v>211</v>
      </c>
      <c r="B1610" s="20" t="s">
        <v>3025</v>
      </c>
      <c r="C1610" s="21" t="s">
        <v>3057</v>
      </c>
      <c r="D1610" s="22" t="s">
        <v>1468</v>
      </c>
      <c r="E1610" s="23" t="s">
        <v>1469</v>
      </c>
      <c r="F1610" s="24" t="s">
        <v>1470</v>
      </c>
      <c r="G1610" s="25" t="s">
        <v>50</v>
      </c>
      <c r="H1610" s="26">
        <v>0</v>
      </c>
      <c r="I1610" s="26">
        <v>0</v>
      </c>
      <c r="J1610" s="27">
        <v>0</v>
      </c>
      <c r="K1610" s="28">
        <v>1</v>
      </c>
      <c r="L1610" s="27">
        <v>3.5</v>
      </c>
      <c r="M1610" s="27">
        <v>0.24</v>
      </c>
      <c r="N1610" s="29">
        <v>3.74</v>
      </c>
      <c r="O1610" s="27">
        <v>0.24</v>
      </c>
      <c r="P1610" s="27">
        <v>3.74</v>
      </c>
      <c r="Q1610" s="27">
        <v>3.75</v>
      </c>
      <c r="R1610" s="30"/>
      <c r="S1610">
        <f t="shared" si="144"/>
        <v>7</v>
      </c>
      <c r="T1610" t="str">
        <f t="shared" si="140"/>
        <v>เม</v>
      </c>
      <c r="U1610" t="str">
        <f t="shared" si="141"/>
        <v>25</v>
      </c>
      <c r="V1610" cm="1">
        <f t="array" ref="V1610">_xlfn.SWITCH(T1610,"มค",1,"กพ",2,"มี",3,"เม",4,"พค",5,"มิ",6,"กค",7,"สค",8,"กย",9,"ตค",10,"พย",11,"ธค",12)</f>
        <v>4</v>
      </c>
      <c r="W1610" s="55">
        <f t="shared" si="142"/>
        <v>2022</v>
      </c>
      <c r="X1610" s="54">
        <f t="shared" si="143"/>
        <v>44676</v>
      </c>
    </row>
    <row r="1611" spans="1:24" ht="24" x14ac:dyDescent="0.4">
      <c r="A1611" s="19">
        <v>212</v>
      </c>
      <c r="B1611" s="20" t="s">
        <v>3025</v>
      </c>
      <c r="C1611" s="21" t="s">
        <v>3058</v>
      </c>
      <c r="D1611" s="22" t="s">
        <v>632</v>
      </c>
      <c r="E1611" s="23" t="s">
        <v>633</v>
      </c>
      <c r="F1611" s="24" t="s">
        <v>634</v>
      </c>
      <c r="G1611" s="25" t="s">
        <v>50</v>
      </c>
      <c r="H1611" s="26">
        <v>0</v>
      </c>
      <c r="I1611" s="26">
        <v>0</v>
      </c>
      <c r="J1611" s="27">
        <v>0</v>
      </c>
      <c r="K1611" s="28">
        <v>5</v>
      </c>
      <c r="L1611" s="27">
        <v>17.5</v>
      </c>
      <c r="M1611" s="27">
        <v>1.22</v>
      </c>
      <c r="N1611" s="29">
        <v>18.72</v>
      </c>
      <c r="O1611" s="27">
        <v>1.22</v>
      </c>
      <c r="P1611" s="27">
        <v>18.72</v>
      </c>
      <c r="Q1611" s="27">
        <v>18.75</v>
      </c>
      <c r="R1611" s="30"/>
      <c r="S1611">
        <f t="shared" si="144"/>
        <v>7</v>
      </c>
      <c r="T1611" t="str">
        <f t="shared" si="140"/>
        <v>เม</v>
      </c>
      <c r="U1611" t="str">
        <f t="shared" si="141"/>
        <v>25</v>
      </c>
      <c r="V1611" cm="1">
        <f t="array" ref="V1611">_xlfn.SWITCH(T1611,"มค",1,"กพ",2,"มี",3,"เม",4,"พค",5,"มิ",6,"กค",7,"สค",8,"กย",9,"ตค",10,"พย",11,"ธค",12)</f>
        <v>4</v>
      </c>
      <c r="W1611" s="55">
        <f t="shared" si="142"/>
        <v>2022</v>
      </c>
      <c r="X1611" s="54">
        <f t="shared" si="143"/>
        <v>44676</v>
      </c>
    </row>
    <row r="1612" spans="1:24" ht="24" x14ac:dyDescent="0.4">
      <c r="A1612" s="19">
        <v>213</v>
      </c>
      <c r="B1612" s="20" t="s">
        <v>3025</v>
      </c>
      <c r="C1612" s="21" t="s">
        <v>3059</v>
      </c>
      <c r="D1612" s="22" t="s">
        <v>28</v>
      </c>
      <c r="E1612" s="23" t="s">
        <v>29</v>
      </c>
      <c r="F1612" s="24" t="s">
        <v>30</v>
      </c>
      <c r="G1612" s="25" t="s">
        <v>2845</v>
      </c>
      <c r="H1612" s="26">
        <v>126</v>
      </c>
      <c r="I1612" s="26">
        <v>8.82</v>
      </c>
      <c r="J1612" s="27">
        <v>134.82</v>
      </c>
      <c r="K1612" s="28">
        <v>33</v>
      </c>
      <c r="L1612" s="27">
        <v>115.5</v>
      </c>
      <c r="M1612" s="27">
        <v>8.08</v>
      </c>
      <c r="N1612" s="29">
        <v>123.58</v>
      </c>
      <c r="O1612" s="27">
        <v>16.899999999999999</v>
      </c>
      <c r="P1612" s="27">
        <v>258.39999999999998</v>
      </c>
      <c r="Q1612" s="27">
        <v>258.39999999999998</v>
      </c>
      <c r="R1612" s="30" t="s">
        <v>3060</v>
      </c>
      <c r="S1612">
        <f t="shared" si="144"/>
        <v>7</v>
      </c>
      <c r="T1612" t="str">
        <f t="shared" si="140"/>
        <v>เม</v>
      </c>
      <c r="U1612" t="str">
        <f t="shared" si="141"/>
        <v>25</v>
      </c>
      <c r="V1612" cm="1">
        <f t="array" ref="V1612">_xlfn.SWITCH(T1612,"มค",1,"กพ",2,"มี",3,"เม",4,"พค",5,"มิ",6,"กค",7,"สค",8,"กย",9,"ตค",10,"พย",11,"ธค",12)</f>
        <v>4</v>
      </c>
      <c r="W1612" s="55">
        <f t="shared" si="142"/>
        <v>2022</v>
      </c>
      <c r="X1612" s="54">
        <f t="shared" si="143"/>
        <v>44676</v>
      </c>
    </row>
    <row r="1613" spans="1:24" ht="24" x14ac:dyDescent="0.4">
      <c r="A1613" s="19">
        <v>214</v>
      </c>
      <c r="B1613" s="20" t="s">
        <v>3061</v>
      </c>
      <c r="C1613" s="21" t="s">
        <v>3062</v>
      </c>
      <c r="D1613" s="22" t="s">
        <v>2684</v>
      </c>
      <c r="E1613" s="23" t="s">
        <v>2685</v>
      </c>
      <c r="F1613" s="24" t="s">
        <v>2686</v>
      </c>
      <c r="G1613" s="25" t="s">
        <v>50</v>
      </c>
      <c r="H1613" s="26">
        <v>0</v>
      </c>
      <c r="I1613" s="26">
        <v>0</v>
      </c>
      <c r="J1613" s="27">
        <v>0</v>
      </c>
      <c r="K1613" s="28">
        <v>7</v>
      </c>
      <c r="L1613" s="27">
        <v>24.5</v>
      </c>
      <c r="M1613" s="27">
        <v>1.71</v>
      </c>
      <c r="N1613" s="29">
        <v>26.21</v>
      </c>
      <c r="O1613" s="27">
        <v>1.71</v>
      </c>
      <c r="P1613" s="27">
        <v>26.21</v>
      </c>
      <c r="Q1613" s="27">
        <v>26.25</v>
      </c>
      <c r="R1613" s="30"/>
      <c r="S1613">
        <f t="shared" si="144"/>
        <v>7</v>
      </c>
      <c r="T1613" t="str">
        <f t="shared" si="140"/>
        <v>เม</v>
      </c>
      <c r="U1613" t="str">
        <f t="shared" si="141"/>
        <v>26</v>
      </c>
      <c r="V1613" cm="1">
        <f t="array" ref="V1613">_xlfn.SWITCH(T1613,"มค",1,"กพ",2,"มี",3,"เม",4,"พค",5,"มิ",6,"กค",7,"สค",8,"กย",9,"ตค",10,"พย",11,"ธค",12)</f>
        <v>4</v>
      </c>
      <c r="W1613" s="55">
        <f t="shared" si="142"/>
        <v>2022</v>
      </c>
      <c r="X1613" s="54">
        <f t="shared" si="143"/>
        <v>44677</v>
      </c>
    </row>
    <row r="1614" spans="1:24" ht="24" x14ac:dyDescent="0.4">
      <c r="A1614" s="19">
        <v>215</v>
      </c>
      <c r="B1614" s="20" t="s">
        <v>3061</v>
      </c>
      <c r="C1614" s="21" t="s">
        <v>3063</v>
      </c>
      <c r="D1614" s="22" t="s">
        <v>796</v>
      </c>
      <c r="E1614" s="23" t="s">
        <v>797</v>
      </c>
      <c r="F1614" s="24" t="s">
        <v>798</v>
      </c>
      <c r="G1614" s="25" t="s">
        <v>50</v>
      </c>
      <c r="H1614" s="26">
        <v>0</v>
      </c>
      <c r="I1614" s="26">
        <v>0</v>
      </c>
      <c r="J1614" s="27">
        <v>0</v>
      </c>
      <c r="K1614" s="28">
        <v>11</v>
      </c>
      <c r="L1614" s="27">
        <v>38.5</v>
      </c>
      <c r="M1614" s="27">
        <v>2.69</v>
      </c>
      <c r="N1614" s="29">
        <v>41.19</v>
      </c>
      <c r="O1614" s="27">
        <v>2.69</v>
      </c>
      <c r="P1614" s="27">
        <v>41.19</v>
      </c>
      <c r="Q1614" s="27">
        <v>41.25</v>
      </c>
      <c r="R1614" s="30"/>
      <c r="S1614">
        <f t="shared" si="144"/>
        <v>7</v>
      </c>
      <c r="T1614" t="str">
        <f t="shared" si="140"/>
        <v>เม</v>
      </c>
      <c r="U1614" t="str">
        <f t="shared" si="141"/>
        <v>26</v>
      </c>
      <c r="V1614" cm="1">
        <f t="array" ref="V1614">_xlfn.SWITCH(T1614,"มค",1,"กพ",2,"มี",3,"เม",4,"พค",5,"มิ",6,"กค",7,"สค",8,"กย",9,"ตค",10,"พย",11,"ธค",12)</f>
        <v>4</v>
      </c>
      <c r="W1614" s="55">
        <f t="shared" si="142"/>
        <v>2022</v>
      </c>
      <c r="X1614" s="54">
        <f t="shared" si="143"/>
        <v>44677</v>
      </c>
    </row>
    <row r="1615" spans="1:24" ht="24" x14ac:dyDescent="0.4">
      <c r="A1615" s="19">
        <v>216</v>
      </c>
      <c r="B1615" s="20" t="s">
        <v>3061</v>
      </c>
      <c r="C1615" s="21" t="s">
        <v>3064</v>
      </c>
      <c r="D1615" s="22" t="s">
        <v>739</v>
      </c>
      <c r="E1615" s="23" t="s">
        <v>740</v>
      </c>
      <c r="F1615" s="24" t="s">
        <v>741</v>
      </c>
      <c r="G1615" s="25" t="s">
        <v>50</v>
      </c>
      <c r="H1615" s="26">
        <v>0</v>
      </c>
      <c r="I1615" s="26">
        <v>0</v>
      </c>
      <c r="J1615" s="27">
        <v>0</v>
      </c>
      <c r="K1615" s="28">
        <v>18</v>
      </c>
      <c r="L1615" s="27">
        <v>63</v>
      </c>
      <c r="M1615" s="27">
        <v>4.41</v>
      </c>
      <c r="N1615" s="29">
        <v>67.41</v>
      </c>
      <c r="O1615" s="27">
        <v>4.41</v>
      </c>
      <c r="P1615" s="27">
        <v>67.41</v>
      </c>
      <c r="Q1615" s="27">
        <v>67.5</v>
      </c>
      <c r="R1615" s="30"/>
      <c r="S1615">
        <f t="shared" si="144"/>
        <v>7</v>
      </c>
      <c r="T1615" t="str">
        <f t="shared" si="140"/>
        <v>เม</v>
      </c>
      <c r="U1615" t="str">
        <f t="shared" si="141"/>
        <v>26</v>
      </c>
      <c r="V1615" cm="1">
        <f t="array" ref="V1615">_xlfn.SWITCH(T1615,"มค",1,"กพ",2,"มี",3,"เม",4,"พค",5,"มิ",6,"กค",7,"สค",8,"กย",9,"ตค",10,"พย",11,"ธค",12)</f>
        <v>4</v>
      </c>
      <c r="W1615" s="55">
        <f t="shared" si="142"/>
        <v>2022</v>
      </c>
      <c r="X1615" s="54">
        <f t="shared" si="143"/>
        <v>44677</v>
      </c>
    </row>
    <row r="1616" spans="1:24" ht="24" x14ac:dyDescent="0.4">
      <c r="A1616" s="19">
        <v>217</v>
      </c>
      <c r="B1616" s="20" t="s">
        <v>3061</v>
      </c>
      <c r="C1616" s="21" t="s">
        <v>3065</v>
      </c>
      <c r="D1616" s="22" t="s">
        <v>251</v>
      </c>
      <c r="E1616" s="23" t="s">
        <v>252</v>
      </c>
      <c r="F1616" s="24" t="s">
        <v>253</v>
      </c>
      <c r="G1616" s="25" t="s">
        <v>50</v>
      </c>
      <c r="H1616" s="26">
        <v>0</v>
      </c>
      <c r="I1616" s="26">
        <v>0</v>
      </c>
      <c r="J1616" s="27">
        <v>0</v>
      </c>
      <c r="K1616" s="28">
        <v>14</v>
      </c>
      <c r="L1616" s="27">
        <v>49</v>
      </c>
      <c r="M1616" s="27">
        <v>3.43</v>
      </c>
      <c r="N1616" s="29">
        <v>52.43</v>
      </c>
      <c r="O1616" s="27">
        <v>3.43</v>
      </c>
      <c r="P1616" s="27">
        <v>52.43</v>
      </c>
      <c r="Q1616" s="27">
        <v>52.5</v>
      </c>
      <c r="R1616" s="30"/>
      <c r="S1616">
        <f t="shared" si="144"/>
        <v>7</v>
      </c>
      <c r="T1616" t="str">
        <f t="shared" si="140"/>
        <v>เม</v>
      </c>
      <c r="U1616" t="str">
        <f t="shared" si="141"/>
        <v>26</v>
      </c>
      <c r="V1616" cm="1">
        <f t="array" ref="V1616">_xlfn.SWITCH(T1616,"มค",1,"กพ",2,"มี",3,"เม",4,"พค",5,"มิ",6,"กค",7,"สค",8,"กย",9,"ตค",10,"พย",11,"ธค",12)</f>
        <v>4</v>
      </c>
      <c r="W1616" s="55">
        <f t="shared" si="142"/>
        <v>2022</v>
      </c>
      <c r="X1616" s="54">
        <f t="shared" si="143"/>
        <v>44677</v>
      </c>
    </row>
    <row r="1617" spans="1:24" ht="24" x14ac:dyDescent="0.4">
      <c r="A1617" s="19">
        <v>218</v>
      </c>
      <c r="B1617" s="20" t="s">
        <v>3061</v>
      </c>
      <c r="C1617" s="21" t="s">
        <v>3066</v>
      </c>
      <c r="D1617" s="22" t="s">
        <v>1453</v>
      </c>
      <c r="E1617" s="23" t="s">
        <v>1454</v>
      </c>
      <c r="F1617" s="24" t="s">
        <v>1455</v>
      </c>
      <c r="G1617" s="25" t="s">
        <v>50</v>
      </c>
      <c r="H1617" s="26">
        <v>0</v>
      </c>
      <c r="I1617" s="26">
        <v>0</v>
      </c>
      <c r="J1617" s="27">
        <v>0</v>
      </c>
      <c r="K1617" s="28">
        <v>15</v>
      </c>
      <c r="L1617" s="27">
        <v>52.5</v>
      </c>
      <c r="M1617" s="27">
        <v>3.67</v>
      </c>
      <c r="N1617" s="29">
        <v>56.17</v>
      </c>
      <c r="O1617" s="27">
        <v>3.67</v>
      </c>
      <c r="P1617" s="27">
        <v>56.17</v>
      </c>
      <c r="Q1617" s="27">
        <v>56.25</v>
      </c>
      <c r="R1617" s="30"/>
      <c r="S1617">
        <f t="shared" si="144"/>
        <v>7</v>
      </c>
      <c r="T1617" t="str">
        <f t="shared" si="140"/>
        <v>เม</v>
      </c>
      <c r="U1617" t="str">
        <f t="shared" si="141"/>
        <v>26</v>
      </c>
      <c r="V1617" cm="1">
        <f t="array" ref="V1617">_xlfn.SWITCH(T1617,"มค",1,"กพ",2,"มี",3,"เม",4,"พค",5,"มิ",6,"กค",7,"สค",8,"กย",9,"ตค",10,"พย",11,"ธค",12)</f>
        <v>4</v>
      </c>
      <c r="W1617" s="55">
        <f t="shared" si="142"/>
        <v>2022</v>
      </c>
      <c r="X1617" s="54">
        <f t="shared" si="143"/>
        <v>44677</v>
      </c>
    </row>
    <row r="1618" spans="1:24" ht="24" x14ac:dyDescent="0.4">
      <c r="A1618" s="19">
        <v>219</v>
      </c>
      <c r="B1618" s="20" t="s">
        <v>3061</v>
      </c>
      <c r="C1618" s="21" t="s">
        <v>3067</v>
      </c>
      <c r="D1618" s="22" t="s">
        <v>616</v>
      </c>
      <c r="E1618" s="23" t="s">
        <v>617</v>
      </c>
      <c r="F1618" s="24" t="s">
        <v>618</v>
      </c>
      <c r="G1618" s="25" t="s">
        <v>50</v>
      </c>
      <c r="H1618" s="26">
        <v>0</v>
      </c>
      <c r="I1618" s="26">
        <v>0</v>
      </c>
      <c r="J1618" s="27">
        <v>0</v>
      </c>
      <c r="K1618" s="28">
        <v>3</v>
      </c>
      <c r="L1618" s="27">
        <v>10.5</v>
      </c>
      <c r="M1618" s="27">
        <v>0.73</v>
      </c>
      <c r="N1618" s="29">
        <v>11.23</v>
      </c>
      <c r="O1618" s="27">
        <v>0.73</v>
      </c>
      <c r="P1618" s="27">
        <v>11.23</v>
      </c>
      <c r="Q1618" s="27">
        <v>11.25</v>
      </c>
      <c r="R1618" s="30"/>
      <c r="S1618">
        <f t="shared" si="144"/>
        <v>7</v>
      </c>
      <c r="T1618" t="str">
        <f t="shared" ref="T1618:T1681" si="145">IF(S1618=6,MID(B1618,2,2),MID(B1618,3,2))</f>
        <v>เม</v>
      </c>
      <c r="U1618" t="str">
        <f t="shared" ref="U1618:U1681" si="146">IF(S1618=6,LEFT(B1618,1),LEFT(B1618,2))</f>
        <v>26</v>
      </c>
      <c r="V1618" cm="1">
        <f t="array" ref="V1618">_xlfn.SWITCH(T1618,"มค",1,"กพ",2,"มี",3,"เม",4,"พค",5,"มิ",6,"กค",7,"สค",8,"กย",9,"ตค",10,"พย",11,"ธค",12)</f>
        <v>4</v>
      </c>
      <c r="W1618" s="55">
        <f t="shared" ref="W1618:W1681" si="147">(2500+RIGHT(B1618,2))-543</f>
        <v>2022</v>
      </c>
      <c r="X1618" s="54">
        <f t="shared" ref="X1618:X1681" si="148">DATE(W1618,V1618,U1618)</f>
        <v>44677</v>
      </c>
    </row>
    <row r="1619" spans="1:24" ht="24" x14ac:dyDescent="0.4">
      <c r="A1619" s="19">
        <v>220</v>
      </c>
      <c r="B1619" s="20" t="s">
        <v>3061</v>
      </c>
      <c r="C1619" s="21" t="s">
        <v>3068</v>
      </c>
      <c r="D1619" s="22" t="s">
        <v>608</v>
      </c>
      <c r="E1619" s="23" t="s">
        <v>609</v>
      </c>
      <c r="F1619" s="24" t="s">
        <v>610</v>
      </c>
      <c r="G1619" s="25" t="s">
        <v>50</v>
      </c>
      <c r="H1619" s="26">
        <v>0</v>
      </c>
      <c r="I1619" s="26">
        <v>0</v>
      </c>
      <c r="J1619" s="27">
        <v>0</v>
      </c>
      <c r="K1619" s="28">
        <v>29</v>
      </c>
      <c r="L1619" s="27">
        <v>101.5</v>
      </c>
      <c r="M1619" s="27">
        <v>7.1</v>
      </c>
      <c r="N1619" s="29">
        <v>108.6</v>
      </c>
      <c r="O1619" s="27">
        <v>7.1</v>
      </c>
      <c r="P1619" s="27">
        <v>108.6</v>
      </c>
      <c r="Q1619" s="27">
        <v>108.75</v>
      </c>
      <c r="R1619" s="30"/>
      <c r="S1619">
        <f t="shared" si="144"/>
        <v>7</v>
      </c>
      <c r="T1619" t="str">
        <f t="shared" si="145"/>
        <v>เม</v>
      </c>
      <c r="U1619" t="str">
        <f t="shared" si="146"/>
        <v>26</v>
      </c>
      <c r="V1619" cm="1">
        <f t="array" ref="V1619">_xlfn.SWITCH(T1619,"มค",1,"กพ",2,"มี",3,"เม",4,"พค",5,"มิ",6,"กค",7,"สค",8,"กย",9,"ตค",10,"พย",11,"ธค",12)</f>
        <v>4</v>
      </c>
      <c r="W1619" s="55">
        <f t="shared" si="147"/>
        <v>2022</v>
      </c>
      <c r="X1619" s="54">
        <f t="shared" si="148"/>
        <v>44677</v>
      </c>
    </row>
    <row r="1620" spans="1:24" ht="24" x14ac:dyDescent="0.4">
      <c r="A1620" s="19">
        <v>221</v>
      </c>
      <c r="B1620" s="20" t="s">
        <v>3061</v>
      </c>
      <c r="C1620" s="21" t="s">
        <v>3069</v>
      </c>
      <c r="D1620" s="22" t="s">
        <v>604</v>
      </c>
      <c r="E1620" s="23" t="s">
        <v>605</v>
      </c>
      <c r="F1620" s="24" t="s">
        <v>606</v>
      </c>
      <c r="G1620" s="25" t="s">
        <v>50</v>
      </c>
      <c r="H1620" s="26">
        <v>0</v>
      </c>
      <c r="I1620" s="26">
        <v>0</v>
      </c>
      <c r="J1620" s="27">
        <v>0</v>
      </c>
      <c r="K1620" s="28">
        <v>8</v>
      </c>
      <c r="L1620" s="27">
        <v>28</v>
      </c>
      <c r="M1620" s="27">
        <v>1.96</v>
      </c>
      <c r="N1620" s="29">
        <v>29.96</v>
      </c>
      <c r="O1620" s="27">
        <v>1.96</v>
      </c>
      <c r="P1620" s="27">
        <v>29.96</v>
      </c>
      <c r="Q1620" s="27">
        <v>30</v>
      </c>
      <c r="R1620" s="30"/>
      <c r="S1620">
        <f t="shared" si="144"/>
        <v>7</v>
      </c>
      <c r="T1620" t="str">
        <f t="shared" si="145"/>
        <v>เม</v>
      </c>
      <c r="U1620" t="str">
        <f t="shared" si="146"/>
        <v>26</v>
      </c>
      <c r="V1620" cm="1">
        <f t="array" ref="V1620">_xlfn.SWITCH(T1620,"มค",1,"กพ",2,"มี",3,"เม",4,"พค",5,"มิ",6,"กค",7,"สค",8,"กย",9,"ตค",10,"พย",11,"ธค",12)</f>
        <v>4</v>
      </c>
      <c r="W1620" s="55">
        <f t="shared" si="147"/>
        <v>2022</v>
      </c>
      <c r="X1620" s="54">
        <f t="shared" si="148"/>
        <v>44677</v>
      </c>
    </row>
    <row r="1621" spans="1:24" ht="24" x14ac:dyDescent="0.4">
      <c r="A1621" s="19">
        <v>222</v>
      </c>
      <c r="B1621" s="20" t="s">
        <v>3061</v>
      </c>
      <c r="C1621" s="21" t="s">
        <v>3070</v>
      </c>
      <c r="D1621" s="22" t="s">
        <v>600</v>
      </c>
      <c r="E1621" s="23" t="s">
        <v>601</v>
      </c>
      <c r="F1621" s="24" t="s">
        <v>602</v>
      </c>
      <c r="G1621" s="25" t="s">
        <v>50</v>
      </c>
      <c r="H1621" s="26">
        <v>0</v>
      </c>
      <c r="I1621" s="26">
        <v>0</v>
      </c>
      <c r="J1621" s="27">
        <v>0</v>
      </c>
      <c r="K1621" s="28">
        <v>89</v>
      </c>
      <c r="L1621" s="27">
        <v>311.5</v>
      </c>
      <c r="M1621" s="27">
        <v>21.8</v>
      </c>
      <c r="N1621" s="29">
        <v>333.3</v>
      </c>
      <c r="O1621" s="27">
        <v>21.8</v>
      </c>
      <c r="P1621" s="27">
        <v>333.3</v>
      </c>
      <c r="Q1621" s="27">
        <v>333.5</v>
      </c>
      <c r="R1621" s="30"/>
      <c r="S1621">
        <f t="shared" si="144"/>
        <v>7</v>
      </c>
      <c r="T1621" t="str">
        <f t="shared" si="145"/>
        <v>เม</v>
      </c>
      <c r="U1621" t="str">
        <f t="shared" si="146"/>
        <v>26</v>
      </c>
      <c r="V1621" cm="1">
        <f t="array" ref="V1621">_xlfn.SWITCH(T1621,"มค",1,"กพ",2,"มี",3,"เม",4,"พค",5,"มิ",6,"กค",7,"สค",8,"กย",9,"ตค",10,"พย",11,"ธค",12)</f>
        <v>4</v>
      </c>
      <c r="W1621" s="55">
        <f t="shared" si="147"/>
        <v>2022</v>
      </c>
      <c r="X1621" s="54">
        <f t="shared" si="148"/>
        <v>44677</v>
      </c>
    </row>
    <row r="1622" spans="1:24" ht="24" x14ac:dyDescent="0.4">
      <c r="A1622" s="19">
        <v>223</v>
      </c>
      <c r="B1622" s="20" t="s">
        <v>3061</v>
      </c>
      <c r="C1622" s="21" t="s">
        <v>3071</v>
      </c>
      <c r="D1622" s="22" t="s">
        <v>1049</v>
      </c>
      <c r="E1622" s="23" t="s">
        <v>1050</v>
      </c>
      <c r="F1622" s="24" t="s">
        <v>587</v>
      </c>
      <c r="G1622" s="25" t="s">
        <v>50</v>
      </c>
      <c r="H1622" s="26">
        <v>0</v>
      </c>
      <c r="I1622" s="26">
        <v>0</v>
      </c>
      <c r="J1622" s="27">
        <v>0</v>
      </c>
      <c r="K1622" s="28">
        <v>15</v>
      </c>
      <c r="L1622" s="27">
        <v>52.5</v>
      </c>
      <c r="M1622" s="27">
        <v>3.67</v>
      </c>
      <c r="N1622" s="29">
        <v>56.17</v>
      </c>
      <c r="O1622" s="27">
        <v>3.67</v>
      </c>
      <c r="P1622" s="27">
        <v>56.17</v>
      </c>
      <c r="Q1622" s="27">
        <v>56.25</v>
      </c>
      <c r="R1622" s="30"/>
      <c r="S1622">
        <f t="shared" si="144"/>
        <v>7</v>
      </c>
      <c r="T1622" t="str">
        <f t="shared" si="145"/>
        <v>เม</v>
      </c>
      <c r="U1622" t="str">
        <f t="shared" si="146"/>
        <v>26</v>
      </c>
      <c r="V1622" cm="1">
        <f t="array" ref="V1622">_xlfn.SWITCH(T1622,"มค",1,"กพ",2,"มี",3,"เม",4,"พค",5,"มิ",6,"กค",7,"สค",8,"กย",9,"ตค",10,"พย",11,"ธค",12)</f>
        <v>4</v>
      </c>
      <c r="W1622" s="55">
        <f t="shared" si="147"/>
        <v>2022</v>
      </c>
      <c r="X1622" s="54">
        <f t="shared" si="148"/>
        <v>44677</v>
      </c>
    </row>
    <row r="1623" spans="1:24" ht="24" x14ac:dyDescent="0.4">
      <c r="A1623" s="19">
        <v>224</v>
      </c>
      <c r="B1623" s="20" t="s">
        <v>3061</v>
      </c>
      <c r="C1623" s="21" t="s">
        <v>3072</v>
      </c>
      <c r="D1623" s="22" t="s">
        <v>1052</v>
      </c>
      <c r="E1623" s="23" t="s">
        <v>1050</v>
      </c>
      <c r="F1623" s="24" t="s">
        <v>587</v>
      </c>
      <c r="G1623" s="25" t="s">
        <v>50</v>
      </c>
      <c r="H1623" s="26">
        <v>0</v>
      </c>
      <c r="I1623" s="26">
        <v>0</v>
      </c>
      <c r="J1623" s="27">
        <v>0</v>
      </c>
      <c r="K1623" s="28">
        <v>177</v>
      </c>
      <c r="L1623" s="27">
        <v>619.5</v>
      </c>
      <c r="M1623" s="27">
        <v>43.36</v>
      </c>
      <c r="N1623" s="29">
        <v>662.86</v>
      </c>
      <c r="O1623" s="27">
        <v>43.36</v>
      </c>
      <c r="P1623" s="27">
        <v>662.86</v>
      </c>
      <c r="Q1623" s="27">
        <v>663</v>
      </c>
      <c r="R1623" s="30"/>
      <c r="S1623">
        <f t="shared" si="144"/>
        <v>7</v>
      </c>
      <c r="T1623" t="str">
        <f t="shared" si="145"/>
        <v>เม</v>
      </c>
      <c r="U1623" t="str">
        <f t="shared" si="146"/>
        <v>26</v>
      </c>
      <c r="V1623" cm="1">
        <f t="array" ref="V1623">_xlfn.SWITCH(T1623,"มค",1,"กพ",2,"มี",3,"เม",4,"พค",5,"มิ",6,"กค",7,"สค",8,"กย",9,"ตค",10,"พย",11,"ธค",12)</f>
        <v>4</v>
      </c>
      <c r="W1623" s="55">
        <f t="shared" si="147"/>
        <v>2022</v>
      </c>
      <c r="X1623" s="54">
        <f t="shared" si="148"/>
        <v>44677</v>
      </c>
    </row>
    <row r="1624" spans="1:24" ht="24" x14ac:dyDescent="0.4">
      <c r="A1624" s="19">
        <v>225</v>
      </c>
      <c r="B1624" s="20" t="s">
        <v>3061</v>
      </c>
      <c r="C1624" s="21" t="s">
        <v>3073</v>
      </c>
      <c r="D1624" s="22" t="s">
        <v>417</v>
      </c>
      <c r="E1624" s="23" t="s">
        <v>418</v>
      </c>
      <c r="F1624" s="24" t="s">
        <v>419</v>
      </c>
      <c r="G1624" s="25" t="s">
        <v>50</v>
      </c>
      <c r="H1624" s="26">
        <v>0</v>
      </c>
      <c r="I1624" s="26">
        <v>0</v>
      </c>
      <c r="J1624" s="27">
        <v>0</v>
      </c>
      <c r="K1624" s="28">
        <v>27</v>
      </c>
      <c r="L1624" s="27">
        <v>94.5</v>
      </c>
      <c r="M1624" s="27">
        <v>6.62</v>
      </c>
      <c r="N1624" s="29">
        <v>101.12</v>
      </c>
      <c r="O1624" s="27">
        <v>6.62</v>
      </c>
      <c r="P1624" s="27">
        <v>101.12</v>
      </c>
      <c r="Q1624" s="27">
        <v>101.12</v>
      </c>
      <c r="R1624" s="30" t="s">
        <v>3074</v>
      </c>
      <c r="S1624">
        <f t="shared" si="144"/>
        <v>7</v>
      </c>
      <c r="T1624" t="str">
        <f t="shared" si="145"/>
        <v>เม</v>
      </c>
      <c r="U1624" t="str">
        <f t="shared" si="146"/>
        <v>26</v>
      </c>
      <c r="V1624" cm="1">
        <f t="array" ref="V1624">_xlfn.SWITCH(T1624,"มค",1,"กพ",2,"มี",3,"เม",4,"พค",5,"มิ",6,"กค",7,"สค",8,"กย",9,"ตค",10,"พย",11,"ธค",12)</f>
        <v>4</v>
      </c>
      <c r="W1624" s="55">
        <f t="shared" si="147"/>
        <v>2022</v>
      </c>
      <c r="X1624" s="54">
        <f t="shared" si="148"/>
        <v>44677</v>
      </c>
    </row>
    <row r="1625" spans="1:24" ht="24" x14ac:dyDescent="0.4">
      <c r="A1625" s="19">
        <v>226</v>
      </c>
      <c r="B1625" s="20" t="s">
        <v>3075</v>
      </c>
      <c r="C1625" s="21" t="s">
        <v>3076</v>
      </c>
      <c r="D1625" s="22" t="s">
        <v>295</v>
      </c>
      <c r="E1625" s="23" t="s">
        <v>296</v>
      </c>
      <c r="F1625" s="24" t="s">
        <v>297</v>
      </c>
      <c r="G1625" s="25" t="s">
        <v>50</v>
      </c>
      <c r="H1625" s="26">
        <v>0</v>
      </c>
      <c r="I1625" s="26">
        <v>0</v>
      </c>
      <c r="J1625" s="27">
        <v>0</v>
      </c>
      <c r="K1625" s="28">
        <v>29</v>
      </c>
      <c r="L1625" s="27">
        <v>101.5</v>
      </c>
      <c r="M1625" s="27">
        <v>7.1</v>
      </c>
      <c r="N1625" s="29">
        <v>108.6</v>
      </c>
      <c r="O1625" s="27">
        <v>7.1</v>
      </c>
      <c r="P1625" s="27">
        <v>108.6</v>
      </c>
      <c r="Q1625" s="27">
        <v>108.75</v>
      </c>
      <c r="R1625" s="30"/>
      <c r="S1625">
        <f t="shared" si="144"/>
        <v>7</v>
      </c>
      <c r="T1625" t="str">
        <f t="shared" si="145"/>
        <v>เม</v>
      </c>
      <c r="U1625" t="str">
        <f t="shared" si="146"/>
        <v>29</v>
      </c>
      <c r="V1625" cm="1">
        <f t="array" ref="V1625">_xlfn.SWITCH(T1625,"มค",1,"กพ",2,"มี",3,"เม",4,"พค",5,"มิ",6,"กค",7,"สค",8,"กย",9,"ตค",10,"พย",11,"ธค",12)</f>
        <v>4</v>
      </c>
      <c r="W1625" s="55">
        <f t="shared" si="147"/>
        <v>2022</v>
      </c>
      <c r="X1625" s="54">
        <f t="shared" si="148"/>
        <v>44680</v>
      </c>
    </row>
    <row r="1626" spans="1:24" ht="24" x14ac:dyDescent="0.4">
      <c r="A1626" s="19">
        <v>227</v>
      </c>
      <c r="B1626" s="20" t="s">
        <v>3075</v>
      </c>
      <c r="C1626" s="21" t="s">
        <v>3077</v>
      </c>
      <c r="D1626" s="22" t="s">
        <v>2243</v>
      </c>
      <c r="E1626" s="23" t="s">
        <v>292</v>
      </c>
      <c r="F1626" s="24" t="s">
        <v>293</v>
      </c>
      <c r="G1626" s="25" t="s">
        <v>50</v>
      </c>
      <c r="H1626" s="26">
        <v>0</v>
      </c>
      <c r="I1626" s="26">
        <v>0</v>
      </c>
      <c r="J1626" s="27">
        <v>0</v>
      </c>
      <c r="K1626" s="28">
        <v>62</v>
      </c>
      <c r="L1626" s="27">
        <v>217</v>
      </c>
      <c r="M1626" s="27">
        <v>15.19</v>
      </c>
      <c r="N1626" s="29">
        <v>232.19</v>
      </c>
      <c r="O1626" s="27">
        <v>15.19</v>
      </c>
      <c r="P1626" s="27">
        <v>232.19</v>
      </c>
      <c r="Q1626" s="27">
        <v>232.25</v>
      </c>
      <c r="R1626" s="30"/>
      <c r="S1626">
        <f t="shared" si="144"/>
        <v>7</v>
      </c>
      <c r="T1626" t="str">
        <f t="shared" si="145"/>
        <v>เม</v>
      </c>
      <c r="U1626" t="str">
        <f t="shared" si="146"/>
        <v>29</v>
      </c>
      <c r="V1626" cm="1">
        <f t="array" ref="V1626">_xlfn.SWITCH(T1626,"มค",1,"กพ",2,"มี",3,"เม",4,"พค",5,"มิ",6,"กค",7,"สค",8,"กย",9,"ตค",10,"พย",11,"ธค",12)</f>
        <v>4</v>
      </c>
      <c r="W1626" s="55">
        <f t="shared" si="147"/>
        <v>2022</v>
      </c>
      <c r="X1626" s="54">
        <f t="shared" si="148"/>
        <v>44680</v>
      </c>
    </row>
    <row r="1627" spans="1:24" ht="24" x14ac:dyDescent="0.4">
      <c r="A1627" s="19">
        <v>228</v>
      </c>
      <c r="B1627" s="20" t="s">
        <v>3075</v>
      </c>
      <c r="C1627" s="21" t="s">
        <v>3078</v>
      </c>
      <c r="D1627" s="22" t="s">
        <v>901</v>
      </c>
      <c r="E1627" s="23" t="s">
        <v>902</v>
      </c>
      <c r="F1627" s="24" t="s">
        <v>903</v>
      </c>
      <c r="G1627" s="25" t="s">
        <v>50</v>
      </c>
      <c r="H1627" s="26">
        <v>0</v>
      </c>
      <c r="I1627" s="26">
        <v>0</v>
      </c>
      <c r="J1627" s="27">
        <v>0</v>
      </c>
      <c r="K1627" s="28">
        <v>2</v>
      </c>
      <c r="L1627" s="27">
        <v>7</v>
      </c>
      <c r="M1627" s="27">
        <v>0.49</v>
      </c>
      <c r="N1627" s="29">
        <v>7.49</v>
      </c>
      <c r="O1627" s="27">
        <v>0.49</v>
      </c>
      <c r="P1627" s="27">
        <v>7.49</v>
      </c>
      <c r="Q1627" s="27">
        <v>7.5</v>
      </c>
      <c r="R1627" s="30"/>
      <c r="S1627">
        <f t="shared" si="144"/>
        <v>7</v>
      </c>
      <c r="T1627" t="str">
        <f t="shared" si="145"/>
        <v>เม</v>
      </c>
      <c r="U1627" t="str">
        <f t="shared" si="146"/>
        <v>29</v>
      </c>
      <c r="V1627" cm="1">
        <f t="array" ref="V1627">_xlfn.SWITCH(T1627,"มค",1,"กพ",2,"มี",3,"เม",4,"พค",5,"มิ",6,"กค",7,"สค",8,"กย",9,"ตค",10,"พย",11,"ธค",12)</f>
        <v>4</v>
      </c>
      <c r="W1627" s="55">
        <f t="shared" si="147"/>
        <v>2022</v>
      </c>
      <c r="X1627" s="54">
        <f t="shared" si="148"/>
        <v>44680</v>
      </c>
    </row>
    <row r="1628" spans="1:24" ht="24" x14ac:dyDescent="0.4">
      <c r="A1628" s="19">
        <v>229</v>
      </c>
      <c r="B1628" s="20" t="s">
        <v>3075</v>
      </c>
      <c r="C1628" s="21" t="s">
        <v>3079</v>
      </c>
      <c r="D1628" s="22" t="s">
        <v>897</v>
      </c>
      <c r="E1628" s="23" t="s">
        <v>898</v>
      </c>
      <c r="F1628" s="24" t="s">
        <v>899</v>
      </c>
      <c r="G1628" s="25" t="s">
        <v>50</v>
      </c>
      <c r="H1628" s="26">
        <v>0</v>
      </c>
      <c r="I1628" s="26">
        <v>0</v>
      </c>
      <c r="J1628" s="27">
        <v>0</v>
      </c>
      <c r="K1628" s="28">
        <v>6</v>
      </c>
      <c r="L1628" s="27">
        <v>21</v>
      </c>
      <c r="M1628" s="27">
        <v>1.47</v>
      </c>
      <c r="N1628" s="29">
        <v>22.47</v>
      </c>
      <c r="O1628" s="27">
        <v>1.47</v>
      </c>
      <c r="P1628" s="27">
        <v>22.47</v>
      </c>
      <c r="Q1628" s="27">
        <v>22.5</v>
      </c>
      <c r="R1628" s="30"/>
      <c r="S1628">
        <f t="shared" si="144"/>
        <v>7</v>
      </c>
      <c r="T1628" t="str">
        <f t="shared" si="145"/>
        <v>เม</v>
      </c>
      <c r="U1628" t="str">
        <f t="shared" si="146"/>
        <v>29</v>
      </c>
      <c r="V1628" cm="1">
        <f t="array" ref="V1628">_xlfn.SWITCH(T1628,"มค",1,"กพ",2,"มี",3,"เม",4,"พค",5,"มิ",6,"กค",7,"สค",8,"กย",9,"ตค",10,"พย",11,"ธค",12)</f>
        <v>4</v>
      </c>
      <c r="W1628" s="55">
        <f t="shared" si="147"/>
        <v>2022</v>
      </c>
      <c r="X1628" s="54">
        <f t="shared" si="148"/>
        <v>44680</v>
      </c>
    </row>
    <row r="1629" spans="1:24" ht="24" x14ac:dyDescent="0.4">
      <c r="A1629" s="19">
        <v>230</v>
      </c>
      <c r="B1629" s="20" t="s">
        <v>3075</v>
      </c>
      <c r="C1629" s="21" t="s">
        <v>3080</v>
      </c>
      <c r="D1629" s="22" t="s">
        <v>829</v>
      </c>
      <c r="E1629" s="23" t="s">
        <v>830</v>
      </c>
      <c r="F1629" s="24" t="s">
        <v>831</v>
      </c>
      <c r="G1629" s="25" t="s">
        <v>2845</v>
      </c>
      <c r="H1629" s="26">
        <v>42</v>
      </c>
      <c r="I1629" s="26">
        <v>2.94</v>
      </c>
      <c r="J1629" s="27">
        <v>44.94</v>
      </c>
      <c r="K1629" s="28">
        <v>17</v>
      </c>
      <c r="L1629" s="27">
        <v>59.5</v>
      </c>
      <c r="M1629" s="27">
        <v>4.16</v>
      </c>
      <c r="N1629" s="29">
        <v>63.66</v>
      </c>
      <c r="O1629" s="27">
        <v>7.1</v>
      </c>
      <c r="P1629" s="27">
        <v>108.6</v>
      </c>
      <c r="Q1629" s="27">
        <v>108.75</v>
      </c>
      <c r="R1629" s="30"/>
      <c r="S1629">
        <f t="shared" si="144"/>
        <v>7</v>
      </c>
      <c r="T1629" t="str">
        <f t="shared" si="145"/>
        <v>เม</v>
      </c>
      <c r="U1629" t="str">
        <f t="shared" si="146"/>
        <v>29</v>
      </c>
      <c r="V1629" cm="1">
        <f t="array" ref="V1629">_xlfn.SWITCH(T1629,"มค",1,"กพ",2,"มี",3,"เม",4,"พค",5,"มิ",6,"กค",7,"สค",8,"กย",9,"ตค",10,"พย",11,"ธค",12)</f>
        <v>4</v>
      </c>
      <c r="W1629" s="55">
        <f t="shared" si="147"/>
        <v>2022</v>
      </c>
      <c r="X1629" s="54">
        <f t="shared" si="148"/>
        <v>44680</v>
      </c>
    </row>
    <row r="1630" spans="1:24" ht="24" x14ac:dyDescent="0.4">
      <c r="A1630" s="19">
        <v>231</v>
      </c>
      <c r="B1630" s="20" t="s">
        <v>3075</v>
      </c>
      <c r="C1630" s="21" t="s">
        <v>3081</v>
      </c>
      <c r="D1630" s="22" t="s">
        <v>239</v>
      </c>
      <c r="E1630" s="23" t="s">
        <v>240</v>
      </c>
      <c r="F1630" s="24" t="s">
        <v>241</v>
      </c>
      <c r="G1630" s="25" t="s">
        <v>2845</v>
      </c>
      <c r="H1630" s="26">
        <v>35</v>
      </c>
      <c r="I1630" s="26">
        <v>2.4500000000000002</v>
      </c>
      <c r="J1630" s="27">
        <v>37.450000000000003</v>
      </c>
      <c r="K1630" s="28">
        <v>9</v>
      </c>
      <c r="L1630" s="27">
        <v>31.5</v>
      </c>
      <c r="M1630" s="27">
        <v>2.2000000000000002</v>
      </c>
      <c r="N1630" s="29">
        <v>33.700000000000003</v>
      </c>
      <c r="O1630" s="27">
        <v>4.6500000000000004</v>
      </c>
      <c r="P1630" s="27">
        <v>71.150000000000006</v>
      </c>
      <c r="Q1630" s="27">
        <v>71.25</v>
      </c>
      <c r="R1630" s="30"/>
      <c r="S1630">
        <f t="shared" si="144"/>
        <v>7</v>
      </c>
      <c r="T1630" t="str">
        <f t="shared" si="145"/>
        <v>เม</v>
      </c>
      <c r="U1630" t="str">
        <f t="shared" si="146"/>
        <v>29</v>
      </c>
      <c r="V1630" cm="1">
        <f t="array" ref="V1630">_xlfn.SWITCH(T1630,"มค",1,"กพ",2,"มี",3,"เม",4,"พค",5,"มิ",6,"กค",7,"สค",8,"กย",9,"ตค",10,"พย",11,"ธค",12)</f>
        <v>4</v>
      </c>
      <c r="W1630" s="55">
        <f t="shared" si="147"/>
        <v>2022</v>
      </c>
      <c r="X1630" s="54">
        <f t="shared" si="148"/>
        <v>44680</v>
      </c>
    </row>
    <row r="1631" spans="1:24" ht="24" x14ac:dyDescent="0.4">
      <c r="A1631" s="19">
        <v>232</v>
      </c>
      <c r="B1631" s="20" t="s">
        <v>3075</v>
      </c>
      <c r="C1631" s="21" t="s">
        <v>3082</v>
      </c>
      <c r="D1631" s="22" t="s">
        <v>942</v>
      </c>
      <c r="E1631" s="23" t="s">
        <v>943</v>
      </c>
      <c r="F1631" s="24" t="s">
        <v>944</v>
      </c>
      <c r="G1631" s="25" t="s">
        <v>50</v>
      </c>
      <c r="H1631" s="26">
        <v>0</v>
      </c>
      <c r="I1631" s="26">
        <v>0</v>
      </c>
      <c r="J1631" s="27">
        <v>0</v>
      </c>
      <c r="K1631" s="28">
        <v>6</v>
      </c>
      <c r="L1631" s="27">
        <v>21</v>
      </c>
      <c r="M1631" s="27">
        <v>1.47</v>
      </c>
      <c r="N1631" s="29">
        <v>22.47</v>
      </c>
      <c r="O1631" s="27">
        <v>1.47</v>
      </c>
      <c r="P1631" s="27">
        <v>22.47</v>
      </c>
      <c r="Q1631" s="27">
        <v>22.5</v>
      </c>
      <c r="R1631" s="30"/>
      <c r="S1631">
        <f t="shared" si="144"/>
        <v>7</v>
      </c>
      <c r="T1631" t="str">
        <f t="shared" si="145"/>
        <v>เม</v>
      </c>
      <c r="U1631" t="str">
        <f t="shared" si="146"/>
        <v>29</v>
      </c>
      <c r="V1631" cm="1">
        <f t="array" ref="V1631">_xlfn.SWITCH(T1631,"มค",1,"กพ",2,"มี",3,"เม",4,"พค",5,"มิ",6,"กค",7,"สค",8,"กย",9,"ตค",10,"พย",11,"ธค",12)</f>
        <v>4</v>
      </c>
      <c r="W1631" s="55">
        <f t="shared" si="147"/>
        <v>2022</v>
      </c>
      <c r="X1631" s="54">
        <f t="shared" si="148"/>
        <v>44680</v>
      </c>
    </row>
    <row r="1632" spans="1:24" ht="24" x14ac:dyDescent="0.4">
      <c r="A1632" s="19">
        <v>233</v>
      </c>
      <c r="B1632" s="20" t="s">
        <v>3075</v>
      </c>
      <c r="C1632" s="21" t="s">
        <v>3083</v>
      </c>
      <c r="D1632" s="22" t="s">
        <v>923</v>
      </c>
      <c r="E1632" s="23" t="s">
        <v>924</v>
      </c>
      <c r="F1632" s="24" t="s">
        <v>925</v>
      </c>
      <c r="G1632" s="25" t="s">
        <v>50</v>
      </c>
      <c r="H1632" s="26">
        <v>0</v>
      </c>
      <c r="I1632" s="26">
        <v>0</v>
      </c>
      <c r="J1632" s="27">
        <v>0</v>
      </c>
      <c r="K1632" s="28">
        <v>83</v>
      </c>
      <c r="L1632" s="27">
        <v>290.5</v>
      </c>
      <c r="M1632" s="27">
        <v>20.329999999999998</v>
      </c>
      <c r="N1632" s="29">
        <v>310.83</v>
      </c>
      <c r="O1632" s="27">
        <v>20.329999999999998</v>
      </c>
      <c r="P1632" s="27">
        <v>310.83</v>
      </c>
      <c r="Q1632" s="27">
        <v>311</v>
      </c>
      <c r="R1632" s="30"/>
      <c r="S1632">
        <f t="shared" si="144"/>
        <v>7</v>
      </c>
      <c r="T1632" t="str">
        <f t="shared" si="145"/>
        <v>เม</v>
      </c>
      <c r="U1632" t="str">
        <f t="shared" si="146"/>
        <v>29</v>
      </c>
      <c r="V1632" cm="1">
        <f t="array" ref="V1632">_xlfn.SWITCH(T1632,"มค",1,"กพ",2,"มี",3,"เม",4,"พค",5,"มิ",6,"กค",7,"สค",8,"กย",9,"ตค",10,"พย",11,"ธค",12)</f>
        <v>4</v>
      </c>
      <c r="W1632" s="55">
        <f t="shared" si="147"/>
        <v>2022</v>
      </c>
      <c r="X1632" s="54">
        <f t="shared" si="148"/>
        <v>44680</v>
      </c>
    </row>
    <row r="1633" spans="1:24" ht="24" x14ac:dyDescent="0.4">
      <c r="A1633" s="19">
        <v>234</v>
      </c>
      <c r="B1633" s="20" t="s">
        <v>3075</v>
      </c>
      <c r="C1633" s="21" t="s">
        <v>3084</v>
      </c>
      <c r="D1633" s="22" t="s">
        <v>47</v>
      </c>
      <c r="E1633" s="23" t="s">
        <v>48</v>
      </c>
      <c r="F1633" s="24" t="s">
        <v>49</v>
      </c>
      <c r="G1633" s="25" t="s">
        <v>3085</v>
      </c>
      <c r="H1633" s="26">
        <v>1805.98</v>
      </c>
      <c r="I1633" s="26">
        <v>126.42</v>
      </c>
      <c r="J1633" s="27">
        <v>1932.4</v>
      </c>
      <c r="K1633" s="28">
        <v>0</v>
      </c>
      <c r="L1633" s="27">
        <v>0</v>
      </c>
      <c r="M1633" s="27">
        <v>0</v>
      </c>
      <c r="N1633" s="29">
        <v>0</v>
      </c>
      <c r="O1633" s="27">
        <v>126.42</v>
      </c>
      <c r="P1633" s="27">
        <v>1932.4</v>
      </c>
      <c r="Q1633" s="27">
        <v>1932.5</v>
      </c>
      <c r="R1633" s="30"/>
      <c r="S1633">
        <f t="shared" si="144"/>
        <v>7</v>
      </c>
      <c r="T1633" t="str">
        <f t="shared" si="145"/>
        <v>เม</v>
      </c>
      <c r="U1633" t="str">
        <f t="shared" si="146"/>
        <v>29</v>
      </c>
      <c r="V1633" cm="1">
        <f t="array" ref="V1633">_xlfn.SWITCH(T1633,"มค",1,"กพ",2,"มี",3,"เม",4,"พค",5,"มิ",6,"กค",7,"สค",8,"กย",9,"ตค",10,"พย",11,"ธค",12)</f>
        <v>4</v>
      </c>
      <c r="W1633" s="55">
        <f t="shared" si="147"/>
        <v>2022</v>
      </c>
      <c r="X1633" s="54">
        <f t="shared" si="148"/>
        <v>44680</v>
      </c>
    </row>
    <row r="1634" spans="1:24" ht="24" x14ac:dyDescent="0.4">
      <c r="A1634" s="19">
        <v>235</v>
      </c>
      <c r="B1634" s="20" t="s">
        <v>2896</v>
      </c>
      <c r="C1634" s="21" t="s">
        <v>3086</v>
      </c>
      <c r="D1634" s="22" t="s">
        <v>643</v>
      </c>
      <c r="E1634" s="23" t="s">
        <v>644</v>
      </c>
      <c r="F1634" s="24" t="s">
        <v>645</v>
      </c>
      <c r="G1634" s="25" t="s">
        <v>50</v>
      </c>
      <c r="H1634" s="26">
        <v>0</v>
      </c>
      <c r="I1634" s="26">
        <v>0</v>
      </c>
      <c r="J1634" s="27">
        <v>0</v>
      </c>
      <c r="K1634" s="28">
        <v>151</v>
      </c>
      <c r="L1634" s="27">
        <v>528.5</v>
      </c>
      <c r="M1634" s="27">
        <v>36.99</v>
      </c>
      <c r="N1634" s="29">
        <v>565.49</v>
      </c>
      <c r="O1634" s="27">
        <v>36.99</v>
      </c>
      <c r="P1634" s="27">
        <v>565.49</v>
      </c>
      <c r="Q1634" s="27">
        <v>565.49</v>
      </c>
      <c r="R1634" s="30" t="s">
        <v>3087</v>
      </c>
      <c r="S1634">
        <f t="shared" si="144"/>
        <v>7</v>
      </c>
      <c r="T1634" t="str">
        <f t="shared" si="145"/>
        <v>เม</v>
      </c>
      <c r="U1634" t="str">
        <f t="shared" si="146"/>
        <v>21</v>
      </c>
      <c r="V1634" cm="1">
        <f t="array" ref="V1634">_xlfn.SWITCH(T1634,"มค",1,"กพ",2,"มี",3,"เม",4,"พค",5,"มิ",6,"กค",7,"สค",8,"กย",9,"ตค",10,"พย",11,"ธค",12)</f>
        <v>4</v>
      </c>
      <c r="W1634" s="55">
        <f t="shared" si="147"/>
        <v>2022</v>
      </c>
      <c r="X1634" s="54">
        <f t="shared" si="148"/>
        <v>44672</v>
      </c>
    </row>
    <row r="1635" spans="1:24" ht="24" x14ac:dyDescent="0.4">
      <c r="A1635" s="19">
        <v>1</v>
      </c>
      <c r="B1635" s="20" t="s">
        <v>3088</v>
      </c>
      <c r="C1635" s="21" t="s">
        <v>3089</v>
      </c>
      <c r="D1635" s="22" t="s">
        <v>1073</v>
      </c>
      <c r="E1635" s="23" t="s">
        <v>1074</v>
      </c>
      <c r="F1635" s="24" t="s">
        <v>1075</v>
      </c>
      <c r="G1635" s="25" t="s">
        <v>2845</v>
      </c>
      <c r="H1635" s="26">
        <v>368</v>
      </c>
      <c r="I1635" s="26">
        <v>25.76</v>
      </c>
      <c r="J1635" s="27">
        <v>393.76</v>
      </c>
      <c r="K1635" s="28">
        <v>0</v>
      </c>
      <c r="L1635" s="27">
        <v>0</v>
      </c>
      <c r="M1635" s="27">
        <v>0</v>
      </c>
      <c r="N1635" s="29">
        <v>0</v>
      </c>
      <c r="O1635" s="27">
        <v>25.76</v>
      </c>
      <c r="P1635" s="27">
        <v>393.76</v>
      </c>
      <c r="Q1635" s="27">
        <v>393.76</v>
      </c>
      <c r="R1635" s="30" t="s">
        <v>3090</v>
      </c>
      <c r="S1635">
        <f t="shared" si="144"/>
        <v>6</v>
      </c>
      <c r="T1635" t="str">
        <f t="shared" si="145"/>
        <v>เม</v>
      </c>
      <c r="U1635" t="str">
        <f t="shared" si="146"/>
        <v>4</v>
      </c>
      <c r="V1635" cm="1">
        <f t="array" ref="V1635">_xlfn.SWITCH(T1635,"มค",1,"กพ",2,"มี",3,"เม",4,"พค",5,"มิ",6,"กค",7,"สค",8,"กย",9,"ตค",10,"พย",11,"ธค",12)</f>
        <v>4</v>
      </c>
      <c r="W1635" s="55">
        <f t="shared" si="147"/>
        <v>2022</v>
      </c>
      <c r="X1635" s="54">
        <f t="shared" si="148"/>
        <v>44655</v>
      </c>
    </row>
    <row r="1636" spans="1:24" ht="24" x14ac:dyDescent="0.4">
      <c r="A1636" s="19">
        <v>2</v>
      </c>
      <c r="B1636" s="20" t="s">
        <v>3091</v>
      </c>
      <c r="C1636" s="21" t="s">
        <v>3092</v>
      </c>
      <c r="D1636" s="22" t="s">
        <v>1832</v>
      </c>
      <c r="E1636" s="23" t="s">
        <v>1833</v>
      </c>
      <c r="F1636" s="24" t="s">
        <v>1834</v>
      </c>
      <c r="G1636" s="25" t="s">
        <v>2845</v>
      </c>
      <c r="H1636" s="26">
        <v>4828</v>
      </c>
      <c r="I1636" s="26">
        <v>337.96</v>
      </c>
      <c r="J1636" s="27">
        <v>5165.96</v>
      </c>
      <c r="K1636" s="28">
        <v>0</v>
      </c>
      <c r="L1636" s="27">
        <v>0</v>
      </c>
      <c r="M1636" s="27">
        <v>0</v>
      </c>
      <c r="N1636" s="29">
        <v>0</v>
      </c>
      <c r="O1636" s="27">
        <v>337.96</v>
      </c>
      <c r="P1636" s="27">
        <v>5165.96</v>
      </c>
      <c r="Q1636" s="27">
        <v>5165.96</v>
      </c>
      <c r="R1636" s="30" t="s">
        <v>3093</v>
      </c>
      <c r="S1636">
        <f t="shared" si="144"/>
        <v>7</v>
      </c>
      <c r="T1636" t="str">
        <f t="shared" si="145"/>
        <v>เม</v>
      </c>
      <c r="U1636" t="str">
        <f t="shared" si="146"/>
        <v>16</v>
      </c>
      <c r="V1636" cm="1">
        <f t="array" ref="V1636">_xlfn.SWITCH(T1636,"มค",1,"กพ",2,"มี",3,"เม",4,"พค",5,"มิ",6,"กค",7,"สค",8,"กย",9,"ตค",10,"พย",11,"ธค",12)</f>
        <v>4</v>
      </c>
      <c r="W1636" s="55">
        <f t="shared" si="147"/>
        <v>2022</v>
      </c>
      <c r="X1636" s="54">
        <f t="shared" si="148"/>
        <v>44667</v>
      </c>
    </row>
    <row r="1637" spans="1:24" ht="24" x14ac:dyDescent="0.4">
      <c r="A1637" s="19">
        <v>3</v>
      </c>
      <c r="B1637" s="20" t="s">
        <v>2817</v>
      </c>
      <c r="C1637" s="21" t="s">
        <v>3094</v>
      </c>
      <c r="D1637" s="22" t="s">
        <v>1989</v>
      </c>
      <c r="E1637" s="23" t="s">
        <v>1990</v>
      </c>
      <c r="F1637" s="24" t="s">
        <v>1991</v>
      </c>
      <c r="G1637" s="25" t="s">
        <v>2819</v>
      </c>
      <c r="H1637" s="26">
        <v>276</v>
      </c>
      <c r="I1637" s="26">
        <v>19.32</v>
      </c>
      <c r="J1637" s="27">
        <v>295.32</v>
      </c>
      <c r="K1637" s="28">
        <v>0</v>
      </c>
      <c r="L1637" s="27">
        <v>0</v>
      </c>
      <c r="M1637" s="27">
        <v>0</v>
      </c>
      <c r="N1637" s="29">
        <v>0</v>
      </c>
      <c r="O1637" s="27">
        <v>19.32</v>
      </c>
      <c r="P1637" s="27">
        <v>295.32</v>
      </c>
      <c r="Q1637" s="27">
        <v>295.5</v>
      </c>
      <c r="R1637" s="30"/>
      <c r="S1637">
        <f t="shared" si="144"/>
        <v>7</v>
      </c>
      <c r="T1637" t="str">
        <f t="shared" si="145"/>
        <v>เม</v>
      </c>
      <c r="U1637" t="str">
        <f t="shared" si="146"/>
        <v>19</v>
      </c>
      <c r="V1637" cm="1">
        <f t="array" ref="V1637">_xlfn.SWITCH(T1637,"มค",1,"กพ",2,"มี",3,"เม",4,"พค",5,"มิ",6,"กค",7,"สค",8,"กย",9,"ตค",10,"พย",11,"ธค",12)</f>
        <v>4</v>
      </c>
      <c r="W1637" s="55">
        <f t="shared" si="147"/>
        <v>2022</v>
      </c>
      <c r="X1637" s="54">
        <f t="shared" si="148"/>
        <v>44670</v>
      </c>
    </row>
    <row r="1638" spans="1:24" ht="24" x14ac:dyDescent="0.4">
      <c r="A1638" s="19">
        <v>4</v>
      </c>
      <c r="B1638" s="20" t="s">
        <v>2817</v>
      </c>
      <c r="C1638" s="21" t="s">
        <v>3095</v>
      </c>
      <c r="D1638" s="22" t="s">
        <v>1102</v>
      </c>
      <c r="E1638" s="23" t="s">
        <v>1103</v>
      </c>
      <c r="F1638" s="24" t="s">
        <v>1104</v>
      </c>
      <c r="G1638" s="25" t="s">
        <v>2845</v>
      </c>
      <c r="H1638" s="26">
        <v>12</v>
      </c>
      <c r="I1638" s="26">
        <v>0.84</v>
      </c>
      <c r="J1638" s="27">
        <v>12.84</v>
      </c>
      <c r="K1638" s="28">
        <v>1</v>
      </c>
      <c r="L1638" s="27">
        <v>4</v>
      </c>
      <c r="M1638" s="27">
        <v>0.28000000000000003</v>
      </c>
      <c r="N1638" s="29">
        <v>4.28</v>
      </c>
      <c r="O1638" s="27">
        <v>1.1200000000000001</v>
      </c>
      <c r="P1638" s="27">
        <v>17.12</v>
      </c>
      <c r="Q1638" s="27">
        <v>17.25</v>
      </c>
      <c r="R1638" s="30"/>
      <c r="S1638">
        <f t="shared" si="144"/>
        <v>7</v>
      </c>
      <c r="T1638" t="str">
        <f t="shared" si="145"/>
        <v>เม</v>
      </c>
      <c r="U1638" t="str">
        <f t="shared" si="146"/>
        <v>19</v>
      </c>
      <c r="V1638" cm="1">
        <f t="array" ref="V1638">_xlfn.SWITCH(T1638,"มค",1,"กพ",2,"มี",3,"เม",4,"พค",5,"มิ",6,"กค",7,"สค",8,"กย",9,"ตค",10,"พย",11,"ธค",12)</f>
        <v>4</v>
      </c>
      <c r="W1638" s="55">
        <f t="shared" si="147"/>
        <v>2022</v>
      </c>
      <c r="X1638" s="54">
        <f t="shared" si="148"/>
        <v>44670</v>
      </c>
    </row>
    <row r="1639" spans="1:24" ht="24" x14ac:dyDescent="0.4">
      <c r="A1639" s="19">
        <v>5</v>
      </c>
      <c r="B1639" s="20" t="s">
        <v>2817</v>
      </c>
      <c r="C1639" s="21" t="s">
        <v>3096</v>
      </c>
      <c r="D1639" s="22" t="s">
        <v>1122</v>
      </c>
      <c r="E1639" s="23" t="s">
        <v>1123</v>
      </c>
      <c r="F1639" s="24" t="s">
        <v>519</v>
      </c>
      <c r="G1639" s="25" t="s">
        <v>50</v>
      </c>
      <c r="H1639" s="26">
        <v>0</v>
      </c>
      <c r="I1639" s="26">
        <v>0</v>
      </c>
      <c r="J1639" s="27">
        <v>0</v>
      </c>
      <c r="K1639" s="28">
        <v>34</v>
      </c>
      <c r="L1639" s="27">
        <v>136</v>
      </c>
      <c r="M1639" s="27">
        <v>9.52</v>
      </c>
      <c r="N1639" s="29">
        <v>145.52000000000001</v>
      </c>
      <c r="O1639" s="27">
        <v>9.52</v>
      </c>
      <c r="P1639" s="27">
        <v>145.52000000000001</v>
      </c>
      <c r="Q1639" s="27">
        <v>145.75</v>
      </c>
      <c r="R1639" s="30"/>
      <c r="S1639">
        <f t="shared" si="144"/>
        <v>7</v>
      </c>
      <c r="T1639" t="str">
        <f t="shared" si="145"/>
        <v>เม</v>
      </c>
      <c r="U1639" t="str">
        <f t="shared" si="146"/>
        <v>19</v>
      </c>
      <c r="V1639" cm="1">
        <f t="array" ref="V1639">_xlfn.SWITCH(T1639,"มค",1,"กพ",2,"มี",3,"เม",4,"พค",5,"มิ",6,"กค",7,"สค",8,"กย",9,"ตค",10,"พย",11,"ธค",12)</f>
        <v>4</v>
      </c>
      <c r="W1639" s="55">
        <f t="shared" si="147"/>
        <v>2022</v>
      </c>
      <c r="X1639" s="54">
        <f t="shared" si="148"/>
        <v>44670</v>
      </c>
    </row>
    <row r="1640" spans="1:24" ht="24" x14ac:dyDescent="0.4">
      <c r="A1640" s="19">
        <v>6</v>
      </c>
      <c r="B1640" s="20" t="s">
        <v>2817</v>
      </c>
      <c r="C1640" s="21" t="s">
        <v>3097</v>
      </c>
      <c r="D1640" s="22" t="s">
        <v>1110</v>
      </c>
      <c r="E1640" s="23" t="s">
        <v>1111</v>
      </c>
      <c r="F1640" s="24" t="s">
        <v>1112</v>
      </c>
      <c r="G1640" s="25" t="s">
        <v>50</v>
      </c>
      <c r="H1640" s="26">
        <v>0</v>
      </c>
      <c r="I1640" s="26">
        <v>0</v>
      </c>
      <c r="J1640" s="27">
        <v>0</v>
      </c>
      <c r="K1640" s="28">
        <v>15</v>
      </c>
      <c r="L1640" s="27">
        <v>60</v>
      </c>
      <c r="M1640" s="27">
        <v>4.2</v>
      </c>
      <c r="N1640" s="29">
        <v>64.2</v>
      </c>
      <c r="O1640" s="27">
        <v>4.2</v>
      </c>
      <c r="P1640" s="27">
        <v>64.2</v>
      </c>
      <c r="Q1640" s="27">
        <v>64.25</v>
      </c>
      <c r="R1640" s="30"/>
      <c r="S1640">
        <f t="shared" si="144"/>
        <v>7</v>
      </c>
      <c r="T1640" t="str">
        <f t="shared" si="145"/>
        <v>เม</v>
      </c>
      <c r="U1640" t="str">
        <f t="shared" si="146"/>
        <v>19</v>
      </c>
      <c r="V1640" cm="1">
        <f t="array" ref="V1640">_xlfn.SWITCH(T1640,"มค",1,"กพ",2,"มี",3,"เม",4,"พค",5,"มิ",6,"กค",7,"สค",8,"กย",9,"ตค",10,"พย",11,"ธค",12)</f>
        <v>4</v>
      </c>
      <c r="W1640" s="55">
        <f t="shared" si="147"/>
        <v>2022</v>
      </c>
      <c r="X1640" s="54">
        <f t="shared" si="148"/>
        <v>44670</v>
      </c>
    </row>
    <row r="1641" spans="1:24" ht="24" x14ac:dyDescent="0.4">
      <c r="A1641" s="19">
        <v>7</v>
      </c>
      <c r="B1641" s="20" t="s">
        <v>2817</v>
      </c>
      <c r="C1641" s="21" t="s">
        <v>3098</v>
      </c>
      <c r="D1641" s="22" t="s">
        <v>1114</v>
      </c>
      <c r="E1641" s="23" t="s">
        <v>1115</v>
      </c>
      <c r="F1641" s="24" t="s">
        <v>1116</v>
      </c>
      <c r="G1641" s="25" t="s">
        <v>50</v>
      </c>
      <c r="H1641" s="26">
        <v>0</v>
      </c>
      <c r="I1641" s="26">
        <v>0</v>
      </c>
      <c r="J1641" s="27">
        <v>0</v>
      </c>
      <c r="K1641" s="28">
        <v>5</v>
      </c>
      <c r="L1641" s="27">
        <v>20</v>
      </c>
      <c r="M1641" s="27">
        <v>1.4</v>
      </c>
      <c r="N1641" s="29">
        <v>21.4</v>
      </c>
      <c r="O1641" s="27">
        <v>1.4</v>
      </c>
      <c r="P1641" s="27">
        <v>21.4</v>
      </c>
      <c r="Q1641" s="27">
        <v>21.5</v>
      </c>
      <c r="R1641" s="30"/>
      <c r="S1641">
        <f t="shared" si="144"/>
        <v>7</v>
      </c>
      <c r="T1641" t="str">
        <f t="shared" si="145"/>
        <v>เม</v>
      </c>
      <c r="U1641" t="str">
        <f t="shared" si="146"/>
        <v>19</v>
      </c>
      <c r="V1641" cm="1">
        <f t="array" ref="V1641">_xlfn.SWITCH(T1641,"มค",1,"กพ",2,"มี",3,"เม",4,"พค",5,"มิ",6,"กค",7,"สค",8,"กย",9,"ตค",10,"พย",11,"ธค",12)</f>
        <v>4</v>
      </c>
      <c r="W1641" s="55">
        <f t="shared" si="147"/>
        <v>2022</v>
      </c>
      <c r="X1641" s="54">
        <f t="shared" si="148"/>
        <v>44670</v>
      </c>
    </row>
    <row r="1642" spans="1:24" ht="24" x14ac:dyDescent="0.4">
      <c r="A1642" s="19">
        <v>8</v>
      </c>
      <c r="B1642" s="20" t="s">
        <v>2817</v>
      </c>
      <c r="C1642" s="21" t="s">
        <v>3099</v>
      </c>
      <c r="D1642" s="22" t="s">
        <v>1118</v>
      </c>
      <c r="E1642" s="23" t="s">
        <v>1119</v>
      </c>
      <c r="F1642" s="24" t="s">
        <v>1120</v>
      </c>
      <c r="G1642" s="25" t="s">
        <v>50</v>
      </c>
      <c r="H1642" s="26">
        <v>0</v>
      </c>
      <c r="I1642" s="26">
        <v>0</v>
      </c>
      <c r="J1642" s="27">
        <v>0</v>
      </c>
      <c r="K1642" s="28">
        <v>29</v>
      </c>
      <c r="L1642" s="27">
        <v>116</v>
      </c>
      <c r="M1642" s="27">
        <v>8.1199999999999992</v>
      </c>
      <c r="N1642" s="29">
        <v>124.12</v>
      </c>
      <c r="O1642" s="27">
        <v>8.1199999999999992</v>
      </c>
      <c r="P1642" s="27">
        <v>124.12</v>
      </c>
      <c r="Q1642" s="27">
        <v>124.25</v>
      </c>
      <c r="R1642" s="30"/>
      <c r="S1642">
        <f t="shared" si="144"/>
        <v>7</v>
      </c>
      <c r="T1642" t="str">
        <f t="shared" si="145"/>
        <v>เม</v>
      </c>
      <c r="U1642" t="str">
        <f t="shared" si="146"/>
        <v>19</v>
      </c>
      <c r="V1642" cm="1">
        <f t="array" ref="V1642">_xlfn.SWITCH(T1642,"มค",1,"กพ",2,"มี",3,"เม",4,"พค",5,"มิ",6,"กค",7,"สค",8,"กย",9,"ตค",10,"พย",11,"ธค",12)</f>
        <v>4</v>
      </c>
      <c r="W1642" s="55">
        <f t="shared" si="147"/>
        <v>2022</v>
      </c>
      <c r="X1642" s="54">
        <f t="shared" si="148"/>
        <v>44670</v>
      </c>
    </row>
    <row r="1643" spans="1:24" ht="24" x14ac:dyDescent="0.4">
      <c r="A1643" s="19">
        <v>9</v>
      </c>
      <c r="B1643" s="20" t="s">
        <v>2817</v>
      </c>
      <c r="C1643" s="21" t="s">
        <v>3100</v>
      </c>
      <c r="D1643" s="22" t="s">
        <v>1098</v>
      </c>
      <c r="E1643" s="23" t="s">
        <v>1099</v>
      </c>
      <c r="F1643" s="24" t="s">
        <v>1100</v>
      </c>
      <c r="G1643" s="25" t="s">
        <v>50</v>
      </c>
      <c r="H1643" s="26">
        <v>0</v>
      </c>
      <c r="I1643" s="26">
        <v>0</v>
      </c>
      <c r="J1643" s="27">
        <v>0</v>
      </c>
      <c r="K1643" s="28">
        <v>3</v>
      </c>
      <c r="L1643" s="27">
        <v>12</v>
      </c>
      <c r="M1643" s="27">
        <v>0.84</v>
      </c>
      <c r="N1643" s="29">
        <v>12.84</v>
      </c>
      <c r="O1643" s="27">
        <v>0.84</v>
      </c>
      <c r="P1643" s="27">
        <v>12.84</v>
      </c>
      <c r="Q1643" s="27">
        <v>13</v>
      </c>
      <c r="R1643" s="30"/>
      <c r="S1643">
        <f t="shared" si="144"/>
        <v>7</v>
      </c>
      <c r="T1643" t="str">
        <f t="shared" si="145"/>
        <v>เม</v>
      </c>
      <c r="U1643" t="str">
        <f t="shared" si="146"/>
        <v>19</v>
      </c>
      <c r="V1643" cm="1">
        <f t="array" ref="V1643">_xlfn.SWITCH(T1643,"มค",1,"กพ",2,"มี",3,"เม",4,"พค",5,"มิ",6,"กค",7,"สค",8,"กย",9,"ตค",10,"พย",11,"ธค",12)</f>
        <v>4</v>
      </c>
      <c r="W1643" s="55">
        <f t="shared" si="147"/>
        <v>2022</v>
      </c>
      <c r="X1643" s="54">
        <f t="shared" si="148"/>
        <v>44670</v>
      </c>
    </row>
    <row r="1644" spans="1:24" ht="24" x14ac:dyDescent="0.4">
      <c r="A1644" s="19">
        <v>10</v>
      </c>
      <c r="B1644" s="20" t="s">
        <v>2817</v>
      </c>
      <c r="C1644" s="21" t="s">
        <v>3101</v>
      </c>
      <c r="D1644" s="22" t="s">
        <v>1089</v>
      </c>
      <c r="E1644" s="23" t="s">
        <v>1090</v>
      </c>
      <c r="F1644" s="24" t="s">
        <v>1091</v>
      </c>
      <c r="G1644" s="25" t="s">
        <v>50</v>
      </c>
      <c r="H1644" s="26">
        <v>0</v>
      </c>
      <c r="I1644" s="26">
        <v>0</v>
      </c>
      <c r="J1644" s="27">
        <v>0</v>
      </c>
      <c r="K1644" s="28">
        <v>160</v>
      </c>
      <c r="L1644" s="27">
        <v>640</v>
      </c>
      <c r="M1644" s="27">
        <v>44.8</v>
      </c>
      <c r="N1644" s="29">
        <v>684.8</v>
      </c>
      <c r="O1644" s="27">
        <v>44.8</v>
      </c>
      <c r="P1644" s="27">
        <v>684.8</v>
      </c>
      <c r="Q1644" s="27">
        <v>685</v>
      </c>
      <c r="R1644" s="30"/>
      <c r="S1644">
        <f t="shared" si="144"/>
        <v>7</v>
      </c>
      <c r="T1644" t="str">
        <f t="shared" si="145"/>
        <v>เม</v>
      </c>
      <c r="U1644" t="str">
        <f t="shared" si="146"/>
        <v>19</v>
      </c>
      <c r="V1644" cm="1">
        <f t="array" ref="V1644">_xlfn.SWITCH(T1644,"มค",1,"กพ",2,"มี",3,"เม",4,"พค",5,"มิ",6,"กค",7,"สค",8,"กย",9,"ตค",10,"พย",11,"ธค",12)</f>
        <v>4</v>
      </c>
      <c r="W1644" s="55">
        <f t="shared" si="147"/>
        <v>2022</v>
      </c>
      <c r="X1644" s="54">
        <f t="shared" si="148"/>
        <v>44670</v>
      </c>
    </row>
    <row r="1645" spans="1:24" ht="24" x14ac:dyDescent="0.4">
      <c r="A1645" s="19">
        <v>11</v>
      </c>
      <c r="B1645" s="20" t="s">
        <v>2817</v>
      </c>
      <c r="C1645" s="21" t="s">
        <v>3102</v>
      </c>
      <c r="D1645" s="22" t="s">
        <v>1093</v>
      </c>
      <c r="E1645" s="23" t="s">
        <v>1094</v>
      </c>
      <c r="F1645" s="24" t="s">
        <v>1095</v>
      </c>
      <c r="G1645" s="25" t="s">
        <v>50</v>
      </c>
      <c r="H1645" s="26">
        <v>0</v>
      </c>
      <c r="I1645" s="26">
        <v>0</v>
      </c>
      <c r="J1645" s="27">
        <v>0</v>
      </c>
      <c r="K1645" s="28">
        <v>41</v>
      </c>
      <c r="L1645" s="27">
        <v>164</v>
      </c>
      <c r="M1645" s="27">
        <v>11.48</v>
      </c>
      <c r="N1645" s="29">
        <v>175.48</v>
      </c>
      <c r="O1645" s="27">
        <v>11.48</v>
      </c>
      <c r="P1645" s="27">
        <v>175.48</v>
      </c>
      <c r="Q1645" s="27">
        <v>175.48</v>
      </c>
      <c r="R1645" s="30" t="s">
        <v>3103</v>
      </c>
      <c r="S1645">
        <f t="shared" si="144"/>
        <v>7</v>
      </c>
      <c r="T1645" t="str">
        <f t="shared" si="145"/>
        <v>เม</v>
      </c>
      <c r="U1645" t="str">
        <f t="shared" si="146"/>
        <v>19</v>
      </c>
      <c r="V1645" cm="1">
        <f t="array" ref="V1645">_xlfn.SWITCH(T1645,"มค",1,"กพ",2,"มี",3,"เม",4,"พค",5,"มิ",6,"กค",7,"สค",8,"กย",9,"ตค",10,"พย",11,"ธค",12)</f>
        <v>4</v>
      </c>
      <c r="W1645" s="55">
        <f t="shared" si="147"/>
        <v>2022</v>
      </c>
      <c r="X1645" s="54">
        <f t="shared" si="148"/>
        <v>44670</v>
      </c>
    </row>
    <row r="1646" spans="1:24" ht="24" x14ac:dyDescent="0.4">
      <c r="A1646" s="19">
        <v>12</v>
      </c>
      <c r="B1646" s="20" t="s">
        <v>2817</v>
      </c>
      <c r="C1646" s="21" t="s">
        <v>3104</v>
      </c>
      <c r="D1646" s="22" t="s">
        <v>1327</v>
      </c>
      <c r="E1646" s="23" t="s">
        <v>1328</v>
      </c>
      <c r="F1646" s="24" t="s">
        <v>1329</v>
      </c>
      <c r="G1646" s="25" t="s">
        <v>2845</v>
      </c>
      <c r="H1646" s="26">
        <v>212</v>
      </c>
      <c r="I1646" s="26">
        <v>14.84</v>
      </c>
      <c r="J1646" s="27">
        <v>226.84</v>
      </c>
      <c r="K1646" s="28">
        <v>58</v>
      </c>
      <c r="L1646" s="27">
        <v>232</v>
      </c>
      <c r="M1646" s="27">
        <v>16.239999999999998</v>
      </c>
      <c r="N1646" s="29">
        <v>248.24</v>
      </c>
      <c r="O1646" s="27">
        <v>31.08</v>
      </c>
      <c r="P1646" s="27">
        <v>475.08</v>
      </c>
      <c r="Q1646" s="27">
        <v>475.25</v>
      </c>
      <c r="R1646" s="30"/>
      <c r="S1646">
        <f t="shared" si="144"/>
        <v>7</v>
      </c>
      <c r="T1646" t="str">
        <f t="shared" si="145"/>
        <v>เม</v>
      </c>
      <c r="U1646" t="str">
        <f t="shared" si="146"/>
        <v>19</v>
      </c>
      <c r="V1646" cm="1">
        <f t="array" ref="V1646">_xlfn.SWITCH(T1646,"มค",1,"กพ",2,"มี",3,"เม",4,"พค",5,"มิ",6,"กค",7,"สค",8,"กย",9,"ตค",10,"พย",11,"ธค",12)</f>
        <v>4</v>
      </c>
      <c r="W1646" s="55">
        <f t="shared" si="147"/>
        <v>2022</v>
      </c>
      <c r="X1646" s="54">
        <f t="shared" si="148"/>
        <v>44670</v>
      </c>
    </row>
    <row r="1647" spans="1:24" ht="24" x14ac:dyDescent="0.4">
      <c r="A1647" s="19">
        <v>13</v>
      </c>
      <c r="B1647" s="20" t="s">
        <v>2817</v>
      </c>
      <c r="C1647" s="21" t="s">
        <v>3105</v>
      </c>
      <c r="D1647" s="22" t="s">
        <v>1085</v>
      </c>
      <c r="E1647" s="23" t="s">
        <v>1086</v>
      </c>
      <c r="F1647" s="24" t="s">
        <v>1087</v>
      </c>
      <c r="G1647" s="25" t="s">
        <v>50</v>
      </c>
      <c r="H1647" s="26">
        <v>0</v>
      </c>
      <c r="I1647" s="26">
        <v>0</v>
      </c>
      <c r="J1647" s="27">
        <v>0</v>
      </c>
      <c r="K1647" s="28">
        <v>1</v>
      </c>
      <c r="L1647" s="27">
        <v>4</v>
      </c>
      <c r="M1647" s="27">
        <v>0.28000000000000003</v>
      </c>
      <c r="N1647" s="29">
        <v>4.28</v>
      </c>
      <c r="O1647" s="27">
        <v>0.28000000000000003</v>
      </c>
      <c r="P1647" s="27">
        <v>4.28</v>
      </c>
      <c r="Q1647" s="27">
        <v>4.5</v>
      </c>
      <c r="R1647" s="30"/>
      <c r="S1647">
        <f t="shared" si="144"/>
        <v>7</v>
      </c>
      <c r="T1647" t="str">
        <f t="shared" si="145"/>
        <v>เม</v>
      </c>
      <c r="U1647" t="str">
        <f t="shared" si="146"/>
        <v>19</v>
      </c>
      <c r="V1647" cm="1">
        <f t="array" ref="V1647">_xlfn.SWITCH(T1647,"มค",1,"กพ",2,"มี",3,"เม",4,"พค",5,"มิ",6,"กค",7,"สค",8,"กย",9,"ตค",10,"พย",11,"ธค",12)</f>
        <v>4</v>
      </c>
      <c r="W1647" s="55">
        <f t="shared" si="147"/>
        <v>2022</v>
      </c>
      <c r="X1647" s="54">
        <f t="shared" si="148"/>
        <v>44670</v>
      </c>
    </row>
    <row r="1648" spans="1:24" ht="24" x14ac:dyDescent="0.4">
      <c r="A1648" s="19">
        <v>14</v>
      </c>
      <c r="B1648" s="20" t="s">
        <v>2863</v>
      </c>
      <c r="C1648" s="21" t="s">
        <v>3106</v>
      </c>
      <c r="D1648" s="22" t="s">
        <v>1196</v>
      </c>
      <c r="E1648" s="23" t="s">
        <v>1197</v>
      </c>
      <c r="F1648" s="24" t="s">
        <v>1198</v>
      </c>
      <c r="G1648" s="25" t="s">
        <v>50</v>
      </c>
      <c r="H1648" s="26">
        <v>0</v>
      </c>
      <c r="I1648" s="26">
        <v>0</v>
      </c>
      <c r="J1648" s="27">
        <v>0</v>
      </c>
      <c r="K1648" s="28">
        <v>55</v>
      </c>
      <c r="L1648" s="27">
        <v>220</v>
      </c>
      <c r="M1648" s="27">
        <v>15.4</v>
      </c>
      <c r="N1648" s="29">
        <v>235.4</v>
      </c>
      <c r="O1648" s="27">
        <v>15.4</v>
      </c>
      <c r="P1648" s="27">
        <v>235.4</v>
      </c>
      <c r="Q1648" s="27">
        <v>235.5</v>
      </c>
      <c r="R1648" s="30"/>
      <c r="S1648">
        <f t="shared" si="144"/>
        <v>7</v>
      </c>
      <c r="T1648" t="str">
        <f t="shared" si="145"/>
        <v>เม</v>
      </c>
      <c r="U1648" t="str">
        <f t="shared" si="146"/>
        <v>20</v>
      </c>
      <c r="V1648" cm="1">
        <f t="array" ref="V1648">_xlfn.SWITCH(T1648,"มค",1,"กพ",2,"มี",3,"เม",4,"พค",5,"มิ",6,"กค",7,"สค",8,"กย",9,"ตค",10,"พย",11,"ธค",12)</f>
        <v>4</v>
      </c>
      <c r="W1648" s="55">
        <f t="shared" si="147"/>
        <v>2022</v>
      </c>
      <c r="X1648" s="54">
        <f t="shared" si="148"/>
        <v>44671</v>
      </c>
    </row>
    <row r="1649" spans="1:24" ht="24" x14ac:dyDescent="0.4">
      <c r="A1649" s="19">
        <v>15</v>
      </c>
      <c r="B1649" s="20" t="s">
        <v>2863</v>
      </c>
      <c r="C1649" s="21" t="s">
        <v>3107</v>
      </c>
      <c r="D1649" s="22" t="s">
        <v>1200</v>
      </c>
      <c r="E1649" s="23" t="s">
        <v>1201</v>
      </c>
      <c r="F1649" s="24" t="s">
        <v>1202</v>
      </c>
      <c r="G1649" s="25" t="s">
        <v>2845</v>
      </c>
      <c r="H1649" s="26">
        <v>116</v>
      </c>
      <c r="I1649" s="26">
        <v>8.1199999999999992</v>
      </c>
      <c r="J1649" s="27">
        <v>124.12</v>
      </c>
      <c r="K1649" s="28">
        <v>20</v>
      </c>
      <c r="L1649" s="27">
        <v>80</v>
      </c>
      <c r="M1649" s="27">
        <v>5.6</v>
      </c>
      <c r="N1649" s="29">
        <v>85.6</v>
      </c>
      <c r="O1649" s="27">
        <v>13.719999999999999</v>
      </c>
      <c r="P1649" s="27">
        <v>209.72</v>
      </c>
      <c r="Q1649" s="27">
        <v>210</v>
      </c>
      <c r="R1649" s="30" t="s">
        <v>3108</v>
      </c>
      <c r="S1649">
        <f t="shared" si="144"/>
        <v>7</v>
      </c>
      <c r="T1649" t="str">
        <f t="shared" si="145"/>
        <v>เม</v>
      </c>
      <c r="U1649" t="str">
        <f t="shared" si="146"/>
        <v>20</v>
      </c>
      <c r="V1649" cm="1">
        <f t="array" ref="V1649">_xlfn.SWITCH(T1649,"มค",1,"กพ",2,"มี",3,"เม",4,"พค",5,"มิ",6,"กค",7,"สค",8,"กย",9,"ตค",10,"พย",11,"ธค",12)</f>
        <v>4</v>
      </c>
      <c r="W1649" s="55">
        <f t="shared" si="147"/>
        <v>2022</v>
      </c>
      <c r="X1649" s="54">
        <f t="shared" si="148"/>
        <v>44671</v>
      </c>
    </row>
    <row r="1650" spans="1:24" ht="24" x14ac:dyDescent="0.4">
      <c r="A1650" s="19">
        <v>16</v>
      </c>
      <c r="B1650" s="20" t="s">
        <v>2863</v>
      </c>
      <c r="C1650" s="21" t="s">
        <v>3109</v>
      </c>
      <c r="D1650" s="22" t="s">
        <v>1204</v>
      </c>
      <c r="E1650" s="23" t="s">
        <v>1205</v>
      </c>
      <c r="F1650" s="24" t="s">
        <v>1206</v>
      </c>
      <c r="G1650" s="25" t="s">
        <v>50</v>
      </c>
      <c r="H1650" s="26">
        <v>0</v>
      </c>
      <c r="I1650" s="26">
        <v>0</v>
      </c>
      <c r="J1650" s="27">
        <v>0</v>
      </c>
      <c r="K1650" s="28">
        <v>129</v>
      </c>
      <c r="L1650" s="27">
        <v>516</v>
      </c>
      <c r="M1650" s="27">
        <v>36.119999999999997</v>
      </c>
      <c r="N1650" s="29">
        <v>552.12</v>
      </c>
      <c r="O1650" s="27">
        <v>36.119999999999997</v>
      </c>
      <c r="P1650" s="27">
        <v>552.12</v>
      </c>
      <c r="Q1650" s="27">
        <v>552.25</v>
      </c>
      <c r="R1650" s="30"/>
      <c r="S1650">
        <f t="shared" si="144"/>
        <v>7</v>
      </c>
      <c r="T1650" t="str">
        <f t="shared" si="145"/>
        <v>เม</v>
      </c>
      <c r="U1650" t="str">
        <f t="shared" si="146"/>
        <v>20</v>
      </c>
      <c r="V1650" cm="1">
        <f t="array" ref="V1650">_xlfn.SWITCH(T1650,"มค",1,"กพ",2,"มี",3,"เม",4,"พค",5,"มิ",6,"กค",7,"สค",8,"กย",9,"ตค",10,"พย",11,"ธค",12)</f>
        <v>4</v>
      </c>
      <c r="W1650" s="55">
        <f t="shared" si="147"/>
        <v>2022</v>
      </c>
      <c r="X1650" s="54">
        <f t="shared" si="148"/>
        <v>44671</v>
      </c>
    </row>
    <row r="1651" spans="1:24" ht="24" x14ac:dyDescent="0.4">
      <c r="A1651" s="19">
        <v>17</v>
      </c>
      <c r="B1651" s="20" t="s">
        <v>2863</v>
      </c>
      <c r="C1651" s="21" t="s">
        <v>3110</v>
      </c>
      <c r="D1651" s="22" t="s">
        <v>1128</v>
      </c>
      <c r="E1651" s="23" t="s">
        <v>1129</v>
      </c>
      <c r="F1651" s="24" t="s">
        <v>1130</v>
      </c>
      <c r="G1651" s="25" t="s">
        <v>50</v>
      </c>
      <c r="H1651" s="26">
        <v>0</v>
      </c>
      <c r="I1651" s="26">
        <v>0</v>
      </c>
      <c r="J1651" s="27">
        <v>0</v>
      </c>
      <c r="K1651" s="28">
        <v>46</v>
      </c>
      <c r="L1651" s="27">
        <v>184</v>
      </c>
      <c r="M1651" s="27">
        <v>12.88</v>
      </c>
      <c r="N1651" s="29">
        <v>196.88</v>
      </c>
      <c r="O1651" s="27">
        <v>12.88</v>
      </c>
      <c r="P1651" s="27">
        <v>196.88</v>
      </c>
      <c r="Q1651" s="27">
        <v>197</v>
      </c>
      <c r="R1651" s="30"/>
      <c r="S1651">
        <f t="shared" si="144"/>
        <v>7</v>
      </c>
      <c r="T1651" t="str">
        <f t="shared" si="145"/>
        <v>เม</v>
      </c>
      <c r="U1651" t="str">
        <f t="shared" si="146"/>
        <v>20</v>
      </c>
      <c r="V1651" cm="1">
        <f t="array" ref="V1651">_xlfn.SWITCH(T1651,"มค",1,"กพ",2,"มี",3,"เม",4,"พค",5,"มิ",6,"กค",7,"สค",8,"กย",9,"ตค",10,"พย",11,"ธค",12)</f>
        <v>4</v>
      </c>
      <c r="W1651" s="55">
        <f t="shared" si="147"/>
        <v>2022</v>
      </c>
      <c r="X1651" s="54">
        <f t="shared" si="148"/>
        <v>44671</v>
      </c>
    </row>
    <row r="1652" spans="1:24" ht="24" x14ac:dyDescent="0.4">
      <c r="A1652" s="19">
        <v>18</v>
      </c>
      <c r="B1652" s="20" t="s">
        <v>2863</v>
      </c>
      <c r="C1652" s="21" t="s">
        <v>3111</v>
      </c>
      <c r="D1652" s="22" t="s">
        <v>2347</v>
      </c>
      <c r="E1652" s="23" t="s">
        <v>2348</v>
      </c>
      <c r="F1652" s="24" t="s">
        <v>2349</v>
      </c>
      <c r="G1652" s="25" t="s">
        <v>1462</v>
      </c>
      <c r="H1652" s="26">
        <v>1836</v>
      </c>
      <c r="I1652" s="26">
        <v>128.52000000000001</v>
      </c>
      <c r="J1652" s="27">
        <v>1964.52</v>
      </c>
      <c r="K1652" s="28">
        <v>0</v>
      </c>
      <c r="L1652" s="27">
        <v>0</v>
      </c>
      <c r="M1652" s="27">
        <v>0</v>
      </c>
      <c r="N1652" s="29">
        <v>0</v>
      </c>
      <c r="O1652" s="27">
        <v>128.52000000000001</v>
      </c>
      <c r="P1652" s="27">
        <v>1964.52</v>
      </c>
      <c r="Q1652" s="27">
        <v>1964.75</v>
      </c>
      <c r="R1652" s="30"/>
      <c r="S1652">
        <f t="shared" si="144"/>
        <v>7</v>
      </c>
      <c r="T1652" t="str">
        <f t="shared" si="145"/>
        <v>เม</v>
      </c>
      <c r="U1652" t="str">
        <f t="shared" si="146"/>
        <v>20</v>
      </c>
      <c r="V1652" cm="1">
        <f t="array" ref="V1652">_xlfn.SWITCH(T1652,"มค",1,"กพ",2,"มี",3,"เม",4,"พค",5,"มิ",6,"กค",7,"สค",8,"กย",9,"ตค",10,"พย",11,"ธค",12)</f>
        <v>4</v>
      </c>
      <c r="W1652" s="55">
        <f t="shared" si="147"/>
        <v>2022</v>
      </c>
      <c r="X1652" s="54">
        <f t="shared" si="148"/>
        <v>44671</v>
      </c>
    </row>
    <row r="1653" spans="1:24" ht="24" x14ac:dyDescent="0.4">
      <c r="A1653" s="19">
        <v>19</v>
      </c>
      <c r="B1653" s="20" t="s">
        <v>2863</v>
      </c>
      <c r="C1653" s="21" t="s">
        <v>3112</v>
      </c>
      <c r="D1653" s="22" t="s">
        <v>1144</v>
      </c>
      <c r="E1653" s="23" t="s">
        <v>1145</v>
      </c>
      <c r="F1653" s="24" t="s">
        <v>1146</v>
      </c>
      <c r="G1653" s="25" t="s">
        <v>50</v>
      </c>
      <c r="H1653" s="26">
        <v>0</v>
      </c>
      <c r="I1653" s="26">
        <v>0</v>
      </c>
      <c r="J1653" s="27">
        <v>0</v>
      </c>
      <c r="K1653" s="28">
        <v>415</v>
      </c>
      <c r="L1653" s="27">
        <v>1660</v>
      </c>
      <c r="M1653" s="27">
        <v>116.2</v>
      </c>
      <c r="N1653" s="29">
        <v>1776.2</v>
      </c>
      <c r="O1653" s="27">
        <v>116.2</v>
      </c>
      <c r="P1653" s="27">
        <v>1776.2</v>
      </c>
      <c r="Q1653" s="27">
        <v>1776.25</v>
      </c>
      <c r="R1653" s="30"/>
      <c r="S1653">
        <f t="shared" si="144"/>
        <v>7</v>
      </c>
      <c r="T1653" t="str">
        <f t="shared" si="145"/>
        <v>เม</v>
      </c>
      <c r="U1653" t="str">
        <f t="shared" si="146"/>
        <v>20</v>
      </c>
      <c r="V1653" cm="1">
        <f t="array" ref="V1653">_xlfn.SWITCH(T1653,"มค",1,"กพ",2,"มี",3,"เม",4,"พค",5,"มิ",6,"กค",7,"สค",8,"กย",9,"ตค",10,"พย",11,"ธค",12)</f>
        <v>4</v>
      </c>
      <c r="W1653" s="55">
        <f t="shared" si="147"/>
        <v>2022</v>
      </c>
      <c r="X1653" s="54">
        <f t="shared" si="148"/>
        <v>44671</v>
      </c>
    </row>
    <row r="1654" spans="1:24" ht="24" x14ac:dyDescent="0.4">
      <c r="A1654" s="19">
        <v>20</v>
      </c>
      <c r="B1654" s="20" t="s">
        <v>2896</v>
      </c>
      <c r="C1654" s="21" t="s">
        <v>3113</v>
      </c>
      <c r="D1654" s="22" t="s">
        <v>1177</v>
      </c>
      <c r="E1654" s="23" t="s">
        <v>1178</v>
      </c>
      <c r="F1654" s="24" t="s">
        <v>1179</v>
      </c>
      <c r="G1654" s="25" t="s">
        <v>50</v>
      </c>
      <c r="H1654" s="26">
        <v>0</v>
      </c>
      <c r="I1654" s="26">
        <v>0</v>
      </c>
      <c r="J1654" s="27">
        <v>0</v>
      </c>
      <c r="K1654" s="28">
        <v>9</v>
      </c>
      <c r="L1654" s="27">
        <v>36</v>
      </c>
      <c r="M1654" s="27">
        <v>2.52</v>
      </c>
      <c r="N1654" s="29">
        <v>38.520000000000003</v>
      </c>
      <c r="O1654" s="27">
        <v>2.52</v>
      </c>
      <c r="P1654" s="27">
        <v>38.520000000000003</v>
      </c>
      <c r="Q1654" s="27">
        <v>38.75</v>
      </c>
      <c r="R1654" s="30"/>
      <c r="S1654">
        <f t="shared" si="144"/>
        <v>7</v>
      </c>
      <c r="T1654" t="str">
        <f t="shared" si="145"/>
        <v>เม</v>
      </c>
      <c r="U1654" t="str">
        <f t="shared" si="146"/>
        <v>21</v>
      </c>
      <c r="V1654" cm="1">
        <f t="array" ref="V1654">_xlfn.SWITCH(T1654,"มค",1,"กพ",2,"มี",3,"เม",4,"พค",5,"มิ",6,"กค",7,"สค",8,"กย",9,"ตค",10,"พย",11,"ธค",12)</f>
        <v>4</v>
      </c>
      <c r="W1654" s="55">
        <f t="shared" si="147"/>
        <v>2022</v>
      </c>
      <c r="X1654" s="54">
        <f t="shared" si="148"/>
        <v>44672</v>
      </c>
    </row>
    <row r="1655" spans="1:24" ht="24" x14ac:dyDescent="0.4">
      <c r="A1655" s="19">
        <v>21</v>
      </c>
      <c r="B1655" s="20" t="s">
        <v>2896</v>
      </c>
      <c r="C1655" s="21" t="s">
        <v>3114</v>
      </c>
      <c r="D1655" s="22" t="s">
        <v>1181</v>
      </c>
      <c r="E1655" s="23" t="s">
        <v>1182</v>
      </c>
      <c r="F1655" s="24" t="s">
        <v>1850</v>
      </c>
      <c r="G1655" s="25" t="s">
        <v>50</v>
      </c>
      <c r="H1655" s="26">
        <v>0</v>
      </c>
      <c r="I1655" s="26">
        <v>0</v>
      </c>
      <c r="J1655" s="27">
        <v>0</v>
      </c>
      <c r="K1655" s="28">
        <v>19</v>
      </c>
      <c r="L1655" s="27">
        <v>76</v>
      </c>
      <c r="M1655" s="27">
        <v>5.32</v>
      </c>
      <c r="N1655" s="29">
        <v>81.319999999999993</v>
      </c>
      <c r="O1655" s="27">
        <v>5.32</v>
      </c>
      <c r="P1655" s="27">
        <v>81.319999999999993</v>
      </c>
      <c r="Q1655" s="27">
        <v>81.5</v>
      </c>
      <c r="R1655" s="30"/>
      <c r="S1655">
        <f t="shared" si="144"/>
        <v>7</v>
      </c>
      <c r="T1655" t="str">
        <f t="shared" si="145"/>
        <v>เม</v>
      </c>
      <c r="U1655" t="str">
        <f t="shared" si="146"/>
        <v>21</v>
      </c>
      <c r="V1655" cm="1">
        <f t="array" ref="V1655">_xlfn.SWITCH(T1655,"มค",1,"กพ",2,"มี",3,"เม",4,"พค",5,"มิ",6,"กค",7,"สค",8,"กย",9,"ตค",10,"พย",11,"ธค",12)</f>
        <v>4</v>
      </c>
      <c r="W1655" s="55">
        <f t="shared" si="147"/>
        <v>2022</v>
      </c>
      <c r="X1655" s="54">
        <f t="shared" si="148"/>
        <v>44672</v>
      </c>
    </row>
    <row r="1656" spans="1:24" ht="24" x14ac:dyDescent="0.4">
      <c r="A1656" s="19">
        <v>22</v>
      </c>
      <c r="B1656" s="20" t="s">
        <v>2896</v>
      </c>
      <c r="C1656" s="21" t="s">
        <v>3115</v>
      </c>
      <c r="D1656" s="22" t="s">
        <v>1184</v>
      </c>
      <c r="E1656" s="23" t="s">
        <v>1185</v>
      </c>
      <c r="F1656" s="24" t="s">
        <v>1186</v>
      </c>
      <c r="G1656" s="25" t="s">
        <v>50</v>
      </c>
      <c r="H1656" s="26">
        <v>0</v>
      </c>
      <c r="I1656" s="26">
        <v>0</v>
      </c>
      <c r="J1656" s="27">
        <v>0</v>
      </c>
      <c r="K1656" s="28">
        <v>4</v>
      </c>
      <c r="L1656" s="27">
        <v>16</v>
      </c>
      <c r="M1656" s="27">
        <v>1.1200000000000001</v>
      </c>
      <c r="N1656" s="29">
        <v>17.12</v>
      </c>
      <c r="O1656" s="27">
        <v>1.1200000000000001</v>
      </c>
      <c r="P1656" s="27">
        <v>17.12</v>
      </c>
      <c r="Q1656" s="27">
        <v>17.25</v>
      </c>
      <c r="R1656" s="30"/>
      <c r="S1656">
        <f t="shared" si="144"/>
        <v>7</v>
      </c>
      <c r="T1656" t="str">
        <f t="shared" si="145"/>
        <v>เม</v>
      </c>
      <c r="U1656" t="str">
        <f t="shared" si="146"/>
        <v>21</v>
      </c>
      <c r="V1656" cm="1">
        <f t="array" ref="V1656">_xlfn.SWITCH(T1656,"มค",1,"กพ",2,"มี",3,"เม",4,"พค",5,"มิ",6,"กค",7,"สค",8,"กย",9,"ตค",10,"พย",11,"ธค",12)</f>
        <v>4</v>
      </c>
      <c r="W1656" s="55">
        <f t="shared" si="147"/>
        <v>2022</v>
      </c>
      <c r="X1656" s="54">
        <f t="shared" si="148"/>
        <v>44672</v>
      </c>
    </row>
    <row r="1657" spans="1:24" ht="24" x14ac:dyDescent="0.4">
      <c r="A1657" s="19">
        <v>23</v>
      </c>
      <c r="B1657" s="20" t="s">
        <v>2896</v>
      </c>
      <c r="C1657" s="21" t="s">
        <v>3116</v>
      </c>
      <c r="D1657" s="22" t="s">
        <v>1853</v>
      </c>
      <c r="E1657" s="23" t="s">
        <v>1854</v>
      </c>
      <c r="F1657" s="24" t="s">
        <v>1855</v>
      </c>
      <c r="G1657" s="25" t="s">
        <v>2845</v>
      </c>
      <c r="H1657" s="26">
        <v>88</v>
      </c>
      <c r="I1657" s="26">
        <v>6.16</v>
      </c>
      <c r="J1657" s="27">
        <v>94.16</v>
      </c>
      <c r="K1657" s="28">
        <v>16</v>
      </c>
      <c r="L1657" s="27">
        <v>64</v>
      </c>
      <c r="M1657" s="27">
        <v>4.4800000000000004</v>
      </c>
      <c r="N1657" s="29">
        <v>68.48</v>
      </c>
      <c r="O1657" s="27">
        <v>10.64</v>
      </c>
      <c r="P1657" s="27">
        <v>162.63999999999999</v>
      </c>
      <c r="Q1657" s="27">
        <v>162.75</v>
      </c>
      <c r="R1657" s="30"/>
      <c r="S1657">
        <f t="shared" si="144"/>
        <v>7</v>
      </c>
      <c r="T1657" t="str">
        <f t="shared" si="145"/>
        <v>เม</v>
      </c>
      <c r="U1657" t="str">
        <f t="shared" si="146"/>
        <v>21</v>
      </c>
      <c r="V1657" cm="1">
        <f t="array" ref="V1657">_xlfn.SWITCH(T1657,"มค",1,"กพ",2,"มี",3,"เม",4,"พค",5,"มิ",6,"กค",7,"สค",8,"กย",9,"ตค",10,"พย",11,"ธค",12)</f>
        <v>4</v>
      </c>
      <c r="W1657" s="55">
        <f t="shared" si="147"/>
        <v>2022</v>
      </c>
      <c r="X1657" s="54">
        <f t="shared" si="148"/>
        <v>44672</v>
      </c>
    </row>
    <row r="1658" spans="1:24" ht="24" x14ac:dyDescent="0.4">
      <c r="A1658" s="19">
        <v>24</v>
      </c>
      <c r="B1658" s="20" t="s">
        <v>2896</v>
      </c>
      <c r="C1658" s="21" t="s">
        <v>3117</v>
      </c>
      <c r="D1658" s="22" t="s">
        <v>1188</v>
      </c>
      <c r="E1658" s="23" t="s">
        <v>1189</v>
      </c>
      <c r="F1658" s="24" t="s">
        <v>1190</v>
      </c>
      <c r="G1658" s="25" t="s">
        <v>50</v>
      </c>
      <c r="H1658" s="26">
        <v>0</v>
      </c>
      <c r="I1658" s="26">
        <v>0</v>
      </c>
      <c r="J1658" s="27">
        <v>0</v>
      </c>
      <c r="K1658" s="28">
        <v>20</v>
      </c>
      <c r="L1658" s="27">
        <v>80</v>
      </c>
      <c r="M1658" s="27">
        <v>5.6</v>
      </c>
      <c r="N1658" s="29">
        <v>85.6</v>
      </c>
      <c r="O1658" s="27">
        <v>5.6</v>
      </c>
      <c r="P1658" s="27">
        <v>85.6</v>
      </c>
      <c r="Q1658" s="27">
        <v>85.75</v>
      </c>
      <c r="R1658" s="30"/>
      <c r="S1658">
        <f t="shared" si="144"/>
        <v>7</v>
      </c>
      <c r="T1658" t="str">
        <f t="shared" si="145"/>
        <v>เม</v>
      </c>
      <c r="U1658" t="str">
        <f t="shared" si="146"/>
        <v>21</v>
      </c>
      <c r="V1658" cm="1">
        <f t="array" ref="V1658">_xlfn.SWITCH(T1658,"มค",1,"กพ",2,"มี",3,"เม",4,"พค",5,"มิ",6,"กค",7,"สค",8,"กย",9,"ตค",10,"พย",11,"ธค",12)</f>
        <v>4</v>
      </c>
      <c r="W1658" s="55">
        <f t="shared" si="147"/>
        <v>2022</v>
      </c>
      <c r="X1658" s="54">
        <f t="shared" si="148"/>
        <v>44672</v>
      </c>
    </row>
    <row r="1659" spans="1:24" ht="24" x14ac:dyDescent="0.4">
      <c r="A1659" s="19">
        <v>25</v>
      </c>
      <c r="B1659" s="20" t="s">
        <v>2896</v>
      </c>
      <c r="C1659" s="21" t="s">
        <v>3118</v>
      </c>
      <c r="D1659" s="22" t="s">
        <v>1148</v>
      </c>
      <c r="E1659" s="23" t="s">
        <v>1149</v>
      </c>
      <c r="F1659" s="24" t="s">
        <v>1150</v>
      </c>
      <c r="G1659" s="25" t="s">
        <v>50</v>
      </c>
      <c r="H1659" s="26">
        <v>0</v>
      </c>
      <c r="I1659" s="26">
        <v>0</v>
      </c>
      <c r="J1659" s="27">
        <v>0</v>
      </c>
      <c r="K1659" s="28">
        <v>21</v>
      </c>
      <c r="L1659" s="27">
        <v>84</v>
      </c>
      <c r="M1659" s="27">
        <v>5.88</v>
      </c>
      <c r="N1659" s="29">
        <v>89.88</v>
      </c>
      <c r="O1659" s="27">
        <v>5.88</v>
      </c>
      <c r="P1659" s="27">
        <v>89.88</v>
      </c>
      <c r="Q1659" s="27">
        <v>90</v>
      </c>
      <c r="R1659" s="30"/>
      <c r="S1659">
        <f t="shared" si="144"/>
        <v>7</v>
      </c>
      <c r="T1659" t="str">
        <f t="shared" si="145"/>
        <v>เม</v>
      </c>
      <c r="U1659" t="str">
        <f t="shared" si="146"/>
        <v>21</v>
      </c>
      <c r="V1659" cm="1">
        <f t="array" ref="V1659">_xlfn.SWITCH(T1659,"มค",1,"กพ",2,"มี",3,"เม",4,"พค",5,"มิ",6,"กค",7,"สค",8,"กย",9,"ตค",10,"พย",11,"ธค",12)</f>
        <v>4</v>
      </c>
      <c r="W1659" s="55">
        <f t="shared" si="147"/>
        <v>2022</v>
      </c>
      <c r="X1659" s="54">
        <f t="shared" si="148"/>
        <v>44672</v>
      </c>
    </row>
    <row r="1660" spans="1:24" ht="24" x14ac:dyDescent="0.4">
      <c r="A1660" s="19">
        <v>26</v>
      </c>
      <c r="B1660" s="20" t="s">
        <v>2896</v>
      </c>
      <c r="C1660" s="21" t="s">
        <v>3119</v>
      </c>
      <c r="D1660" s="22" t="s">
        <v>1152</v>
      </c>
      <c r="E1660" s="23" t="s">
        <v>1153</v>
      </c>
      <c r="F1660" s="24" t="s">
        <v>1154</v>
      </c>
      <c r="G1660" s="25" t="s">
        <v>50</v>
      </c>
      <c r="H1660" s="26">
        <v>0</v>
      </c>
      <c r="I1660" s="26">
        <v>0</v>
      </c>
      <c r="J1660" s="27">
        <v>0</v>
      </c>
      <c r="K1660" s="28">
        <v>28</v>
      </c>
      <c r="L1660" s="27">
        <v>112</v>
      </c>
      <c r="M1660" s="27">
        <v>7.84</v>
      </c>
      <c r="N1660" s="29">
        <v>119.84</v>
      </c>
      <c r="O1660" s="27">
        <v>7.84</v>
      </c>
      <c r="P1660" s="27">
        <v>119.84</v>
      </c>
      <c r="Q1660" s="27">
        <v>120</v>
      </c>
      <c r="R1660" s="30"/>
      <c r="S1660">
        <f t="shared" si="144"/>
        <v>7</v>
      </c>
      <c r="T1660" t="str">
        <f t="shared" si="145"/>
        <v>เม</v>
      </c>
      <c r="U1660" t="str">
        <f t="shared" si="146"/>
        <v>21</v>
      </c>
      <c r="V1660" cm="1">
        <f t="array" ref="V1660">_xlfn.SWITCH(T1660,"มค",1,"กพ",2,"มี",3,"เม",4,"พค",5,"มิ",6,"กค",7,"สค",8,"กย",9,"ตค",10,"พย",11,"ธค",12)</f>
        <v>4</v>
      </c>
      <c r="W1660" s="55">
        <f t="shared" si="147"/>
        <v>2022</v>
      </c>
      <c r="X1660" s="54">
        <f t="shared" si="148"/>
        <v>44672</v>
      </c>
    </row>
    <row r="1661" spans="1:24" ht="24" x14ac:dyDescent="0.4">
      <c r="A1661" s="19">
        <v>27</v>
      </c>
      <c r="B1661" s="20" t="s">
        <v>2896</v>
      </c>
      <c r="C1661" s="21" t="s">
        <v>3120</v>
      </c>
      <c r="D1661" s="22" t="s">
        <v>1156</v>
      </c>
      <c r="E1661" s="23" t="s">
        <v>1157</v>
      </c>
      <c r="F1661" s="24" t="s">
        <v>1158</v>
      </c>
      <c r="G1661" s="25" t="s">
        <v>50</v>
      </c>
      <c r="H1661" s="26">
        <v>0</v>
      </c>
      <c r="I1661" s="26">
        <v>0</v>
      </c>
      <c r="J1661" s="27">
        <v>0</v>
      </c>
      <c r="K1661" s="28">
        <v>13</v>
      </c>
      <c r="L1661" s="27">
        <v>52</v>
      </c>
      <c r="M1661" s="27">
        <v>3.64</v>
      </c>
      <c r="N1661" s="29">
        <v>55.64</v>
      </c>
      <c r="O1661" s="27">
        <v>3.64</v>
      </c>
      <c r="P1661" s="27">
        <v>55.64</v>
      </c>
      <c r="Q1661" s="27">
        <v>55.75</v>
      </c>
      <c r="R1661" s="30"/>
      <c r="S1661">
        <f t="shared" si="144"/>
        <v>7</v>
      </c>
      <c r="T1661" t="str">
        <f t="shared" si="145"/>
        <v>เม</v>
      </c>
      <c r="U1661" t="str">
        <f t="shared" si="146"/>
        <v>21</v>
      </c>
      <c r="V1661" cm="1">
        <f t="array" ref="V1661">_xlfn.SWITCH(T1661,"มค",1,"กพ",2,"มี",3,"เม",4,"พค",5,"มิ",6,"กค",7,"สค",8,"กย",9,"ตค",10,"พย",11,"ธค",12)</f>
        <v>4</v>
      </c>
      <c r="W1661" s="55">
        <f t="shared" si="147"/>
        <v>2022</v>
      </c>
      <c r="X1661" s="54">
        <f t="shared" si="148"/>
        <v>44672</v>
      </c>
    </row>
    <row r="1662" spans="1:24" ht="24" x14ac:dyDescent="0.4">
      <c r="A1662" s="19">
        <v>28</v>
      </c>
      <c r="B1662" s="20" t="s">
        <v>2896</v>
      </c>
      <c r="C1662" s="21" t="s">
        <v>3121</v>
      </c>
      <c r="D1662" s="22" t="s">
        <v>1160</v>
      </c>
      <c r="E1662" s="23" t="s">
        <v>1157</v>
      </c>
      <c r="F1662" s="24" t="s">
        <v>1161</v>
      </c>
      <c r="G1662" s="25" t="s">
        <v>50</v>
      </c>
      <c r="H1662" s="26">
        <v>0</v>
      </c>
      <c r="I1662" s="26">
        <v>0</v>
      </c>
      <c r="J1662" s="27">
        <v>0</v>
      </c>
      <c r="K1662" s="28">
        <v>35</v>
      </c>
      <c r="L1662" s="27">
        <v>140</v>
      </c>
      <c r="M1662" s="27">
        <v>9.8000000000000007</v>
      </c>
      <c r="N1662" s="29">
        <v>149.80000000000001</v>
      </c>
      <c r="O1662" s="27">
        <v>9.8000000000000007</v>
      </c>
      <c r="P1662" s="27">
        <v>149.80000000000001</v>
      </c>
      <c r="Q1662" s="27">
        <v>150</v>
      </c>
      <c r="R1662" s="30"/>
      <c r="S1662">
        <f t="shared" si="144"/>
        <v>7</v>
      </c>
      <c r="T1662" t="str">
        <f t="shared" si="145"/>
        <v>เม</v>
      </c>
      <c r="U1662" t="str">
        <f t="shared" si="146"/>
        <v>21</v>
      </c>
      <c r="V1662" cm="1">
        <f t="array" ref="V1662">_xlfn.SWITCH(T1662,"มค",1,"กพ",2,"มี",3,"เม",4,"พค",5,"มิ",6,"กค",7,"สค",8,"กย",9,"ตค",10,"พย",11,"ธค",12)</f>
        <v>4</v>
      </c>
      <c r="W1662" s="55">
        <f t="shared" si="147"/>
        <v>2022</v>
      </c>
      <c r="X1662" s="54">
        <f t="shared" si="148"/>
        <v>44672</v>
      </c>
    </row>
    <row r="1663" spans="1:24" ht="24" x14ac:dyDescent="0.4">
      <c r="A1663" s="19">
        <v>29</v>
      </c>
      <c r="B1663" s="20" t="s">
        <v>2896</v>
      </c>
      <c r="C1663" s="21" t="s">
        <v>3122</v>
      </c>
      <c r="D1663" s="22" t="s">
        <v>1166</v>
      </c>
      <c r="E1663" s="23" t="s">
        <v>1167</v>
      </c>
      <c r="F1663" s="24" t="s">
        <v>1168</v>
      </c>
      <c r="G1663" s="25" t="s">
        <v>50</v>
      </c>
      <c r="H1663" s="26">
        <v>0</v>
      </c>
      <c r="I1663" s="26">
        <v>0</v>
      </c>
      <c r="J1663" s="27">
        <v>0</v>
      </c>
      <c r="K1663" s="28">
        <v>8</v>
      </c>
      <c r="L1663" s="27">
        <v>32</v>
      </c>
      <c r="M1663" s="27">
        <v>2.2400000000000002</v>
      </c>
      <c r="N1663" s="29">
        <v>34.24</v>
      </c>
      <c r="O1663" s="27">
        <v>2.2400000000000002</v>
      </c>
      <c r="P1663" s="27">
        <v>34.24</v>
      </c>
      <c r="Q1663" s="27">
        <v>34.25</v>
      </c>
      <c r="R1663" s="30"/>
      <c r="S1663">
        <f t="shared" si="144"/>
        <v>7</v>
      </c>
      <c r="T1663" t="str">
        <f t="shared" si="145"/>
        <v>เม</v>
      </c>
      <c r="U1663" t="str">
        <f t="shared" si="146"/>
        <v>21</v>
      </c>
      <c r="V1663" cm="1">
        <f t="array" ref="V1663">_xlfn.SWITCH(T1663,"มค",1,"กพ",2,"มี",3,"เม",4,"พค",5,"มิ",6,"กค",7,"สค",8,"กย",9,"ตค",10,"พย",11,"ธค",12)</f>
        <v>4</v>
      </c>
      <c r="W1663" s="55">
        <f t="shared" si="147"/>
        <v>2022</v>
      </c>
      <c r="X1663" s="54">
        <f t="shared" si="148"/>
        <v>44672</v>
      </c>
    </row>
    <row r="1664" spans="1:24" ht="24" x14ac:dyDescent="0.4">
      <c r="A1664" s="19">
        <v>30</v>
      </c>
      <c r="B1664" s="20" t="s">
        <v>2896</v>
      </c>
      <c r="C1664" s="21" t="s">
        <v>3123</v>
      </c>
      <c r="D1664" s="22" t="s">
        <v>1170</v>
      </c>
      <c r="E1664" s="23" t="s">
        <v>382</v>
      </c>
      <c r="F1664" s="24" t="s">
        <v>1171</v>
      </c>
      <c r="G1664" s="25" t="s">
        <v>50</v>
      </c>
      <c r="H1664" s="26">
        <v>0</v>
      </c>
      <c r="I1664" s="26">
        <v>0</v>
      </c>
      <c r="J1664" s="27">
        <v>0</v>
      </c>
      <c r="K1664" s="28">
        <v>5</v>
      </c>
      <c r="L1664" s="27">
        <v>20</v>
      </c>
      <c r="M1664" s="27">
        <v>1.4</v>
      </c>
      <c r="N1664" s="29">
        <v>21.4</v>
      </c>
      <c r="O1664" s="27">
        <v>1.4</v>
      </c>
      <c r="P1664" s="27">
        <v>21.4</v>
      </c>
      <c r="Q1664" s="27">
        <v>21.5</v>
      </c>
      <c r="R1664" s="30"/>
      <c r="S1664">
        <f t="shared" si="144"/>
        <v>7</v>
      </c>
      <c r="T1664" t="str">
        <f t="shared" si="145"/>
        <v>เม</v>
      </c>
      <c r="U1664" t="str">
        <f t="shared" si="146"/>
        <v>21</v>
      </c>
      <c r="V1664" cm="1">
        <f t="array" ref="V1664">_xlfn.SWITCH(T1664,"มค",1,"กพ",2,"มี",3,"เม",4,"พค",5,"มิ",6,"กค",7,"สค",8,"กย",9,"ตค",10,"พย",11,"ธค",12)</f>
        <v>4</v>
      </c>
      <c r="W1664" s="55">
        <f t="shared" si="147"/>
        <v>2022</v>
      </c>
      <c r="X1664" s="54">
        <f t="shared" si="148"/>
        <v>44672</v>
      </c>
    </row>
    <row r="1665" spans="1:24" ht="24" x14ac:dyDescent="0.4">
      <c r="A1665" s="19">
        <v>31</v>
      </c>
      <c r="B1665" s="20" t="s">
        <v>2896</v>
      </c>
      <c r="C1665" s="21" t="s">
        <v>3124</v>
      </c>
      <c r="D1665" s="22" t="s">
        <v>1236</v>
      </c>
      <c r="E1665" s="23" t="s">
        <v>1237</v>
      </c>
      <c r="F1665" s="24" t="s">
        <v>1238</v>
      </c>
      <c r="G1665" s="25" t="s">
        <v>50</v>
      </c>
      <c r="H1665" s="26">
        <v>0</v>
      </c>
      <c r="I1665" s="26">
        <v>0</v>
      </c>
      <c r="J1665" s="27">
        <v>0</v>
      </c>
      <c r="K1665" s="28">
        <v>49</v>
      </c>
      <c r="L1665" s="27">
        <v>196</v>
      </c>
      <c r="M1665" s="27">
        <v>13.72</v>
      </c>
      <c r="N1665" s="29">
        <v>209.72</v>
      </c>
      <c r="O1665" s="27">
        <v>13.72</v>
      </c>
      <c r="P1665" s="27">
        <v>209.72</v>
      </c>
      <c r="Q1665" s="27">
        <v>209.75</v>
      </c>
      <c r="R1665" s="30"/>
      <c r="S1665">
        <f t="shared" si="144"/>
        <v>7</v>
      </c>
      <c r="T1665" t="str">
        <f t="shared" si="145"/>
        <v>เม</v>
      </c>
      <c r="U1665" t="str">
        <f t="shared" si="146"/>
        <v>21</v>
      </c>
      <c r="V1665" cm="1">
        <f t="array" ref="V1665">_xlfn.SWITCH(T1665,"มค",1,"กพ",2,"มี",3,"เม",4,"พค",5,"มิ",6,"กค",7,"สค",8,"กย",9,"ตค",10,"พย",11,"ธค",12)</f>
        <v>4</v>
      </c>
      <c r="W1665" s="55">
        <f t="shared" si="147"/>
        <v>2022</v>
      </c>
      <c r="X1665" s="54">
        <f t="shared" si="148"/>
        <v>44672</v>
      </c>
    </row>
    <row r="1666" spans="1:24" ht="24" x14ac:dyDescent="0.4">
      <c r="A1666" s="19">
        <v>32</v>
      </c>
      <c r="B1666" s="20" t="s">
        <v>2896</v>
      </c>
      <c r="C1666" s="21" t="s">
        <v>3125</v>
      </c>
      <c r="D1666" s="22" t="s">
        <v>1240</v>
      </c>
      <c r="E1666" s="23" t="s">
        <v>1241</v>
      </c>
      <c r="F1666" s="24" t="s">
        <v>1242</v>
      </c>
      <c r="G1666" s="25" t="s">
        <v>50</v>
      </c>
      <c r="H1666" s="26">
        <v>0</v>
      </c>
      <c r="I1666" s="26">
        <v>0</v>
      </c>
      <c r="J1666" s="27">
        <v>0</v>
      </c>
      <c r="K1666" s="28">
        <v>20</v>
      </c>
      <c r="L1666" s="27">
        <v>80</v>
      </c>
      <c r="M1666" s="27">
        <v>5.6</v>
      </c>
      <c r="N1666" s="29">
        <v>85.6</v>
      </c>
      <c r="O1666" s="27">
        <v>5.6</v>
      </c>
      <c r="P1666" s="27">
        <v>85.6</v>
      </c>
      <c r="Q1666" s="27">
        <v>85.75</v>
      </c>
      <c r="R1666" s="30"/>
      <c r="S1666">
        <f t="shared" si="144"/>
        <v>7</v>
      </c>
      <c r="T1666" t="str">
        <f t="shared" si="145"/>
        <v>เม</v>
      </c>
      <c r="U1666" t="str">
        <f t="shared" si="146"/>
        <v>21</v>
      </c>
      <c r="V1666" cm="1">
        <f t="array" ref="V1666">_xlfn.SWITCH(T1666,"มค",1,"กพ",2,"มี",3,"เม",4,"พค",5,"มิ",6,"กค",7,"สค",8,"กย",9,"ตค",10,"พย",11,"ธค",12)</f>
        <v>4</v>
      </c>
      <c r="W1666" s="55">
        <f t="shared" si="147"/>
        <v>2022</v>
      </c>
      <c r="X1666" s="54">
        <f t="shared" si="148"/>
        <v>44672</v>
      </c>
    </row>
    <row r="1667" spans="1:24" ht="24" x14ac:dyDescent="0.4">
      <c r="A1667" s="19">
        <v>33</v>
      </c>
      <c r="B1667" s="20" t="s">
        <v>2896</v>
      </c>
      <c r="C1667" s="21" t="s">
        <v>3126</v>
      </c>
      <c r="D1667" s="22" t="s">
        <v>1248</v>
      </c>
      <c r="E1667" s="23" t="s">
        <v>1249</v>
      </c>
      <c r="F1667" s="24" t="s">
        <v>1250</v>
      </c>
      <c r="G1667" s="25" t="s">
        <v>50</v>
      </c>
      <c r="H1667" s="26">
        <v>0</v>
      </c>
      <c r="I1667" s="26">
        <v>0</v>
      </c>
      <c r="J1667" s="27">
        <v>0</v>
      </c>
      <c r="K1667" s="28">
        <v>277</v>
      </c>
      <c r="L1667" s="27">
        <v>1108</v>
      </c>
      <c r="M1667" s="27">
        <v>77.56</v>
      </c>
      <c r="N1667" s="29">
        <v>1185.56</v>
      </c>
      <c r="O1667" s="27">
        <v>77.56</v>
      </c>
      <c r="P1667" s="27">
        <v>1185.56</v>
      </c>
      <c r="Q1667" s="27">
        <v>1185.75</v>
      </c>
      <c r="R1667" s="30"/>
      <c r="S1667">
        <f t="shared" si="144"/>
        <v>7</v>
      </c>
      <c r="T1667" t="str">
        <f t="shared" si="145"/>
        <v>เม</v>
      </c>
      <c r="U1667" t="str">
        <f t="shared" si="146"/>
        <v>21</v>
      </c>
      <c r="V1667" cm="1">
        <f t="array" ref="V1667">_xlfn.SWITCH(T1667,"มค",1,"กพ",2,"มี",3,"เม",4,"พค",5,"มิ",6,"กค",7,"สค",8,"กย",9,"ตค",10,"พย",11,"ธค",12)</f>
        <v>4</v>
      </c>
      <c r="W1667" s="55">
        <f t="shared" si="147"/>
        <v>2022</v>
      </c>
      <c r="X1667" s="54">
        <f t="shared" si="148"/>
        <v>44672</v>
      </c>
    </row>
    <row r="1668" spans="1:24" ht="24" x14ac:dyDescent="0.4">
      <c r="A1668" s="19">
        <v>34</v>
      </c>
      <c r="B1668" s="20" t="s">
        <v>2896</v>
      </c>
      <c r="C1668" s="21" t="s">
        <v>3127</v>
      </c>
      <c r="D1668" s="22" t="s">
        <v>1244</v>
      </c>
      <c r="E1668" s="23" t="s">
        <v>1245</v>
      </c>
      <c r="F1668" s="24" t="s">
        <v>1246</v>
      </c>
      <c r="G1668" s="25" t="s">
        <v>50</v>
      </c>
      <c r="H1668" s="26">
        <v>0</v>
      </c>
      <c r="I1668" s="26">
        <v>0</v>
      </c>
      <c r="J1668" s="27">
        <v>0</v>
      </c>
      <c r="K1668" s="28">
        <v>78</v>
      </c>
      <c r="L1668" s="27">
        <v>312</v>
      </c>
      <c r="M1668" s="27">
        <v>21.84</v>
      </c>
      <c r="N1668" s="29">
        <v>333.84</v>
      </c>
      <c r="O1668" s="27">
        <v>21.84</v>
      </c>
      <c r="P1668" s="27">
        <v>333.84</v>
      </c>
      <c r="Q1668" s="27">
        <v>334</v>
      </c>
      <c r="R1668" s="30"/>
      <c r="S1668">
        <f t="shared" ref="S1668:S1731" si="149">LEN(B1668)</f>
        <v>7</v>
      </c>
      <c r="T1668" t="str">
        <f t="shared" si="145"/>
        <v>เม</v>
      </c>
      <c r="U1668" t="str">
        <f t="shared" si="146"/>
        <v>21</v>
      </c>
      <c r="V1668" cm="1">
        <f t="array" ref="V1668">_xlfn.SWITCH(T1668,"มค",1,"กพ",2,"มี",3,"เม",4,"พค",5,"มิ",6,"กค",7,"สค",8,"กย",9,"ตค",10,"พย",11,"ธค",12)</f>
        <v>4</v>
      </c>
      <c r="W1668" s="55">
        <f t="shared" si="147"/>
        <v>2022</v>
      </c>
      <c r="X1668" s="54">
        <f t="shared" si="148"/>
        <v>44672</v>
      </c>
    </row>
    <row r="1669" spans="1:24" ht="24" x14ac:dyDescent="0.4">
      <c r="A1669" s="19">
        <v>35</v>
      </c>
      <c r="B1669" s="20" t="s">
        <v>2896</v>
      </c>
      <c r="C1669" s="21" t="s">
        <v>3128</v>
      </c>
      <c r="D1669" s="22" t="s">
        <v>1132</v>
      </c>
      <c r="E1669" s="23" t="s">
        <v>1133</v>
      </c>
      <c r="F1669" s="24" t="s">
        <v>1134</v>
      </c>
      <c r="G1669" s="25" t="s">
        <v>50</v>
      </c>
      <c r="H1669" s="26">
        <v>0</v>
      </c>
      <c r="I1669" s="26">
        <v>0</v>
      </c>
      <c r="J1669" s="27">
        <v>0</v>
      </c>
      <c r="K1669" s="28">
        <v>11</v>
      </c>
      <c r="L1669" s="27">
        <v>44</v>
      </c>
      <c r="M1669" s="27">
        <v>3.08</v>
      </c>
      <c r="N1669" s="29">
        <v>47.08</v>
      </c>
      <c r="O1669" s="27">
        <v>3.08</v>
      </c>
      <c r="P1669" s="27">
        <v>47.08</v>
      </c>
      <c r="Q1669" s="27">
        <v>47.25</v>
      </c>
      <c r="R1669" s="30"/>
      <c r="S1669">
        <f t="shared" si="149"/>
        <v>7</v>
      </c>
      <c r="T1669" t="str">
        <f t="shared" si="145"/>
        <v>เม</v>
      </c>
      <c r="U1669" t="str">
        <f t="shared" si="146"/>
        <v>21</v>
      </c>
      <c r="V1669" cm="1">
        <f t="array" ref="V1669">_xlfn.SWITCH(T1669,"มค",1,"กพ",2,"มี",3,"เม",4,"พค",5,"มิ",6,"กค",7,"สค",8,"กย",9,"ตค",10,"พย",11,"ธค",12)</f>
        <v>4</v>
      </c>
      <c r="W1669" s="55">
        <f t="shared" si="147"/>
        <v>2022</v>
      </c>
      <c r="X1669" s="54">
        <f t="shared" si="148"/>
        <v>44672</v>
      </c>
    </row>
    <row r="1670" spans="1:24" ht="24" x14ac:dyDescent="0.4">
      <c r="A1670" s="19">
        <v>36</v>
      </c>
      <c r="B1670" s="20" t="s">
        <v>2950</v>
      </c>
      <c r="C1670" s="21" t="s">
        <v>3129</v>
      </c>
      <c r="D1670" s="22" t="s">
        <v>1315</v>
      </c>
      <c r="E1670" s="23" t="s">
        <v>1316</v>
      </c>
      <c r="F1670" s="24" t="s">
        <v>1317</v>
      </c>
      <c r="G1670" s="25" t="s">
        <v>50</v>
      </c>
      <c r="H1670" s="26">
        <v>0</v>
      </c>
      <c r="I1670" s="26">
        <v>0</v>
      </c>
      <c r="J1670" s="27">
        <v>0</v>
      </c>
      <c r="K1670" s="28">
        <v>5</v>
      </c>
      <c r="L1670" s="27">
        <v>20</v>
      </c>
      <c r="M1670" s="27">
        <v>1.4</v>
      </c>
      <c r="N1670" s="29">
        <v>21.4</v>
      </c>
      <c r="O1670" s="27">
        <v>1.4</v>
      </c>
      <c r="P1670" s="27">
        <v>21.4</v>
      </c>
      <c r="Q1670" s="27">
        <v>21.5</v>
      </c>
      <c r="R1670" s="30"/>
      <c r="S1670">
        <f t="shared" si="149"/>
        <v>7</v>
      </c>
      <c r="T1670" t="str">
        <f t="shared" si="145"/>
        <v>เม</v>
      </c>
      <c r="U1670" t="str">
        <f t="shared" si="146"/>
        <v>22</v>
      </c>
      <c r="V1670" cm="1">
        <f t="array" ref="V1670">_xlfn.SWITCH(T1670,"มค",1,"กพ",2,"มี",3,"เม",4,"พค",5,"มิ",6,"กค",7,"สค",8,"กย",9,"ตค",10,"พย",11,"ธค",12)</f>
        <v>4</v>
      </c>
      <c r="W1670" s="55">
        <f t="shared" si="147"/>
        <v>2022</v>
      </c>
      <c r="X1670" s="54">
        <f t="shared" si="148"/>
        <v>44673</v>
      </c>
    </row>
    <row r="1671" spans="1:24" ht="24" x14ac:dyDescent="0.4">
      <c r="A1671" s="19">
        <v>37</v>
      </c>
      <c r="B1671" s="20" t="s">
        <v>2950</v>
      </c>
      <c r="C1671" s="21" t="s">
        <v>3130</v>
      </c>
      <c r="D1671" s="22" t="s">
        <v>1192</v>
      </c>
      <c r="E1671" s="23" t="s">
        <v>1193</v>
      </c>
      <c r="F1671" s="24" t="s">
        <v>1194</v>
      </c>
      <c r="G1671" s="25" t="s">
        <v>50</v>
      </c>
      <c r="H1671" s="26">
        <v>0</v>
      </c>
      <c r="I1671" s="26">
        <v>0</v>
      </c>
      <c r="J1671" s="27">
        <v>0</v>
      </c>
      <c r="K1671" s="28">
        <v>59</v>
      </c>
      <c r="L1671" s="27">
        <v>236</v>
      </c>
      <c r="M1671" s="27">
        <v>16.52</v>
      </c>
      <c r="N1671" s="29">
        <v>252.52</v>
      </c>
      <c r="O1671" s="27">
        <v>16.52</v>
      </c>
      <c r="P1671" s="27">
        <v>252.52</v>
      </c>
      <c r="Q1671" s="27">
        <v>252.75</v>
      </c>
      <c r="R1671" s="30"/>
      <c r="S1671">
        <f t="shared" si="149"/>
        <v>7</v>
      </c>
      <c r="T1671" t="str">
        <f t="shared" si="145"/>
        <v>เม</v>
      </c>
      <c r="U1671" t="str">
        <f t="shared" si="146"/>
        <v>22</v>
      </c>
      <c r="V1671" cm="1">
        <f t="array" ref="V1671">_xlfn.SWITCH(T1671,"มค",1,"กพ",2,"มี",3,"เม",4,"พค",5,"มิ",6,"กค",7,"สค",8,"กย",9,"ตค",10,"พย",11,"ธค",12)</f>
        <v>4</v>
      </c>
      <c r="W1671" s="55">
        <f t="shared" si="147"/>
        <v>2022</v>
      </c>
      <c r="X1671" s="54">
        <f t="shared" si="148"/>
        <v>44673</v>
      </c>
    </row>
    <row r="1672" spans="1:24" ht="24" x14ac:dyDescent="0.4">
      <c r="A1672" s="19">
        <v>38</v>
      </c>
      <c r="B1672" s="20" t="s">
        <v>2950</v>
      </c>
      <c r="C1672" s="21" t="s">
        <v>3131</v>
      </c>
      <c r="D1672" s="22" t="s">
        <v>1300</v>
      </c>
      <c r="E1672" s="23" t="s">
        <v>1301</v>
      </c>
      <c r="F1672" s="24" t="s">
        <v>1302</v>
      </c>
      <c r="G1672" s="25" t="s">
        <v>50</v>
      </c>
      <c r="H1672" s="26">
        <v>0</v>
      </c>
      <c r="I1672" s="26">
        <v>0</v>
      </c>
      <c r="J1672" s="27">
        <v>0</v>
      </c>
      <c r="K1672" s="28">
        <v>41</v>
      </c>
      <c r="L1672" s="27">
        <v>164</v>
      </c>
      <c r="M1672" s="27">
        <v>11.48</v>
      </c>
      <c r="N1672" s="29">
        <v>175.48</v>
      </c>
      <c r="O1672" s="27">
        <v>11.48</v>
      </c>
      <c r="P1672" s="27">
        <v>175.48</v>
      </c>
      <c r="Q1672" s="27">
        <v>175.5</v>
      </c>
      <c r="R1672" s="30"/>
      <c r="S1672">
        <f t="shared" si="149"/>
        <v>7</v>
      </c>
      <c r="T1672" t="str">
        <f t="shared" si="145"/>
        <v>เม</v>
      </c>
      <c r="U1672" t="str">
        <f t="shared" si="146"/>
        <v>22</v>
      </c>
      <c r="V1672" cm="1">
        <f t="array" ref="V1672">_xlfn.SWITCH(T1672,"มค",1,"กพ",2,"มี",3,"เม",4,"พค",5,"มิ",6,"กค",7,"สค",8,"กย",9,"ตค",10,"พย",11,"ธค",12)</f>
        <v>4</v>
      </c>
      <c r="W1672" s="55">
        <f t="shared" si="147"/>
        <v>2022</v>
      </c>
      <c r="X1672" s="54">
        <f t="shared" si="148"/>
        <v>44673</v>
      </c>
    </row>
    <row r="1673" spans="1:24" ht="24" x14ac:dyDescent="0.4">
      <c r="A1673" s="19">
        <v>39</v>
      </c>
      <c r="B1673" s="20" t="s">
        <v>2950</v>
      </c>
      <c r="C1673" s="21" t="s">
        <v>3132</v>
      </c>
      <c r="D1673" s="22" t="s">
        <v>1304</v>
      </c>
      <c r="E1673" s="23" t="s">
        <v>1305</v>
      </c>
      <c r="F1673" s="24" t="s">
        <v>1306</v>
      </c>
      <c r="G1673" s="25" t="s">
        <v>50</v>
      </c>
      <c r="H1673" s="26">
        <v>0</v>
      </c>
      <c r="I1673" s="26">
        <v>0</v>
      </c>
      <c r="J1673" s="27">
        <v>0</v>
      </c>
      <c r="K1673" s="28">
        <v>16</v>
      </c>
      <c r="L1673" s="27">
        <v>64</v>
      </c>
      <c r="M1673" s="27">
        <v>4.4800000000000004</v>
      </c>
      <c r="N1673" s="29">
        <v>68.48</v>
      </c>
      <c r="O1673" s="27">
        <v>4.4800000000000004</v>
      </c>
      <c r="P1673" s="27">
        <v>68.48</v>
      </c>
      <c r="Q1673" s="27">
        <v>68.5</v>
      </c>
      <c r="R1673" s="30"/>
      <c r="S1673">
        <f t="shared" si="149"/>
        <v>7</v>
      </c>
      <c r="T1673" t="str">
        <f t="shared" si="145"/>
        <v>เม</v>
      </c>
      <c r="U1673" t="str">
        <f t="shared" si="146"/>
        <v>22</v>
      </c>
      <c r="V1673" cm="1">
        <f t="array" ref="V1673">_xlfn.SWITCH(T1673,"มค",1,"กพ",2,"มี",3,"เม",4,"พค",5,"มิ",6,"กค",7,"สค",8,"กย",9,"ตค",10,"พย",11,"ธค",12)</f>
        <v>4</v>
      </c>
      <c r="W1673" s="55">
        <f t="shared" si="147"/>
        <v>2022</v>
      </c>
      <c r="X1673" s="54">
        <f t="shared" si="148"/>
        <v>44673</v>
      </c>
    </row>
    <row r="1674" spans="1:24" ht="24" x14ac:dyDescent="0.4">
      <c r="A1674" s="19">
        <v>40</v>
      </c>
      <c r="B1674" s="20" t="s">
        <v>2950</v>
      </c>
      <c r="C1674" s="21" t="s">
        <v>3133</v>
      </c>
      <c r="D1674" s="22" t="s">
        <v>1308</v>
      </c>
      <c r="E1674" s="23" t="s">
        <v>1309</v>
      </c>
      <c r="F1674" s="24" t="s">
        <v>1310</v>
      </c>
      <c r="G1674" s="25" t="s">
        <v>50</v>
      </c>
      <c r="H1674" s="26">
        <v>0</v>
      </c>
      <c r="I1674" s="26">
        <v>0</v>
      </c>
      <c r="J1674" s="27">
        <v>0</v>
      </c>
      <c r="K1674" s="28">
        <v>26</v>
      </c>
      <c r="L1674" s="27">
        <v>104</v>
      </c>
      <c r="M1674" s="27">
        <v>7.28</v>
      </c>
      <c r="N1674" s="29">
        <v>111.28</v>
      </c>
      <c r="O1674" s="27">
        <v>7.28</v>
      </c>
      <c r="P1674" s="27">
        <v>111.28</v>
      </c>
      <c r="Q1674" s="27">
        <v>111.5</v>
      </c>
      <c r="R1674" s="30"/>
      <c r="S1674">
        <f t="shared" si="149"/>
        <v>7</v>
      </c>
      <c r="T1674" t="str">
        <f t="shared" si="145"/>
        <v>เม</v>
      </c>
      <c r="U1674" t="str">
        <f t="shared" si="146"/>
        <v>22</v>
      </c>
      <c r="V1674" cm="1">
        <f t="array" ref="V1674">_xlfn.SWITCH(T1674,"มค",1,"กพ",2,"มี",3,"เม",4,"พค",5,"มิ",6,"กค",7,"สค",8,"กย",9,"ตค",10,"พย",11,"ธค",12)</f>
        <v>4</v>
      </c>
      <c r="W1674" s="55">
        <f t="shared" si="147"/>
        <v>2022</v>
      </c>
      <c r="X1674" s="54">
        <f t="shared" si="148"/>
        <v>44673</v>
      </c>
    </row>
    <row r="1675" spans="1:24" ht="24" x14ac:dyDescent="0.4">
      <c r="A1675" s="19">
        <v>41</v>
      </c>
      <c r="B1675" s="20" t="s">
        <v>2950</v>
      </c>
      <c r="C1675" s="21" t="s">
        <v>3134</v>
      </c>
      <c r="D1675" s="22" t="s">
        <v>1312</v>
      </c>
      <c r="E1675" s="23" t="s">
        <v>1309</v>
      </c>
      <c r="F1675" s="24" t="s">
        <v>1313</v>
      </c>
      <c r="G1675" s="25" t="s">
        <v>50</v>
      </c>
      <c r="H1675" s="26">
        <v>0</v>
      </c>
      <c r="I1675" s="26">
        <v>0</v>
      </c>
      <c r="J1675" s="27">
        <v>0</v>
      </c>
      <c r="K1675" s="28">
        <v>25</v>
      </c>
      <c r="L1675" s="27">
        <v>100</v>
      </c>
      <c r="M1675" s="27">
        <v>7</v>
      </c>
      <c r="N1675" s="29">
        <v>107</v>
      </c>
      <c r="O1675" s="27">
        <v>7</v>
      </c>
      <c r="P1675" s="27">
        <v>107</v>
      </c>
      <c r="Q1675" s="27">
        <v>107</v>
      </c>
      <c r="R1675" s="30"/>
      <c r="S1675">
        <f t="shared" si="149"/>
        <v>7</v>
      </c>
      <c r="T1675" t="str">
        <f t="shared" si="145"/>
        <v>เม</v>
      </c>
      <c r="U1675" t="str">
        <f t="shared" si="146"/>
        <v>22</v>
      </c>
      <c r="V1675" cm="1">
        <f t="array" ref="V1675">_xlfn.SWITCH(T1675,"มค",1,"กพ",2,"มี",3,"เม",4,"พค",5,"มิ",6,"กค",7,"สค",8,"กย",9,"ตค",10,"พย",11,"ธค",12)</f>
        <v>4</v>
      </c>
      <c r="W1675" s="55">
        <f t="shared" si="147"/>
        <v>2022</v>
      </c>
      <c r="X1675" s="54">
        <f t="shared" si="148"/>
        <v>44673</v>
      </c>
    </row>
    <row r="1676" spans="1:24" ht="24" x14ac:dyDescent="0.4">
      <c r="A1676" s="19">
        <v>42</v>
      </c>
      <c r="B1676" s="20" t="s">
        <v>2950</v>
      </c>
      <c r="C1676" s="21" t="s">
        <v>3135</v>
      </c>
      <c r="D1676" s="22" t="s">
        <v>1319</v>
      </c>
      <c r="E1676" s="23" t="s">
        <v>1320</v>
      </c>
      <c r="F1676" s="24" t="s">
        <v>1321</v>
      </c>
      <c r="G1676" s="25" t="s">
        <v>50</v>
      </c>
      <c r="H1676" s="26">
        <v>0</v>
      </c>
      <c r="I1676" s="26">
        <v>0</v>
      </c>
      <c r="J1676" s="27">
        <v>0</v>
      </c>
      <c r="K1676" s="28">
        <v>14</v>
      </c>
      <c r="L1676" s="27">
        <v>56</v>
      </c>
      <c r="M1676" s="27">
        <v>3.92</v>
      </c>
      <c r="N1676" s="29">
        <v>59.92</v>
      </c>
      <c r="O1676" s="27">
        <v>3.92</v>
      </c>
      <c r="P1676" s="27">
        <v>59.92</v>
      </c>
      <c r="Q1676" s="27">
        <v>60</v>
      </c>
      <c r="R1676" s="30"/>
      <c r="S1676">
        <f t="shared" si="149"/>
        <v>7</v>
      </c>
      <c r="T1676" t="str">
        <f t="shared" si="145"/>
        <v>เม</v>
      </c>
      <c r="U1676" t="str">
        <f t="shared" si="146"/>
        <v>22</v>
      </c>
      <c r="V1676" cm="1">
        <f t="array" ref="V1676">_xlfn.SWITCH(T1676,"มค",1,"กพ",2,"มี",3,"เม",4,"พค",5,"มิ",6,"กค",7,"สค",8,"กย",9,"ตค",10,"พย",11,"ธค",12)</f>
        <v>4</v>
      </c>
      <c r="W1676" s="55">
        <f t="shared" si="147"/>
        <v>2022</v>
      </c>
      <c r="X1676" s="54">
        <f t="shared" si="148"/>
        <v>44673</v>
      </c>
    </row>
    <row r="1677" spans="1:24" ht="24" x14ac:dyDescent="0.4">
      <c r="A1677" s="19">
        <v>43</v>
      </c>
      <c r="B1677" s="20" t="s">
        <v>2950</v>
      </c>
      <c r="C1677" s="21" t="s">
        <v>3136</v>
      </c>
      <c r="D1677" s="22" t="s">
        <v>1323</v>
      </c>
      <c r="E1677" s="23" t="s">
        <v>1324</v>
      </c>
      <c r="F1677" s="24" t="s">
        <v>1325</v>
      </c>
      <c r="G1677" s="25" t="s">
        <v>50</v>
      </c>
      <c r="H1677" s="26">
        <v>0</v>
      </c>
      <c r="I1677" s="26">
        <v>0</v>
      </c>
      <c r="J1677" s="27">
        <v>0</v>
      </c>
      <c r="K1677" s="28">
        <v>3</v>
      </c>
      <c r="L1677" s="27">
        <v>12</v>
      </c>
      <c r="M1677" s="27">
        <v>0.84</v>
      </c>
      <c r="N1677" s="29">
        <v>12.84</v>
      </c>
      <c r="O1677" s="27">
        <v>0.84</v>
      </c>
      <c r="P1677" s="27">
        <v>12.84</v>
      </c>
      <c r="Q1677" s="27">
        <v>13</v>
      </c>
      <c r="R1677" s="30"/>
      <c r="S1677">
        <f t="shared" si="149"/>
        <v>7</v>
      </c>
      <c r="T1677" t="str">
        <f t="shared" si="145"/>
        <v>เม</v>
      </c>
      <c r="U1677" t="str">
        <f t="shared" si="146"/>
        <v>22</v>
      </c>
      <c r="V1677" cm="1">
        <f t="array" ref="V1677">_xlfn.SWITCH(T1677,"มค",1,"กพ",2,"มี",3,"เม",4,"พค",5,"มิ",6,"กค",7,"สค",8,"กย",9,"ตค",10,"พย",11,"ธค",12)</f>
        <v>4</v>
      </c>
      <c r="W1677" s="55">
        <f t="shared" si="147"/>
        <v>2022</v>
      </c>
      <c r="X1677" s="54">
        <f t="shared" si="148"/>
        <v>44673</v>
      </c>
    </row>
    <row r="1678" spans="1:24" ht="24" x14ac:dyDescent="0.4">
      <c r="A1678" s="19">
        <v>44</v>
      </c>
      <c r="B1678" s="20" t="s">
        <v>2950</v>
      </c>
      <c r="C1678" s="21" t="s">
        <v>3137</v>
      </c>
      <c r="D1678" s="22" t="s">
        <v>1228</v>
      </c>
      <c r="E1678" s="23" t="s">
        <v>1229</v>
      </c>
      <c r="F1678" s="24" t="s">
        <v>1230</v>
      </c>
      <c r="G1678" s="25" t="s">
        <v>50</v>
      </c>
      <c r="H1678" s="26">
        <v>0</v>
      </c>
      <c r="I1678" s="26">
        <v>0</v>
      </c>
      <c r="J1678" s="27">
        <v>0</v>
      </c>
      <c r="K1678" s="28">
        <v>25</v>
      </c>
      <c r="L1678" s="27">
        <v>100</v>
      </c>
      <c r="M1678" s="27">
        <v>7</v>
      </c>
      <c r="N1678" s="29">
        <v>107</v>
      </c>
      <c r="O1678" s="27">
        <v>7</v>
      </c>
      <c r="P1678" s="27">
        <v>107</v>
      </c>
      <c r="Q1678" s="27">
        <v>107</v>
      </c>
      <c r="R1678" s="30"/>
      <c r="S1678">
        <f t="shared" si="149"/>
        <v>7</v>
      </c>
      <c r="T1678" t="str">
        <f t="shared" si="145"/>
        <v>เม</v>
      </c>
      <c r="U1678" t="str">
        <f t="shared" si="146"/>
        <v>22</v>
      </c>
      <c r="V1678" cm="1">
        <f t="array" ref="V1678">_xlfn.SWITCH(T1678,"มค",1,"กพ",2,"มี",3,"เม",4,"พค",5,"มิ",6,"กค",7,"สค",8,"กย",9,"ตค",10,"พย",11,"ธค",12)</f>
        <v>4</v>
      </c>
      <c r="W1678" s="55">
        <f t="shared" si="147"/>
        <v>2022</v>
      </c>
      <c r="X1678" s="54">
        <f t="shared" si="148"/>
        <v>44673</v>
      </c>
    </row>
    <row r="1679" spans="1:24" ht="24" x14ac:dyDescent="0.4">
      <c r="A1679" s="19">
        <v>45</v>
      </c>
      <c r="B1679" s="20" t="s">
        <v>2950</v>
      </c>
      <c r="C1679" s="21" t="s">
        <v>3138</v>
      </c>
      <c r="D1679" s="22" t="s">
        <v>1292</v>
      </c>
      <c r="E1679" s="23" t="s">
        <v>1293</v>
      </c>
      <c r="F1679" s="24" t="s">
        <v>1294</v>
      </c>
      <c r="G1679" s="25" t="s">
        <v>50</v>
      </c>
      <c r="H1679" s="26">
        <v>0</v>
      </c>
      <c r="I1679" s="26">
        <v>0</v>
      </c>
      <c r="J1679" s="27">
        <v>0</v>
      </c>
      <c r="K1679" s="28">
        <v>5</v>
      </c>
      <c r="L1679" s="27">
        <v>20</v>
      </c>
      <c r="M1679" s="27">
        <v>1.4</v>
      </c>
      <c r="N1679" s="29">
        <v>21.4</v>
      </c>
      <c r="O1679" s="27">
        <v>1.4</v>
      </c>
      <c r="P1679" s="27">
        <v>21.4</v>
      </c>
      <c r="Q1679" s="27">
        <v>21.5</v>
      </c>
      <c r="R1679" s="30"/>
      <c r="S1679">
        <f t="shared" si="149"/>
        <v>7</v>
      </c>
      <c r="T1679" t="str">
        <f t="shared" si="145"/>
        <v>เม</v>
      </c>
      <c r="U1679" t="str">
        <f t="shared" si="146"/>
        <v>22</v>
      </c>
      <c r="V1679" cm="1">
        <f t="array" ref="V1679">_xlfn.SWITCH(T1679,"มค",1,"กพ",2,"มี",3,"เม",4,"พค",5,"มิ",6,"กค",7,"สค",8,"กย",9,"ตค",10,"พย",11,"ธค",12)</f>
        <v>4</v>
      </c>
      <c r="W1679" s="55">
        <f t="shared" si="147"/>
        <v>2022</v>
      </c>
      <c r="X1679" s="54">
        <f t="shared" si="148"/>
        <v>44673</v>
      </c>
    </row>
    <row r="1680" spans="1:24" ht="24" x14ac:dyDescent="0.4">
      <c r="A1680" s="19">
        <v>46</v>
      </c>
      <c r="B1680" s="20" t="s">
        <v>2950</v>
      </c>
      <c r="C1680" s="21" t="s">
        <v>3139</v>
      </c>
      <c r="D1680" s="22" t="s">
        <v>1355</v>
      </c>
      <c r="E1680" s="23" t="s">
        <v>1356</v>
      </c>
      <c r="F1680" s="24" t="s">
        <v>1357</v>
      </c>
      <c r="G1680" s="25" t="s">
        <v>3140</v>
      </c>
      <c r="H1680" s="26">
        <v>684</v>
      </c>
      <c r="I1680" s="26">
        <v>47.88</v>
      </c>
      <c r="J1680" s="27">
        <v>731.88</v>
      </c>
      <c r="K1680" s="28">
        <v>0</v>
      </c>
      <c r="L1680" s="27">
        <v>0</v>
      </c>
      <c r="M1680" s="27">
        <v>0</v>
      </c>
      <c r="N1680" s="29">
        <v>0</v>
      </c>
      <c r="O1680" s="27">
        <v>47.88</v>
      </c>
      <c r="P1680" s="27">
        <v>731.88</v>
      </c>
      <c r="Q1680" s="27">
        <v>732</v>
      </c>
      <c r="R1680" s="30"/>
      <c r="S1680">
        <f t="shared" si="149"/>
        <v>7</v>
      </c>
      <c r="T1680" t="str">
        <f t="shared" si="145"/>
        <v>เม</v>
      </c>
      <c r="U1680" t="str">
        <f t="shared" si="146"/>
        <v>22</v>
      </c>
      <c r="V1680" cm="1">
        <f t="array" ref="V1680">_xlfn.SWITCH(T1680,"มค",1,"กพ",2,"มี",3,"เม",4,"พค",5,"มิ",6,"กค",7,"สค",8,"กย",9,"ตค",10,"พย",11,"ธค",12)</f>
        <v>4</v>
      </c>
      <c r="W1680" s="55">
        <f t="shared" si="147"/>
        <v>2022</v>
      </c>
      <c r="X1680" s="54">
        <f t="shared" si="148"/>
        <v>44673</v>
      </c>
    </row>
    <row r="1681" spans="1:24" ht="24" x14ac:dyDescent="0.4">
      <c r="A1681" s="19">
        <v>47</v>
      </c>
      <c r="B1681" s="20" t="s">
        <v>2950</v>
      </c>
      <c r="C1681" s="21" t="s">
        <v>3141</v>
      </c>
      <c r="D1681" s="22" t="s">
        <v>1280</v>
      </c>
      <c r="E1681" s="23" t="s">
        <v>1281</v>
      </c>
      <c r="F1681" s="24" t="s">
        <v>1282</v>
      </c>
      <c r="G1681" s="25" t="s">
        <v>50</v>
      </c>
      <c r="H1681" s="26">
        <v>0</v>
      </c>
      <c r="I1681" s="26">
        <v>0</v>
      </c>
      <c r="J1681" s="27">
        <v>0</v>
      </c>
      <c r="K1681" s="28">
        <v>1</v>
      </c>
      <c r="L1681" s="27">
        <v>4</v>
      </c>
      <c r="M1681" s="27">
        <v>0.28000000000000003</v>
      </c>
      <c r="N1681" s="29">
        <v>4.28</v>
      </c>
      <c r="O1681" s="27">
        <v>0.28000000000000003</v>
      </c>
      <c r="P1681" s="27">
        <v>4.28</v>
      </c>
      <c r="Q1681" s="27">
        <v>4.5</v>
      </c>
      <c r="R1681" s="30"/>
      <c r="S1681">
        <f t="shared" si="149"/>
        <v>7</v>
      </c>
      <c r="T1681" t="str">
        <f t="shared" si="145"/>
        <v>เม</v>
      </c>
      <c r="U1681" t="str">
        <f t="shared" si="146"/>
        <v>22</v>
      </c>
      <c r="V1681" cm="1">
        <f t="array" ref="V1681">_xlfn.SWITCH(T1681,"มค",1,"กพ",2,"มี",3,"เม",4,"พค",5,"มิ",6,"กค",7,"สค",8,"กย",9,"ตค",10,"พย",11,"ธค",12)</f>
        <v>4</v>
      </c>
      <c r="W1681" s="55">
        <f t="shared" si="147"/>
        <v>2022</v>
      </c>
      <c r="X1681" s="54">
        <f t="shared" si="148"/>
        <v>44673</v>
      </c>
    </row>
    <row r="1682" spans="1:24" ht="24" x14ac:dyDescent="0.4">
      <c r="A1682" s="19">
        <v>48</v>
      </c>
      <c r="B1682" s="20" t="s">
        <v>2950</v>
      </c>
      <c r="C1682" s="21" t="s">
        <v>3142</v>
      </c>
      <c r="D1682" s="22" t="s">
        <v>1284</v>
      </c>
      <c r="E1682" s="23" t="s">
        <v>1285</v>
      </c>
      <c r="F1682" s="24" t="s">
        <v>1286</v>
      </c>
      <c r="G1682" s="25" t="s">
        <v>50</v>
      </c>
      <c r="H1682" s="26">
        <v>0</v>
      </c>
      <c r="I1682" s="26">
        <v>0</v>
      </c>
      <c r="J1682" s="27">
        <v>0</v>
      </c>
      <c r="K1682" s="28">
        <v>27</v>
      </c>
      <c r="L1682" s="27">
        <v>108</v>
      </c>
      <c r="M1682" s="27">
        <v>7.56</v>
      </c>
      <c r="N1682" s="29">
        <v>115.56</v>
      </c>
      <c r="O1682" s="27">
        <v>7.56</v>
      </c>
      <c r="P1682" s="27">
        <v>115.56</v>
      </c>
      <c r="Q1682" s="27">
        <v>115.75</v>
      </c>
      <c r="R1682" s="30"/>
      <c r="S1682">
        <f t="shared" si="149"/>
        <v>7</v>
      </c>
      <c r="T1682" t="str">
        <f t="shared" ref="T1682:T1713" si="150">IF(S1682=6,MID(B1682,2,2),MID(B1682,3,2))</f>
        <v>เม</v>
      </c>
      <c r="U1682" t="str">
        <f t="shared" ref="U1682:U1714" si="151">IF(S1682=6,LEFT(B1682,1),LEFT(B1682,2))</f>
        <v>22</v>
      </c>
      <c r="V1682" cm="1">
        <f t="array" ref="V1682">_xlfn.SWITCH(T1682,"มค",1,"กพ",2,"มี",3,"เม",4,"พค",5,"มิ",6,"กค",7,"สค",8,"กย",9,"ตค",10,"พย",11,"ธค",12)</f>
        <v>4</v>
      </c>
      <c r="W1682" s="55">
        <f t="shared" ref="W1682:W1714" si="152">(2500+RIGHT(B1682,2))-543</f>
        <v>2022</v>
      </c>
      <c r="X1682" s="54">
        <f t="shared" ref="X1682:X1714" si="153">DATE(W1682,V1682,U1682)</f>
        <v>44673</v>
      </c>
    </row>
    <row r="1683" spans="1:24" ht="24" x14ac:dyDescent="0.4">
      <c r="A1683" s="19">
        <v>49</v>
      </c>
      <c r="B1683" s="20" t="s">
        <v>2950</v>
      </c>
      <c r="C1683" s="21" t="s">
        <v>3143</v>
      </c>
      <c r="D1683" s="22" t="s">
        <v>1272</v>
      </c>
      <c r="E1683" s="23" t="s">
        <v>1273</v>
      </c>
      <c r="F1683" s="24" t="s">
        <v>1274</v>
      </c>
      <c r="G1683" s="25" t="s">
        <v>50</v>
      </c>
      <c r="H1683" s="26">
        <v>0</v>
      </c>
      <c r="I1683" s="26">
        <v>0</v>
      </c>
      <c r="J1683" s="27">
        <v>0</v>
      </c>
      <c r="K1683" s="28">
        <v>6</v>
      </c>
      <c r="L1683" s="27">
        <v>24</v>
      </c>
      <c r="M1683" s="27">
        <v>1.68</v>
      </c>
      <c r="N1683" s="29">
        <v>25.68</v>
      </c>
      <c r="O1683" s="27">
        <v>1.68</v>
      </c>
      <c r="P1683" s="27">
        <v>25.68</v>
      </c>
      <c r="Q1683" s="27">
        <v>25.75</v>
      </c>
      <c r="R1683" s="30"/>
      <c r="S1683">
        <f t="shared" si="149"/>
        <v>7</v>
      </c>
      <c r="T1683" t="str">
        <f t="shared" si="150"/>
        <v>เม</v>
      </c>
      <c r="U1683" t="str">
        <f t="shared" si="151"/>
        <v>22</v>
      </c>
      <c r="V1683" cm="1">
        <f t="array" ref="V1683">_xlfn.SWITCH(T1683,"มค",1,"กพ",2,"มี",3,"เม",4,"พค",5,"มิ",6,"กค",7,"สค",8,"กย",9,"ตค",10,"พย",11,"ธค",12)</f>
        <v>4</v>
      </c>
      <c r="W1683" s="55">
        <f t="shared" si="152"/>
        <v>2022</v>
      </c>
      <c r="X1683" s="54">
        <f t="shared" si="153"/>
        <v>44673</v>
      </c>
    </row>
    <row r="1684" spans="1:24" ht="24" x14ac:dyDescent="0.4">
      <c r="A1684" s="19">
        <v>50</v>
      </c>
      <c r="B1684" s="20" t="s">
        <v>2950</v>
      </c>
      <c r="C1684" s="21" t="s">
        <v>3144</v>
      </c>
      <c r="D1684" s="22" t="s">
        <v>1276</v>
      </c>
      <c r="E1684" s="23" t="s">
        <v>1277</v>
      </c>
      <c r="F1684" s="24" t="s">
        <v>1278</v>
      </c>
      <c r="G1684" s="25" t="s">
        <v>50</v>
      </c>
      <c r="H1684" s="26">
        <v>0</v>
      </c>
      <c r="I1684" s="26">
        <v>0</v>
      </c>
      <c r="J1684" s="27">
        <v>0</v>
      </c>
      <c r="K1684" s="28">
        <v>1</v>
      </c>
      <c r="L1684" s="27">
        <v>4</v>
      </c>
      <c r="M1684" s="27">
        <v>0.28000000000000003</v>
      </c>
      <c r="N1684" s="29">
        <v>4.28</v>
      </c>
      <c r="O1684" s="27">
        <v>0.28000000000000003</v>
      </c>
      <c r="P1684" s="27">
        <v>4.28</v>
      </c>
      <c r="Q1684" s="27">
        <v>4.5</v>
      </c>
      <c r="R1684" s="30"/>
      <c r="S1684">
        <f t="shared" si="149"/>
        <v>7</v>
      </c>
      <c r="T1684" t="str">
        <f t="shared" si="150"/>
        <v>เม</v>
      </c>
      <c r="U1684" t="str">
        <f t="shared" si="151"/>
        <v>22</v>
      </c>
      <c r="V1684" cm="1">
        <f t="array" ref="V1684">_xlfn.SWITCH(T1684,"มค",1,"กพ",2,"มี",3,"เม",4,"พค",5,"มิ",6,"กค",7,"สค",8,"กย",9,"ตค",10,"พย",11,"ธค",12)</f>
        <v>4</v>
      </c>
      <c r="W1684" s="55">
        <f t="shared" si="152"/>
        <v>2022</v>
      </c>
      <c r="X1684" s="54">
        <f t="shared" si="153"/>
        <v>44673</v>
      </c>
    </row>
    <row r="1685" spans="1:24" ht="24" x14ac:dyDescent="0.4">
      <c r="A1685" s="19">
        <v>51</v>
      </c>
      <c r="B1685" s="20" t="s">
        <v>2950</v>
      </c>
      <c r="C1685" s="21" t="s">
        <v>3145</v>
      </c>
      <c r="D1685" s="22" t="s">
        <v>1288</v>
      </c>
      <c r="E1685" s="23" t="s">
        <v>1289</v>
      </c>
      <c r="F1685" s="24" t="s">
        <v>1290</v>
      </c>
      <c r="G1685" s="25" t="s">
        <v>50</v>
      </c>
      <c r="H1685" s="26">
        <v>0</v>
      </c>
      <c r="I1685" s="26">
        <v>0</v>
      </c>
      <c r="J1685" s="27">
        <v>0</v>
      </c>
      <c r="K1685" s="28">
        <v>50</v>
      </c>
      <c r="L1685" s="27">
        <v>200</v>
      </c>
      <c r="M1685" s="27">
        <v>14</v>
      </c>
      <c r="N1685" s="29">
        <v>214</v>
      </c>
      <c r="O1685" s="27">
        <v>14</v>
      </c>
      <c r="P1685" s="27">
        <v>214</v>
      </c>
      <c r="Q1685" s="27">
        <v>214</v>
      </c>
      <c r="R1685" s="30"/>
      <c r="S1685">
        <f t="shared" si="149"/>
        <v>7</v>
      </c>
      <c r="T1685" t="str">
        <f t="shared" si="150"/>
        <v>เม</v>
      </c>
      <c r="U1685" t="str">
        <f t="shared" si="151"/>
        <v>22</v>
      </c>
      <c r="V1685" cm="1">
        <f t="array" ref="V1685">_xlfn.SWITCH(T1685,"มค",1,"กพ",2,"มี",3,"เม",4,"พค",5,"มิ",6,"กค",7,"สค",8,"กย",9,"ตค",10,"พย",11,"ธค",12)</f>
        <v>4</v>
      </c>
      <c r="W1685" s="55">
        <f t="shared" si="152"/>
        <v>2022</v>
      </c>
      <c r="X1685" s="54">
        <f t="shared" si="153"/>
        <v>44673</v>
      </c>
    </row>
    <row r="1686" spans="1:24" ht="24" x14ac:dyDescent="0.4">
      <c r="A1686" s="19">
        <v>52</v>
      </c>
      <c r="B1686" s="20" t="s">
        <v>2950</v>
      </c>
      <c r="C1686" s="21" t="s">
        <v>3146</v>
      </c>
      <c r="D1686" s="22" t="s">
        <v>1264</v>
      </c>
      <c r="E1686" s="23" t="s">
        <v>1265</v>
      </c>
      <c r="F1686" s="24" t="s">
        <v>1266</v>
      </c>
      <c r="G1686" s="25" t="s">
        <v>50</v>
      </c>
      <c r="H1686" s="26">
        <v>0</v>
      </c>
      <c r="I1686" s="26">
        <v>0</v>
      </c>
      <c r="J1686" s="27">
        <v>0</v>
      </c>
      <c r="K1686" s="28">
        <v>48</v>
      </c>
      <c r="L1686" s="27">
        <v>192</v>
      </c>
      <c r="M1686" s="27">
        <v>13.44</v>
      </c>
      <c r="N1686" s="29">
        <v>205.44</v>
      </c>
      <c r="O1686" s="27">
        <v>13.44</v>
      </c>
      <c r="P1686" s="27">
        <v>205.44</v>
      </c>
      <c r="Q1686" s="27">
        <v>205.5</v>
      </c>
      <c r="R1686" s="30"/>
      <c r="S1686">
        <f t="shared" si="149"/>
        <v>7</v>
      </c>
      <c r="T1686" t="str">
        <f t="shared" si="150"/>
        <v>เม</v>
      </c>
      <c r="U1686" t="str">
        <f t="shared" si="151"/>
        <v>22</v>
      </c>
      <c r="V1686" cm="1">
        <f t="array" ref="V1686">_xlfn.SWITCH(T1686,"มค",1,"กพ",2,"มี",3,"เม",4,"พค",5,"มิ",6,"กค",7,"สค",8,"กย",9,"ตค",10,"พย",11,"ธค",12)</f>
        <v>4</v>
      </c>
      <c r="W1686" s="55">
        <f t="shared" si="152"/>
        <v>2022</v>
      </c>
      <c r="X1686" s="54">
        <f t="shared" si="153"/>
        <v>44673</v>
      </c>
    </row>
    <row r="1687" spans="1:24" ht="24" x14ac:dyDescent="0.4">
      <c r="A1687" s="19">
        <v>53</v>
      </c>
      <c r="B1687" s="20" t="s">
        <v>2950</v>
      </c>
      <c r="C1687" s="21" t="s">
        <v>3147</v>
      </c>
      <c r="D1687" s="22" t="s">
        <v>1260</v>
      </c>
      <c r="E1687" s="23" t="s">
        <v>1261</v>
      </c>
      <c r="F1687" s="24" t="s">
        <v>1262</v>
      </c>
      <c r="G1687" s="25" t="s">
        <v>50</v>
      </c>
      <c r="H1687" s="26">
        <v>0</v>
      </c>
      <c r="I1687" s="26">
        <v>0</v>
      </c>
      <c r="J1687" s="27">
        <v>0</v>
      </c>
      <c r="K1687" s="28">
        <v>30</v>
      </c>
      <c r="L1687" s="27">
        <v>120</v>
      </c>
      <c r="M1687" s="27">
        <v>8.4</v>
      </c>
      <c r="N1687" s="29">
        <v>128.4</v>
      </c>
      <c r="O1687" s="27">
        <v>8.4</v>
      </c>
      <c r="P1687" s="27">
        <v>128.4</v>
      </c>
      <c r="Q1687" s="27">
        <v>128.5</v>
      </c>
      <c r="R1687" s="30"/>
      <c r="S1687">
        <f t="shared" si="149"/>
        <v>7</v>
      </c>
      <c r="T1687" t="str">
        <f t="shared" si="150"/>
        <v>เม</v>
      </c>
      <c r="U1687" t="str">
        <f t="shared" si="151"/>
        <v>22</v>
      </c>
      <c r="V1687" cm="1">
        <f t="array" ref="V1687">_xlfn.SWITCH(T1687,"มค",1,"กพ",2,"มี",3,"เม",4,"พค",5,"มิ",6,"กค",7,"สค",8,"กย",9,"ตค",10,"พย",11,"ธค",12)</f>
        <v>4</v>
      </c>
      <c r="W1687" s="55">
        <f t="shared" si="152"/>
        <v>2022</v>
      </c>
      <c r="X1687" s="54">
        <f t="shared" si="153"/>
        <v>44673</v>
      </c>
    </row>
    <row r="1688" spans="1:24" ht="24" x14ac:dyDescent="0.4">
      <c r="A1688" s="19">
        <v>54</v>
      </c>
      <c r="B1688" s="20" t="s">
        <v>2950</v>
      </c>
      <c r="C1688" s="21" t="s">
        <v>3148</v>
      </c>
      <c r="D1688" s="22" t="s">
        <v>1256</v>
      </c>
      <c r="E1688" s="23" t="s">
        <v>1257</v>
      </c>
      <c r="F1688" s="24" t="s">
        <v>1258</v>
      </c>
      <c r="G1688" s="25" t="s">
        <v>50</v>
      </c>
      <c r="H1688" s="26">
        <v>0</v>
      </c>
      <c r="I1688" s="26">
        <v>0</v>
      </c>
      <c r="J1688" s="27">
        <v>0</v>
      </c>
      <c r="K1688" s="28">
        <v>5</v>
      </c>
      <c r="L1688" s="27">
        <v>20</v>
      </c>
      <c r="M1688" s="27">
        <v>1.4</v>
      </c>
      <c r="N1688" s="29">
        <v>21.4</v>
      </c>
      <c r="O1688" s="27">
        <v>1.4</v>
      </c>
      <c r="P1688" s="27">
        <v>21.4</v>
      </c>
      <c r="Q1688" s="27">
        <v>21.5</v>
      </c>
      <c r="R1688" s="30"/>
      <c r="S1688">
        <f t="shared" si="149"/>
        <v>7</v>
      </c>
      <c r="T1688" t="str">
        <f t="shared" si="150"/>
        <v>เม</v>
      </c>
      <c r="U1688" t="str">
        <f t="shared" si="151"/>
        <v>22</v>
      </c>
      <c r="V1688" cm="1">
        <f t="array" ref="V1688">_xlfn.SWITCH(T1688,"มค",1,"กพ",2,"มี",3,"เม",4,"พค",5,"มิ",6,"กค",7,"สค",8,"กย",9,"ตค",10,"พย",11,"ธค",12)</f>
        <v>4</v>
      </c>
      <c r="W1688" s="55">
        <f t="shared" si="152"/>
        <v>2022</v>
      </c>
      <c r="X1688" s="54">
        <f t="shared" si="153"/>
        <v>44673</v>
      </c>
    </row>
    <row r="1689" spans="1:24" ht="24" x14ac:dyDescent="0.4">
      <c r="A1689" s="19">
        <v>55</v>
      </c>
      <c r="B1689" s="20" t="s">
        <v>2950</v>
      </c>
      <c r="C1689" s="21" t="s">
        <v>3149</v>
      </c>
      <c r="D1689" s="22" t="s">
        <v>1904</v>
      </c>
      <c r="E1689" s="23" t="s">
        <v>1905</v>
      </c>
      <c r="F1689" s="24" t="s">
        <v>1906</v>
      </c>
      <c r="G1689" s="25" t="s">
        <v>50</v>
      </c>
      <c r="H1689" s="26">
        <v>0</v>
      </c>
      <c r="I1689" s="26">
        <v>0</v>
      </c>
      <c r="J1689" s="27">
        <v>0</v>
      </c>
      <c r="K1689" s="28">
        <v>2</v>
      </c>
      <c r="L1689" s="27">
        <v>8</v>
      </c>
      <c r="M1689" s="27">
        <v>0.56000000000000005</v>
      </c>
      <c r="N1689" s="29">
        <v>8.56</v>
      </c>
      <c r="O1689" s="27">
        <v>0.56000000000000005</v>
      </c>
      <c r="P1689" s="27">
        <v>8.56</v>
      </c>
      <c r="Q1689" s="27">
        <v>8.75</v>
      </c>
      <c r="R1689" s="30"/>
      <c r="S1689">
        <f t="shared" si="149"/>
        <v>7</v>
      </c>
      <c r="T1689" t="str">
        <f t="shared" si="150"/>
        <v>เม</v>
      </c>
      <c r="U1689" t="str">
        <f t="shared" si="151"/>
        <v>22</v>
      </c>
      <c r="V1689" cm="1">
        <f t="array" ref="V1689">_xlfn.SWITCH(T1689,"มค",1,"กพ",2,"มี",3,"เม",4,"พค",5,"มิ",6,"กค",7,"สค",8,"กย",9,"ตค",10,"พย",11,"ธค",12)</f>
        <v>4</v>
      </c>
      <c r="W1689" s="55">
        <f t="shared" si="152"/>
        <v>2022</v>
      </c>
      <c r="X1689" s="54">
        <f t="shared" si="153"/>
        <v>44673</v>
      </c>
    </row>
    <row r="1690" spans="1:24" ht="24" x14ac:dyDescent="0.4">
      <c r="A1690" s="19">
        <v>56</v>
      </c>
      <c r="B1690" s="20" t="s">
        <v>2950</v>
      </c>
      <c r="C1690" s="21" t="s">
        <v>3150</v>
      </c>
      <c r="D1690" s="22" t="s">
        <v>1268</v>
      </c>
      <c r="E1690" s="23" t="s">
        <v>1269</v>
      </c>
      <c r="F1690" s="24" t="s">
        <v>1270</v>
      </c>
      <c r="G1690" s="25" t="s">
        <v>50</v>
      </c>
      <c r="H1690" s="26">
        <v>0</v>
      </c>
      <c r="I1690" s="26">
        <v>0</v>
      </c>
      <c r="J1690" s="27">
        <v>0</v>
      </c>
      <c r="K1690" s="28">
        <v>26</v>
      </c>
      <c r="L1690" s="27">
        <v>104</v>
      </c>
      <c r="M1690" s="27">
        <v>7.28</v>
      </c>
      <c r="N1690" s="29">
        <v>111.28</v>
      </c>
      <c r="O1690" s="27">
        <v>7.28</v>
      </c>
      <c r="P1690" s="27">
        <v>111.28</v>
      </c>
      <c r="Q1690" s="27">
        <v>111.5</v>
      </c>
      <c r="R1690" s="30"/>
      <c r="S1690">
        <f t="shared" si="149"/>
        <v>7</v>
      </c>
      <c r="T1690" t="str">
        <f t="shared" si="150"/>
        <v>เม</v>
      </c>
      <c r="U1690" t="str">
        <f t="shared" si="151"/>
        <v>22</v>
      </c>
      <c r="V1690" cm="1">
        <f t="array" ref="V1690">_xlfn.SWITCH(T1690,"มค",1,"กพ",2,"มี",3,"เม",4,"พค",5,"มิ",6,"กค",7,"สค",8,"กย",9,"ตค",10,"พย",11,"ธค",12)</f>
        <v>4</v>
      </c>
      <c r="W1690" s="55">
        <f t="shared" si="152"/>
        <v>2022</v>
      </c>
      <c r="X1690" s="54">
        <f t="shared" si="153"/>
        <v>44673</v>
      </c>
    </row>
    <row r="1691" spans="1:24" ht="24" x14ac:dyDescent="0.4">
      <c r="A1691" s="19">
        <v>57</v>
      </c>
      <c r="B1691" s="20" t="s">
        <v>2950</v>
      </c>
      <c r="C1691" s="21" t="s">
        <v>3151</v>
      </c>
      <c r="D1691" s="22" t="s">
        <v>2406</v>
      </c>
      <c r="E1691" s="23" t="s">
        <v>252</v>
      </c>
      <c r="F1691" s="24" t="s">
        <v>2407</v>
      </c>
      <c r="G1691" s="25" t="s">
        <v>50</v>
      </c>
      <c r="H1691" s="26">
        <v>0</v>
      </c>
      <c r="I1691" s="26">
        <v>0</v>
      </c>
      <c r="J1691" s="27">
        <v>0</v>
      </c>
      <c r="K1691" s="28">
        <v>1</v>
      </c>
      <c r="L1691" s="27">
        <v>4</v>
      </c>
      <c r="M1691" s="27">
        <v>0.28000000000000003</v>
      </c>
      <c r="N1691" s="29">
        <v>4.28</v>
      </c>
      <c r="O1691" s="27">
        <v>0.28000000000000003</v>
      </c>
      <c r="P1691" s="27">
        <v>4.28</v>
      </c>
      <c r="Q1691" s="27">
        <v>4.5</v>
      </c>
      <c r="R1691" s="30"/>
      <c r="S1691">
        <f t="shared" si="149"/>
        <v>7</v>
      </c>
      <c r="T1691" t="str">
        <f t="shared" si="150"/>
        <v>เม</v>
      </c>
      <c r="U1691" t="str">
        <f t="shared" si="151"/>
        <v>22</v>
      </c>
      <c r="V1691" cm="1">
        <f t="array" ref="V1691">_xlfn.SWITCH(T1691,"มค",1,"กพ",2,"มี",3,"เม",4,"พค",5,"มิ",6,"กค",7,"สค",8,"กย",9,"ตค",10,"พย",11,"ธค",12)</f>
        <v>4</v>
      </c>
      <c r="W1691" s="55">
        <f t="shared" si="152"/>
        <v>2022</v>
      </c>
      <c r="X1691" s="54">
        <f t="shared" si="153"/>
        <v>44673</v>
      </c>
    </row>
    <row r="1692" spans="1:24" ht="24" x14ac:dyDescent="0.4">
      <c r="A1692" s="19">
        <v>58</v>
      </c>
      <c r="B1692" s="20" t="s">
        <v>2950</v>
      </c>
      <c r="C1692" s="21" t="s">
        <v>3152</v>
      </c>
      <c r="D1692" s="22" t="s">
        <v>1140</v>
      </c>
      <c r="E1692" s="23" t="s">
        <v>1141</v>
      </c>
      <c r="F1692" s="24" t="s">
        <v>1142</v>
      </c>
      <c r="G1692" s="25" t="s">
        <v>50</v>
      </c>
      <c r="H1692" s="26">
        <v>0</v>
      </c>
      <c r="I1692" s="26">
        <v>0</v>
      </c>
      <c r="J1692" s="27">
        <v>0</v>
      </c>
      <c r="K1692" s="28">
        <v>114</v>
      </c>
      <c r="L1692" s="27">
        <v>456</v>
      </c>
      <c r="M1692" s="27">
        <v>31.92</v>
      </c>
      <c r="N1692" s="29">
        <v>487.92</v>
      </c>
      <c r="O1692" s="27">
        <v>31.92</v>
      </c>
      <c r="P1692" s="27">
        <v>487.92</v>
      </c>
      <c r="Q1692" s="27">
        <v>488</v>
      </c>
      <c r="R1692" s="30"/>
      <c r="S1692">
        <f t="shared" si="149"/>
        <v>7</v>
      </c>
      <c r="T1692" t="str">
        <f t="shared" si="150"/>
        <v>เม</v>
      </c>
      <c r="U1692" t="str">
        <f t="shared" si="151"/>
        <v>22</v>
      </c>
      <c r="V1692" cm="1">
        <f t="array" ref="V1692">_xlfn.SWITCH(T1692,"มค",1,"กพ",2,"มี",3,"เม",4,"พค",5,"มิ",6,"กค",7,"สค",8,"กย",9,"ตค",10,"พย",11,"ธค",12)</f>
        <v>4</v>
      </c>
      <c r="W1692" s="55">
        <f t="shared" si="152"/>
        <v>2022</v>
      </c>
      <c r="X1692" s="54">
        <f t="shared" si="153"/>
        <v>44673</v>
      </c>
    </row>
    <row r="1693" spans="1:24" ht="24" x14ac:dyDescent="0.4">
      <c r="A1693" s="19">
        <v>59</v>
      </c>
      <c r="B1693" s="20" t="s">
        <v>3025</v>
      </c>
      <c r="C1693" s="21" t="s">
        <v>3153</v>
      </c>
      <c r="D1693" s="22" t="s">
        <v>1212</v>
      </c>
      <c r="E1693" s="23" t="s">
        <v>1213</v>
      </c>
      <c r="F1693" s="24" t="s">
        <v>1214</v>
      </c>
      <c r="G1693" s="25" t="s">
        <v>50</v>
      </c>
      <c r="H1693" s="26">
        <v>0</v>
      </c>
      <c r="I1693" s="26">
        <v>0</v>
      </c>
      <c r="J1693" s="27">
        <v>0</v>
      </c>
      <c r="K1693" s="28">
        <v>13</v>
      </c>
      <c r="L1693" s="27">
        <v>52</v>
      </c>
      <c r="M1693" s="27">
        <v>3.64</v>
      </c>
      <c r="N1693" s="29">
        <v>55.64</v>
      </c>
      <c r="O1693" s="27">
        <v>3.64</v>
      </c>
      <c r="P1693" s="27">
        <v>55.64</v>
      </c>
      <c r="Q1693" s="27">
        <v>55.75</v>
      </c>
      <c r="R1693" s="30"/>
      <c r="S1693">
        <f t="shared" si="149"/>
        <v>7</v>
      </c>
      <c r="T1693" t="str">
        <f t="shared" si="150"/>
        <v>เม</v>
      </c>
      <c r="U1693" t="str">
        <f t="shared" si="151"/>
        <v>25</v>
      </c>
      <c r="V1693" cm="1">
        <f t="array" ref="V1693">_xlfn.SWITCH(T1693,"มค",1,"กพ",2,"มี",3,"เม",4,"พค",5,"มิ",6,"กค",7,"สค",8,"กย",9,"ตค",10,"พย",11,"ธค",12)</f>
        <v>4</v>
      </c>
      <c r="W1693" s="55">
        <f t="shared" si="152"/>
        <v>2022</v>
      </c>
      <c r="X1693" s="54">
        <f t="shared" si="153"/>
        <v>44676</v>
      </c>
    </row>
    <row r="1694" spans="1:24" ht="24" x14ac:dyDescent="0.4">
      <c r="A1694" s="19">
        <v>60</v>
      </c>
      <c r="B1694" s="20" t="s">
        <v>3025</v>
      </c>
      <c r="C1694" s="21" t="s">
        <v>3154</v>
      </c>
      <c r="D1694" s="22" t="s">
        <v>1994</v>
      </c>
      <c r="E1694" s="23" t="s">
        <v>1995</v>
      </c>
      <c r="F1694" s="24" t="s">
        <v>1996</v>
      </c>
      <c r="G1694" s="25" t="s">
        <v>50</v>
      </c>
      <c r="H1694" s="26">
        <v>0</v>
      </c>
      <c r="I1694" s="26">
        <v>0</v>
      </c>
      <c r="J1694" s="27">
        <v>0</v>
      </c>
      <c r="K1694" s="28">
        <v>1</v>
      </c>
      <c r="L1694" s="27">
        <v>4</v>
      </c>
      <c r="M1694" s="27">
        <v>0.28000000000000003</v>
      </c>
      <c r="N1694" s="29">
        <v>4.28</v>
      </c>
      <c r="O1694" s="27">
        <v>0.28000000000000003</v>
      </c>
      <c r="P1694" s="27">
        <v>4.28</v>
      </c>
      <c r="Q1694" s="27">
        <v>4.5</v>
      </c>
      <c r="R1694" s="30"/>
      <c r="S1694">
        <f t="shared" si="149"/>
        <v>7</v>
      </c>
      <c r="T1694" t="str">
        <f t="shared" si="150"/>
        <v>เม</v>
      </c>
      <c r="U1694" t="str">
        <f t="shared" si="151"/>
        <v>25</v>
      </c>
      <c r="V1694" cm="1">
        <f t="array" ref="V1694">_xlfn.SWITCH(T1694,"มค",1,"กพ",2,"มี",3,"เม",4,"พค",5,"มิ",6,"กค",7,"สค",8,"กย",9,"ตค",10,"พย",11,"ธค",12)</f>
        <v>4</v>
      </c>
      <c r="W1694" s="55">
        <f t="shared" si="152"/>
        <v>2022</v>
      </c>
      <c r="X1694" s="54">
        <f t="shared" si="153"/>
        <v>44676</v>
      </c>
    </row>
    <row r="1695" spans="1:24" ht="24" x14ac:dyDescent="0.4">
      <c r="A1695" s="19">
        <v>61</v>
      </c>
      <c r="B1695" s="20" t="s">
        <v>3025</v>
      </c>
      <c r="C1695" s="21" t="s">
        <v>3155</v>
      </c>
      <c r="D1695" s="22" t="s">
        <v>1884</v>
      </c>
      <c r="E1695" s="23" t="s">
        <v>1885</v>
      </c>
      <c r="F1695" s="24" t="s">
        <v>1886</v>
      </c>
      <c r="G1695" s="25" t="s">
        <v>50</v>
      </c>
      <c r="H1695" s="26">
        <v>0</v>
      </c>
      <c r="I1695" s="26">
        <v>0</v>
      </c>
      <c r="J1695" s="27">
        <v>0</v>
      </c>
      <c r="K1695" s="28">
        <v>4</v>
      </c>
      <c r="L1695" s="27">
        <v>16</v>
      </c>
      <c r="M1695" s="27">
        <v>1.1200000000000001</v>
      </c>
      <c r="N1695" s="29">
        <v>17.12</v>
      </c>
      <c r="O1695" s="27">
        <v>1.1200000000000001</v>
      </c>
      <c r="P1695" s="27">
        <v>17.12</v>
      </c>
      <c r="Q1695" s="27">
        <v>17.25</v>
      </c>
      <c r="R1695" s="30"/>
      <c r="S1695">
        <f t="shared" si="149"/>
        <v>7</v>
      </c>
      <c r="T1695" t="str">
        <f t="shared" si="150"/>
        <v>เม</v>
      </c>
      <c r="U1695" t="str">
        <f t="shared" si="151"/>
        <v>25</v>
      </c>
      <c r="V1695" cm="1">
        <f t="array" ref="V1695">_xlfn.SWITCH(T1695,"มค",1,"กพ",2,"มี",3,"เม",4,"พค",5,"มิ",6,"กค",7,"สค",8,"กย",9,"ตค",10,"พย",11,"ธค",12)</f>
        <v>4</v>
      </c>
      <c r="W1695" s="55">
        <f t="shared" si="152"/>
        <v>2022</v>
      </c>
      <c r="X1695" s="54">
        <f t="shared" si="153"/>
        <v>44676</v>
      </c>
    </row>
    <row r="1696" spans="1:24" ht="24" x14ac:dyDescent="0.4">
      <c r="A1696" s="19">
        <v>62</v>
      </c>
      <c r="B1696" s="20" t="s">
        <v>3025</v>
      </c>
      <c r="C1696" s="21" t="s">
        <v>3156</v>
      </c>
      <c r="D1696" s="22" t="s">
        <v>1220</v>
      </c>
      <c r="E1696" s="23" t="s">
        <v>1221</v>
      </c>
      <c r="F1696" s="24" t="s">
        <v>1222</v>
      </c>
      <c r="G1696" s="25" t="s">
        <v>50</v>
      </c>
      <c r="H1696" s="26">
        <v>0</v>
      </c>
      <c r="I1696" s="26">
        <v>0</v>
      </c>
      <c r="J1696" s="27">
        <v>0</v>
      </c>
      <c r="K1696" s="28">
        <v>5</v>
      </c>
      <c r="L1696" s="27">
        <v>20</v>
      </c>
      <c r="M1696" s="27">
        <v>1.4</v>
      </c>
      <c r="N1696" s="29">
        <v>21.4</v>
      </c>
      <c r="O1696" s="27">
        <v>1.4</v>
      </c>
      <c r="P1696" s="27">
        <v>21.4</v>
      </c>
      <c r="Q1696" s="27">
        <v>21.5</v>
      </c>
      <c r="R1696" s="30"/>
      <c r="S1696">
        <f t="shared" si="149"/>
        <v>7</v>
      </c>
      <c r="T1696" t="str">
        <f t="shared" si="150"/>
        <v>เม</v>
      </c>
      <c r="U1696" t="str">
        <f t="shared" si="151"/>
        <v>25</v>
      </c>
      <c r="V1696" cm="1">
        <f t="array" ref="V1696">_xlfn.SWITCH(T1696,"มค",1,"กพ",2,"มี",3,"เม",4,"พค",5,"มิ",6,"กค",7,"สค",8,"กย",9,"ตค",10,"พย",11,"ธค",12)</f>
        <v>4</v>
      </c>
      <c r="W1696" s="55">
        <f t="shared" si="152"/>
        <v>2022</v>
      </c>
      <c r="X1696" s="54">
        <f t="shared" si="153"/>
        <v>44676</v>
      </c>
    </row>
    <row r="1697" spans="1:24" ht="24" x14ac:dyDescent="0.4">
      <c r="A1697" s="19">
        <v>63</v>
      </c>
      <c r="B1697" s="20" t="s">
        <v>3025</v>
      </c>
      <c r="C1697" s="21" t="s">
        <v>3157</v>
      </c>
      <c r="D1697" s="22" t="s">
        <v>1216</v>
      </c>
      <c r="E1697" s="23" t="s">
        <v>1217</v>
      </c>
      <c r="F1697" s="24" t="s">
        <v>1218</v>
      </c>
      <c r="G1697" s="25" t="s">
        <v>50</v>
      </c>
      <c r="H1697" s="26">
        <v>0</v>
      </c>
      <c r="I1697" s="26">
        <v>0</v>
      </c>
      <c r="J1697" s="27">
        <v>0</v>
      </c>
      <c r="K1697" s="28">
        <v>30</v>
      </c>
      <c r="L1697" s="27">
        <v>120</v>
      </c>
      <c r="M1697" s="27">
        <v>8.4</v>
      </c>
      <c r="N1697" s="29">
        <v>128.4</v>
      </c>
      <c r="O1697" s="27">
        <v>8.4</v>
      </c>
      <c r="P1697" s="27">
        <v>128.4</v>
      </c>
      <c r="Q1697" s="27">
        <v>128.5</v>
      </c>
      <c r="R1697" s="30"/>
      <c r="S1697">
        <f t="shared" si="149"/>
        <v>7</v>
      </c>
      <c r="T1697" t="str">
        <f t="shared" si="150"/>
        <v>เม</v>
      </c>
      <c r="U1697" t="str">
        <f t="shared" si="151"/>
        <v>25</v>
      </c>
      <c r="V1697" cm="1">
        <f t="array" ref="V1697">_xlfn.SWITCH(T1697,"มค",1,"กพ",2,"มี",3,"เม",4,"พค",5,"มิ",6,"กค",7,"สค",8,"กย",9,"ตค",10,"พย",11,"ธค",12)</f>
        <v>4</v>
      </c>
      <c r="W1697" s="55">
        <f t="shared" si="152"/>
        <v>2022</v>
      </c>
      <c r="X1697" s="54">
        <f t="shared" si="153"/>
        <v>44676</v>
      </c>
    </row>
    <row r="1698" spans="1:24" ht="24" x14ac:dyDescent="0.4">
      <c r="A1698" s="19">
        <v>64</v>
      </c>
      <c r="B1698" s="20" t="s">
        <v>3025</v>
      </c>
      <c r="C1698" s="21" t="s">
        <v>3158</v>
      </c>
      <c r="D1698" s="22" t="s">
        <v>1351</v>
      </c>
      <c r="E1698" s="23" t="s">
        <v>1352</v>
      </c>
      <c r="F1698" s="24" t="s">
        <v>1353</v>
      </c>
      <c r="G1698" s="25" t="s">
        <v>50</v>
      </c>
      <c r="H1698" s="26">
        <v>0</v>
      </c>
      <c r="I1698" s="26">
        <v>0</v>
      </c>
      <c r="J1698" s="27">
        <v>0</v>
      </c>
      <c r="K1698" s="28">
        <v>71</v>
      </c>
      <c r="L1698" s="27">
        <v>284</v>
      </c>
      <c r="M1698" s="27">
        <v>19.88</v>
      </c>
      <c r="N1698" s="29">
        <v>303.88</v>
      </c>
      <c r="O1698" s="27">
        <v>19.88</v>
      </c>
      <c r="P1698" s="27">
        <v>303.88</v>
      </c>
      <c r="Q1698" s="27">
        <v>304</v>
      </c>
      <c r="R1698" s="30"/>
      <c r="S1698">
        <f t="shared" si="149"/>
        <v>7</v>
      </c>
      <c r="T1698" t="str">
        <f t="shared" si="150"/>
        <v>เม</v>
      </c>
      <c r="U1698" t="str">
        <f t="shared" si="151"/>
        <v>25</v>
      </c>
      <c r="V1698" cm="1">
        <f t="array" ref="V1698">_xlfn.SWITCH(T1698,"มค",1,"กพ",2,"มี",3,"เม",4,"พค",5,"มิ",6,"กค",7,"สค",8,"กย",9,"ตค",10,"พย",11,"ธค",12)</f>
        <v>4</v>
      </c>
      <c r="W1698" s="55">
        <f t="shared" si="152"/>
        <v>2022</v>
      </c>
      <c r="X1698" s="54">
        <f t="shared" si="153"/>
        <v>44676</v>
      </c>
    </row>
    <row r="1699" spans="1:24" ht="24" x14ac:dyDescent="0.4">
      <c r="A1699" s="19">
        <v>65</v>
      </c>
      <c r="B1699" s="20" t="s">
        <v>3025</v>
      </c>
      <c r="C1699" s="21" t="s">
        <v>3159</v>
      </c>
      <c r="D1699" s="22" t="s">
        <v>1224</v>
      </c>
      <c r="E1699" s="23" t="s">
        <v>1225</v>
      </c>
      <c r="F1699" s="24" t="s">
        <v>1226</v>
      </c>
      <c r="G1699" s="25" t="s">
        <v>50</v>
      </c>
      <c r="H1699" s="26">
        <v>0</v>
      </c>
      <c r="I1699" s="26">
        <v>0</v>
      </c>
      <c r="J1699" s="27">
        <v>0</v>
      </c>
      <c r="K1699" s="28">
        <v>19</v>
      </c>
      <c r="L1699" s="27">
        <v>76</v>
      </c>
      <c r="M1699" s="27">
        <v>5.32</v>
      </c>
      <c r="N1699" s="29">
        <v>81.319999999999993</v>
      </c>
      <c r="O1699" s="27">
        <v>5.32</v>
      </c>
      <c r="P1699" s="27">
        <v>81.319999999999993</v>
      </c>
      <c r="Q1699" s="27">
        <v>81.5</v>
      </c>
      <c r="R1699" s="30"/>
      <c r="S1699">
        <f t="shared" si="149"/>
        <v>7</v>
      </c>
      <c r="T1699" t="str">
        <f t="shared" si="150"/>
        <v>เม</v>
      </c>
      <c r="U1699" t="str">
        <f t="shared" si="151"/>
        <v>25</v>
      </c>
      <c r="V1699" cm="1">
        <f t="array" ref="V1699">_xlfn.SWITCH(T1699,"มค",1,"กพ",2,"มี",3,"เม",4,"พค",5,"มิ",6,"กค",7,"สค",8,"กย",9,"ตค",10,"พย",11,"ธค",12)</f>
        <v>4</v>
      </c>
      <c r="W1699" s="55">
        <f t="shared" si="152"/>
        <v>2022</v>
      </c>
      <c r="X1699" s="54">
        <f t="shared" si="153"/>
        <v>44676</v>
      </c>
    </row>
    <row r="1700" spans="1:24" ht="24" x14ac:dyDescent="0.4">
      <c r="A1700" s="19">
        <v>66</v>
      </c>
      <c r="B1700" s="20" t="s">
        <v>3025</v>
      </c>
      <c r="C1700" s="21" t="s">
        <v>3160</v>
      </c>
      <c r="D1700" s="22" t="s">
        <v>1363</v>
      </c>
      <c r="E1700" s="23" t="s">
        <v>1364</v>
      </c>
      <c r="F1700" s="24" t="s">
        <v>1365</v>
      </c>
      <c r="G1700" s="25" t="s">
        <v>50</v>
      </c>
      <c r="H1700" s="26">
        <v>0</v>
      </c>
      <c r="I1700" s="26">
        <v>0</v>
      </c>
      <c r="J1700" s="27">
        <v>0</v>
      </c>
      <c r="K1700" s="28">
        <v>6</v>
      </c>
      <c r="L1700" s="27">
        <v>24</v>
      </c>
      <c r="M1700" s="27">
        <v>1.68</v>
      </c>
      <c r="N1700" s="29">
        <v>25.68</v>
      </c>
      <c r="O1700" s="27">
        <v>1.68</v>
      </c>
      <c r="P1700" s="27">
        <v>25.68</v>
      </c>
      <c r="Q1700" s="27">
        <v>25.75</v>
      </c>
      <c r="R1700" s="30"/>
      <c r="S1700">
        <f t="shared" si="149"/>
        <v>7</v>
      </c>
      <c r="T1700" t="str">
        <f t="shared" si="150"/>
        <v>เม</v>
      </c>
      <c r="U1700" t="str">
        <f t="shared" si="151"/>
        <v>25</v>
      </c>
      <c r="V1700" cm="1">
        <f t="array" ref="V1700">_xlfn.SWITCH(T1700,"มค",1,"กพ",2,"มี",3,"เม",4,"พค",5,"มิ",6,"กค",7,"สค",8,"กย",9,"ตค",10,"พย",11,"ธค",12)</f>
        <v>4</v>
      </c>
      <c r="W1700" s="55">
        <f t="shared" si="152"/>
        <v>2022</v>
      </c>
      <c r="X1700" s="54">
        <f t="shared" si="153"/>
        <v>44676</v>
      </c>
    </row>
    <row r="1701" spans="1:24" ht="24" x14ac:dyDescent="0.4">
      <c r="A1701" s="19">
        <v>67</v>
      </c>
      <c r="B1701" s="20" t="s">
        <v>3025</v>
      </c>
      <c r="C1701" s="21" t="s">
        <v>3161</v>
      </c>
      <c r="D1701" s="22" t="s">
        <v>1918</v>
      </c>
      <c r="E1701" s="23" t="s">
        <v>1360</v>
      </c>
      <c r="F1701" s="24" t="s">
        <v>1919</v>
      </c>
      <c r="G1701" s="25" t="s">
        <v>50</v>
      </c>
      <c r="H1701" s="26">
        <v>0</v>
      </c>
      <c r="I1701" s="26">
        <v>0</v>
      </c>
      <c r="J1701" s="27">
        <v>0</v>
      </c>
      <c r="K1701" s="28">
        <v>23</v>
      </c>
      <c r="L1701" s="27">
        <v>92</v>
      </c>
      <c r="M1701" s="27">
        <v>6.44</v>
      </c>
      <c r="N1701" s="29">
        <v>98.44</v>
      </c>
      <c r="O1701" s="27">
        <v>6.44</v>
      </c>
      <c r="P1701" s="27">
        <v>98.44</v>
      </c>
      <c r="Q1701" s="27">
        <v>98.5</v>
      </c>
      <c r="R1701" s="30"/>
      <c r="S1701">
        <f t="shared" si="149"/>
        <v>7</v>
      </c>
      <c r="T1701" t="str">
        <f t="shared" si="150"/>
        <v>เม</v>
      </c>
      <c r="U1701" t="str">
        <f t="shared" si="151"/>
        <v>25</v>
      </c>
      <c r="V1701" cm="1">
        <f t="array" ref="V1701">_xlfn.SWITCH(T1701,"มค",1,"กพ",2,"มี",3,"เม",4,"พค",5,"มิ",6,"กค",7,"สค",8,"กย",9,"ตค",10,"พย",11,"ธค",12)</f>
        <v>4</v>
      </c>
      <c r="W1701" s="55">
        <f t="shared" si="152"/>
        <v>2022</v>
      </c>
      <c r="X1701" s="54">
        <f t="shared" si="153"/>
        <v>44676</v>
      </c>
    </row>
    <row r="1702" spans="1:24" ht="24" x14ac:dyDescent="0.4">
      <c r="A1702" s="19">
        <v>68</v>
      </c>
      <c r="B1702" s="20" t="s">
        <v>3025</v>
      </c>
      <c r="C1702" s="21" t="s">
        <v>3162</v>
      </c>
      <c r="D1702" s="22" t="s">
        <v>1897</v>
      </c>
      <c r="E1702" s="23" t="s">
        <v>1898</v>
      </c>
      <c r="F1702" s="24" t="s">
        <v>1899</v>
      </c>
      <c r="G1702" s="25" t="s">
        <v>2845</v>
      </c>
      <c r="H1702" s="26">
        <v>88</v>
      </c>
      <c r="I1702" s="26">
        <v>6.16</v>
      </c>
      <c r="J1702" s="27">
        <v>94.16</v>
      </c>
      <c r="K1702" s="28">
        <v>29</v>
      </c>
      <c r="L1702" s="27">
        <v>116</v>
      </c>
      <c r="M1702" s="27">
        <v>8.1199999999999992</v>
      </c>
      <c r="N1702" s="29">
        <v>124.12</v>
      </c>
      <c r="O1702" s="27">
        <v>14.28</v>
      </c>
      <c r="P1702" s="27">
        <v>218.28</v>
      </c>
      <c r="Q1702" s="27">
        <v>218.5</v>
      </c>
      <c r="R1702" s="30"/>
      <c r="S1702">
        <f t="shared" si="149"/>
        <v>7</v>
      </c>
      <c r="T1702" t="str">
        <f t="shared" si="150"/>
        <v>เม</v>
      </c>
      <c r="U1702" t="str">
        <f t="shared" si="151"/>
        <v>25</v>
      </c>
      <c r="V1702" cm="1">
        <f t="array" ref="V1702">_xlfn.SWITCH(T1702,"มค",1,"กพ",2,"มี",3,"เม",4,"พค",5,"มิ",6,"กค",7,"สค",8,"กย",9,"ตค",10,"พย",11,"ธค",12)</f>
        <v>4</v>
      </c>
      <c r="W1702" s="55">
        <f t="shared" si="152"/>
        <v>2022</v>
      </c>
      <c r="X1702" s="54">
        <f t="shared" si="153"/>
        <v>44676</v>
      </c>
    </row>
    <row r="1703" spans="1:24" ht="24" x14ac:dyDescent="0.4">
      <c r="A1703" s="19">
        <v>69</v>
      </c>
      <c r="B1703" s="20" t="s">
        <v>3025</v>
      </c>
      <c r="C1703" s="21" t="s">
        <v>3163</v>
      </c>
      <c r="D1703" s="22" t="s">
        <v>1232</v>
      </c>
      <c r="E1703" s="23" t="s">
        <v>1233</v>
      </c>
      <c r="F1703" s="24" t="s">
        <v>1234</v>
      </c>
      <c r="G1703" s="25" t="s">
        <v>50</v>
      </c>
      <c r="H1703" s="26">
        <v>0</v>
      </c>
      <c r="I1703" s="26">
        <v>0</v>
      </c>
      <c r="J1703" s="27">
        <v>0</v>
      </c>
      <c r="K1703" s="28">
        <v>16</v>
      </c>
      <c r="L1703" s="27">
        <v>64</v>
      </c>
      <c r="M1703" s="27">
        <v>4.4800000000000004</v>
      </c>
      <c r="N1703" s="29">
        <v>68.48</v>
      </c>
      <c r="O1703" s="27">
        <v>4.4800000000000004</v>
      </c>
      <c r="P1703" s="27">
        <v>68.48</v>
      </c>
      <c r="Q1703" s="27">
        <v>68.5</v>
      </c>
      <c r="R1703" s="30"/>
      <c r="S1703">
        <f t="shared" si="149"/>
        <v>7</v>
      </c>
      <c r="T1703" t="str">
        <f t="shared" si="150"/>
        <v>เม</v>
      </c>
      <c r="U1703" t="str">
        <f t="shared" si="151"/>
        <v>25</v>
      </c>
      <c r="V1703" cm="1">
        <f t="array" ref="V1703">_xlfn.SWITCH(T1703,"มค",1,"กพ",2,"มี",3,"เม",4,"พค",5,"มิ",6,"กค",7,"สค",8,"กย",9,"ตค",10,"พย",11,"ธค",12)</f>
        <v>4</v>
      </c>
      <c r="W1703" s="55">
        <f t="shared" si="152"/>
        <v>2022</v>
      </c>
      <c r="X1703" s="54">
        <f t="shared" si="153"/>
        <v>44676</v>
      </c>
    </row>
    <row r="1704" spans="1:24" ht="24" x14ac:dyDescent="0.4">
      <c r="A1704" s="19">
        <v>70</v>
      </c>
      <c r="B1704" s="20" t="s">
        <v>3025</v>
      </c>
      <c r="C1704" s="21" t="s">
        <v>3164</v>
      </c>
      <c r="D1704" s="22" t="s">
        <v>1936</v>
      </c>
      <c r="E1704" s="23" t="s">
        <v>1937</v>
      </c>
      <c r="F1704" s="24" t="s">
        <v>1938</v>
      </c>
      <c r="G1704" s="25" t="s">
        <v>50</v>
      </c>
      <c r="H1704" s="26">
        <v>0</v>
      </c>
      <c r="I1704" s="26">
        <v>0</v>
      </c>
      <c r="J1704" s="27">
        <v>0</v>
      </c>
      <c r="K1704" s="28">
        <v>20</v>
      </c>
      <c r="L1704" s="27">
        <v>80</v>
      </c>
      <c r="M1704" s="27">
        <v>5.6</v>
      </c>
      <c r="N1704" s="29">
        <v>85.6</v>
      </c>
      <c r="O1704" s="27">
        <v>5.6</v>
      </c>
      <c r="P1704" s="27">
        <v>85.6</v>
      </c>
      <c r="Q1704" s="27">
        <v>85.75</v>
      </c>
      <c r="R1704" s="30"/>
      <c r="S1704">
        <f t="shared" si="149"/>
        <v>7</v>
      </c>
      <c r="T1704" t="str">
        <f t="shared" si="150"/>
        <v>เม</v>
      </c>
      <c r="U1704" t="str">
        <f t="shared" si="151"/>
        <v>25</v>
      </c>
      <c r="V1704" cm="1">
        <f t="array" ref="V1704">_xlfn.SWITCH(T1704,"มค",1,"กพ",2,"มี",3,"เม",4,"พค",5,"มิ",6,"กค",7,"สค",8,"กย",9,"ตค",10,"พย",11,"ธค",12)</f>
        <v>4</v>
      </c>
      <c r="W1704" s="55">
        <f t="shared" si="152"/>
        <v>2022</v>
      </c>
      <c r="X1704" s="54">
        <f t="shared" si="153"/>
        <v>44676</v>
      </c>
    </row>
    <row r="1705" spans="1:24" ht="24" x14ac:dyDescent="0.4">
      <c r="A1705" s="19">
        <v>71</v>
      </c>
      <c r="B1705" s="20" t="s">
        <v>3061</v>
      </c>
      <c r="C1705" s="21" t="s">
        <v>3165</v>
      </c>
      <c r="D1705" s="22" t="s">
        <v>1378</v>
      </c>
      <c r="E1705" s="23" t="s">
        <v>1379</v>
      </c>
      <c r="F1705" s="24" t="s">
        <v>1380</v>
      </c>
      <c r="G1705" s="25" t="s">
        <v>50</v>
      </c>
      <c r="H1705" s="26">
        <v>0</v>
      </c>
      <c r="I1705" s="26">
        <v>0</v>
      </c>
      <c r="J1705" s="27">
        <v>0</v>
      </c>
      <c r="K1705" s="28">
        <v>204</v>
      </c>
      <c r="L1705" s="27">
        <v>816</v>
      </c>
      <c r="M1705" s="27">
        <v>57.12</v>
      </c>
      <c r="N1705" s="29">
        <v>873.12</v>
      </c>
      <c r="O1705" s="27">
        <v>57.12</v>
      </c>
      <c r="P1705" s="27">
        <v>873.12</v>
      </c>
      <c r="Q1705" s="27">
        <v>873.12</v>
      </c>
      <c r="R1705" s="30" t="s">
        <v>3166</v>
      </c>
      <c r="S1705">
        <f t="shared" si="149"/>
        <v>7</v>
      </c>
      <c r="T1705" t="str">
        <f t="shared" si="150"/>
        <v>เม</v>
      </c>
      <c r="U1705" t="str">
        <f t="shared" si="151"/>
        <v>26</v>
      </c>
      <c r="V1705" cm="1">
        <f t="array" ref="V1705">_xlfn.SWITCH(T1705,"มค",1,"กพ",2,"มี",3,"เม",4,"พค",5,"มิ",6,"กค",7,"สค",8,"กย",9,"ตค",10,"พย",11,"ธค",12)</f>
        <v>4</v>
      </c>
      <c r="W1705" s="55">
        <f t="shared" si="152"/>
        <v>2022</v>
      </c>
      <c r="X1705" s="54">
        <f t="shared" si="153"/>
        <v>44677</v>
      </c>
    </row>
    <row r="1706" spans="1:24" ht="24" x14ac:dyDescent="0.4">
      <c r="A1706" s="19">
        <v>72</v>
      </c>
      <c r="B1706" s="20" t="s">
        <v>3061</v>
      </c>
      <c r="C1706" s="21" t="s">
        <v>3167</v>
      </c>
      <c r="D1706" s="22" t="s">
        <v>1208</v>
      </c>
      <c r="E1706" s="23" t="s">
        <v>1209</v>
      </c>
      <c r="F1706" s="24" t="s">
        <v>1210</v>
      </c>
      <c r="G1706" s="25" t="s">
        <v>50</v>
      </c>
      <c r="H1706" s="26">
        <v>0</v>
      </c>
      <c r="I1706" s="26">
        <v>0</v>
      </c>
      <c r="J1706" s="27">
        <v>0</v>
      </c>
      <c r="K1706" s="28">
        <v>35</v>
      </c>
      <c r="L1706" s="27">
        <v>140</v>
      </c>
      <c r="M1706" s="27">
        <v>9.8000000000000007</v>
      </c>
      <c r="N1706" s="29">
        <v>149.80000000000001</v>
      </c>
      <c r="O1706" s="27">
        <v>9.8000000000000007</v>
      </c>
      <c r="P1706" s="27">
        <v>149.80000000000001</v>
      </c>
      <c r="Q1706" s="27">
        <v>150</v>
      </c>
      <c r="R1706" s="30"/>
      <c r="S1706">
        <f t="shared" si="149"/>
        <v>7</v>
      </c>
      <c r="T1706" t="str">
        <f t="shared" si="150"/>
        <v>เม</v>
      </c>
      <c r="U1706" t="str">
        <f t="shared" si="151"/>
        <v>26</v>
      </c>
      <c r="V1706" cm="1">
        <f t="array" ref="V1706">_xlfn.SWITCH(T1706,"มค",1,"กพ",2,"มี",3,"เม",4,"พค",5,"มิ",6,"กค",7,"สค",8,"กย",9,"ตค",10,"พย",11,"ธค",12)</f>
        <v>4</v>
      </c>
      <c r="W1706" s="55">
        <f t="shared" si="152"/>
        <v>2022</v>
      </c>
      <c r="X1706" s="54">
        <f t="shared" si="153"/>
        <v>44677</v>
      </c>
    </row>
    <row r="1707" spans="1:24" ht="24" x14ac:dyDescent="0.4">
      <c r="A1707" s="19">
        <v>73</v>
      </c>
      <c r="B1707" s="20" t="s">
        <v>3061</v>
      </c>
      <c r="C1707" s="21" t="s">
        <v>3168</v>
      </c>
      <c r="D1707" s="22" t="s">
        <v>1296</v>
      </c>
      <c r="E1707" s="23" t="s">
        <v>1297</v>
      </c>
      <c r="F1707" s="24" t="s">
        <v>1298</v>
      </c>
      <c r="G1707" s="25" t="s">
        <v>50</v>
      </c>
      <c r="H1707" s="26">
        <v>0</v>
      </c>
      <c r="I1707" s="26">
        <v>0</v>
      </c>
      <c r="J1707" s="27">
        <v>0</v>
      </c>
      <c r="K1707" s="28">
        <v>14</v>
      </c>
      <c r="L1707" s="27">
        <v>56</v>
      </c>
      <c r="M1707" s="27">
        <v>3.92</v>
      </c>
      <c r="N1707" s="29">
        <v>59.92</v>
      </c>
      <c r="O1707" s="27">
        <v>3.92</v>
      </c>
      <c r="P1707" s="27">
        <v>59.92</v>
      </c>
      <c r="Q1707" s="27">
        <v>60</v>
      </c>
      <c r="R1707" s="30"/>
      <c r="S1707">
        <f t="shared" si="149"/>
        <v>7</v>
      </c>
      <c r="T1707" t="str">
        <f t="shared" si="150"/>
        <v>เม</v>
      </c>
      <c r="U1707" t="str">
        <f t="shared" si="151"/>
        <v>26</v>
      </c>
      <c r="V1707" cm="1">
        <f t="array" ref="V1707">_xlfn.SWITCH(T1707,"มค",1,"กพ",2,"มี",3,"เม",4,"พค",5,"มิ",6,"กค",7,"สค",8,"กย",9,"ตค",10,"พย",11,"ธค",12)</f>
        <v>4</v>
      </c>
      <c r="W1707" s="55">
        <f t="shared" si="152"/>
        <v>2022</v>
      </c>
      <c r="X1707" s="54">
        <f t="shared" si="153"/>
        <v>44677</v>
      </c>
    </row>
    <row r="1708" spans="1:24" ht="24" x14ac:dyDescent="0.4">
      <c r="A1708" s="19">
        <v>74</v>
      </c>
      <c r="B1708" s="20" t="s">
        <v>3061</v>
      </c>
      <c r="C1708" s="21" t="s">
        <v>3169</v>
      </c>
      <c r="D1708" s="22" t="s">
        <v>1893</v>
      </c>
      <c r="E1708" s="23" t="s">
        <v>1894</v>
      </c>
      <c r="F1708" s="24" t="s">
        <v>1895</v>
      </c>
      <c r="G1708" s="25" t="s">
        <v>50</v>
      </c>
      <c r="H1708" s="26">
        <v>0</v>
      </c>
      <c r="I1708" s="26">
        <v>0</v>
      </c>
      <c r="J1708" s="27">
        <v>0</v>
      </c>
      <c r="K1708" s="28">
        <v>167</v>
      </c>
      <c r="L1708" s="27">
        <v>668</v>
      </c>
      <c r="M1708" s="27">
        <v>46.76</v>
      </c>
      <c r="N1708" s="29">
        <v>714.76</v>
      </c>
      <c r="O1708" s="27">
        <v>46.76</v>
      </c>
      <c r="P1708" s="27">
        <v>714.76</v>
      </c>
      <c r="Q1708" s="27">
        <v>714.76</v>
      </c>
      <c r="R1708" s="30" t="s">
        <v>3170</v>
      </c>
      <c r="S1708">
        <f t="shared" si="149"/>
        <v>7</v>
      </c>
      <c r="T1708" t="str">
        <f t="shared" si="150"/>
        <v>เม</v>
      </c>
      <c r="U1708" t="str">
        <f t="shared" si="151"/>
        <v>26</v>
      </c>
      <c r="V1708" cm="1">
        <f t="array" ref="V1708">_xlfn.SWITCH(T1708,"มค",1,"กพ",2,"มี",3,"เม",4,"พค",5,"มิ",6,"กค",7,"สค",8,"กย",9,"ตค",10,"พย",11,"ธค",12)</f>
        <v>4</v>
      </c>
      <c r="W1708" s="55">
        <f t="shared" si="152"/>
        <v>2022</v>
      </c>
      <c r="X1708" s="54">
        <f t="shared" si="153"/>
        <v>44677</v>
      </c>
    </row>
    <row r="1709" spans="1:24" ht="24" x14ac:dyDescent="0.4">
      <c r="A1709" s="19">
        <v>75</v>
      </c>
      <c r="B1709" s="20" t="s">
        <v>3075</v>
      </c>
      <c r="C1709" s="21" t="s">
        <v>3171</v>
      </c>
      <c r="D1709" s="22" t="s">
        <v>1373</v>
      </c>
      <c r="E1709" s="23" t="s">
        <v>1374</v>
      </c>
      <c r="F1709" s="24" t="s">
        <v>1375</v>
      </c>
      <c r="G1709" s="25" t="s">
        <v>50</v>
      </c>
      <c r="H1709" s="26">
        <v>0</v>
      </c>
      <c r="I1709" s="26">
        <v>0</v>
      </c>
      <c r="J1709" s="27">
        <v>0</v>
      </c>
      <c r="K1709" s="28">
        <v>13</v>
      </c>
      <c r="L1709" s="27">
        <v>52</v>
      </c>
      <c r="M1709" s="27">
        <v>3.64</v>
      </c>
      <c r="N1709" s="29">
        <v>55.64</v>
      </c>
      <c r="O1709" s="27">
        <v>3.64</v>
      </c>
      <c r="P1709" s="27">
        <v>55.64</v>
      </c>
      <c r="Q1709" s="27">
        <v>55.75</v>
      </c>
      <c r="R1709" s="30"/>
      <c r="S1709">
        <f t="shared" si="149"/>
        <v>7</v>
      </c>
      <c r="T1709" t="str">
        <f t="shared" si="150"/>
        <v>เม</v>
      </c>
      <c r="U1709" t="str">
        <f t="shared" si="151"/>
        <v>29</v>
      </c>
      <c r="V1709" cm="1">
        <f t="array" ref="V1709">_xlfn.SWITCH(T1709,"มค",1,"กพ",2,"มี",3,"เม",4,"พค",5,"มิ",6,"กค",7,"สค",8,"กย",9,"ตค",10,"พย",11,"ธค",12)</f>
        <v>4</v>
      </c>
      <c r="W1709" s="55">
        <f t="shared" si="152"/>
        <v>2022</v>
      </c>
      <c r="X1709" s="54">
        <f t="shared" si="153"/>
        <v>44680</v>
      </c>
    </row>
    <row r="1710" spans="1:24" ht="24" x14ac:dyDescent="0.4">
      <c r="A1710" s="19">
        <v>76</v>
      </c>
      <c r="B1710" s="20" t="s">
        <v>3075</v>
      </c>
      <c r="C1710" s="21" t="s">
        <v>3172</v>
      </c>
      <c r="D1710" s="22" t="s">
        <v>1335</v>
      </c>
      <c r="E1710" s="23" t="s">
        <v>1336</v>
      </c>
      <c r="F1710" s="24" t="s">
        <v>1337</v>
      </c>
      <c r="G1710" s="25" t="s">
        <v>50</v>
      </c>
      <c r="H1710" s="26">
        <v>0</v>
      </c>
      <c r="I1710" s="26">
        <v>0</v>
      </c>
      <c r="J1710" s="27">
        <v>0</v>
      </c>
      <c r="K1710" s="28">
        <v>25</v>
      </c>
      <c r="L1710" s="27">
        <v>100</v>
      </c>
      <c r="M1710" s="27">
        <v>7</v>
      </c>
      <c r="N1710" s="29">
        <v>107</v>
      </c>
      <c r="O1710" s="27">
        <v>7</v>
      </c>
      <c r="P1710" s="27">
        <v>107</v>
      </c>
      <c r="Q1710" s="27">
        <v>107</v>
      </c>
      <c r="R1710" s="30"/>
      <c r="S1710">
        <f t="shared" si="149"/>
        <v>7</v>
      </c>
      <c r="T1710" t="str">
        <f t="shared" si="150"/>
        <v>เม</v>
      </c>
      <c r="U1710" t="str">
        <f t="shared" si="151"/>
        <v>29</v>
      </c>
      <c r="V1710" cm="1">
        <f t="array" ref="V1710">_xlfn.SWITCH(T1710,"มค",1,"กพ",2,"มี",3,"เม",4,"พค",5,"มิ",6,"กค",7,"สค",8,"กย",9,"ตค",10,"พย",11,"ธค",12)</f>
        <v>4</v>
      </c>
      <c r="W1710" s="55">
        <f t="shared" si="152"/>
        <v>2022</v>
      </c>
      <c r="X1710" s="54">
        <f t="shared" si="153"/>
        <v>44680</v>
      </c>
    </row>
    <row r="1711" spans="1:24" ht="24" x14ac:dyDescent="0.4">
      <c r="A1711" s="19">
        <v>77</v>
      </c>
      <c r="B1711" s="20" t="s">
        <v>3075</v>
      </c>
      <c r="C1711" s="21" t="s">
        <v>3173</v>
      </c>
      <c r="D1711" s="22" t="s">
        <v>1339</v>
      </c>
      <c r="E1711" s="23" t="s">
        <v>1332</v>
      </c>
      <c r="F1711" s="24" t="s">
        <v>1340</v>
      </c>
      <c r="G1711" s="25" t="s">
        <v>50</v>
      </c>
      <c r="H1711" s="26">
        <v>0</v>
      </c>
      <c r="I1711" s="26">
        <v>0</v>
      </c>
      <c r="J1711" s="27">
        <v>0</v>
      </c>
      <c r="K1711" s="28">
        <v>62</v>
      </c>
      <c r="L1711" s="27">
        <v>248</v>
      </c>
      <c r="M1711" s="27">
        <v>17.36</v>
      </c>
      <c r="N1711" s="29">
        <v>265.36</v>
      </c>
      <c r="O1711" s="27">
        <v>17.36</v>
      </c>
      <c r="P1711" s="27">
        <v>265.36</v>
      </c>
      <c r="Q1711" s="27">
        <v>265.5</v>
      </c>
      <c r="R1711" s="30"/>
      <c r="S1711">
        <f t="shared" si="149"/>
        <v>7</v>
      </c>
      <c r="T1711" t="str">
        <f t="shared" si="150"/>
        <v>เม</v>
      </c>
      <c r="U1711" t="str">
        <f t="shared" si="151"/>
        <v>29</v>
      </c>
      <c r="V1711" cm="1">
        <f t="array" ref="V1711">_xlfn.SWITCH(T1711,"มค",1,"กพ",2,"มี",3,"เม",4,"พค",5,"มิ",6,"กค",7,"สค",8,"กย",9,"ตค",10,"พย",11,"ธค",12)</f>
        <v>4</v>
      </c>
      <c r="W1711" s="55">
        <f t="shared" si="152"/>
        <v>2022</v>
      </c>
      <c r="X1711" s="54">
        <f t="shared" si="153"/>
        <v>44680</v>
      </c>
    </row>
    <row r="1712" spans="1:24" ht="24" x14ac:dyDescent="0.4">
      <c r="A1712" s="19">
        <v>78</v>
      </c>
      <c r="B1712" s="20" t="s">
        <v>3075</v>
      </c>
      <c r="C1712" s="21" t="s">
        <v>3174</v>
      </c>
      <c r="D1712" s="22" t="s">
        <v>1331</v>
      </c>
      <c r="E1712" s="23" t="s">
        <v>1332</v>
      </c>
      <c r="F1712" s="24" t="s">
        <v>1333</v>
      </c>
      <c r="G1712" s="25" t="s">
        <v>50</v>
      </c>
      <c r="H1712" s="26">
        <v>0</v>
      </c>
      <c r="I1712" s="26">
        <v>0</v>
      </c>
      <c r="J1712" s="27">
        <v>0</v>
      </c>
      <c r="K1712" s="28">
        <v>6</v>
      </c>
      <c r="L1712" s="27">
        <v>24</v>
      </c>
      <c r="M1712" s="27">
        <v>1.68</v>
      </c>
      <c r="N1712" s="29">
        <v>25.68</v>
      </c>
      <c r="O1712" s="27">
        <v>1.68</v>
      </c>
      <c r="P1712" s="27">
        <v>25.68</v>
      </c>
      <c r="Q1712" s="27">
        <v>25.75</v>
      </c>
      <c r="R1712" s="30"/>
      <c r="S1712">
        <f t="shared" si="149"/>
        <v>7</v>
      </c>
      <c r="T1712" t="str">
        <f t="shared" si="150"/>
        <v>เม</v>
      </c>
      <c r="U1712" t="str">
        <f t="shared" si="151"/>
        <v>29</v>
      </c>
      <c r="V1712" cm="1">
        <f t="array" ref="V1712">_xlfn.SWITCH(T1712,"มค",1,"กพ",2,"มี",3,"เม",4,"พค",5,"มิ",6,"กค",7,"สค",8,"กย",9,"ตค",10,"พย",11,"ธค",12)</f>
        <v>4</v>
      </c>
      <c r="W1712" s="55">
        <f t="shared" si="152"/>
        <v>2022</v>
      </c>
      <c r="X1712" s="54">
        <f t="shared" si="153"/>
        <v>44680</v>
      </c>
    </row>
    <row r="1713" spans="1:25" ht="24" x14ac:dyDescent="0.4">
      <c r="A1713" s="19">
        <v>79</v>
      </c>
      <c r="B1713" s="20" t="s">
        <v>3075</v>
      </c>
      <c r="C1713" s="21" t="s">
        <v>3175</v>
      </c>
      <c r="D1713" s="22" t="s">
        <v>3176</v>
      </c>
      <c r="E1713" s="23" t="s">
        <v>3177</v>
      </c>
      <c r="F1713" s="24" t="s">
        <v>3178</v>
      </c>
      <c r="G1713" s="25" t="s">
        <v>3179</v>
      </c>
      <c r="H1713" s="26">
        <v>4616</v>
      </c>
      <c r="I1713" s="26">
        <v>323.12</v>
      </c>
      <c r="J1713" s="27">
        <v>4939.12</v>
      </c>
      <c r="K1713" s="28">
        <v>0</v>
      </c>
      <c r="L1713" s="27">
        <v>0</v>
      </c>
      <c r="M1713" s="27">
        <v>0</v>
      </c>
      <c r="N1713" s="29">
        <v>0</v>
      </c>
      <c r="O1713" s="27">
        <v>323.12</v>
      </c>
      <c r="P1713" s="27">
        <v>4939.12</v>
      </c>
      <c r="Q1713" s="27">
        <v>4939.25</v>
      </c>
      <c r="R1713" s="30"/>
      <c r="S1713">
        <f t="shared" si="149"/>
        <v>7</v>
      </c>
      <c r="T1713" t="str">
        <f t="shared" si="150"/>
        <v>เม</v>
      </c>
      <c r="U1713" t="str">
        <f t="shared" si="151"/>
        <v>29</v>
      </c>
      <c r="V1713" cm="1">
        <f t="array" ref="V1713">_xlfn.SWITCH(T1713,"มค",1,"กพ",2,"มี",3,"เม",4,"พค",5,"มิ",6,"กค",7,"สค",8,"กย",9,"ตค",10,"พย",11,"ธค",12)</f>
        <v>4</v>
      </c>
      <c r="W1713" s="55">
        <f t="shared" si="152"/>
        <v>2022</v>
      </c>
      <c r="X1713" s="54">
        <f t="shared" si="153"/>
        <v>44680</v>
      </c>
    </row>
    <row r="1714" spans="1:25" s="39" customFormat="1" ht="24" x14ac:dyDescent="0.4">
      <c r="A1714" s="35">
        <v>1</v>
      </c>
      <c r="B1714" s="20" t="s">
        <v>3326</v>
      </c>
      <c r="C1714" s="35" t="s">
        <v>3327</v>
      </c>
      <c r="D1714" s="22" t="s">
        <v>475</v>
      </c>
      <c r="E1714" s="24" t="s">
        <v>476</v>
      </c>
      <c r="F1714" s="24" t="s">
        <v>477</v>
      </c>
      <c r="G1714" s="36" t="s">
        <v>3182</v>
      </c>
      <c r="H1714" s="26">
        <v>133</v>
      </c>
      <c r="I1714" s="37">
        <v>9.31</v>
      </c>
      <c r="J1714" s="37">
        <v>142.31</v>
      </c>
      <c r="K1714" s="38">
        <v>0</v>
      </c>
      <c r="L1714" s="27">
        <v>0</v>
      </c>
      <c r="M1714" s="27">
        <v>0</v>
      </c>
      <c r="N1714" s="29">
        <v>0</v>
      </c>
      <c r="O1714" s="27">
        <v>9.31</v>
      </c>
      <c r="P1714" s="27">
        <v>142.31</v>
      </c>
      <c r="Q1714" s="31">
        <v>142.5</v>
      </c>
      <c r="R1714" s="31"/>
      <c r="S1714">
        <f t="shared" si="149"/>
        <v>6</v>
      </c>
      <c r="T1714" t="str">
        <f>IF(S1714=5,MID(B1714,2,2),MID(B1714,3,2))</f>
        <v>พค</v>
      </c>
      <c r="U1714" t="str">
        <f t="shared" si="151"/>
        <v>1</v>
      </c>
      <c r="V1714" cm="1">
        <f t="array" ref="V1714">_xlfn.SWITCH(T1714,"มค",1,"กพ",2,"มี",3,"เม",4,"พค",5,"มิ",6,"กค",7,"สค",8,"กย",9,"ตค",10,"พย",11,"ธค",12)</f>
        <v>5</v>
      </c>
      <c r="W1714" s="55">
        <f t="shared" si="152"/>
        <v>2022</v>
      </c>
      <c r="X1714" s="54">
        <f t="shared" si="153"/>
        <v>44682</v>
      </c>
    </row>
    <row r="1715" spans="1:25" s="39" customFormat="1" ht="24" x14ac:dyDescent="0.4">
      <c r="A1715" s="35">
        <v>2</v>
      </c>
      <c r="B1715" s="20" t="s">
        <v>3326</v>
      </c>
      <c r="C1715" s="35" t="s">
        <v>3328</v>
      </c>
      <c r="D1715" s="40" t="s">
        <v>1770</v>
      </c>
      <c r="E1715" s="24" t="s">
        <v>1771</v>
      </c>
      <c r="F1715" s="24" t="s">
        <v>587</v>
      </c>
      <c r="G1715" s="36" t="s">
        <v>2845</v>
      </c>
      <c r="H1715" s="26">
        <v>1512</v>
      </c>
      <c r="I1715" s="37">
        <v>105.84</v>
      </c>
      <c r="J1715" s="37">
        <v>1617.84</v>
      </c>
      <c r="K1715" s="38">
        <v>0</v>
      </c>
      <c r="L1715" s="27">
        <v>0</v>
      </c>
      <c r="M1715" s="27">
        <v>0</v>
      </c>
      <c r="N1715" s="29">
        <v>0</v>
      </c>
      <c r="O1715" s="27">
        <v>105.84</v>
      </c>
      <c r="P1715" s="27">
        <v>1617.84</v>
      </c>
      <c r="Q1715" s="31">
        <v>1618</v>
      </c>
      <c r="R1715" s="31"/>
      <c r="S1715">
        <f t="shared" ref="S1715:S1778" si="154">LEN(B1715)</f>
        <v>6</v>
      </c>
      <c r="T1715" t="str">
        <f t="shared" ref="T1715:T1778" si="155">IF(S1715=5,MID(B1715,2,2),MID(B1715,3,2))</f>
        <v>พค</v>
      </c>
      <c r="U1715" t="str">
        <f t="shared" ref="U1715:U1778" si="156">IF(S1715=6,LEFT(B1715,1),LEFT(B1715,2))</f>
        <v>1</v>
      </c>
      <c r="V1715" cm="1">
        <f t="array" ref="V1715">_xlfn.SWITCH(T1715,"มค",1,"กพ",2,"มี",3,"เม",4,"พค",5,"มิ",6,"กค",7,"สค",8,"กย",9,"ตค",10,"พย",11,"ธค",12)</f>
        <v>5</v>
      </c>
      <c r="W1715" s="55">
        <f t="shared" ref="W1715:W1778" si="157">(2500+RIGHT(B1715,2))-543</f>
        <v>2022</v>
      </c>
      <c r="X1715" s="54">
        <f t="shared" ref="X1715:X1778" si="158">DATE(W1715,V1715,U1715)</f>
        <v>44682</v>
      </c>
    </row>
    <row r="1716" spans="1:25" s="39" customFormat="1" ht="24" x14ac:dyDescent="0.4">
      <c r="A1716" s="35">
        <v>3</v>
      </c>
      <c r="B1716" s="20" t="s">
        <v>3326</v>
      </c>
      <c r="C1716" s="35" t="s">
        <v>3329</v>
      </c>
      <c r="D1716" s="22" t="s">
        <v>1767</v>
      </c>
      <c r="E1716" s="24" t="s">
        <v>1768</v>
      </c>
      <c r="F1716" s="24" t="s">
        <v>587</v>
      </c>
      <c r="G1716" s="36" t="s">
        <v>2845</v>
      </c>
      <c r="H1716" s="26">
        <v>843.5</v>
      </c>
      <c r="I1716" s="37">
        <v>59.04</v>
      </c>
      <c r="J1716" s="37">
        <v>902.54</v>
      </c>
      <c r="K1716" s="38">
        <v>0</v>
      </c>
      <c r="L1716" s="27">
        <v>0</v>
      </c>
      <c r="M1716" s="27">
        <v>0</v>
      </c>
      <c r="N1716" s="29">
        <v>0</v>
      </c>
      <c r="O1716" s="27">
        <v>59.04</v>
      </c>
      <c r="P1716" s="27">
        <v>902.54</v>
      </c>
      <c r="Q1716" s="31">
        <v>902.75</v>
      </c>
      <c r="R1716" s="31"/>
      <c r="S1716">
        <f t="shared" si="154"/>
        <v>6</v>
      </c>
      <c r="T1716" t="str">
        <f t="shared" si="155"/>
        <v>พค</v>
      </c>
      <c r="U1716" t="str">
        <f t="shared" si="156"/>
        <v>1</v>
      </c>
      <c r="V1716" cm="1">
        <f t="array" ref="V1716">_xlfn.SWITCH(T1716,"มค",1,"กพ",2,"มี",3,"เม",4,"พค",5,"มิ",6,"กค",7,"สค",8,"กย",9,"ตค",10,"พย",11,"ธค",12)</f>
        <v>5</v>
      </c>
      <c r="W1716" s="55">
        <f t="shared" si="157"/>
        <v>2022</v>
      </c>
      <c r="X1716" s="54">
        <f t="shared" si="158"/>
        <v>44682</v>
      </c>
    </row>
    <row r="1717" spans="1:25" s="39" customFormat="1" ht="24" x14ac:dyDescent="0.4">
      <c r="A1717" s="35">
        <v>4</v>
      </c>
      <c r="B1717" s="20" t="s">
        <v>3326</v>
      </c>
      <c r="C1717" s="35" t="s">
        <v>3330</v>
      </c>
      <c r="D1717" s="22" t="s">
        <v>517</v>
      </c>
      <c r="E1717" s="24" t="s">
        <v>518</v>
      </c>
      <c r="F1717" s="24" t="s">
        <v>519</v>
      </c>
      <c r="G1717" s="36" t="s">
        <v>2845</v>
      </c>
      <c r="H1717" s="26">
        <v>4819.5</v>
      </c>
      <c r="I1717" s="37">
        <v>337.36</v>
      </c>
      <c r="J1717" s="37">
        <v>5156.8599999999997</v>
      </c>
      <c r="K1717" s="38">
        <v>0</v>
      </c>
      <c r="L1717" s="27">
        <v>0</v>
      </c>
      <c r="M1717" s="27">
        <v>0</v>
      </c>
      <c r="N1717" s="29">
        <v>0</v>
      </c>
      <c r="O1717" s="27">
        <v>337.36</v>
      </c>
      <c r="P1717" s="27">
        <v>5156.8599999999997</v>
      </c>
      <c r="Q1717" s="31">
        <v>5156.8599999999997</v>
      </c>
      <c r="R1717" s="31" t="s">
        <v>3331</v>
      </c>
      <c r="S1717">
        <f t="shared" si="154"/>
        <v>6</v>
      </c>
      <c r="T1717" t="str">
        <f t="shared" si="155"/>
        <v>พค</v>
      </c>
      <c r="U1717" t="str">
        <f t="shared" si="156"/>
        <v>1</v>
      </c>
      <c r="V1717" cm="1">
        <f t="array" ref="V1717">_xlfn.SWITCH(T1717,"มค",1,"กพ",2,"มี",3,"เม",4,"พค",5,"มิ",6,"กค",7,"สค",8,"กย",9,"ตค",10,"พย",11,"ธค",12)</f>
        <v>5</v>
      </c>
      <c r="W1717" s="55">
        <f t="shared" si="157"/>
        <v>2022</v>
      </c>
      <c r="X1717" s="54">
        <f t="shared" si="158"/>
        <v>44682</v>
      </c>
    </row>
    <row r="1718" spans="1:25" s="39" customFormat="1" ht="24" x14ac:dyDescent="0.4">
      <c r="A1718" s="35">
        <v>5</v>
      </c>
      <c r="B1718" s="20" t="s">
        <v>3326</v>
      </c>
      <c r="C1718" s="35" t="s">
        <v>3332</v>
      </c>
      <c r="D1718" s="22" t="s">
        <v>522</v>
      </c>
      <c r="E1718" s="24" t="s">
        <v>518</v>
      </c>
      <c r="F1718" s="24" t="s">
        <v>519</v>
      </c>
      <c r="G1718" s="36" t="s">
        <v>2845</v>
      </c>
      <c r="H1718" s="26">
        <v>3248</v>
      </c>
      <c r="I1718" s="37">
        <v>227.36</v>
      </c>
      <c r="J1718" s="37">
        <v>3475.36</v>
      </c>
      <c r="K1718" s="38">
        <v>0</v>
      </c>
      <c r="L1718" s="27">
        <v>0</v>
      </c>
      <c r="M1718" s="27">
        <v>0</v>
      </c>
      <c r="N1718" s="29">
        <v>0</v>
      </c>
      <c r="O1718" s="27">
        <v>227.36</v>
      </c>
      <c r="P1718" s="27">
        <v>3475.36</v>
      </c>
      <c r="Q1718" s="31">
        <v>3475.36</v>
      </c>
      <c r="R1718" s="31" t="s">
        <v>3331</v>
      </c>
      <c r="S1718">
        <f t="shared" si="154"/>
        <v>6</v>
      </c>
      <c r="T1718" t="str">
        <f t="shared" si="155"/>
        <v>พค</v>
      </c>
      <c r="U1718" t="str">
        <f t="shared" si="156"/>
        <v>1</v>
      </c>
      <c r="V1718" cm="1">
        <f t="array" ref="V1718">_xlfn.SWITCH(T1718,"มค",1,"กพ",2,"มี",3,"เม",4,"พค",5,"มิ",6,"กค",7,"สค",8,"กย",9,"ตค",10,"พย",11,"ธค",12)</f>
        <v>5</v>
      </c>
      <c r="W1718" s="55">
        <f t="shared" si="157"/>
        <v>2022</v>
      </c>
      <c r="X1718" s="54">
        <f t="shared" si="158"/>
        <v>44682</v>
      </c>
    </row>
    <row r="1719" spans="1:25" s="39" customFormat="1" ht="24" x14ac:dyDescent="0.4">
      <c r="A1719" s="35">
        <v>6</v>
      </c>
      <c r="B1719" s="20" t="s">
        <v>3184</v>
      </c>
      <c r="C1719" s="35" t="s">
        <v>3333</v>
      </c>
      <c r="D1719" s="22" t="s">
        <v>1585</v>
      </c>
      <c r="E1719" s="19" t="s">
        <v>1586</v>
      </c>
      <c r="F1719" s="19" t="s">
        <v>1587</v>
      </c>
      <c r="G1719" s="36" t="s">
        <v>50</v>
      </c>
      <c r="H1719" s="26">
        <v>0</v>
      </c>
      <c r="I1719" s="37">
        <v>0</v>
      </c>
      <c r="J1719" s="37">
        <v>0</v>
      </c>
      <c r="K1719" s="38">
        <v>21</v>
      </c>
      <c r="L1719" s="27">
        <v>73.5</v>
      </c>
      <c r="M1719" s="27">
        <v>5.14</v>
      </c>
      <c r="N1719" s="29">
        <v>78.64</v>
      </c>
      <c r="O1719" s="27">
        <v>5.14</v>
      </c>
      <c r="P1719" s="27">
        <v>78.64</v>
      </c>
      <c r="Q1719" s="31">
        <v>78.75</v>
      </c>
      <c r="R1719" s="31"/>
      <c r="S1719">
        <f t="shared" si="154"/>
        <v>6</v>
      </c>
      <c r="T1719" t="str">
        <f t="shared" si="155"/>
        <v>พค</v>
      </c>
      <c r="U1719" t="str">
        <f t="shared" si="156"/>
        <v>1</v>
      </c>
      <c r="V1719" cm="1">
        <f t="array" ref="V1719">_xlfn.SWITCH(T1719,"มค",1,"กพ",2,"มี",3,"เม",4,"พค",5,"มิ",6,"กค",7,"สค",8,"กย",9,"ตค",10,"พย",11,"ธค",12)</f>
        <v>5</v>
      </c>
      <c r="W1719" s="55">
        <f t="shared" si="157"/>
        <v>2022</v>
      </c>
      <c r="X1719" s="54">
        <f t="shared" si="158"/>
        <v>44682</v>
      </c>
    </row>
    <row r="1720" spans="1:25" s="39" customFormat="1" ht="24" customHeight="1" x14ac:dyDescent="0.4">
      <c r="A1720" s="35">
        <v>7</v>
      </c>
      <c r="B1720" s="20" t="s">
        <v>3184</v>
      </c>
      <c r="C1720" s="35" t="s">
        <v>3334</v>
      </c>
      <c r="D1720" s="22" t="s">
        <v>169</v>
      </c>
      <c r="E1720" s="42" t="s">
        <v>170</v>
      </c>
      <c r="F1720" s="42" t="s">
        <v>171</v>
      </c>
      <c r="G1720" s="36" t="s">
        <v>50</v>
      </c>
      <c r="H1720" s="26">
        <v>0</v>
      </c>
      <c r="I1720" s="37">
        <v>0</v>
      </c>
      <c r="J1720" s="37">
        <v>0</v>
      </c>
      <c r="K1720" s="38">
        <v>30</v>
      </c>
      <c r="L1720" s="27">
        <v>105</v>
      </c>
      <c r="M1720" s="27">
        <v>7.35</v>
      </c>
      <c r="N1720" s="29">
        <v>112.35</v>
      </c>
      <c r="O1720" s="27">
        <v>7.35</v>
      </c>
      <c r="P1720" s="27">
        <v>112.35</v>
      </c>
      <c r="Q1720" s="31">
        <v>112.5</v>
      </c>
      <c r="R1720" s="31"/>
      <c r="S1720">
        <f t="shared" si="154"/>
        <v>6</v>
      </c>
      <c r="T1720" t="str">
        <f t="shared" si="155"/>
        <v>พค</v>
      </c>
      <c r="U1720" t="str">
        <f t="shared" si="156"/>
        <v>1</v>
      </c>
      <c r="V1720" cm="1">
        <f t="array" ref="V1720">_xlfn.SWITCH(T1720,"มค",1,"กพ",2,"มี",3,"เม",4,"พค",5,"มิ",6,"กค",7,"สค",8,"กย",9,"ตค",10,"พย",11,"ธค",12)</f>
        <v>5</v>
      </c>
      <c r="W1720" s="55">
        <f t="shared" si="157"/>
        <v>2022</v>
      </c>
      <c r="X1720" s="54">
        <f t="shared" si="158"/>
        <v>44682</v>
      </c>
    </row>
    <row r="1721" spans="1:25" s="39" customFormat="1" ht="24" customHeight="1" x14ac:dyDescent="0.4">
      <c r="A1721" s="35">
        <v>8</v>
      </c>
      <c r="B1721" s="20" t="s">
        <v>3184</v>
      </c>
      <c r="C1721" s="35" t="s">
        <v>3335</v>
      </c>
      <c r="D1721" s="22" t="s">
        <v>153</v>
      </c>
      <c r="E1721" s="42" t="s">
        <v>154</v>
      </c>
      <c r="F1721" s="42" t="s">
        <v>155</v>
      </c>
      <c r="G1721" s="36" t="s">
        <v>50</v>
      </c>
      <c r="H1721" s="26">
        <v>0</v>
      </c>
      <c r="I1721" s="37">
        <v>0</v>
      </c>
      <c r="J1721" s="37">
        <v>0</v>
      </c>
      <c r="K1721" s="38">
        <v>8</v>
      </c>
      <c r="L1721" s="27">
        <v>28</v>
      </c>
      <c r="M1721" s="27">
        <v>1.96</v>
      </c>
      <c r="N1721" s="29">
        <v>29.96</v>
      </c>
      <c r="O1721" s="27">
        <v>1.96</v>
      </c>
      <c r="P1721" s="27">
        <v>29.96</v>
      </c>
      <c r="Q1721" s="31">
        <v>30</v>
      </c>
      <c r="R1721" s="31"/>
      <c r="S1721">
        <f t="shared" si="154"/>
        <v>6</v>
      </c>
      <c r="T1721" t="str">
        <f t="shared" si="155"/>
        <v>พค</v>
      </c>
      <c r="U1721" t="str">
        <f t="shared" si="156"/>
        <v>1</v>
      </c>
      <c r="V1721" cm="1">
        <f t="array" ref="V1721">_xlfn.SWITCH(T1721,"มค",1,"กพ",2,"มี",3,"เม",4,"พค",5,"มิ",6,"กค",7,"สค",8,"กย",9,"ตค",10,"พย",11,"ธค",12)</f>
        <v>5</v>
      </c>
      <c r="W1721" s="55">
        <f t="shared" si="157"/>
        <v>2022</v>
      </c>
      <c r="X1721" s="54">
        <f t="shared" si="158"/>
        <v>44682</v>
      </c>
    </row>
    <row r="1722" spans="1:25" s="39" customFormat="1" ht="24" customHeight="1" x14ac:dyDescent="0.4">
      <c r="A1722" s="35">
        <v>9</v>
      </c>
      <c r="B1722" s="20" t="s">
        <v>3184</v>
      </c>
      <c r="C1722" s="35" t="s">
        <v>3336</v>
      </c>
      <c r="D1722" s="22" t="s">
        <v>157</v>
      </c>
      <c r="E1722" s="42" t="s">
        <v>158</v>
      </c>
      <c r="F1722" s="42" t="s">
        <v>159</v>
      </c>
      <c r="G1722" s="36" t="s">
        <v>50</v>
      </c>
      <c r="H1722" s="26">
        <v>0</v>
      </c>
      <c r="I1722" s="37">
        <v>0</v>
      </c>
      <c r="J1722" s="37">
        <v>0</v>
      </c>
      <c r="K1722" s="38">
        <v>35</v>
      </c>
      <c r="L1722" s="27">
        <v>122.5</v>
      </c>
      <c r="M1722" s="27">
        <v>8.57</v>
      </c>
      <c r="N1722" s="29">
        <v>131.07</v>
      </c>
      <c r="O1722" s="27">
        <v>8.57</v>
      </c>
      <c r="P1722" s="27">
        <v>131.07</v>
      </c>
      <c r="Q1722" s="31">
        <v>131.25</v>
      </c>
      <c r="R1722" s="31"/>
      <c r="S1722">
        <f t="shared" si="154"/>
        <v>6</v>
      </c>
      <c r="T1722" t="str">
        <f t="shared" si="155"/>
        <v>พค</v>
      </c>
      <c r="U1722" t="str">
        <f t="shared" si="156"/>
        <v>1</v>
      </c>
      <c r="V1722" cm="1">
        <f t="array" ref="V1722">_xlfn.SWITCH(T1722,"มค",1,"กพ",2,"มี",3,"เม",4,"พค",5,"มิ",6,"กค",7,"สค",8,"กย",9,"ตค",10,"พย",11,"ธค",12)</f>
        <v>5</v>
      </c>
      <c r="W1722" s="55">
        <f t="shared" si="157"/>
        <v>2022</v>
      </c>
      <c r="X1722" s="54">
        <f t="shared" si="158"/>
        <v>44682</v>
      </c>
    </row>
    <row r="1723" spans="1:25" s="39" customFormat="1" ht="24" x14ac:dyDescent="0.4">
      <c r="A1723" s="35">
        <v>10</v>
      </c>
      <c r="B1723" s="20" t="s">
        <v>3184</v>
      </c>
      <c r="C1723" s="35" t="s">
        <v>3337</v>
      </c>
      <c r="D1723" s="22" t="s">
        <v>499</v>
      </c>
      <c r="E1723" s="43" t="s">
        <v>500</v>
      </c>
      <c r="F1723" s="19" t="s">
        <v>501</v>
      </c>
      <c r="G1723" s="36" t="s">
        <v>50</v>
      </c>
      <c r="H1723" s="26">
        <v>0</v>
      </c>
      <c r="I1723" s="37">
        <v>0</v>
      </c>
      <c r="J1723" s="37">
        <v>0</v>
      </c>
      <c r="K1723" s="38">
        <v>18</v>
      </c>
      <c r="L1723" s="27">
        <v>63</v>
      </c>
      <c r="M1723" s="27">
        <v>4.41</v>
      </c>
      <c r="N1723" s="29">
        <v>67.41</v>
      </c>
      <c r="O1723" s="27">
        <v>4.41</v>
      </c>
      <c r="P1723" s="27">
        <v>67.41</v>
      </c>
      <c r="Q1723" s="31">
        <v>67.5</v>
      </c>
      <c r="R1723" s="31"/>
      <c r="S1723">
        <f t="shared" si="154"/>
        <v>6</v>
      </c>
      <c r="T1723" t="str">
        <f t="shared" si="155"/>
        <v>พค</v>
      </c>
      <c r="U1723" t="str">
        <f t="shared" si="156"/>
        <v>1</v>
      </c>
      <c r="V1723" cm="1">
        <f t="array" ref="V1723">_xlfn.SWITCH(T1723,"มค",1,"กพ",2,"มี",3,"เม",4,"พค",5,"มิ",6,"กค",7,"สค",8,"กย",9,"ตค",10,"พย",11,"ธค",12)</f>
        <v>5</v>
      </c>
      <c r="W1723" s="55">
        <f t="shared" si="157"/>
        <v>2022</v>
      </c>
      <c r="X1723" s="54">
        <f t="shared" si="158"/>
        <v>44682</v>
      </c>
    </row>
    <row r="1724" spans="1:25" s="39" customFormat="1" ht="24" x14ac:dyDescent="0.4">
      <c r="A1724" s="35">
        <v>11</v>
      </c>
      <c r="B1724" s="20" t="s">
        <v>3184</v>
      </c>
      <c r="C1724" s="35" t="s">
        <v>3338</v>
      </c>
      <c r="D1724" s="22" t="s">
        <v>165</v>
      </c>
      <c r="E1724" s="43" t="s">
        <v>166</v>
      </c>
      <c r="F1724" s="19" t="s">
        <v>167</v>
      </c>
      <c r="G1724" s="36" t="s">
        <v>50</v>
      </c>
      <c r="H1724" s="26">
        <v>0</v>
      </c>
      <c r="I1724" s="37">
        <v>0</v>
      </c>
      <c r="J1724" s="37">
        <v>0</v>
      </c>
      <c r="K1724" s="38">
        <v>16</v>
      </c>
      <c r="L1724" s="27">
        <v>56</v>
      </c>
      <c r="M1724" s="27">
        <v>3.92</v>
      </c>
      <c r="N1724" s="29">
        <v>59.92</v>
      </c>
      <c r="O1724" s="27">
        <v>3.92</v>
      </c>
      <c r="P1724" s="27">
        <v>59.92</v>
      </c>
      <c r="Q1724" s="31">
        <v>60</v>
      </c>
      <c r="R1724" s="31"/>
      <c r="S1724">
        <f t="shared" si="154"/>
        <v>6</v>
      </c>
      <c r="T1724" t="str">
        <f t="shared" si="155"/>
        <v>พค</v>
      </c>
      <c r="U1724" t="str">
        <f t="shared" si="156"/>
        <v>1</v>
      </c>
      <c r="V1724" cm="1">
        <f t="array" ref="V1724">_xlfn.SWITCH(T1724,"มค",1,"กพ",2,"มี",3,"เม",4,"พค",5,"มิ",6,"กค",7,"สค",8,"กย",9,"ตค",10,"พย",11,"ธค",12)</f>
        <v>5</v>
      </c>
      <c r="W1724" s="55">
        <f t="shared" si="157"/>
        <v>2022</v>
      </c>
      <c r="X1724" s="54">
        <f t="shared" si="158"/>
        <v>44682</v>
      </c>
    </row>
    <row r="1725" spans="1:25" s="39" customFormat="1" ht="24" x14ac:dyDescent="0.4">
      <c r="A1725" s="35">
        <v>12</v>
      </c>
      <c r="B1725" s="20" t="s">
        <v>3184</v>
      </c>
      <c r="C1725" s="35" t="s">
        <v>3339</v>
      </c>
      <c r="D1725" s="22" t="s">
        <v>3340</v>
      </c>
      <c r="E1725" s="43" t="s">
        <v>3341</v>
      </c>
      <c r="F1725" s="19" t="s">
        <v>3342</v>
      </c>
      <c r="G1725" s="36" t="s">
        <v>3343</v>
      </c>
      <c r="H1725" s="26">
        <v>521.49</v>
      </c>
      <c r="I1725" s="37">
        <v>36.5</v>
      </c>
      <c r="J1725" s="37">
        <v>557.99</v>
      </c>
      <c r="K1725" s="38">
        <v>26</v>
      </c>
      <c r="L1725" s="27">
        <v>91</v>
      </c>
      <c r="M1725" s="27">
        <v>6.37</v>
      </c>
      <c r="N1725" s="29">
        <v>97.37</v>
      </c>
      <c r="O1725" s="27">
        <v>42.87</v>
      </c>
      <c r="P1725" s="27">
        <v>655.36</v>
      </c>
      <c r="Q1725" s="31">
        <v>655.36</v>
      </c>
      <c r="R1725" s="31" t="s">
        <v>3344</v>
      </c>
      <c r="S1725">
        <f t="shared" si="154"/>
        <v>6</v>
      </c>
      <c r="T1725" t="str">
        <f t="shared" si="155"/>
        <v>พค</v>
      </c>
      <c r="U1725" t="str">
        <f t="shared" si="156"/>
        <v>1</v>
      </c>
      <c r="V1725" cm="1">
        <f t="array" ref="V1725">_xlfn.SWITCH(T1725,"มค",1,"กพ",2,"มี",3,"เม",4,"พค",5,"มิ",6,"กค",7,"สค",8,"กย",9,"ตค",10,"พย",11,"ธค",12)</f>
        <v>5</v>
      </c>
      <c r="W1725" s="55">
        <f t="shared" si="157"/>
        <v>2022</v>
      </c>
      <c r="X1725" s="54">
        <f t="shared" si="158"/>
        <v>44682</v>
      </c>
    </row>
    <row r="1726" spans="1:25" s="39" customFormat="1" ht="24" x14ac:dyDescent="0.4">
      <c r="A1726" s="35">
        <v>13</v>
      </c>
      <c r="B1726" s="20" t="s">
        <v>3184</v>
      </c>
      <c r="C1726" s="35" t="s">
        <v>3345</v>
      </c>
      <c r="D1726" s="22" t="s">
        <v>137</v>
      </c>
      <c r="E1726" s="43" t="s">
        <v>138</v>
      </c>
      <c r="F1726" s="19" t="s">
        <v>139</v>
      </c>
      <c r="G1726" s="36" t="s">
        <v>50</v>
      </c>
      <c r="H1726" s="26">
        <v>0</v>
      </c>
      <c r="I1726" s="37">
        <v>0</v>
      </c>
      <c r="J1726" s="37">
        <v>0</v>
      </c>
      <c r="K1726" s="38">
        <v>39</v>
      </c>
      <c r="L1726" s="27">
        <v>136.5</v>
      </c>
      <c r="M1726" s="27">
        <v>9.5500000000000007</v>
      </c>
      <c r="N1726" s="29">
        <v>146.05000000000001</v>
      </c>
      <c r="O1726" s="27">
        <v>9.5500000000000007</v>
      </c>
      <c r="P1726" s="27">
        <v>146.05000000000001</v>
      </c>
      <c r="Q1726" s="31">
        <v>146.25</v>
      </c>
      <c r="R1726" s="31"/>
      <c r="S1726">
        <f t="shared" si="154"/>
        <v>6</v>
      </c>
      <c r="T1726" t="str">
        <f t="shared" si="155"/>
        <v>พค</v>
      </c>
      <c r="U1726" t="str">
        <f t="shared" si="156"/>
        <v>1</v>
      </c>
      <c r="V1726" cm="1">
        <f t="array" ref="V1726">_xlfn.SWITCH(T1726,"มค",1,"กพ",2,"มี",3,"เม",4,"พค",5,"มิ",6,"กค",7,"สค",8,"กย",9,"ตค",10,"พย",11,"ธค",12)</f>
        <v>5</v>
      </c>
      <c r="W1726" s="55">
        <f t="shared" si="157"/>
        <v>2022</v>
      </c>
      <c r="X1726" s="54">
        <f t="shared" si="158"/>
        <v>44682</v>
      </c>
    </row>
    <row r="1727" spans="1:25" s="39" customFormat="1" ht="24" x14ac:dyDescent="0.4">
      <c r="A1727" s="35">
        <v>14</v>
      </c>
      <c r="B1727" s="20" t="s">
        <v>3184</v>
      </c>
      <c r="C1727" s="35" t="s">
        <v>3346</v>
      </c>
      <c r="D1727" s="22" t="s">
        <v>145</v>
      </c>
      <c r="E1727" s="43" t="s">
        <v>142</v>
      </c>
      <c r="F1727" s="19" t="s">
        <v>146</v>
      </c>
      <c r="G1727" s="36" t="s">
        <v>50</v>
      </c>
      <c r="H1727" s="26">
        <v>0</v>
      </c>
      <c r="I1727" s="37">
        <v>0</v>
      </c>
      <c r="J1727" s="37">
        <v>0</v>
      </c>
      <c r="K1727" s="38">
        <v>54</v>
      </c>
      <c r="L1727" s="27">
        <v>189</v>
      </c>
      <c r="M1727" s="27">
        <v>13.23</v>
      </c>
      <c r="N1727" s="29">
        <v>202.23</v>
      </c>
      <c r="O1727" s="27">
        <v>13.23</v>
      </c>
      <c r="P1727" s="27">
        <v>202.23</v>
      </c>
      <c r="Q1727" s="31">
        <v>202.25</v>
      </c>
      <c r="R1727" s="31"/>
      <c r="S1727">
        <f t="shared" si="154"/>
        <v>6</v>
      </c>
      <c r="T1727" t="str">
        <f t="shared" si="155"/>
        <v>พค</v>
      </c>
      <c r="U1727" t="str">
        <f t="shared" si="156"/>
        <v>1</v>
      </c>
      <c r="V1727" cm="1">
        <f t="array" ref="V1727">_xlfn.SWITCH(T1727,"มค",1,"กพ",2,"มี",3,"เม",4,"พค",5,"มิ",6,"กค",7,"สค",8,"กย",9,"ตค",10,"พย",11,"ธค",12)</f>
        <v>5</v>
      </c>
      <c r="W1727" s="55">
        <f t="shared" si="157"/>
        <v>2022</v>
      </c>
      <c r="X1727" s="54">
        <f t="shared" si="158"/>
        <v>44682</v>
      </c>
      <c r="Y1727" s="41"/>
    </row>
    <row r="1728" spans="1:25" s="39" customFormat="1" ht="24" x14ac:dyDescent="0.4">
      <c r="A1728" s="35">
        <v>15</v>
      </c>
      <c r="B1728" s="20" t="s">
        <v>3184</v>
      </c>
      <c r="C1728" s="35" t="s">
        <v>3347</v>
      </c>
      <c r="D1728" s="22" t="s">
        <v>141</v>
      </c>
      <c r="E1728" s="19" t="s">
        <v>142</v>
      </c>
      <c r="F1728" s="19" t="s">
        <v>143</v>
      </c>
      <c r="G1728" s="36" t="s">
        <v>50</v>
      </c>
      <c r="H1728" s="26">
        <v>0</v>
      </c>
      <c r="I1728" s="37">
        <v>0</v>
      </c>
      <c r="J1728" s="37">
        <v>0</v>
      </c>
      <c r="K1728" s="38">
        <v>33</v>
      </c>
      <c r="L1728" s="27">
        <v>115.5</v>
      </c>
      <c r="M1728" s="27">
        <v>8.08</v>
      </c>
      <c r="N1728" s="29">
        <v>123.58</v>
      </c>
      <c r="O1728" s="27">
        <v>8.08</v>
      </c>
      <c r="P1728" s="27">
        <v>123.58</v>
      </c>
      <c r="Q1728" s="31">
        <v>123.75</v>
      </c>
      <c r="R1728" s="31"/>
      <c r="S1728">
        <f t="shared" si="154"/>
        <v>6</v>
      </c>
      <c r="T1728" t="str">
        <f t="shared" si="155"/>
        <v>พค</v>
      </c>
      <c r="U1728" t="str">
        <f t="shared" si="156"/>
        <v>1</v>
      </c>
      <c r="V1728" cm="1">
        <f t="array" ref="V1728">_xlfn.SWITCH(T1728,"มค",1,"กพ",2,"มี",3,"เม",4,"พค",5,"มิ",6,"กค",7,"สค",8,"กย",9,"ตค",10,"พย",11,"ธค",12)</f>
        <v>5</v>
      </c>
      <c r="W1728" s="55">
        <f t="shared" si="157"/>
        <v>2022</v>
      </c>
      <c r="X1728" s="54">
        <f t="shared" si="158"/>
        <v>44682</v>
      </c>
      <c r="Y1728" s="44"/>
    </row>
    <row r="1729" spans="1:24" s="39" customFormat="1" ht="24" x14ac:dyDescent="0.4">
      <c r="A1729" s="35">
        <v>16</v>
      </c>
      <c r="B1729" s="20" t="s">
        <v>3184</v>
      </c>
      <c r="C1729" s="35" t="s">
        <v>3348</v>
      </c>
      <c r="D1729" s="22" t="s">
        <v>125</v>
      </c>
      <c r="E1729" s="19" t="s">
        <v>126</v>
      </c>
      <c r="F1729" s="19" t="s">
        <v>127</v>
      </c>
      <c r="G1729" s="36" t="s">
        <v>50</v>
      </c>
      <c r="H1729" s="26">
        <v>0</v>
      </c>
      <c r="I1729" s="37">
        <v>0</v>
      </c>
      <c r="J1729" s="37">
        <v>0</v>
      </c>
      <c r="K1729" s="38">
        <v>9</v>
      </c>
      <c r="L1729" s="27">
        <v>31.5</v>
      </c>
      <c r="M1729" s="27">
        <v>2.2000000000000002</v>
      </c>
      <c r="N1729" s="29">
        <v>33.700000000000003</v>
      </c>
      <c r="O1729" s="27">
        <v>2.2000000000000002</v>
      </c>
      <c r="P1729" s="27">
        <v>33.700000000000003</v>
      </c>
      <c r="Q1729" s="31">
        <v>33.75</v>
      </c>
      <c r="R1729" s="31"/>
      <c r="S1729">
        <f t="shared" si="154"/>
        <v>6</v>
      </c>
      <c r="T1729" t="str">
        <f t="shared" si="155"/>
        <v>พค</v>
      </c>
      <c r="U1729" t="str">
        <f t="shared" si="156"/>
        <v>1</v>
      </c>
      <c r="V1729" cm="1">
        <f t="array" ref="V1729">_xlfn.SWITCH(T1729,"มค",1,"กพ",2,"มี",3,"เม",4,"พค",5,"มิ",6,"กค",7,"สค",8,"กย",9,"ตค",10,"พย",11,"ธค",12)</f>
        <v>5</v>
      </c>
      <c r="W1729" s="55">
        <f t="shared" si="157"/>
        <v>2022</v>
      </c>
      <c r="X1729" s="54">
        <f t="shared" si="158"/>
        <v>44682</v>
      </c>
    </row>
    <row r="1730" spans="1:24" s="39" customFormat="1" ht="24" x14ac:dyDescent="0.4">
      <c r="A1730" s="35">
        <v>17</v>
      </c>
      <c r="B1730" s="20" t="s">
        <v>3184</v>
      </c>
      <c r="C1730" s="35" t="s">
        <v>3349</v>
      </c>
      <c r="D1730" s="22" t="s">
        <v>121</v>
      </c>
      <c r="E1730" s="19" t="s">
        <v>122</v>
      </c>
      <c r="F1730" s="19" t="s">
        <v>123</v>
      </c>
      <c r="G1730" s="36" t="s">
        <v>50</v>
      </c>
      <c r="H1730" s="26">
        <v>0</v>
      </c>
      <c r="I1730" s="37">
        <v>0</v>
      </c>
      <c r="J1730" s="37">
        <v>0</v>
      </c>
      <c r="K1730" s="38">
        <v>3</v>
      </c>
      <c r="L1730" s="27">
        <v>10.5</v>
      </c>
      <c r="M1730" s="27">
        <v>0.73</v>
      </c>
      <c r="N1730" s="29">
        <v>11.23</v>
      </c>
      <c r="O1730" s="27">
        <v>0.73</v>
      </c>
      <c r="P1730" s="27">
        <v>11.23</v>
      </c>
      <c r="Q1730" s="31">
        <v>11.25</v>
      </c>
      <c r="R1730" s="31"/>
      <c r="S1730">
        <f t="shared" si="154"/>
        <v>6</v>
      </c>
      <c r="T1730" t="str">
        <f t="shared" si="155"/>
        <v>พค</v>
      </c>
      <c r="U1730" t="str">
        <f t="shared" si="156"/>
        <v>1</v>
      </c>
      <c r="V1730" cm="1">
        <f t="array" ref="V1730">_xlfn.SWITCH(T1730,"มค",1,"กพ",2,"มี",3,"เม",4,"พค",5,"มิ",6,"กค",7,"สค",8,"กย",9,"ตค",10,"พย",11,"ธค",12)</f>
        <v>5</v>
      </c>
      <c r="W1730" s="55">
        <f t="shared" si="157"/>
        <v>2022</v>
      </c>
      <c r="X1730" s="54">
        <f t="shared" si="158"/>
        <v>44682</v>
      </c>
    </row>
    <row r="1731" spans="1:24" s="39" customFormat="1" ht="24" x14ac:dyDescent="0.4">
      <c r="A1731" s="35">
        <v>18</v>
      </c>
      <c r="B1731" s="20" t="s">
        <v>3184</v>
      </c>
      <c r="C1731" s="35" t="s">
        <v>3350</v>
      </c>
      <c r="D1731" s="22" t="s">
        <v>2066</v>
      </c>
      <c r="E1731" s="19" t="s">
        <v>2067</v>
      </c>
      <c r="F1731" s="19" t="s">
        <v>2068</v>
      </c>
      <c r="G1731" s="36" t="s">
        <v>3351</v>
      </c>
      <c r="H1731" s="26">
        <v>6.99</v>
      </c>
      <c r="I1731" s="37">
        <v>0.49</v>
      </c>
      <c r="J1731" s="37">
        <v>7.48</v>
      </c>
      <c r="K1731" s="38">
        <v>0</v>
      </c>
      <c r="L1731" s="27">
        <v>0</v>
      </c>
      <c r="M1731" s="27">
        <v>0</v>
      </c>
      <c r="N1731" s="29">
        <v>0</v>
      </c>
      <c r="O1731" s="27">
        <v>0.49</v>
      </c>
      <c r="P1731" s="27">
        <v>7.48</v>
      </c>
      <c r="Q1731" s="31">
        <v>7.5</v>
      </c>
      <c r="R1731" s="31"/>
      <c r="S1731">
        <f t="shared" si="154"/>
        <v>6</v>
      </c>
      <c r="T1731" t="str">
        <f t="shared" si="155"/>
        <v>พค</v>
      </c>
      <c r="U1731" t="str">
        <f t="shared" si="156"/>
        <v>1</v>
      </c>
      <c r="V1731" cm="1">
        <f t="array" ref="V1731">_xlfn.SWITCH(T1731,"มค",1,"กพ",2,"มี",3,"เม",4,"พค",5,"มิ",6,"กค",7,"สค",8,"กย",9,"ตค",10,"พย",11,"ธค",12)</f>
        <v>5</v>
      </c>
      <c r="W1731" s="55">
        <f t="shared" si="157"/>
        <v>2022</v>
      </c>
      <c r="X1731" s="54">
        <f t="shared" si="158"/>
        <v>44682</v>
      </c>
    </row>
    <row r="1732" spans="1:24" s="39" customFormat="1" ht="24" x14ac:dyDescent="0.4">
      <c r="A1732" s="35">
        <v>19</v>
      </c>
      <c r="B1732" s="20" t="s">
        <v>3184</v>
      </c>
      <c r="C1732" s="35" t="s">
        <v>3352</v>
      </c>
      <c r="D1732" s="22" t="s">
        <v>1433</v>
      </c>
      <c r="E1732" s="19" t="s">
        <v>102</v>
      </c>
      <c r="F1732" s="19" t="s">
        <v>1434</v>
      </c>
      <c r="G1732" s="36" t="s">
        <v>50</v>
      </c>
      <c r="H1732" s="26">
        <v>0</v>
      </c>
      <c r="I1732" s="37">
        <v>0</v>
      </c>
      <c r="J1732" s="37">
        <v>0</v>
      </c>
      <c r="K1732" s="38">
        <v>13</v>
      </c>
      <c r="L1732" s="27">
        <v>45.5</v>
      </c>
      <c r="M1732" s="27">
        <v>3.18</v>
      </c>
      <c r="N1732" s="29">
        <v>48.68</v>
      </c>
      <c r="O1732" s="27">
        <v>3.18</v>
      </c>
      <c r="P1732" s="27">
        <v>48.68</v>
      </c>
      <c r="Q1732" s="31">
        <v>48.75</v>
      </c>
      <c r="R1732" s="31"/>
      <c r="S1732">
        <f t="shared" si="154"/>
        <v>6</v>
      </c>
      <c r="T1732" t="str">
        <f t="shared" si="155"/>
        <v>พค</v>
      </c>
      <c r="U1732" t="str">
        <f t="shared" si="156"/>
        <v>1</v>
      </c>
      <c r="V1732" cm="1">
        <f t="array" ref="V1732">_xlfn.SWITCH(T1732,"มค",1,"กพ",2,"มี",3,"เม",4,"พค",5,"มิ",6,"กค",7,"สค",8,"กย",9,"ตค",10,"พย",11,"ธค",12)</f>
        <v>5</v>
      </c>
      <c r="W1732" s="55">
        <f t="shared" si="157"/>
        <v>2022</v>
      </c>
      <c r="X1732" s="54">
        <f t="shared" si="158"/>
        <v>44682</v>
      </c>
    </row>
    <row r="1733" spans="1:24" s="39" customFormat="1" ht="24" x14ac:dyDescent="0.4">
      <c r="A1733" s="35">
        <v>20</v>
      </c>
      <c r="B1733" s="20" t="s">
        <v>3184</v>
      </c>
      <c r="C1733" s="35" t="s">
        <v>3353</v>
      </c>
      <c r="D1733" s="22" t="s">
        <v>113</v>
      </c>
      <c r="E1733" s="19" t="s">
        <v>114</v>
      </c>
      <c r="F1733" s="19" t="s">
        <v>115</v>
      </c>
      <c r="G1733" s="36" t="s">
        <v>50</v>
      </c>
      <c r="H1733" s="26">
        <v>0</v>
      </c>
      <c r="I1733" s="37">
        <v>0</v>
      </c>
      <c r="J1733" s="37">
        <v>0</v>
      </c>
      <c r="K1733" s="38">
        <v>18</v>
      </c>
      <c r="L1733" s="27">
        <v>63</v>
      </c>
      <c r="M1733" s="27">
        <v>4.41</v>
      </c>
      <c r="N1733" s="29">
        <v>67.41</v>
      </c>
      <c r="O1733" s="27">
        <v>4.41</v>
      </c>
      <c r="P1733" s="27">
        <v>67.41</v>
      </c>
      <c r="Q1733" s="31">
        <v>67.5</v>
      </c>
      <c r="R1733" s="31"/>
      <c r="S1733">
        <f t="shared" si="154"/>
        <v>6</v>
      </c>
      <c r="T1733" t="str">
        <f t="shared" si="155"/>
        <v>พค</v>
      </c>
      <c r="U1733" t="str">
        <f t="shared" si="156"/>
        <v>1</v>
      </c>
      <c r="V1733" cm="1">
        <f t="array" ref="V1733">_xlfn.SWITCH(T1733,"มค",1,"กพ",2,"มี",3,"เม",4,"พค",5,"มิ",6,"กค",7,"สค",8,"กย",9,"ตค",10,"พย",11,"ธค",12)</f>
        <v>5</v>
      </c>
      <c r="W1733" s="55">
        <f t="shared" si="157"/>
        <v>2022</v>
      </c>
      <c r="X1733" s="54">
        <f t="shared" si="158"/>
        <v>44682</v>
      </c>
    </row>
    <row r="1734" spans="1:24" s="39" customFormat="1" ht="24" x14ac:dyDescent="0.4">
      <c r="A1734" s="35">
        <v>21</v>
      </c>
      <c r="B1734" s="20" t="s">
        <v>3184</v>
      </c>
      <c r="C1734" s="35" t="s">
        <v>3354</v>
      </c>
      <c r="D1734" s="22" t="s">
        <v>105</v>
      </c>
      <c r="E1734" s="19" t="s">
        <v>106</v>
      </c>
      <c r="F1734" s="19" t="s">
        <v>107</v>
      </c>
      <c r="G1734" s="36" t="s">
        <v>50</v>
      </c>
      <c r="H1734" s="26">
        <v>0</v>
      </c>
      <c r="I1734" s="37">
        <v>0</v>
      </c>
      <c r="J1734" s="37">
        <v>0</v>
      </c>
      <c r="K1734" s="38">
        <v>18</v>
      </c>
      <c r="L1734" s="27">
        <v>63</v>
      </c>
      <c r="M1734" s="27">
        <v>4.41</v>
      </c>
      <c r="N1734" s="29">
        <v>67.41</v>
      </c>
      <c r="O1734" s="27">
        <v>4.41</v>
      </c>
      <c r="P1734" s="27">
        <v>67.41</v>
      </c>
      <c r="Q1734" s="31">
        <v>67.5</v>
      </c>
      <c r="R1734" s="31"/>
      <c r="S1734">
        <f t="shared" si="154"/>
        <v>6</v>
      </c>
      <c r="T1734" t="str">
        <f t="shared" si="155"/>
        <v>พค</v>
      </c>
      <c r="U1734" t="str">
        <f t="shared" si="156"/>
        <v>1</v>
      </c>
      <c r="V1734" cm="1">
        <f t="array" ref="V1734">_xlfn.SWITCH(T1734,"มค",1,"กพ",2,"มี",3,"เม",4,"พค",5,"มิ",6,"กค",7,"สค",8,"กย",9,"ตค",10,"พย",11,"ธค",12)</f>
        <v>5</v>
      </c>
      <c r="W1734" s="55">
        <f t="shared" si="157"/>
        <v>2022</v>
      </c>
      <c r="X1734" s="54">
        <f t="shared" si="158"/>
        <v>44682</v>
      </c>
    </row>
    <row r="1735" spans="1:24" s="39" customFormat="1" ht="24" x14ac:dyDescent="0.4">
      <c r="A1735" s="35">
        <v>22</v>
      </c>
      <c r="B1735" s="20" t="s">
        <v>3184</v>
      </c>
      <c r="C1735" s="35" t="s">
        <v>3355</v>
      </c>
      <c r="D1735" s="22" t="s">
        <v>109</v>
      </c>
      <c r="E1735" s="19" t="s">
        <v>110</v>
      </c>
      <c r="F1735" s="19" t="s">
        <v>111</v>
      </c>
      <c r="G1735" s="36" t="s">
        <v>50</v>
      </c>
      <c r="H1735" s="26">
        <v>0</v>
      </c>
      <c r="I1735" s="37">
        <v>0</v>
      </c>
      <c r="J1735" s="37">
        <v>0</v>
      </c>
      <c r="K1735" s="38">
        <v>4</v>
      </c>
      <c r="L1735" s="27">
        <v>14</v>
      </c>
      <c r="M1735" s="27">
        <v>0.98</v>
      </c>
      <c r="N1735" s="29">
        <v>14.98</v>
      </c>
      <c r="O1735" s="27">
        <v>0.98</v>
      </c>
      <c r="P1735" s="27">
        <v>14.98</v>
      </c>
      <c r="Q1735" s="31">
        <v>15</v>
      </c>
      <c r="R1735" s="31"/>
      <c r="S1735">
        <f t="shared" si="154"/>
        <v>6</v>
      </c>
      <c r="T1735" t="str">
        <f t="shared" si="155"/>
        <v>พค</v>
      </c>
      <c r="U1735" t="str">
        <f t="shared" si="156"/>
        <v>1</v>
      </c>
      <c r="V1735" cm="1">
        <f t="array" ref="V1735">_xlfn.SWITCH(T1735,"มค",1,"กพ",2,"มี",3,"เม",4,"พค",5,"มิ",6,"กค",7,"สค",8,"กย",9,"ตค",10,"พย",11,"ธค",12)</f>
        <v>5</v>
      </c>
      <c r="W1735" s="55">
        <f t="shared" si="157"/>
        <v>2022</v>
      </c>
      <c r="X1735" s="54">
        <f t="shared" si="158"/>
        <v>44682</v>
      </c>
    </row>
    <row r="1736" spans="1:24" s="39" customFormat="1" ht="24" x14ac:dyDescent="0.4">
      <c r="A1736" s="35">
        <v>23</v>
      </c>
      <c r="B1736" s="20" t="s">
        <v>3184</v>
      </c>
      <c r="C1736" s="35" t="s">
        <v>3356</v>
      </c>
      <c r="D1736" s="22" t="s">
        <v>1425</v>
      </c>
      <c r="E1736" s="19" t="s">
        <v>1426</v>
      </c>
      <c r="F1736" s="19" t="s">
        <v>1427</v>
      </c>
      <c r="G1736" s="36" t="s">
        <v>50</v>
      </c>
      <c r="H1736" s="26">
        <v>0</v>
      </c>
      <c r="I1736" s="37">
        <v>0</v>
      </c>
      <c r="J1736" s="37">
        <v>0</v>
      </c>
      <c r="K1736" s="38">
        <v>9</v>
      </c>
      <c r="L1736" s="27">
        <v>31.5</v>
      </c>
      <c r="M1736" s="27">
        <v>2.2000000000000002</v>
      </c>
      <c r="N1736" s="29">
        <v>33.700000000000003</v>
      </c>
      <c r="O1736" s="27">
        <v>2.2000000000000002</v>
      </c>
      <c r="P1736" s="27">
        <v>33.700000000000003</v>
      </c>
      <c r="Q1736" s="31">
        <v>33.75</v>
      </c>
      <c r="R1736" s="31"/>
      <c r="S1736">
        <f t="shared" si="154"/>
        <v>6</v>
      </c>
      <c r="T1736" t="str">
        <f t="shared" si="155"/>
        <v>พค</v>
      </c>
      <c r="U1736" t="str">
        <f t="shared" si="156"/>
        <v>1</v>
      </c>
      <c r="V1736" cm="1">
        <f t="array" ref="V1736">_xlfn.SWITCH(T1736,"มค",1,"กพ",2,"มี",3,"เม",4,"พค",5,"มิ",6,"กค",7,"สค",8,"กย",9,"ตค",10,"พย",11,"ธค",12)</f>
        <v>5</v>
      </c>
      <c r="W1736" s="55">
        <f t="shared" si="157"/>
        <v>2022</v>
      </c>
      <c r="X1736" s="54">
        <f t="shared" si="158"/>
        <v>44682</v>
      </c>
    </row>
    <row r="1737" spans="1:24" s="39" customFormat="1" ht="24" x14ac:dyDescent="0.4">
      <c r="A1737" s="35">
        <v>24</v>
      </c>
      <c r="B1737" s="20" t="s">
        <v>3184</v>
      </c>
      <c r="C1737" s="35" t="s">
        <v>3357</v>
      </c>
      <c r="D1737" s="22" t="s">
        <v>133</v>
      </c>
      <c r="E1737" s="19" t="s">
        <v>134</v>
      </c>
      <c r="F1737" s="19" t="s">
        <v>135</v>
      </c>
      <c r="G1737" s="36" t="s">
        <v>50</v>
      </c>
      <c r="H1737" s="26">
        <v>0</v>
      </c>
      <c r="I1737" s="37">
        <v>0</v>
      </c>
      <c r="J1737" s="37">
        <v>0</v>
      </c>
      <c r="K1737" s="38">
        <v>21</v>
      </c>
      <c r="L1737" s="27">
        <v>73.5</v>
      </c>
      <c r="M1737" s="27">
        <v>5.14</v>
      </c>
      <c r="N1737" s="29">
        <v>78.64</v>
      </c>
      <c r="O1737" s="27">
        <v>5.14</v>
      </c>
      <c r="P1737" s="27">
        <v>78.64</v>
      </c>
      <c r="Q1737" s="31">
        <v>78.75</v>
      </c>
      <c r="R1737" s="31"/>
      <c r="S1737">
        <f t="shared" si="154"/>
        <v>6</v>
      </c>
      <c r="T1737" t="str">
        <f t="shared" si="155"/>
        <v>พค</v>
      </c>
      <c r="U1737" t="str">
        <f t="shared" si="156"/>
        <v>1</v>
      </c>
      <c r="V1737" cm="1">
        <f t="array" ref="V1737">_xlfn.SWITCH(T1737,"มค",1,"กพ",2,"มี",3,"เม",4,"พค",5,"มิ",6,"กค",7,"สค",8,"กย",9,"ตค",10,"พย",11,"ธค",12)</f>
        <v>5</v>
      </c>
      <c r="W1737" s="55">
        <f t="shared" si="157"/>
        <v>2022</v>
      </c>
      <c r="X1737" s="54">
        <f t="shared" si="158"/>
        <v>44682</v>
      </c>
    </row>
    <row r="1738" spans="1:24" s="39" customFormat="1" ht="24" x14ac:dyDescent="0.4">
      <c r="A1738" s="35">
        <v>25</v>
      </c>
      <c r="B1738" s="20" t="s">
        <v>3184</v>
      </c>
      <c r="C1738" s="35" t="s">
        <v>3358</v>
      </c>
      <c r="D1738" s="22" t="s">
        <v>97</v>
      </c>
      <c r="E1738" s="19" t="s">
        <v>98</v>
      </c>
      <c r="F1738" s="19" t="s">
        <v>99</v>
      </c>
      <c r="G1738" s="36" t="s">
        <v>50</v>
      </c>
      <c r="H1738" s="26">
        <v>0</v>
      </c>
      <c r="I1738" s="37">
        <v>0</v>
      </c>
      <c r="J1738" s="37">
        <v>0</v>
      </c>
      <c r="K1738" s="38">
        <v>4</v>
      </c>
      <c r="L1738" s="27">
        <v>14</v>
      </c>
      <c r="M1738" s="27">
        <v>0.98</v>
      </c>
      <c r="N1738" s="29">
        <v>14.98</v>
      </c>
      <c r="O1738" s="27">
        <v>0.98</v>
      </c>
      <c r="P1738" s="27">
        <v>14.98</v>
      </c>
      <c r="Q1738" s="31">
        <v>15</v>
      </c>
      <c r="R1738" s="31"/>
      <c r="S1738">
        <f t="shared" si="154"/>
        <v>6</v>
      </c>
      <c r="T1738" t="str">
        <f t="shared" si="155"/>
        <v>พค</v>
      </c>
      <c r="U1738" t="str">
        <f t="shared" si="156"/>
        <v>1</v>
      </c>
      <c r="V1738" cm="1">
        <f t="array" ref="V1738">_xlfn.SWITCH(T1738,"มค",1,"กพ",2,"มี",3,"เม",4,"พค",5,"มิ",6,"กค",7,"สค",8,"กย",9,"ตค",10,"พย",11,"ธค",12)</f>
        <v>5</v>
      </c>
      <c r="W1738" s="55">
        <f t="shared" si="157"/>
        <v>2022</v>
      </c>
      <c r="X1738" s="54">
        <f t="shared" si="158"/>
        <v>44682</v>
      </c>
    </row>
    <row r="1739" spans="1:24" s="39" customFormat="1" ht="24" x14ac:dyDescent="0.4">
      <c r="A1739" s="35">
        <v>26</v>
      </c>
      <c r="B1739" s="20" t="s">
        <v>3184</v>
      </c>
      <c r="C1739" s="35" t="s">
        <v>3359</v>
      </c>
      <c r="D1739" s="22" t="s">
        <v>89</v>
      </c>
      <c r="E1739" s="19" t="s">
        <v>90</v>
      </c>
      <c r="F1739" s="19" t="s">
        <v>91</v>
      </c>
      <c r="G1739" s="36" t="s">
        <v>3182</v>
      </c>
      <c r="H1739" s="26">
        <v>24.5</v>
      </c>
      <c r="I1739" s="37">
        <v>1.71</v>
      </c>
      <c r="J1739" s="37">
        <v>26.21</v>
      </c>
      <c r="K1739" s="38">
        <v>8</v>
      </c>
      <c r="L1739" s="27">
        <v>28</v>
      </c>
      <c r="M1739" s="27">
        <v>1.96</v>
      </c>
      <c r="N1739" s="29">
        <v>29.96</v>
      </c>
      <c r="O1739" s="27">
        <v>3.67</v>
      </c>
      <c r="P1739" s="27">
        <v>56.17</v>
      </c>
      <c r="Q1739" s="31">
        <v>56.25</v>
      </c>
      <c r="R1739" s="31"/>
      <c r="S1739">
        <f t="shared" si="154"/>
        <v>6</v>
      </c>
      <c r="T1739" t="str">
        <f t="shared" si="155"/>
        <v>พค</v>
      </c>
      <c r="U1739" t="str">
        <f t="shared" si="156"/>
        <v>1</v>
      </c>
      <c r="V1739" cm="1">
        <f t="array" ref="V1739">_xlfn.SWITCH(T1739,"มค",1,"กพ",2,"มี",3,"เม",4,"พค",5,"มิ",6,"กค",7,"สค",8,"กย",9,"ตค",10,"พย",11,"ธค",12)</f>
        <v>5</v>
      </c>
      <c r="W1739" s="55">
        <f t="shared" si="157"/>
        <v>2022</v>
      </c>
      <c r="X1739" s="54">
        <f t="shared" si="158"/>
        <v>44682</v>
      </c>
    </row>
    <row r="1740" spans="1:24" s="39" customFormat="1" ht="24" x14ac:dyDescent="0.4">
      <c r="A1740" s="35">
        <v>27</v>
      </c>
      <c r="B1740" s="20" t="s">
        <v>3184</v>
      </c>
      <c r="C1740" s="35" t="s">
        <v>3360</v>
      </c>
      <c r="D1740" s="22" t="s">
        <v>2500</v>
      </c>
      <c r="E1740" s="24" t="s">
        <v>2501</v>
      </c>
      <c r="F1740" s="24" t="s">
        <v>2502</v>
      </c>
      <c r="G1740" s="36" t="s">
        <v>50</v>
      </c>
      <c r="H1740" s="26">
        <v>0</v>
      </c>
      <c r="I1740" s="37">
        <v>0</v>
      </c>
      <c r="J1740" s="37">
        <v>0</v>
      </c>
      <c r="K1740" s="38">
        <v>90</v>
      </c>
      <c r="L1740" s="27">
        <v>315</v>
      </c>
      <c r="M1740" s="27">
        <v>22.05</v>
      </c>
      <c r="N1740" s="29">
        <v>337.05</v>
      </c>
      <c r="O1740" s="27">
        <v>22.05</v>
      </c>
      <c r="P1740" s="27">
        <v>337.05</v>
      </c>
      <c r="Q1740" s="31">
        <v>337.25</v>
      </c>
      <c r="R1740" s="31"/>
      <c r="S1740">
        <f t="shared" si="154"/>
        <v>6</v>
      </c>
      <c r="T1740" t="str">
        <f t="shared" si="155"/>
        <v>พค</v>
      </c>
      <c r="U1740" t="str">
        <f t="shared" si="156"/>
        <v>1</v>
      </c>
      <c r="V1740" cm="1">
        <f t="array" ref="V1740">_xlfn.SWITCH(T1740,"มค",1,"กพ",2,"มี",3,"เม",4,"พค",5,"มิ",6,"กค",7,"สค",8,"กย",9,"ตค",10,"พย",11,"ธค",12)</f>
        <v>5</v>
      </c>
      <c r="W1740" s="55">
        <f t="shared" si="157"/>
        <v>2022</v>
      </c>
      <c r="X1740" s="54">
        <f t="shared" si="158"/>
        <v>44682</v>
      </c>
    </row>
    <row r="1741" spans="1:24" s="39" customFormat="1" ht="24" x14ac:dyDescent="0.4">
      <c r="A1741" s="35">
        <v>28</v>
      </c>
      <c r="B1741" s="20" t="s">
        <v>3184</v>
      </c>
      <c r="C1741" s="35" t="s">
        <v>3361</v>
      </c>
      <c r="D1741" s="22" t="s">
        <v>82</v>
      </c>
      <c r="E1741" s="24" t="s">
        <v>74</v>
      </c>
      <c r="F1741" s="24" t="s">
        <v>83</v>
      </c>
      <c r="G1741" s="36" t="s">
        <v>50</v>
      </c>
      <c r="H1741" s="26">
        <v>0</v>
      </c>
      <c r="I1741" s="37">
        <v>0</v>
      </c>
      <c r="J1741" s="37">
        <v>0</v>
      </c>
      <c r="K1741" s="38">
        <v>10</v>
      </c>
      <c r="L1741" s="27">
        <v>35</v>
      </c>
      <c r="M1741" s="27">
        <v>2.4500000000000002</v>
      </c>
      <c r="N1741" s="29">
        <v>37.450000000000003</v>
      </c>
      <c r="O1741" s="27">
        <v>2.4500000000000002</v>
      </c>
      <c r="P1741" s="27">
        <v>37.450000000000003</v>
      </c>
      <c r="Q1741" s="31">
        <v>37.5</v>
      </c>
      <c r="R1741" s="31"/>
      <c r="S1741">
        <f t="shared" si="154"/>
        <v>6</v>
      </c>
      <c r="T1741" t="str">
        <f t="shared" si="155"/>
        <v>พค</v>
      </c>
      <c r="U1741" t="str">
        <f t="shared" si="156"/>
        <v>1</v>
      </c>
      <c r="V1741" cm="1">
        <f t="array" ref="V1741">_xlfn.SWITCH(T1741,"มค",1,"กพ",2,"มี",3,"เม",4,"พค",5,"มิ",6,"กค",7,"สค",8,"กย",9,"ตค",10,"พย",11,"ธค",12)</f>
        <v>5</v>
      </c>
      <c r="W1741" s="55">
        <f t="shared" si="157"/>
        <v>2022</v>
      </c>
      <c r="X1741" s="54">
        <f t="shared" si="158"/>
        <v>44682</v>
      </c>
    </row>
    <row r="1742" spans="1:24" s="39" customFormat="1" ht="24" x14ac:dyDescent="0.4">
      <c r="A1742" s="35">
        <v>29</v>
      </c>
      <c r="B1742" s="20" t="s">
        <v>3184</v>
      </c>
      <c r="C1742" s="35" t="s">
        <v>3362</v>
      </c>
      <c r="D1742" s="22" t="s">
        <v>73</v>
      </c>
      <c r="E1742" s="19" t="s">
        <v>74</v>
      </c>
      <c r="F1742" s="19" t="s">
        <v>75</v>
      </c>
      <c r="G1742" s="36" t="s">
        <v>50</v>
      </c>
      <c r="H1742" s="26">
        <v>0</v>
      </c>
      <c r="I1742" s="37">
        <v>0</v>
      </c>
      <c r="J1742" s="37">
        <v>0</v>
      </c>
      <c r="K1742" s="38">
        <v>20</v>
      </c>
      <c r="L1742" s="27">
        <v>70</v>
      </c>
      <c r="M1742" s="27">
        <v>4.9000000000000004</v>
      </c>
      <c r="N1742" s="29">
        <v>74.900000000000006</v>
      </c>
      <c r="O1742" s="27">
        <v>4.9000000000000004</v>
      </c>
      <c r="P1742" s="27">
        <v>74.900000000000006</v>
      </c>
      <c r="Q1742" s="31">
        <v>75</v>
      </c>
      <c r="R1742" s="31"/>
      <c r="S1742">
        <f t="shared" si="154"/>
        <v>6</v>
      </c>
      <c r="T1742" t="str">
        <f t="shared" si="155"/>
        <v>พค</v>
      </c>
      <c r="U1742" t="str">
        <f t="shared" si="156"/>
        <v>1</v>
      </c>
      <c r="V1742" cm="1">
        <f t="array" ref="V1742">_xlfn.SWITCH(T1742,"มค",1,"กพ",2,"มี",3,"เม",4,"พค",5,"มิ",6,"กค",7,"สค",8,"กย",9,"ตค",10,"พย",11,"ธค",12)</f>
        <v>5</v>
      </c>
      <c r="W1742" s="55">
        <f t="shared" si="157"/>
        <v>2022</v>
      </c>
      <c r="X1742" s="54">
        <f t="shared" si="158"/>
        <v>44682</v>
      </c>
    </row>
    <row r="1743" spans="1:24" s="39" customFormat="1" ht="24" x14ac:dyDescent="0.4">
      <c r="A1743" s="35">
        <v>30</v>
      </c>
      <c r="B1743" s="20" t="s">
        <v>3184</v>
      </c>
      <c r="C1743" s="35" t="s">
        <v>3363</v>
      </c>
      <c r="D1743" s="22" t="s">
        <v>69</v>
      </c>
      <c r="E1743" s="19" t="s">
        <v>70</v>
      </c>
      <c r="F1743" s="19" t="s">
        <v>71</v>
      </c>
      <c r="G1743" s="36" t="s">
        <v>50</v>
      </c>
      <c r="H1743" s="26">
        <v>0</v>
      </c>
      <c r="I1743" s="37">
        <v>0</v>
      </c>
      <c r="J1743" s="37">
        <v>0</v>
      </c>
      <c r="K1743" s="38">
        <v>20</v>
      </c>
      <c r="L1743" s="27">
        <v>70</v>
      </c>
      <c r="M1743" s="27">
        <v>4.9000000000000004</v>
      </c>
      <c r="N1743" s="29">
        <v>74.900000000000006</v>
      </c>
      <c r="O1743" s="27">
        <v>4.9000000000000004</v>
      </c>
      <c r="P1743" s="27">
        <v>74.900000000000006</v>
      </c>
      <c r="Q1743" s="31">
        <v>75</v>
      </c>
      <c r="R1743" s="31"/>
      <c r="S1743">
        <f t="shared" si="154"/>
        <v>6</v>
      </c>
      <c r="T1743" t="str">
        <f t="shared" si="155"/>
        <v>พค</v>
      </c>
      <c r="U1743" t="str">
        <f t="shared" si="156"/>
        <v>1</v>
      </c>
      <c r="V1743" cm="1">
        <f t="array" ref="V1743">_xlfn.SWITCH(T1743,"มค",1,"กพ",2,"มี",3,"เม",4,"พค",5,"มิ",6,"กค",7,"สค",8,"กย",9,"ตค",10,"พย",11,"ธค",12)</f>
        <v>5</v>
      </c>
      <c r="W1743" s="55">
        <f t="shared" si="157"/>
        <v>2022</v>
      </c>
      <c r="X1743" s="54">
        <f t="shared" si="158"/>
        <v>44682</v>
      </c>
    </row>
    <row r="1744" spans="1:24" s="39" customFormat="1" ht="24" x14ac:dyDescent="0.4">
      <c r="A1744" s="35">
        <v>31</v>
      </c>
      <c r="B1744" s="20" t="s">
        <v>3184</v>
      </c>
      <c r="C1744" s="35" t="s">
        <v>3364</v>
      </c>
      <c r="D1744" s="22" t="s">
        <v>65</v>
      </c>
      <c r="E1744" s="19" t="s">
        <v>66</v>
      </c>
      <c r="F1744" s="19" t="s">
        <v>67</v>
      </c>
      <c r="G1744" s="36" t="s">
        <v>50</v>
      </c>
      <c r="H1744" s="26">
        <v>0</v>
      </c>
      <c r="I1744" s="37">
        <v>0</v>
      </c>
      <c r="J1744" s="37">
        <v>0</v>
      </c>
      <c r="K1744" s="38">
        <v>49</v>
      </c>
      <c r="L1744" s="27">
        <v>171.5</v>
      </c>
      <c r="M1744" s="27">
        <v>12</v>
      </c>
      <c r="N1744" s="29">
        <v>183.5</v>
      </c>
      <c r="O1744" s="27">
        <v>12</v>
      </c>
      <c r="P1744" s="27">
        <v>183.5</v>
      </c>
      <c r="Q1744" s="31">
        <v>183.5</v>
      </c>
      <c r="R1744" s="31"/>
      <c r="S1744">
        <f t="shared" si="154"/>
        <v>6</v>
      </c>
      <c r="T1744" t="str">
        <f t="shared" si="155"/>
        <v>พค</v>
      </c>
      <c r="U1744" t="str">
        <f t="shared" si="156"/>
        <v>1</v>
      </c>
      <c r="V1744" cm="1">
        <f t="array" ref="V1744">_xlfn.SWITCH(T1744,"มค",1,"กพ",2,"มี",3,"เม",4,"พค",5,"มิ",6,"กค",7,"สค",8,"กย",9,"ตค",10,"พย",11,"ธค",12)</f>
        <v>5</v>
      </c>
      <c r="W1744" s="55">
        <f t="shared" si="157"/>
        <v>2022</v>
      </c>
      <c r="X1744" s="54">
        <f t="shared" si="158"/>
        <v>44682</v>
      </c>
    </row>
    <row r="1745" spans="1:24" s="39" customFormat="1" ht="24" x14ac:dyDescent="0.4">
      <c r="A1745" s="35">
        <v>32</v>
      </c>
      <c r="B1745" s="20" t="s">
        <v>3184</v>
      </c>
      <c r="C1745" s="35" t="s">
        <v>3365</v>
      </c>
      <c r="D1745" s="22" t="s">
        <v>61</v>
      </c>
      <c r="E1745" s="19" t="s">
        <v>62</v>
      </c>
      <c r="F1745" s="19" t="s">
        <v>63</v>
      </c>
      <c r="G1745" s="36" t="s">
        <v>50</v>
      </c>
      <c r="H1745" s="26">
        <v>0</v>
      </c>
      <c r="I1745" s="37">
        <v>0</v>
      </c>
      <c r="J1745" s="37">
        <v>0</v>
      </c>
      <c r="K1745" s="38">
        <v>37</v>
      </c>
      <c r="L1745" s="27">
        <v>129.5</v>
      </c>
      <c r="M1745" s="27">
        <v>9.06</v>
      </c>
      <c r="N1745" s="29">
        <v>138.56</v>
      </c>
      <c r="O1745" s="27">
        <v>9.06</v>
      </c>
      <c r="P1745" s="27">
        <v>138.56</v>
      </c>
      <c r="Q1745" s="31">
        <v>138.75</v>
      </c>
      <c r="R1745" s="31"/>
      <c r="S1745">
        <f t="shared" si="154"/>
        <v>6</v>
      </c>
      <c r="T1745" t="str">
        <f t="shared" si="155"/>
        <v>พค</v>
      </c>
      <c r="U1745" t="str">
        <f t="shared" si="156"/>
        <v>1</v>
      </c>
      <c r="V1745" cm="1">
        <f t="array" ref="V1745">_xlfn.SWITCH(T1745,"มค",1,"กพ",2,"มี",3,"เม",4,"พค",5,"มิ",6,"กค",7,"สค",8,"กย",9,"ตค",10,"พย",11,"ธค",12)</f>
        <v>5</v>
      </c>
      <c r="W1745" s="55">
        <f t="shared" si="157"/>
        <v>2022</v>
      </c>
      <c r="X1745" s="54">
        <f t="shared" si="158"/>
        <v>44682</v>
      </c>
    </row>
    <row r="1746" spans="1:24" s="39" customFormat="1" ht="24" x14ac:dyDescent="0.4">
      <c r="A1746" s="35">
        <v>33</v>
      </c>
      <c r="B1746" s="20" t="s">
        <v>3184</v>
      </c>
      <c r="C1746" s="35" t="s">
        <v>3366</v>
      </c>
      <c r="D1746" s="22" t="s">
        <v>57</v>
      </c>
      <c r="E1746" s="19" t="s">
        <v>58</v>
      </c>
      <c r="F1746" s="19" t="s">
        <v>59</v>
      </c>
      <c r="G1746" s="36" t="s">
        <v>50</v>
      </c>
      <c r="H1746" s="26">
        <v>0</v>
      </c>
      <c r="I1746" s="37">
        <v>0</v>
      </c>
      <c r="J1746" s="37">
        <v>0</v>
      </c>
      <c r="K1746" s="38">
        <v>37</v>
      </c>
      <c r="L1746" s="27">
        <v>129.5</v>
      </c>
      <c r="M1746" s="27">
        <v>9.06</v>
      </c>
      <c r="N1746" s="29">
        <v>138.56</v>
      </c>
      <c r="O1746" s="27">
        <v>9.06</v>
      </c>
      <c r="P1746" s="27">
        <v>138.56</v>
      </c>
      <c r="Q1746" s="31">
        <v>138.75</v>
      </c>
      <c r="R1746" s="31"/>
      <c r="S1746">
        <f t="shared" si="154"/>
        <v>6</v>
      </c>
      <c r="T1746" t="str">
        <f t="shared" si="155"/>
        <v>พค</v>
      </c>
      <c r="U1746" t="str">
        <f t="shared" si="156"/>
        <v>1</v>
      </c>
      <c r="V1746" cm="1">
        <f t="array" ref="V1746">_xlfn.SWITCH(T1746,"มค",1,"กพ",2,"มี",3,"เม",4,"พค",5,"มิ",6,"กค",7,"สค",8,"กย",9,"ตค",10,"พย",11,"ธค",12)</f>
        <v>5</v>
      </c>
      <c r="W1746" s="55">
        <f t="shared" si="157"/>
        <v>2022</v>
      </c>
      <c r="X1746" s="54">
        <f t="shared" si="158"/>
        <v>44682</v>
      </c>
    </row>
    <row r="1747" spans="1:24" s="39" customFormat="1" ht="24" x14ac:dyDescent="0.4">
      <c r="A1747" s="35">
        <v>34</v>
      </c>
      <c r="B1747" s="20" t="s">
        <v>3196</v>
      </c>
      <c r="C1747" s="35" t="s">
        <v>3367</v>
      </c>
      <c r="D1747" s="22" t="s">
        <v>1770</v>
      </c>
      <c r="E1747" s="34" t="s">
        <v>1771</v>
      </c>
      <c r="F1747" s="34" t="s">
        <v>587</v>
      </c>
      <c r="G1747" s="36" t="s">
        <v>3182</v>
      </c>
      <c r="H1747" s="26">
        <v>1361.5</v>
      </c>
      <c r="I1747" s="37">
        <v>95.3</v>
      </c>
      <c r="J1747" s="37">
        <v>1456.8</v>
      </c>
      <c r="K1747" s="38">
        <v>0</v>
      </c>
      <c r="L1747" s="27">
        <v>0</v>
      </c>
      <c r="M1747" s="27">
        <v>0</v>
      </c>
      <c r="N1747" s="29">
        <v>0</v>
      </c>
      <c r="O1747" s="27">
        <v>95.3</v>
      </c>
      <c r="P1747" s="27">
        <v>1456.8</v>
      </c>
      <c r="Q1747" s="52">
        <v>1456.8</v>
      </c>
      <c r="R1747" s="31"/>
      <c r="S1747">
        <f t="shared" si="154"/>
        <v>6</v>
      </c>
      <c r="T1747" t="str">
        <f t="shared" si="155"/>
        <v>พค</v>
      </c>
      <c r="U1747" t="str">
        <f t="shared" si="156"/>
        <v>1</v>
      </c>
      <c r="V1747" cm="1">
        <f t="array" ref="V1747">_xlfn.SWITCH(T1747,"มค",1,"กพ",2,"มี",3,"เม",4,"พค",5,"มิ",6,"กค",7,"สค",8,"กย",9,"ตค",10,"พย",11,"ธค",12)</f>
        <v>5</v>
      </c>
      <c r="W1747" s="55">
        <f t="shared" si="157"/>
        <v>2022</v>
      </c>
      <c r="X1747" s="54">
        <f t="shared" si="158"/>
        <v>44682</v>
      </c>
    </row>
    <row r="1748" spans="1:24" s="39" customFormat="1" ht="24" x14ac:dyDescent="0.4">
      <c r="A1748" s="35">
        <v>35</v>
      </c>
      <c r="B1748" s="20" t="s">
        <v>3196</v>
      </c>
      <c r="C1748" s="35" t="s">
        <v>3368</v>
      </c>
      <c r="D1748" s="22" t="s">
        <v>1770</v>
      </c>
      <c r="E1748" s="34" t="s">
        <v>1771</v>
      </c>
      <c r="F1748" s="34" t="s">
        <v>587</v>
      </c>
      <c r="G1748" s="36" t="s">
        <v>50</v>
      </c>
      <c r="H1748" s="26">
        <v>0</v>
      </c>
      <c r="I1748" s="37">
        <v>0</v>
      </c>
      <c r="J1748" s="37">
        <v>0</v>
      </c>
      <c r="K1748" s="38">
        <v>123</v>
      </c>
      <c r="L1748" s="27">
        <v>430.5</v>
      </c>
      <c r="M1748" s="27">
        <v>30.13</v>
      </c>
      <c r="N1748" s="29">
        <v>460.63</v>
      </c>
      <c r="O1748" s="27">
        <v>30.13</v>
      </c>
      <c r="P1748" s="27">
        <v>460.63</v>
      </c>
      <c r="Q1748" s="53">
        <v>460.7</v>
      </c>
      <c r="R1748" s="31"/>
      <c r="S1748">
        <f t="shared" si="154"/>
        <v>6</v>
      </c>
      <c r="T1748" t="str">
        <f t="shared" si="155"/>
        <v>พค</v>
      </c>
      <c r="U1748" t="str">
        <f t="shared" si="156"/>
        <v>1</v>
      </c>
      <c r="V1748" cm="1">
        <f t="array" ref="V1748">_xlfn.SWITCH(T1748,"มค",1,"กพ",2,"มี",3,"เม",4,"พค",5,"มิ",6,"กค",7,"สค",8,"กย",9,"ตค",10,"พย",11,"ธค",12)</f>
        <v>5</v>
      </c>
      <c r="W1748" s="55">
        <f t="shared" si="157"/>
        <v>2022</v>
      </c>
      <c r="X1748" s="54">
        <f t="shared" si="158"/>
        <v>44682</v>
      </c>
    </row>
    <row r="1749" spans="1:24" s="39" customFormat="1" ht="24" x14ac:dyDescent="0.4">
      <c r="A1749" s="35">
        <v>36</v>
      </c>
      <c r="B1749" s="20" t="s">
        <v>3196</v>
      </c>
      <c r="C1749" s="35" t="s">
        <v>3369</v>
      </c>
      <c r="D1749" s="22" t="s">
        <v>1767</v>
      </c>
      <c r="E1749" s="34" t="s">
        <v>1768</v>
      </c>
      <c r="F1749" s="34" t="s">
        <v>587</v>
      </c>
      <c r="G1749" s="36" t="s">
        <v>3182</v>
      </c>
      <c r="H1749" s="26">
        <v>633.5</v>
      </c>
      <c r="I1749" s="37">
        <v>44.34</v>
      </c>
      <c r="J1749" s="37">
        <v>677.84</v>
      </c>
      <c r="K1749" s="38">
        <v>0</v>
      </c>
      <c r="L1749" s="27">
        <v>0</v>
      </c>
      <c r="M1749" s="27">
        <v>0</v>
      </c>
      <c r="N1749" s="29">
        <v>0</v>
      </c>
      <c r="O1749" s="27">
        <v>44.34</v>
      </c>
      <c r="P1749" s="27">
        <v>677.84</v>
      </c>
      <c r="Q1749" s="27">
        <v>766.52</v>
      </c>
      <c r="R1749" s="31"/>
      <c r="S1749">
        <f t="shared" si="154"/>
        <v>6</v>
      </c>
      <c r="T1749" t="str">
        <f t="shared" si="155"/>
        <v>พค</v>
      </c>
      <c r="U1749" t="str">
        <f t="shared" si="156"/>
        <v>1</v>
      </c>
      <c r="V1749" cm="1">
        <f t="array" ref="V1749">_xlfn.SWITCH(T1749,"มค",1,"กพ",2,"มี",3,"เม",4,"พค",5,"มิ",6,"กค",7,"สค",8,"กย",9,"ตค",10,"พย",11,"ธค",12)</f>
        <v>5</v>
      </c>
      <c r="W1749" s="55">
        <f t="shared" si="157"/>
        <v>2022</v>
      </c>
      <c r="X1749" s="54">
        <f t="shared" si="158"/>
        <v>44682</v>
      </c>
    </row>
    <row r="1750" spans="1:24" s="39" customFormat="1" ht="24" x14ac:dyDescent="0.4">
      <c r="A1750" s="35">
        <v>37</v>
      </c>
      <c r="B1750" s="20" t="s">
        <v>3196</v>
      </c>
      <c r="C1750" s="35" t="s">
        <v>3370</v>
      </c>
      <c r="D1750" s="22" t="s">
        <v>1767</v>
      </c>
      <c r="E1750" s="34" t="s">
        <v>1768</v>
      </c>
      <c r="F1750" s="34" t="s">
        <v>587</v>
      </c>
      <c r="G1750" s="36" t="s">
        <v>50</v>
      </c>
      <c r="H1750" s="26">
        <v>0</v>
      </c>
      <c r="I1750" s="37">
        <v>0</v>
      </c>
      <c r="J1750" s="37">
        <v>0</v>
      </c>
      <c r="K1750" s="38">
        <v>113</v>
      </c>
      <c r="L1750" s="27">
        <v>395.5</v>
      </c>
      <c r="M1750" s="27">
        <v>27.68</v>
      </c>
      <c r="N1750" s="29">
        <v>423.18</v>
      </c>
      <c r="O1750" s="27">
        <v>27.68</v>
      </c>
      <c r="P1750" s="27">
        <v>423.41</v>
      </c>
      <c r="Q1750" s="27">
        <v>423.41</v>
      </c>
      <c r="R1750" s="31"/>
      <c r="S1750">
        <f t="shared" si="154"/>
        <v>6</v>
      </c>
      <c r="T1750" t="str">
        <f t="shared" si="155"/>
        <v>พค</v>
      </c>
      <c r="U1750" t="str">
        <f t="shared" si="156"/>
        <v>1</v>
      </c>
      <c r="V1750" cm="1">
        <f t="array" ref="V1750">_xlfn.SWITCH(T1750,"มค",1,"กพ",2,"มี",3,"เม",4,"พค",5,"มิ",6,"กค",7,"สค",8,"กย",9,"ตค",10,"พย",11,"ธค",12)</f>
        <v>5</v>
      </c>
      <c r="W1750" s="55">
        <f t="shared" si="157"/>
        <v>2022</v>
      </c>
      <c r="X1750" s="54">
        <f t="shared" si="158"/>
        <v>44682</v>
      </c>
    </row>
    <row r="1751" spans="1:24" s="39" customFormat="1" ht="23.25" customHeight="1" x14ac:dyDescent="0.4">
      <c r="A1751" s="35">
        <v>38</v>
      </c>
      <c r="B1751" s="20" t="s">
        <v>3196</v>
      </c>
      <c r="C1751" s="35" t="s">
        <v>3371</v>
      </c>
      <c r="D1751" s="22" t="s">
        <v>282</v>
      </c>
      <c r="E1751" s="34" t="s">
        <v>283</v>
      </c>
      <c r="F1751" s="34" t="s">
        <v>284</v>
      </c>
      <c r="G1751" s="36" t="s">
        <v>50</v>
      </c>
      <c r="H1751" s="26">
        <v>0</v>
      </c>
      <c r="I1751" s="37">
        <v>0</v>
      </c>
      <c r="J1751" s="37">
        <v>0</v>
      </c>
      <c r="K1751" s="38">
        <v>3</v>
      </c>
      <c r="L1751" s="27">
        <v>10.5</v>
      </c>
      <c r="M1751" s="27">
        <v>0.73</v>
      </c>
      <c r="N1751" s="29">
        <v>11.23</v>
      </c>
      <c r="O1751" s="27">
        <v>0.73</v>
      </c>
      <c r="P1751" s="27">
        <v>11.23</v>
      </c>
      <c r="Q1751" s="31">
        <v>11.25</v>
      </c>
      <c r="R1751" s="31"/>
      <c r="S1751">
        <f t="shared" si="154"/>
        <v>6</v>
      </c>
      <c r="T1751" t="str">
        <f t="shared" si="155"/>
        <v>พค</v>
      </c>
      <c r="U1751" t="str">
        <f t="shared" si="156"/>
        <v>1</v>
      </c>
      <c r="V1751" cm="1">
        <f t="array" ref="V1751">_xlfn.SWITCH(T1751,"มค",1,"กพ",2,"มี",3,"เม",4,"พค",5,"มิ",6,"กค",7,"สค",8,"กย",9,"ตค",10,"พย",11,"ธค",12)</f>
        <v>5</v>
      </c>
      <c r="W1751" s="55">
        <f t="shared" si="157"/>
        <v>2022</v>
      </c>
      <c r="X1751" s="54">
        <f t="shared" si="158"/>
        <v>44682</v>
      </c>
    </row>
    <row r="1752" spans="1:24" s="39" customFormat="1" ht="23.25" customHeight="1" x14ac:dyDescent="0.4">
      <c r="A1752" s="35">
        <v>39</v>
      </c>
      <c r="B1752" s="20" t="s">
        <v>3196</v>
      </c>
      <c r="C1752" s="35" t="s">
        <v>3372</v>
      </c>
      <c r="D1752" s="22" t="s">
        <v>278</v>
      </c>
      <c r="E1752" s="34" t="s">
        <v>279</v>
      </c>
      <c r="F1752" s="34" t="s">
        <v>280</v>
      </c>
      <c r="G1752" s="36" t="s">
        <v>50</v>
      </c>
      <c r="H1752" s="26">
        <v>0</v>
      </c>
      <c r="I1752" s="37">
        <v>0</v>
      </c>
      <c r="J1752" s="37">
        <v>0</v>
      </c>
      <c r="K1752" s="38">
        <v>8</v>
      </c>
      <c r="L1752" s="27">
        <v>28</v>
      </c>
      <c r="M1752" s="27">
        <v>1.96</v>
      </c>
      <c r="N1752" s="29">
        <v>29.96</v>
      </c>
      <c r="O1752" s="27">
        <v>1.96</v>
      </c>
      <c r="P1752" s="27">
        <v>29.96</v>
      </c>
      <c r="Q1752" s="31">
        <v>30</v>
      </c>
      <c r="R1752" s="31"/>
      <c r="S1752">
        <f t="shared" si="154"/>
        <v>6</v>
      </c>
      <c r="T1752" t="str">
        <f t="shared" si="155"/>
        <v>พค</v>
      </c>
      <c r="U1752" t="str">
        <f t="shared" si="156"/>
        <v>1</v>
      </c>
      <c r="V1752" cm="1">
        <f t="array" ref="V1752">_xlfn.SWITCH(T1752,"มค",1,"กพ",2,"มี",3,"เม",4,"พค",5,"มิ",6,"กค",7,"สค",8,"กย",9,"ตค",10,"พย",11,"ธค",12)</f>
        <v>5</v>
      </c>
      <c r="W1752" s="55">
        <f t="shared" si="157"/>
        <v>2022</v>
      </c>
      <c r="X1752" s="54">
        <f t="shared" si="158"/>
        <v>44682</v>
      </c>
    </row>
    <row r="1753" spans="1:24" s="39" customFormat="1" ht="24" x14ac:dyDescent="0.4">
      <c r="A1753" s="35">
        <v>40</v>
      </c>
      <c r="B1753" s="20" t="s">
        <v>3196</v>
      </c>
      <c r="C1753" s="35" t="s">
        <v>3373</v>
      </c>
      <c r="D1753" s="22" t="s">
        <v>274</v>
      </c>
      <c r="E1753" s="34" t="s">
        <v>275</v>
      </c>
      <c r="F1753" s="34" t="s">
        <v>276</v>
      </c>
      <c r="G1753" s="36" t="s">
        <v>50</v>
      </c>
      <c r="H1753" s="26">
        <v>0</v>
      </c>
      <c r="I1753" s="37">
        <v>0</v>
      </c>
      <c r="J1753" s="37">
        <v>0</v>
      </c>
      <c r="K1753" s="38">
        <v>20</v>
      </c>
      <c r="L1753" s="27">
        <v>70</v>
      </c>
      <c r="M1753" s="27">
        <v>4.9000000000000004</v>
      </c>
      <c r="N1753" s="29">
        <v>74.900000000000006</v>
      </c>
      <c r="O1753" s="27">
        <v>4.9000000000000004</v>
      </c>
      <c r="P1753" s="27">
        <v>74.900000000000006</v>
      </c>
      <c r="Q1753" s="31">
        <v>75</v>
      </c>
      <c r="R1753" s="31"/>
      <c r="S1753">
        <f t="shared" si="154"/>
        <v>6</v>
      </c>
      <c r="T1753" t="str">
        <f t="shared" si="155"/>
        <v>พค</v>
      </c>
      <c r="U1753" t="str">
        <f t="shared" si="156"/>
        <v>1</v>
      </c>
      <c r="V1753" cm="1">
        <f t="array" ref="V1753">_xlfn.SWITCH(T1753,"มค",1,"กพ",2,"มี",3,"เม",4,"พค",5,"มิ",6,"กค",7,"สค",8,"กย",9,"ตค",10,"พย",11,"ธค",12)</f>
        <v>5</v>
      </c>
      <c r="W1753" s="55">
        <f t="shared" si="157"/>
        <v>2022</v>
      </c>
      <c r="X1753" s="54">
        <f t="shared" si="158"/>
        <v>44682</v>
      </c>
    </row>
    <row r="1754" spans="1:24" s="39" customFormat="1" ht="24" x14ac:dyDescent="0.4">
      <c r="A1754" s="35">
        <v>41</v>
      </c>
      <c r="B1754" s="20" t="s">
        <v>3196</v>
      </c>
      <c r="C1754" s="35" t="s">
        <v>3374</v>
      </c>
      <c r="D1754" s="45" t="s">
        <v>270</v>
      </c>
      <c r="E1754" s="34" t="s">
        <v>271</v>
      </c>
      <c r="F1754" s="34" t="s">
        <v>272</v>
      </c>
      <c r="G1754" s="36" t="s">
        <v>50</v>
      </c>
      <c r="H1754" s="26">
        <v>0</v>
      </c>
      <c r="I1754" s="37">
        <v>0</v>
      </c>
      <c r="J1754" s="37">
        <v>0</v>
      </c>
      <c r="K1754" s="38">
        <v>32</v>
      </c>
      <c r="L1754" s="27">
        <v>112</v>
      </c>
      <c r="M1754" s="27">
        <v>7.84</v>
      </c>
      <c r="N1754" s="29">
        <v>119.84</v>
      </c>
      <c r="O1754" s="27">
        <v>7.84</v>
      </c>
      <c r="P1754" s="27">
        <v>119.84</v>
      </c>
      <c r="Q1754" s="31">
        <v>120</v>
      </c>
      <c r="R1754" s="31"/>
      <c r="S1754">
        <f t="shared" si="154"/>
        <v>6</v>
      </c>
      <c r="T1754" t="str">
        <f t="shared" si="155"/>
        <v>พค</v>
      </c>
      <c r="U1754" t="str">
        <f t="shared" si="156"/>
        <v>1</v>
      </c>
      <c r="V1754" cm="1">
        <f t="array" ref="V1754">_xlfn.SWITCH(T1754,"มค",1,"กพ",2,"มี",3,"เม",4,"พค",5,"มิ",6,"กค",7,"สค",8,"กย",9,"ตค",10,"พย",11,"ธค",12)</f>
        <v>5</v>
      </c>
      <c r="W1754" s="55">
        <f t="shared" si="157"/>
        <v>2022</v>
      </c>
      <c r="X1754" s="54">
        <f t="shared" si="158"/>
        <v>44682</v>
      </c>
    </row>
    <row r="1755" spans="1:24" s="39" customFormat="1" ht="24" x14ac:dyDescent="0.4">
      <c r="A1755" s="35">
        <v>42</v>
      </c>
      <c r="B1755" s="20" t="s">
        <v>3196</v>
      </c>
      <c r="C1755" s="35" t="s">
        <v>3375</v>
      </c>
      <c r="D1755" s="45" t="s">
        <v>1549</v>
      </c>
      <c r="E1755" s="34" t="s">
        <v>1550</v>
      </c>
      <c r="F1755" s="34" t="s">
        <v>1551</v>
      </c>
      <c r="G1755" s="36" t="s">
        <v>50</v>
      </c>
      <c r="H1755" s="26">
        <v>0</v>
      </c>
      <c r="I1755" s="37">
        <v>0</v>
      </c>
      <c r="J1755" s="37">
        <v>0</v>
      </c>
      <c r="K1755" s="38">
        <v>24</v>
      </c>
      <c r="L1755" s="27">
        <v>84</v>
      </c>
      <c r="M1755" s="27">
        <v>5.88</v>
      </c>
      <c r="N1755" s="29">
        <v>89.88</v>
      </c>
      <c r="O1755" s="27">
        <v>5.88</v>
      </c>
      <c r="P1755" s="27">
        <v>89.88</v>
      </c>
      <c r="Q1755" s="31">
        <v>89.88</v>
      </c>
      <c r="R1755" s="31" t="s">
        <v>1645</v>
      </c>
      <c r="S1755">
        <f t="shared" si="154"/>
        <v>6</v>
      </c>
      <c r="T1755" t="str">
        <f t="shared" si="155"/>
        <v>พค</v>
      </c>
      <c r="U1755" t="str">
        <f t="shared" si="156"/>
        <v>1</v>
      </c>
      <c r="V1755" cm="1">
        <f t="array" ref="V1755">_xlfn.SWITCH(T1755,"มค",1,"กพ",2,"มี",3,"เม",4,"พค",5,"มิ",6,"กค",7,"สค",8,"กย",9,"ตค",10,"พย",11,"ธค",12)</f>
        <v>5</v>
      </c>
      <c r="W1755" s="55">
        <f t="shared" si="157"/>
        <v>2022</v>
      </c>
      <c r="X1755" s="54">
        <f t="shared" si="158"/>
        <v>44682</v>
      </c>
    </row>
    <row r="1756" spans="1:24" s="39" customFormat="1" ht="24" x14ac:dyDescent="0.4">
      <c r="A1756" s="35">
        <v>43</v>
      </c>
      <c r="B1756" s="20" t="s">
        <v>3196</v>
      </c>
      <c r="C1756" s="35" t="s">
        <v>3376</v>
      </c>
      <c r="D1756" s="45" t="s">
        <v>262</v>
      </c>
      <c r="E1756" s="34" t="s">
        <v>263</v>
      </c>
      <c r="F1756" s="34" t="s">
        <v>264</v>
      </c>
      <c r="G1756" s="36" t="s">
        <v>3351</v>
      </c>
      <c r="H1756" s="26">
        <v>28</v>
      </c>
      <c r="I1756" s="37">
        <v>1.96</v>
      </c>
      <c r="J1756" s="37">
        <v>29.96</v>
      </c>
      <c r="K1756" s="38">
        <v>2</v>
      </c>
      <c r="L1756" s="27">
        <v>7</v>
      </c>
      <c r="M1756" s="27">
        <v>0.49</v>
      </c>
      <c r="N1756" s="29">
        <v>7.49</v>
      </c>
      <c r="O1756" s="27">
        <v>2.4500000000000002</v>
      </c>
      <c r="P1756" s="27">
        <v>37.450000000000003</v>
      </c>
      <c r="Q1756" s="31">
        <v>37.5</v>
      </c>
      <c r="R1756" s="31"/>
      <c r="S1756">
        <f t="shared" si="154"/>
        <v>6</v>
      </c>
      <c r="T1756" t="str">
        <f t="shared" si="155"/>
        <v>พค</v>
      </c>
      <c r="U1756" t="str">
        <f t="shared" si="156"/>
        <v>1</v>
      </c>
      <c r="V1756" cm="1">
        <f t="array" ref="V1756">_xlfn.SWITCH(T1756,"มค",1,"กพ",2,"มี",3,"เม",4,"พค",5,"มิ",6,"กค",7,"สค",8,"กย",9,"ตค",10,"พย",11,"ธค",12)</f>
        <v>5</v>
      </c>
      <c r="W1756" s="55">
        <f t="shared" si="157"/>
        <v>2022</v>
      </c>
      <c r="X1756" s="54">
        <f t="shared" si="158"/>
        <v>44682</v>
      </c>
    </row>
    <row r="1757" spans="1:24" s="39" customFormat="1" ht="24" x14ac:dyDescent="0.4">
      <c r="A1757" s="35">
        <v>44</v>
      </c>
      <c r="B1757" s="20" t="s">
        <v>3196</v>
      </c>
      <c r="C1757" s="35" t="s">
        <v>3377</v>
      </c>
      <c r="D1757" s="45" t="s">
        <v>255</v>
      </c>
      <c r="E1757" s="34" t="s">
        <v>256</v>
      </c>
      <c r="F1757" s="34" t="s">
        <v>257</v>
      </c>
      <c r="G1757" s="36" t="s">
        <v>50</v>
      </c>
      <c r="H1757" s="26">
        <v>0</v>
      </c>
      <c r="I1757" s="37">
        <v>0</v>
      </c>
      <c r="J1757" s="37">
        <v>0</v>
      </c>
      <c r="K1757" s="38">
        <v>288</v>
      </c>
      <c r="L1757" s="27">
        <v>1008</v>
      </c>
      <c r="M1757" s="27">
        <v>70.56</v>
      </c>
      <c r="N1757" s="29">
        <v>1078.56</v>
      </c>
      <c r="O1757" s="27">
        <v>70.56</v>
      </c>
      <c r="P1757" s="27">
        <v>1078.56</v>
      </c>
      <c r="Q1757" s="31">
        <v>1078.75</v>
      </c>
      <c r="R1757" s="31"/>
      <c r="S1757">
        <f t="shared" si="154"/>
        <v>6</v>
      </c>
      <c r="T1757" t="str">
        <f t="shared" si="155"/>
        <v>พค</v>
      </c>
      <c r="U1757" t="str">
        <f t="shared" si="156"/>
        <v>1</v>
      </c>
      <c r="V1757" cm="1">
        <f t="array" ref="V1757">_xlfn.SWITCH(T1757,"มค",1,"กพ",2,"มี",3,"เม",4,"พค",5,"มิ",6,"กค",7,"สค",8,"กย",9,"ตค",10,"พย",11,"ธค",12)</f>
        <v>5</v>
      </c>
      <c r="W1757" s="55">
        <f t="shared" si="157"/>
        <v>2022</v>
      </c>
      <c r="X1757" s="54">
        <f t="shared" si="158"/>
        <v>44682</v>
      </c>
    </row>
    <row r="1758" spans="1:24" s="39" customFormat="1" ht="24" x14ac:dyDescent="0.4">
      <c r="A1758" s="35">
        <v>45</v>
      </c>
      <c r="B1758" s="20" t="s">
        <v>3196</v>
      </c>
      <c r="C1758" s="35" t="s">
        <v>3378</v>
      </c>
      <c r="D1758" s="45" t="s">
        <v>1494</v>
      </c>
      <c r="E1758" s="34" t="s">
        <v>1495</v>
      </c>
      <c r="F1758" s="34" t="s">
        <v>1496</v>
      </c>
      <c r="G1758" s="36" t="s">
        <v>50</v>
      </c>
      <c r="H1758" s="26">
        <v>0</v>
      </c>
      <c r="I1758" s="37">
        <v>0</v>
      </c>
      <c r="J1758" s="37">
        <v>0</v>
      </c>
      <c r="K1758" s="38">
        <v>15</v>
      </c>
      <c r="L1758" s="27">
        <v>52.5</v>
      </c>
      <c r="M1758" s="27">
        <v>3.67</v>
      </c>
      <c r="N1758" s="29">
        <v>56.17</v>
      </c>
      <c r="O1758" s="27">
        <v>3.67</v>
      </c>
      <c r="P1758" s="27">
        <v>56.17</v>
      </c>
      <c r="Q1758" s="31">
        <v>56.25</v>
      </c>
      <c r="R1758" s="31"/>
      <c r="S1758">
        <f t="shared" si="154"/>
        <v>6</v>
      </c>
      <c r="T1758" t="str">
        <f t="shared" si="155"/>
        <v>พค</v>
      </c>
      <c r="U1758" t="str">
        <f t="shared" si="156"/>
        <v>1</v>
      </c>
      <c r="V1758" cm="1">
        <f t="array" ref="V1758">_xlfn.SWITCH(T1758,"มค",1,"กพ",2,"มี",3,"เม",4,"พค",5,"มิ",6,"กค",7,"สค",8,"กย",9,"ตค",10,"พย",11,"ธค",12)</f>
        <v>5</v>
      </c>
      <c r="W1758" s="55">
        <f t="shared" si="157"/>
        <v>2022</v>
      </c>
      <c r="X1758" s="54">
        <f t="shared" si="158"/>
        <v>44682</v>
      </c>
    </row>
    <row r="1759" spans="1:24" s="39" customFormat="1" ht="24" x14ac:dyDescent="0.4">
      <c r="A1759" s="35">
        <v>46</v>
      </c>
      <c r="B1759" s="20" t="s">
        <v>3196</v>
      </c>
      <c r="C1759" s="35" t="s">
        <v>3379</v>
      </c>
      <c r="D1759" s="45" t="s">
        <v>2536</v>
      </c>
      <c r="E1759" s="34" t="s">
        <v>2537</v>
      </c>
      <c r="F1759" s="34" t="s">
        <v>2538</v>
      </c>
      <c r="G1759" s="36" t="s">
        <v>50</v>
      </c>
      <c r="H1759" s="26">
        <v>0</v>
      </c>
      <c r="I1759" s="37">
        <v>0</v>
      </c>
      <c r="J1759" s="37">
        <v>0</v>
      </c>
      <c r="K1759" s="38">
        <v>10</v>
      </c>
      <c r="L1759" s="27">
        <v>35</v>
      </c>
      <c r="M1759" s="27">
        <v>2.4500000000000002</v>
      </c>
      <c r="N1759" s="29">
        <v>37.450000000000003</v>
      </c>
      <c r="O1759" s="27">
        <v>2.4500000000000002</v>
      </c>
      <c r="P1759" s="27">
        <v>37.450000000000003</v>
      </c>
      <c r="Q1759" s="31">
        <v>37.5</v>
      </c>
      <c r="R1759" s="31"/>
      <c r="S1759">
        <f t="shared" si="154"/>
        <v>6</v>
      </c>
      <c r="T1759" t="str">
        <f t="shared" si="155"/>
        <v>พค</v>
      </c>
      <c r="U1759" t="str">
        <f t="shared" si="156"/>
        <v>1</v>
      </c>
      <c r="V1759" cm="1">
        <f t="array" ref="V1759">_xlfn.SWITCH(T1759,"มค",1,"กพ",2,"มี",3,"เม",4,"พค",5,"มิ",6,"กค",7,"สค",8,"กย",9,"ตค",10,"พย",11,"ธค",12)</f>
        <v>5</v>
      </c>
      <c r="W1759" s="55">
        <f t="shared" si="157"/>
        <v>2022</v>
      </c>
      <c r="X1759" s="54">
        <f t="shared" si="158"/>
        <v>44682</v>
      </c>
    </row>
    <row r="1760" spans="1:24" s="39" customFormat="1" ht="24" x14ac:dyDescent="0.4">
      <c r="A1760" s="35">
        <v>47</v>
      </c>
      <c r="B1760" s="20" t="s">
        <v>3196</v>
      </c>
      <c r="C1760" s="35" t="s">
        <v>3380</v>
      </c>
      <c r="D1760" s="45" t="s">
        <v>251</v>
      </c>
      <c r="E1760" s="34" t="s">
        <v>252</v>
      </c>
      <c r="F1760" s="34" t="s">
        <v>253</v>
      </c>
      <c r="G1760" s="36" t="s">
        <v>50</v>
      </c>
      <c r="H1760" s="26">
        <v>0</v>
      </c>
      <c r="I1760" s="37">
        <v>0</v>
      </c>
      <c r="J1760" s="37">
        <v>0</v>
      </c>
      <c r="K1760" s="38">
        <v>16</v>
      </c>
      <c r="L1760" s="27">
        <v>56</v>
      </c>
      <c r="M1760" s="27">
        <v>3.92</v>
      </c>
      <c r="N1760" s="29">
        <v>59.92</v>
      </c>
      <c r="O1760" s="27">
        <v>3.92</v>
      </c>
      <c r="P1760" s="27">
        <v>59.92</v>
      </c>
      <c r="Q1760" s="31">
        <v>60</v>
      </c>
      <c r="R1760" s="31"/>
      <c r="S1760">
        <f t="shared" si="154"/>
        <v>6</v>
      </c>
      <c r="T1760" t="str">
        <f t="shared" si="155"/>
        <v>พค</v>
      </c>
      <c r="U1760" t="str">
        <f t="shared" si="156"/>
        <v>1</v>
      </c>
      <c r="V1760" cm="1">
        <f t="array" ref="V1760">_xlfn.SWITCH(T1760,"มค",1,"กพ",2,"มี",3,"เม",4,"พค",5,"มิ",6,"กค",7,"สค",8,"กย",9,"ตค",10,"พย",11,"ธค",12)</f>
        <v>5</v>
      </c>
      <c r="W1760" s="55">
        <f t="shared" si="157"/>
        <v>2022</v>
      </c>
      <c r="X1760" s="54">
        <f t="shared" si="158"/>
        <v>44682</v>
      </c>
    </row>
    <row r="1761" spans="1:24" s="39" customFormat="1" ht="24" x14ac:dyDescent="0.4">
      <c r="A1761" s="35">
        <v>48</v>
      </c>
      <c r="B1761" s="20" t="s">
        <v>3196</v>
      </c>
      <c r="C1761" s="35" t="s">
        <v>3381</v>
      </c>
      <c r="D1761" s="45" t="s">
        <v>534</v>
      </c>
      <c r="E1761" s="34" t="s">
        <v>535</v>
      </c>
      <c r="F1761" s="34" t="s">
        <v>536</v>
      </c>
      <c r="G1761" s="36" t="s">
        <v>50</v>
      </c>
      <c r="H1761" s="26">
        <v>0</v>
      </c>
      <c r="I1761" s="37">
        <v>0</v>
      </c>
      <c r="J1761" s="37">
        <v>0</v>
      </c>
      <c r="K1761" s="38">
        <v>28</v>
      </c>
      <c r="L1761" s="27">
        <v>98</v>
      </c>
      <c r="M1761" s="27">
        <v>6.86</v>
      </c>
      <c r="N1761" s="29">
        <v>104.86</v>
      </c>
      <c r="O1761" s="27">
        <v>6.86</v>
      </c>
      <c r="P1761" s="27">
        <v>104.86</v>
      </c>
      <c r="Q1761" s="31">
        <v>105</v>
      </c>
      <c r="R1761" s="31"/>
      <c r="S1761">
        <f t="shared" si="154"/>
        <v>6</v>
      </c>
      <c r="T1761" t="str">
        <f t="shared" si="155"/>
        <v>พค</v>
      </c>
      <c r="U1761" t="str">
        <f t="shared" si="156"/>
        <v>1</v>
      </c>
      <c r="V1761" cm="1">
        <f t="array" ref="V1761">_xlfn.SWITCH(T1761,"มค",1,"กพ",2,"มี",3,"เม",4,"พค",5,"มิ",6,"กค",7,"สค",8,"กย",9,"ตค",10,"พย",11,"ธค",12)</f>
        <v>5</v>
      </c>
      <c r="W1761" s="55">
        <f t="shared" si="157"/>
        <v>2022</v>
      </c>
      <c r="X1761" s="54">
        <f t="shared" si="158"/>
        <v>44682</v>
      </c>
    </row>
    <row r="1762" spans="1:24" s="39" customFormat="1" ht="24" x14ac:dyDescent="0.4">
      <c r="A1762" s="35">
        <v>49</v>
      </c>
      <c r="B1762" s="20" t="s">
        <v>3196</v>
      </c>
      <c r="C1762" s="35" t="s">
        <v>3382</v>
      </c>
      <c r="D1762" s="45" t="s">
        <v>247</v>
      </c>
      <c r="E1762" s="34" t="s">
        <v>248</v>
      </c>
      <c r="F1762" s="34" t="s">
        <v>249</v>
      </c>
      <c r="G1762" s="36" t="s">
        <v>50</v>
      </c>
      <c r="H1762" s="26">
        <v>0</v>
      </c>
      <c r="I1762" s="37">
        <v>0</v>
      </c>
      <c r="J1762" s="37">
        <v>0</v>
      </c>
      <c r="K1762" s="38">
        <v>1</v>
      </c>
      <c r="L1762" s="27">
        <v>3.5</v>
      </c>
      <c r="M1762" s="27">
        <v>0.24</v>
      </c>
      <c r="N1762" s="29">
        <v>3.74</v>
      </c>
      <c r="O1762" s="27">
        <v>0.24</v>
      </c>
      <c r="P1762" s="27">
        <v>3.74</v>
      </c>
      <c r="Q1762" s="31">
        <v>3.75</v>
      </c>
      <c r="R1762" s="31"/>
      <c r="S1762">
        <f t="shared" si="154"/>
        <v>6</v>
      </c>
      <c r="T1762" t="str">
        <f t="shared" si="155"/>
        <v>พค</v>
      </c>
      <c r="U1762" t="str">
        <f t="shared" si="156"/>
        <v>1</v>
      </c>
      <c r="V1762" cm="1">
        <f t="array" ref="V1762">_xlfn.SWITCH(T1762,"มค",1,"กพ",2,"มี",3,"เม",4,"พค",5,"มิ",6,"กค",7,"สค",8,"กย",9,"ตค",10,"พย",11,"ธค",12)</f>
        <v>5</v>
      </c>
      <c r="W1762" s="55">
        <f t="shared" si="157"/>
        <v>2022</v>
      </c>
      <c r="X1762" s="54">
        <f t="shared" si="158"/>
        <v>44682</v>
      </c>
    </row>
    <row r="1763" spans="1:24" s="39" customFormat="1" ht="24" x14ac:dyDescent="0.4">
      <c r="A1763" s="35">
        <v>50</v>
      </c>
      <c r="B1763" s="20" t="s">
        <v>3196</v>
      </c>
      <c r="C1763" s="35" t="s">
        <v>3383</v>
      </c>
      <c r="D1763" s="45" t="s">
        <v>243</v>
      </c>
      <c r="E1763" s="34" t="s">
        <v>244</v>
      </c>
      <c r="F1763" s="34" t="s">
        <v>245</v>
      </c>
      <c r="G1763" s="36" t="s">
        <v>50</v>
      </c>
      <c r="H1763" s="26">
        <v>0</v>
      </c>
      <c r="I1763" s="37">
        <v>0</v>
      </c>
      <c r="J1763" s="37">
        <v>0</v>
      </c>
      <c r="K1763" s="38">
        <v>27</v>
      </c>
      <c r="L1763" s="27">
        <v>94.5</v>
      </c>
      <c r="M1763" s="27">
        <v>6.61</v>
      </c>
      <c r="N1763" s="29">
        <v>101.11</v>
      </c>
      <c r="O1763" s="27">
        <v>6.61</v>
      </c>
      <c r="P1763" s="27">
        <v>101.11</v>
      </c>
      <c r="Q1763" s="31">
        <v>101.25</v>
      </c>
      <c r="R1763" s="31"/>
      <c r="S1763">
        <f t="shared" si="154"/>
        <v>6</v>
      </c>
      <c r="T1763" t="str">
        <f t="shared" si="155"/>
        <v>พค</v>
      </c>
      <c r="U1763" t="str">
        <f t="shared" si="156"/>
        <v>1</v>
      </c>
      <c r="V1763" cm="1">
        <f t="array" ref="V1763">_xlfn.SWITCH(T1763,"มค",1,"กพ",2,"มี",3,"เม",4,"พค",5,"มิ",6,"กค",7,"สค",8,"กย",9,"ตค",10,"พย",11,"ธค",12)</f>
        <v>5</v>
      </c>
      <c r="W1763" s="55">
        <f t="shared" si="157"/>
        <v>2022</v>
      </c>
      <c r="X1763" s="54">
        <f t="shared" si="158"/>
        <v>44682</v>
      </c>
    </row>
    <row r="1764" spans="1:24" s="39" customFormat="1" ht="24" x14ac:dyDescent="0.4">
      <c r="A1764" s="35">
        <v>51</v>
      </c>
      <c r="B1764" s="20" t="s">
        <v>3196</v>
      </c>
      <c r="C1764" s="35" t="s">
        <v>3384</v>
      </c>
      <c r="D1764" s="45" t="s">
        <v>2130</v>
      </c>
      <c r="E1764" s="34" t="s">
        <v>2131</v>
      </c>
      <c r="F1764" s="34" t="s">
        <v>2132</v>
      </c>
      <c r="G1764" s="36" t="s">
        <v>50</v>
      </c>
      <c r="H1764" s="26">
        <v>0</v>
      </c>
      <c r="I1764" s="37">
        <v>0</v>
      </c>
      <c r="J1764" s="37">
        <v>0</v>
      </c>
      <c r="K1764" s="38">
        <v>22</v>
      </c>
      <c r="L1764" s="27">
        <v>77</v>
      </c>
      <c r="M1764" s="27">
        <v>5.39</v>
      </c>
      <c r="N1764" s="29">
        <v>82.39</v>
      </c>
      <c r="O1764" s="27">
        <v>5.39</v>
      </c>
      <c r="P1764" s="27">
        <v>82.39</v>
      </c>
      <c r="Q1764" s="31">
        <v>82.5</v>
      </c>
      <c r="R1764" s="31"/>
      <c r="S1764">
        <f t="shared" si="154"/>
        <v>6</v>
      </c>
      <c r="T1764" t="str">
        <f t="shared" si="155"/>
        <v>พค</v>
      </c>
      <c r="U1764" t="str">
        <f t="shared" si="156"/>
        <v>1</v>
      </c>
      <c r="V1764" cm="1">
        <f t="array" ref="V1764">_xlfn.SWITCH(T1764,"มค",1,"กพ",2,"มี",3,"เม",4,"พค",5,"มิ",6,"กค",7,"สค",8,"กย",9,"ตค",10,"พย",11,"ธค",12)</f>
        <v>5</v>
      </c>
      <c r="W1764" s="55">
        <f t="shared" si="157"/>
        <v>2022</v>
      </c>
      <c r="X1764" s="54">
        <f t="shared" si="158"/>
        <v>44682</v>
      </c>
    </row>
    <row r="1765" spans="1:24" s="39" customFormat="1" ht="24" x14ac:dyDescent="0.4">
      <c r="A1765" s="35">
        <v>52</v>
      </c>
      <c r="B1765" s="20" t="s">
        <v>3196</v>
      </c>
      <c r="C1765" s="35" t="s">
        <v>3385</v>
      </c>
      <c r="D1765" s="45" t="s">
        <v>656</v>
      </c>
      <c r="E1765" s="34" t="s">
        <v>657</v>
      </c>
      <c r="F1765" s="34" t="s">
        <v>658</v>
      </c>
      <c r="G1765" s="36" t="s">
        <v>3182</v>
      </c>
      <c r="H1765" s="26">
        <v>63</v>
      </c>
      <c r="I1765" s="37">
        <v>4.41</v>
      </c>
      <c r="J1765" s="37">
        <v>67.41</v>
      </c>
      <c r="K1765" s="38">
        <v>16</v>
      </c>
      <c r="L1765" s="27">
        <v>56</v>
      </c>
      <c r="M1765" s="27">
        <v>3.92</v>
      </c>
      <c r="N1765" s="29">
        <v>59.92</v>
      </c>
      <c r="O1765" s="27">
        <v>8.33</v>
      </c>
      <c r="P1765" s="27">
        <v>127.33</v>
      </c>
      <c r="Q1765" s="31">
        <v>127.5</v>
      </c>
      <c r="R1765" s="31"/>
      <c r="S1765">
        <f t="shared" si="154"/>
        <v>6</v>
      </c>
      <c r="T1765" t="str">
        <f t="shared" si="155"/>
        <v>พค</v>
      </c>
      <c r="U1765" t="str">
        <f t="shared" si="156"/>
        <v>1</v>
      </c>
      <c r="V1765" cm="1">
        <f t="array" ref="V1765">_xlfn.SWITCH(T1765,"มค",1,"กพ",2,"มี",3,"เม",4,"พค",5,"มิ",6,"กค",7,"สค",8,"กย",9,"ตค",10,"พย",11,"ธค",12)</f>
        <v>5</v>
      </c>
      <c r="W1765" s="55">
        <f t="shared" si="157"/>
        <v>2022</v>
      </c>
      <c r="X1765" s="54">
        <f t="shared" si="158"/>
        <v>44682</v>
      </c>
    </row>
    <row r="1766" spans="1:24" s="39" customFormat="1" ht="24" x14ac:dyDescent="0.4">
      <c r="A1766" s="35">
        <v>53</v>
      </c>
      <c r="B1766" s="20" t="s">
        <v>3196</v>
      </c>
      <c r="C1766" s="35" t="s">
        <v>3386</v>
      </c>
      <c r="D1766" s="45" t="s">
        <v>220</v>
      </c>
      <c r="E1766" s="34" t="s">
        <v>221</v>
      </c>
      <c r="F1766" s="34" t="s">
        <v>222</v>
      </c>
      <c r="G1766" s="36" t="s">
        <v>3182</v>
      </c>
      <c r="H1766" s="26">
        <v>49</v>
      </c>
      <c r="I1766" s="37">
        <v>3.43</v>
      </c>
      <c r="J1766" s="37">
        <v>52.43</v>
      </c>
      <c r="K1766" s="38">
        <v>12</v>
      </c>
      <c r="L1766" s="27">
        <v>42</v>
      </c>
      <c r="M1766" s="27">
        <v>2.94</v>
      </c>
      <c r="N1766" s="29">
        <v>44.94</v>
      </c>
      <c r="O1766" s="27">
        <v>6.37</v>
      </c>
      <c r="P1766" s="27">
        <v>97.37</v>
      </c>
      <c r="Q1766" s="31">
        <v>97.5</v>
      </c>
      <c r="R1766" s="31"/>
      <c r="S1766">
        <f t="shared" si="154"/>
        <v>6</v>
      </c>
      <c r="T1766" t="str">
        <f t="shared" si="155"/>
        <v>พค</v>
      </c>
      <c r="U1766" t="str">
        <f t="shared" si="156"/>
        <v>1</v>
      </c>
      <c r="V1766" cm="1">
        <f t="array" ref="V1766">_xlfn.SWITCH(T1766,"มค",1,"กพ",2,"มี",3,"เม",4,"พค",5,"มิ",6,"กค",7,"สค",8,"กย",9,"ตค",10,"พย",11,"ธค",12)</f>
        <v>5</v>
      </c>
      <c r="W1766" s="55">
        <f t="shared" si="157"/>
        <v>2022</v>
      </c>
      <c r="X1766" s="54">
        <f t="shared" si="158"/>
        <v>44682</v>
      </c>
    </row>
    <row r="1767" spans="1:24" s="39" customFormat="1" ht="24" x14ac:dyDescent="0.4">
      <c r="A1767" s="35">
        <v>54</v>
      </c>
      <c r="B1767" s="20" t="s">
        <v>3196</v>
      </c>
      <c r="C1767" s="35" t="s">
        <v>3387</v>
      </c>
      <c r="D1767" s="45" t="s">
        <v>227</v>
      </c>
      <c r="E1767" s="34" t="s">
        <v>228</v>
      </c>
      <c r="F1767" s="34" t="s">
        <v>229</v>
      </c>
      <c r="G1767" s="36" t="s">
        <v>50</v>
      </c>
      <c r="H1767" s="26">
        <v>0</v>
      </c>
      <c r="I1767" s="37">
        <v>0</v>
      </c>
      <c r="J1767" s="37">
        <v>0</v>
      </c>
      <c r="K1767" s="38">
        <v>15</v>
      </c>
      <c r="L1767" s="27">
        <v>52.5</v>
      </c>
      <c r="M1767" s="27">
        <v>3.67</v>
      </c>
      <c r="N1767" s="29">
        <v>56.17</v>
      </c>
      <c r="O1767" s="27">
        <v>3.67</v>
      </c>
      <c r="P1767" s="27">
        <v>56.17</v>
      </c>
      <c r="Q1767" s="31">
        <v>56.25</v>
      </c>
      <c r="R1767" s="31"/>
      <c r="S1767">
        <f t="shared" si="154"/>
        <v>6</v>
      </c>
      <c r="T1767" t="str">
        <f t="shared" si="155"/>
        <v>พค</v>
      </c>
      <c r="U1767" t="str">
        <f t="shared" si="156"/>
        <v>1</v>
      </c>
      <c r="V1767" cm="1">
        <f t="array" ref="V1767">_xlfn.SWITCH(T1767,"มค",1,"กพ",2,"มี",3,"เม",4,"พค",5,"มิ",6,"กค",7,"สค",8,"กย",9,"ตค",10,"พย",11,"ธค",12)</f>
        <v>5</v>
      </c>
      <c r="W1767" s="55">
        <f t="shared" si="157"/>
        <v>2022</v>
      </c>
      <c r="X1767" s="54">
        <f t="shared" si="158"/>
        <v>44682</v>
      </c>
    </row>
    <row r="1768" spans="1:24" s="39" customFormat="1" ht="24" x14ac:dyDescent="0.4">
      <c r="A1768" s="35">
        <v>55</v>
      </c>
      <c r="B1768" s="20" t="s">
        <v>3196</v>
      </c>
      <c r="C1768" s="35" t="s">
        <v>3388</v>
      </c>
      <c r="D1768" s="45" t="s">
        <v>216</v>
      </c>
      <c r="E1768" s="34" t="s">
        <v>217</v>
      </c>
      <c r="F1768" s="34" t="s">
        <v>218</v>
      </c>
      <c r="G1768" s="36" t="s">
        <v>50</v>
      </c>
      <c r="H1768" s="26">
        <v>0</v>
      </c>
      <c r="I1768" s="37">
        <v>0</v>
      </c>
      <c r="J1768" s="37">
        <v>0</v>
      </c>
      <c r="K1768" s="38">
        <v>5</v>
      </c>
      <c r="L1768" s="27">
        <v>17.5</v>
      </c>
      <c r="M1768" s="27">
        <v>1.22</v>
      </c>
      <c r="N1768" s="29">
        <v>18.72</v>
      </c>
      <c r="O1768" s="27">
        <v>1.22</v>
      </c>
      <c r="P1768" s="27">
        <v>18.72</v>
      </c>
      <c r="Q1768" s="31">
        <v>18.75</v>
      </c>
      <c r="R1768" s="31"/>
      <c r="S1768">
        <f t="shared" si="154"/>
        <v>6</v>
      </c>
      <c r="T1768" t="str">
        <f t="shared" si="155"/>
        <v>พค</v>
      </c>
      <c r="U1768" t="str">
        <f t="shared" si="156"/>
        <v>1</v>
      </c>
      <c r="V1768" cm="1">
        <f t="array" ref="V1768">_xlfn.SWITCH(T1768,"มค",1,"กพ",2,"มี",3,"เม",4,"พค",5,"มิ",6,"กค",7,"สค",8,"กย",9,"ตค",10,"พย",11,"ธค",12)</f>
        <v>5</v>
      </c>
      <c r="W1768" s="55">
        <f t="shared" si="157"/>
        <v>2022</v>
      </c>
      <c r="X1768" s="54">
        <f t="shared" si="158"/>
        <v>44682</v>
      </c>
    </row>
    <row r="1769" spans="1:24" s="39" customFormat="1" ht="24" x14ac:dyDescent="0.4">
      <c r="A1769" s="35">
        <v>56</v>
      </c>
      <c r="B1769" s="20" t="s">
        <v>3196</v>
      </c>
      <c r="C1769" s="35" t="s">
        <v>3389</v>
      </c>
      <c r="D1769" s="45" t="s">
        <v>212</v>
      </c>
      <c r="E1769" s="34" t="s">
        <v>213</v>
      </c>
      <c r="F1769" s="34" t="s">
        <v>214</v>
      </c>
      <c r="G1769" s="36" t="s">
        <v>50</v>
      </c>
      <c r="H1769" s="26">
        <v>0</v>
      </c>
      <c r="I1769" s="37">
        <v>0</v>
      </c>
      <c r="J1769" s="37">
        <v>0</v>
      </c>
      <c r="K1769" s="38">
        <v>18</v>
      </c>
      <c r="L1769" s="27">
        <v>63</v>
      </c>
      <c r="M1769" s="27">
        <v>4.41</v>
      </c>
      <c r="N1769" s="29">
        <v>67.41</v>
      </c>
      <c r="O1769" s="27">
        <v>4.41</v>
      </c>
      <c r="P1769" s="27">
        <v>67.41</v>
      </c>
      <c r="Q1769" s="31">
        <v>67.5</v>
      </c>
      <c r="R1769" s="31"/>
      <c r="S1769">
        <f t="shared" si="154"/>
        <v>6</v>
      </c>
      <c r="T1769" t="str">
        <f t="shared" si="155"/>
        <v>พค</v>
      </c>
      <c r="U1769" t="str">
        <f t="shared" si="156"/>
        <v>1</v>
      </c>
      <c r="V1769" cm="1">
        <f t="array" ref="V1769">_xlfn.SWITCH(T1769,"มค",1,"กพ",2,"มี",3,"เม",4,"พค",5,"มิ",6,"กค",7,"สค",8,"กย",9,"ตค",10,"พย",11,"ธค",12)</f>
        <v>5</v>
      </c>
      <c r="W1769" s="55">
        <f t="shared" si="157"/>
        <v>2022</v>
      </c>
      <c r="X1769" s="54">
        <f t="shared" si="158"/>
        <v>44682</v>
      </c>
    </row>
    <row r="1770" spans="1:24" s="39" customFormat="1" ht="24" x14ac:dyDescent="0.4">
      <c r="A1770" s="35">
        <v>57</v>
      </c>
      <c r="B1770" s="20" t="s">
        <v>3196</v>
      </c>
      <c r="C1770" s="35" t="s">
        <v>3390</v>
      </c>
      <c r="D1770" s="20" t="s">
        <v>204</v>
      </c>
      <c r="E1770" s="24" t="s">
        <v>205</v>
      </c>
      <c r="F1770" s="24" t="s">
        <v>206</v>
      </c>
      <c r="G1770" s="36" t="s">
        <v>50</v>
      </c>
      <c r="H1770" s="26">
        <v>0</v>
      </c>
      <c r="I1770" s="37">
        <v>0</v>
      </c>
      <c r="J1770" s="37">
        <v>0</v>
      </c>
      <c r="K1770" s="38">
        <v>30</v>
      </c>
      <c r="L1770" s="27">
        <v>105</v>
      </c>
      <c r="M1770" s="27">
        <v>7.35</v>
      </c>
      <c r="N1770" s="29">
        <v>112.35</v>
      </c>
      <c r="O1770" s="27">
        <v>7.35</v>
      </c>
      <c r="P1770" s="27">
        <v>112.35</v>
      </c>
      <c r="Q1770" s="31">
        <v>112.5</v>
      </c>
      <c r="R1770" s="31"/>
      <c r="S1770">
        <f t="shared" si="154"/>
        <v>6</v>
      </c>
      <c r="T1770" t="str">
        <f t="shared" si="155"/>
        <v>พค</v>
      </c>
      <c r="U1770" t="str">
        <f t="shared" si="156"/>
        <v>1</v>
      </c>
      <c r="V1770" cm="1">
        <f t="array" ref="V1770">_xlfn.SWITCH(T1770,"มค",1,"กพ",2,"มี",3,"เม",4,"พค",5,"มิ",6,"กค",7,"สค",8,"กย",9,"ตค",10,"พย",11,"ธค",12)</f>
        <v>5</v>
      </c>
      <c r="W1770" s="55">
        <f t="shared" si="157"/>
        <v>2022</v>
      </c>
      <c r="X1770" s="54">
        <f t="shared" si="158"/>
        <v>44682</v>
      </c>
    </row>
    <row r="1771" spans="1:24" s="39" customFormat="1" ht="24" x14ac:dyDescent="0.4">
      <c r="A1771" s="35">
        <v>58</v>
      </c>
      <c r="B1771" s="20" t="s">
        <v>3196</v>
      </c>
      <c r="C1771" s="35" t="s">
        <v>3391</v>
      </c>
      <c r="D1771" s="20" t="s">
        <v>193</v>
      </c>
      <c r="E1771" s="24" t="s">
        <v>194</v>
      </c>
      <c r="F1771" s="24" t="s">
        <v>195</v>
      </c>
      <c r="G1771" s="36" t="s">
        <v>50</v>
      </c>
      <c r="H1771" s="26">
        <v>0</v>
      </c>
      <c r="I1771" s="37">
        <v>0</v>
      </c>
      <c r="J1771" s="37">
        <v>0</v>
      </c>
      <c r="K1771" s="38">
        <v>13</v>
      </c>
      <c r="L1771" s="27">
        <v>45.5</v>
      </c>
      <c r="M1771" s="27">
        <v>3.18</v>
      </c>
      <c r="N1771" s="29">
        <v>48.68</v>
      </c>
      <c r="O1771" s="27">
        <v>3.18</v>
      </c>
      <c r="P1771" s="27">
        <v>48.68</v>
      </c>
      <c r="Q1771" s="31">
        <v>48.75</v>
      </c>
      <c r="R1771" s="31"/>
      <c r="S1771">
        <f t="shared" si="154"/>
        <v>6</v>
      </c>
      <c r="T1771" t="str">
        <f t="shared" si="155"/>
        <v>พค</v>
      </c>
      <c r="U1771" t="str">
        <f t="shared" si="156"/>
        <v>1</v>
      </c>
      <c r="V1771" cm="1">
        <f t="array" ref="V1771">_xlfn.SWITCH(T1771,"มค",1,"กพ",2,"มี",3,"เม",4,"พค",5,"มิ",6,"กค",7,"สค",8,"กย",9,"ตค",10,"พย",11,"ธค",12)</f>
        <v>5</v>
      </c>
      <c r="W1771" s="55">
        <f t="shared" si="157"/>
        <v>2022</v>
      </c>
      <c r="X1771" s="54">
        <f t="shared" si="158"/>
        <v>44682</v>
      </c>
    </row>
    <row r="1772" spans="1:24" s="39" customFormat="1" ht="24" x14ac:dyDescent="0.4">
      <c r="A1772" s="35">
        <v>59</v>
      </c>
      <c r="B1772" s="20" t="s">
        <v>3196</v>
      </c>
      <c r="C1772" s="35" t="s">
        <v>3392</v>
      </c>
      <c r="D1772" s="20" t="s">
        <v>201</v>
      </c>
      <c r="E1772" s="24" t="s">
        <v>198</v>
      </c>
      <c r="F1772" s="24" t="s">
        <v>202</v>
      </c>
      <c r="G1772" s="36" t="s">
        <v>50</v>
      </c>
      <c r="H1772" s="26">
        <v>0</v>
      </c>
      <c r="I1772" s="37">
        <v>0</v>
      </c>
      <c r="J1772" s="37">
        <v>0</v>
      </c>
      <c r="K1772" s="38">
        <v>25</v>
      </c>
      <c r="L1772" s="27">
        <v>87.5</v>
      </c>
      <c r="M1772" s="27">
        <v>6.12</v>
      </c>
      <c r="N1772" s="29">
        <v>93.62</v>
      </c>
      <c r="O1772" s="27">
        <v>6.12</v>
      </c>
      <c r="P1772" s="27">
        <v>93.62</v>
      </c>
      <c r="Q1772" s="31">
        <v>93.75</v>
      </c>
      <c r="R1772" s="31"/>
      <c r="S1772">
        <f t="shared" si="154"/>
        <v>6</v>
      </c>
      <c r="T1772" t="str">
        <f t="shared" si="155"/>
        <v>พค</v>
      </c>
      <c r="U1772" t="str">
        <f t="shared" si="156"/>
        <v>1</v>
      </c>
      <c r="V1772" cm="1">
        <f t="array" ref="V1772">_xlfn.SWITCH(T1772,"มค",1,"กพ",2,"มี",3,"เม",4,"พค",5,"มิ",6,"กค",7,"สค",8,"กย",9,"ตค",10,"พย",11,"ธค",12)</f>
        <v>5</v>
      </c>
      <c r="W1772" s="55">
        <f t="shared" si="157"/>
        <v>2022</v>
      </c>
      <c r="X1772" s="54">
        <f t="shared" si="158"/>
        <v>44682</v>
      </c>
    </row>
    <row r="1773" spans="1:24" s="39" customFormat="1" ht="24" x14ac:dyDescent="0.4">
      <c r="A1773" s="35">
        <v>60</v>
      </c>
      <c r="B1773" s="20" t="s">
        <v>3196</v>
      </c>
      <c r="C1773" s="35" t="s">
        <v>3393</v>
      </c>
      <c r="D1773" s="20" t="s">
        <v>197</v>
      </c>
      <c r="E1773" s="24" t="s">
        <v>198</v>
      </c>
      <c r="F1773" s="24" t="s">
        <v>199</v>
      </c>
      <c r="G1773" s="36" t="s">
        <v>50</v>
      </c>
      <c r="H1773" s="26">
        <v>0</v>
      </c>
      <c r="I1773" s="37">
        <v>0</v>
      </c>
      <c r="J1773" s="37">
        <v>0</v>
      </c>
      <c r="K1773" s="38">
        <v>10</v>
      </c>
      <c r="L1773" s="27">
        <v>35</v>
      </c>
      <c r="M1773" s="27">
        <v>2.4500000000000002</v>
      </c>
      <c r="N1773" s="29">
        <v>37.450000000000003</v>
      </c>
      <c r="O1773" s="27">
        <v>2.4500000000000002</v>
      </c>
      <c r="P1773" s="27">
        <v>37.450000000000003</v>
      </c>
      <c r="Q1773" s="31">
        <v>37.5</v>
      </c>
      <c r="R1773" s="31"/>
      <c r="S1773">
        <f t="shared" si="154"/>
        <v>6</v>
      </c>
      <c r="T1773" t="str">
        <f t="shared" si="155"/>
        <v>พค</v>
      </c>
      <c r="U1773" t="str">
        <f t="shared" si="156"/>
        <v>1</v>
      </c>
      <c r="V1773" cm="1">
        <f t="array" ref="V1773">_xlfn.SWITCH(T1773,"มค",1,"กพ",2,"มี",3,"เม",4,"พค",5,"มิ",6,"กค",7,"สค",8,"กย",9,"ตค",10,"พย",11,"ธค",12)</f>
        <v>5</v>
      </c>
      <c r="W1773" s="55">
        <f t="shared" si="157"/>
        <v>2022</v>
      </c>
      <c r="X1773" s="54">
        <f t="shared" si="158"/>
        <v>44682</v>
      </c>
    </row>
    <row r="1774" spans="1:24" s="39" customFormat="1" ht="24" x14ac:dyDescent="0.4">
      <c r="A1774" s="35">
        <v>61</v>
      </c>
      <c r="B1774" s="20" t="s">
        <v>3196</v>
      </c>
      <c r="C1774" s="35" t="s">
        <v>3394</v>
      </c>
      <c r="D1774" s="20" t="s">
        <v>182</v>
      </c>
      <c r="E1774" s="24" t="s">
        <v>183</v>
      </c>
      <c r="F1774" s="24" t="s">
        <v>184</v>
      </c>
      <c r="G1774" s="36" t="s">
        <v>50</v>
      </c>
      <c r="H1774" s="26">
        <v>0</v>
      </c>
      <c r="I1774" s="37">
        <v>0</v>
      </c>
      <c r="J1774" s="37">
        <v>0</v>
      </c>
      <c r="K1774" s="38">
        <v>8</v>
      </c>
      <c r="L1774" s="27">
        <v>28</v>
      </c>
      <c r="M1774" s="27">
        <v>1.96</v>
      </c>
      <c r="N1774" s="29">
        <v>29.96</v>
      </c>
      <c r="O1774" s="27">
        <v>1.96</v>
      </c>
      <c r="P1774" s="27">
        <v>29.96</v>
      </c>
      <c r="Q1774" s="31">
        <v>30</v>
      </c>
      <c r="R1774" s="31"/>
      <c r="S1774">
        <f t="shared" si="154"/>
        <v>6</v>
      </c>
      <c r="T1774" t="str">
        <f t="shared" si="155"/>
        <v>พค</v>
      </c>
      <c r="U1774" t="str">
        <f t="shared" si="156"/>
        <v>1</v>
      </c>
      <c r="V1774" cm="1">
        <f t="array" ref="V1774">_xlfn.SWITCH(T1774,"มค",1,"กพ",2,"มี",3,"เม",4,"พค",5,"มิ",6,"กค",7,"สค",8,"กย",9,"ตค",10,"พย",11,"ธค",12)</f>
        <v>5</v>
      </c>
      <c r="W1774" s="55">
        <f t="shared" si="157"/>
        <v>2022</v>
      </c>
      <c r="X1774" s="54">
        <f t="shared" si="158"/>
        <v>44682</v>
      </c>
    </row>
    <row r="1775" spans="1:24" s="39" customFormat="1" ht="24" x14ac:dyDescent="0.4">
      <c r="A1775" s="35">
        <v>62</v>
      </c>
      <c r="B1775" s="20" t="s">
        <v>3196</v>
      </c>
      <c r="C1775" s="35" t="s">
        <v>3395</v>
      </c>
      <c r="D1775" s="20" t="s">
        <v>178</v>
      </c>
      <c r="E1775" s="24" t="s">
        <v>179</v>
      </c>
      <c r="F1775" s="24" t="s">
        <v>180</v>
      </c>
      <c r="G1775" s="36" t="s">
        <v>50</v>
      </c>
      <c r="H1775" s="26">
        <v>0</v>
      </c>
      <c r="I1775" s="37">
        <v>0</v>
      </c>
      <c r="J1775" s="37">
        <v>0</v>
      </c>
      <c r="K1775" s="38">
        <v>10</v>
      </c>
      <c r="L1775" s="27">
        <v>35</v>
      </c>
      <c r="M1775" s="27">
        <v>2.4500000000000002</v>
      </c>
      <c r="N1775" s="29">
        <v>37.450000000000003</v>
      </c>
      <c r="O1775" s="27">
        <v>2.4500000000000002</v>
      </c>
      <c r="P1775" s="27">
        <v>37.450000000000003</v>
      </c>
      <c r="Q1775" s="31">
        <v>37.5</v>
      </c>
      <c r="R1775" s="31"/>
      <c r="S1775">
        <f t="shared" si="154"/>
        <v>6</v>
      </c>
      <c r="T1775" t="str">
        <f t="shared" si="155"/>
        <v>พค</v>
      </c>
      <c r="U1775" t="str">
        <f t="shared" si="156"/>
        <v>1</v>
      </c>
      <c r="V1775" cm="1">
        <f t="array" ref="V1775">_xlfn.SWITCH(T1775,"มค",1,"กพ",2,"มี",3,"เม",4,"พค",5,"มิ",6,"กค",7,"สค",8,"กย",9,"ตค",10,"พย",11,"ธค",12)</f>
        <v>5</v>
      </c>
      <c r="W1775" s="55">
        <f t="shared" si="157"/>
        <v>2022</v>
      </c>
      <c r="X1775" s="54">
        <f t="shared" si="158"/>
        <v>44682</v>
      </c>
    </row>
    <row r="1776" spans="1:24" s="39" customFormat="1" ht="23.25" customHeight="1" x14ac:dyDescent="0.4">
      <c r="A1776" s="35">
        <v>63</v>
      </c>
      <c r="B1776" s="20" t="s">
        <v>3196</v>
      </c>
      <c r="C1776" s="35" t="s">
        <v>3396</v>
      </c>
      <c r="D1776" s="20" t="s">
        <v>174</v>
      </c>
      <c r="E1776" s="24" t="s">
        <v>175</v>
      </c>
      <c r="F1776" s="24" t="s">
        <v>176</v>
      </c>
      <c r="G1776" s="36" t="s">
        <v>50</v>
      </c>
      <c r="H1776" s="26">
        <v>0</v>
      </c>
      <c r="I1776" s="37">
        <v>0</v>
      </c>
      <c r="J1776" s="37">
        <v>0</v>
      </c>
      <c r="K1776" s="38">
        <v>10</v>
      </c>
      <c r="L1776" s="27">
        <v>35</v>
      </c>
      <c r="M1776" s="27">
        <v>2.4500000000000002</v>
      </c>
      <c r="N1776" s="29">
        <v>37.450000000000003</v>
      </c>
      <c r="O1776" s="27">
        <v>2.4500000000000002</v>
      </c>
      <c r="P1776" s="27">
        <v>37.450000000000003</v>
      </c>
      <c r="Q1776" s="31">
        <v>37.5</v>
      </c>
      <c r="R1776" s="31"/>
      <c r="S1776">
        <f t="shared" si="154"/>
        <v>6</v>
      </c>
      <c r="T1776" t="str">
        <f t="shared" si="155"/>
        <v>พค</v>
      </c>
      <c r="U1776" t="str">
        <f t="shared" si="156"/>
        <v>1</v>
      </c>
      <c r="V1776" cm="1">
        <f t="array" ref="V1776">_xlfn.SWITCH(T1776,"มค",1,"กพ",2,"มี",3,"เม",4,"พค",5,"มิ",6,"กค",7,"สค",8,"กย",9,"ตค",10,"พย",11,"ธค",12)</f>
        <v>5</v>
      </c>
      <c r="W1776" s="55">
        <f t="shared" si="157"/>
        <v>2022</v>
      </c>
      <c r="X1776" s="54">
        <f t="shared" si="158"/>
        <v>44682</v>
      </c>
    </row>
    <row r="1777" spans="1:24" s="39" customFormat="1" ht="24" x14ac:dyDescent="0.4">
      <c r="A1777" s="35">
        <v>64</v>
      </c>
      <c r="B1777" s="20" t="s">
        <v>3196</v>
      </c>
      <c r="C1777" s="35" t="s">
        <v>3397</v>
      </c>
      <c r="D1777" s="20" t="s">
        <v>190</v>
      </c>
      <c r="E1777" s="24" t="s">
        <v>175</v>
      </c>
      <c r="F1777" s="24" t="s">
        <v>191</v>
      </c>
      <c r="G1777" s="36" t="s">
        <v>50</v>
      </c>
      <c r="H1777" s="26">
        <v>0</v>
      </c>
      <c r="I1777" s="37">
        <v>0</v>
      </c>
      <c r="J1777" s="37">
        <v>0</v>
      </c>
      <c r="K1777" s="38">
        <v>7</v>
      </c>
      <c r="L1777" s="27">
        <v>24.5</v>
      </c>
      <c r="M1777" s="27">
        <v>1.71</v>
      </c>
      <c r="N1777" s="29">
        <v>26.21</v>
      </c>
      <c r="O1777" s="27">
        <v>1.71</v>
      </c>
      <c r="P1777" s="27">
        <v>26.21</v>
      </c>
      <c r="Q1777" s="31">
        <v>26.25</v>
      </c>
      <c r="R1777" s="31"/>
      <c r="S1777">
        <f t="shared" si="154"/>
        <v>6</v>
      </c>
      <c r="T1777" t="str">
        <f t="shared" si="155"/>
        <v>พค</v>
      </c>
      <c r="U1777" t="str">
        <f t="shared" si="156"/>
        <v>1</v>
      </c>
      <c r="V1777" cm="1">
        <f t="array" ref="V1777">_xlfn.SWITCH(T1777,"มค",1,"กพ",2,"มี",3,"เม",4,"พค",5,"มิ",6,"กค",7,"สค",8,"กย",9,"ตค",10,"พย",11,"ธค",12)</f>
        <v>5</v>
      </c>
      <c r="W1777" s="55">
        <f t="shared" si="157"/>
        <v>2022</v>
      </c>
      <c r="X1777" s="54">
        <f t="shared" si="158"/>
        <v>44682</v>
      </c>
    </row>
    <row r="1778" spans="1:24" s="39" customFormat="1" ht="24" x14ac:dyDescent="0.4">
      <c r="A1778" s="35">
        <v>65</v>
      </c>
      <c r="B1778" s="20" t="s">
        <v>3196</v>
      </c>
      <c r="C1778" s="35" t="s">
        <v>3398</v>
      </c>
      <c r="D1778" s="45" t="s">
        <v>186</v>
      </c>
      <c r="E1778" s="34" t="s">
        <v>187</v>
      </c>
      <c r="F1778" s="34" t="s">
        <v>188</v>
      </c>
      <c r="G1778" s="36" t="s">
        <v>50</v>
      </c>
      <c r="H1778" s="26">
        <v>0</v>
      </c>
      <c r="I1778" s="37">
        <v>0</v>
      </c>
      <c r="J1778" s="37">
        <v>0</v>
      </c>
      <c r="K1778" s="38">
        <v>4</v>
      </c>
      <c r="L1778" s="27">
        <v>14</v>
      </c>
      <c r="M1778" s="27">
        <v>0.98</v>
      </c>
      <c r="N1778" s="29">
        <v>14.98</v>
      </c>
      <c r="O1778" s="27">
        <v>0.98</v>
      </c>
      <c r="P1778" s="27">
        <v>14.98</v>
      </c>
      <c r="Q1778" s="31">
        <v>15</v>
      </c>
      <c r="R1778" s="31"/>
      <c r="S1778">
        <f t="shared" si="154"/>
        <v>6</v>
      </c>
      <c r="T1778" t="str">
        <f t="shared" si="155"/>
        <v>พค</v>
      </c>
      <c r="U1778" t="str">
        <f t="shared" si="156"/>
        <v>1</v>
      </c>
      <c r="V1778" cm="1">
        <f t="array" ref="V1778">_xlfn.SWITCH(T1778,"มค",1,"กพ",2,"มี",3,"เม",4,"พค",5,"มิ",6,"กค",7,"สค",8,"กย",9,"ตค",10,"พย",11,"ธค",12)</f>
        <v>5</v>
      </c>
      <c r="W1778" s="55">
        <f t="shared" si="157"/>
        <v>2022</v>
      </c>
      <c r="X1778" s="54">
        <f t="shared" si="158"/>
        <v>44682</v>
      </c>
    </row>
    <row r="1779" spans="1:24" s="39" customFormat="1" ht="24" x14ac:dyDescent="0.4">
      <c r="A1779" s="35">
        <v>66</v>
      </c>
      <c r="B1779" s="20" t="s">
        <v>3196</v>
      </c>
      <c r="C1779" s="35" t="s">
        <v>3399</v>
      </c>
      <c r="D1779" s="45" t="s">
        <v>1487</v>
      </c>
      <c r="E1779" s="34" t="s">
        <v>252</v>
      </c>
      <c r="F1779" s="34" t="s">
        <v>1488</v>
      </c>
      <c r="G1779" s="36" t="s">
        <v>50</v>
      </c>
      <c r="H1779" s="26">
        <v>0</v>
      </c>
      <c r="I1779" s="37">
        <v>0</v>
      </c>
      <c r="J1779" s="37">
        <v>0</v>
      </c>
      <c r="K1779" s="38">
        <v>26</v>
      </c>
      <c r="L1779" s="27">
        <v>91</v>
      </c>
      <c r="M1779" s="27">
        <v>6.37</v>
      </c>
      <c r="N1779" s="29">
        <v>97.37</v>
      </c>
      <c r="O1779" s="27">
        <v>6.37</v>
      </c>
      <c r="P1779" s="27">
        <v>97.37</v>
      </c>
      <c r="Q1779" s="31">
        <v>97.5</v>
      </c>
      <c r="R1779" s="31"/>
      <c r="S1779">
        <f t="shared" ref="S1779:S1842" si="159">LEN(B1779)</f>
        <v>6</v>
      </c>
      <c r="T1779" t="str">
        <f t="shared" ref="T1779:T1842" si="160">IF(S1779=5,MID(B1779,2,2),MID(B1779,3,2))</f>
        <v>พค</v>
      </c>
      <c r="U1779" t="str">
        <f t="shared" ref="U1779:U1842" si="161">IF(S1779=6,LEFT(B1779,1),LEFT(B1779,2))</f>
        <v>1</v>
      </c>
      <c r="V1779" cm="1">
        <f t="array" ref="V1779">_xlfn.SWITCH(T1779,"มค",1,"กพ",2,"มี",3,"เม",4,"พค",5,"มิ",6,"กค",7,"สค",8,"กย",9,"ตค",10,"พย",11,"ธค",12)</f>
        <v>5</v>
      </c>
      <c r="W1779" s="55">
        <f t="shared" ref="W1779:W1842" si="162">(2500+RIGHT(B1779,2))-543</f>
        <v>2022</v>
      </c>
      <c r="X1779" s="54">
        <f t="shared" ref="X1779:X1842" si="163">DATE(W1779,V1779,U1779)</f>
        <v>44682</v>
      </c>
    </row>
    <row r="1780" spans="1:24" s="39" customFormat="1" ht="24" x14ac:dyDescent="0.4">
      <c r="A1780" s="35">
        <v>67</v>
      </c>
      <c r="B1780" s="20" t="s">
        <v>3205</v>
      </c>
      <c r="C1780" s="35" t="s">
        <v>3400</v>
      </c>
      <c r="D1780" s="45" t="s">
        <v>377</v>
      </c>
      <c r="E1780" s="34" t="s">
        <v>378</v>
      </c>
      <c r="F1780" s="34" t="s">
        <v>379</v>
      </c>
      <c r="G1780" s="36" t="s">
        <v>50</v>
      </c>
      <c r="H1780" s="26">
        <v>0</v>
      </c>
      <c r="I1780" s="37">
        <v>0</v>
      </c>
      <c r="J1780" s="37">
        <v>0</v>
      </c>
      <c r="K1780" s="38">
        <v>153</v>
      </c>
      <c r="L1780" s="27">
        <v>535.5</v>
      </c>
      <c r="M1780" s="27">
        <v>37.479999999999997</v>
      </c>
      <c r="N1780" s="29">
        <v>572.98</v>
      </c>
      <c r="O1780" s="27">
        <v>37.479999999999997</v>
      </c>
      <c r="P1780" s="27">
        <v>572.98</v>
      </c>
      <c r="Q1780" s="31">
        <v>573</v>
      </c>
      <c r="R1780" s="31"/>
      <c r="S1780">
        <f t="shared" si="159"/>
        <v>6</v>
      </c>
      <c r="T1780" t="str">
        <f t="shared" si="160"/>
        <v>พค</v>
      </c>
      <c r="U1780" t="str">
        <f t="shared" si="161"/>
        <v>1</v>
      </c>
      <c r="V1780" cm="1">
        <f t="array" ref="V1780">_xlfn.SWITCH(T1780,"มค",1,"กพ",2,"มี",3,"เม",4,"พค",5,"มิ",6,"กค",7,"สค",8,"กย",9,"ตค",10,"พย",11,"ธค",12)</f>
        <v>5</v>
      </c>
      <c r="W1780" s="55">
        <f t="shared" si="162"/>
        <v>2022</v>
      </c>
      <c r="X1780" s="54">
        <f t="shared" si="163"/>
        <v>44682</v>
      </c>
    </row>
    <row r="1781" spans="1:24" s="39" customFormat="1" ht="24" x14ac:dyDescent="0.4">
      <c r="A1781" s="35">
        <v>68</v>
      </c>
      <c r="B1781" s="20" t="s">
        <v>3205</v>
      </c>
      <c r="C1781" s="35" t="s">
        <v>3401</v>
      </c>
      <c r="D1781" s="20" t="s">
        <v>373</v>
      </c>
      <c r="E1781" s="21" t="s">
        <v>374</v>
      </c>
      <c r="F1781" s="21" t="s">
        <v>375</v>
      </c>
      <c r="G1781" s="36" t="s">
        <v>50</v>
      </c>
      <c r="H1781" s="26">
        <v>0</v>
      </c>
      <c r="I1781" s="37">
        <v>0</v>
      </c>
      <c r="J1781" s="37">
        <v>0</v>
      </c>
      <c r="K1781" s="38">
        <v>32</v>
      </c>
      <c r="L1781" s="27">
        <v>112</v>
      </c>
      <c r="M1781" s="27">
        <v>7.84</v>
      </c>
      <c r="N1781" s="29">
        <v>119.84</v>
      </c>
      <c r="O1781" s="27">
        <v>7.84</v>
      </c>
      <c r="P1781" s="27">
        <v>119.84</v>
      </c>
      <c r="Q1781" s="31">
        <v>120</v>
      </c>
      <c r="R1781" s="31"/>
      <c r="S1781">
        <f t="shared" si="159"/>
        <v>6</v>
      </c>
      <c r="T1781" t="str">
        <f t="shared" si="160"/>
        <v>พค</v>
      </c>
      <c r="U1781" t="str">
        <f t="shared" si="161"/>
        <v>1</v>
      </c>
      <c r="V1781" cm="1">
        <f t="array" ref="V1781">_xlfn.SWITCH(T1781,"มค",1,"กพ",2,"มี",3,"เม",4,"พค",5,"มิ",6,"กค",7,"สค",8,"กย",9,"ตค",10,"พย",11,"ธค",12)</f>
        <v>5</v>
      </c>
      <c r="W1781" s="55">
        <f t="shared" si="162"/>
        <v>2022</v>
      </c>
      <c r="X1781" s="54">
        <f t="shared" si="163"/>
        <v>44682</v>
      </c>
    </row>
    <row r="1782" spans="1:24" s="39" customFormat="1" ht="24" x14ac:dyDescent="0.4">
      <c r="A1782" s="35">
        <v>69</v>
      </c>
      <c r="B1782" s="20" t="s">
        <v>3205</v>
      </c>
      <c r="C1782" s="35" t="s">
        <v>3402</v>
      </c>
      <c r="D1782" s="20" t="s">
        <v>315</v>
      </c>
      <c r="E1782" s="21" t="s">
        <v>316</v>
      </c>
      <c r="F1782" s="21" t="s">
        <v>317</v>
      </c>
      <c r="G1782" s="36" t="s">
        <v>3182</v>
      </c>
      <c r="H1782" s="26">
        <v>3.5</v>
      </c>
      <c r="I1782" s="37">
        <v>0.24</v>
      </c>
      <c r="J1782" s="37">
        <v>3.74</v>
      </c>
      <c r="K1782" s="38">
        <v>3</v>
      </c>
      <c r="L1782" s="27">
        <v>10.5</v>
      </c>
      <c r="M1782" s="27">
        <v>0.73</v>
      </c>
      <c r="N1782" s="29">
        <v>11.23</v>
      </c>
      <c r="O1782" s="27">
        <v>0.97</v>
      </c>
      <c r="P1782" s="27">
        <v>14.97</v>
      </c>
      <c r="Q1782" s="31">
        <v>15</v>
      </c>
      <c r="R1782" s="31"/>
      <c r="S1782">
        <f t="shared" si="159"/>
        <v>6</v>
      </c>
      <c r="T1782" t="str">
        <f t="shared" si="160"/>
        <v>พค</v>
      </c>
      <c r="U1782" t="str">
        <f t="shared" si="161"/>
        <v>1</v>
      </c>
      <c r="V1782" cm="1">
        <f t="array" ref="V1782">_xlfn.SWITCH(T1782,"มค",1,"กพ",2,"มี",3,"เม",4,"พค",5,"มิ",6,"กค",7,"สค",8,"กย",9,"ตค",10,"พย",11,"ธค",12)</f>
        <v>5</v>
      </c>
      <c r="W1782" s="55">
        <f t="shared" si="162"/>
        <v>2022</v>
      </c>
      <c r="X1782" s="54">
        <f t="shared" si="163"/>
        <v>44682</v>
      </c>
    </row>
    <row r="1783" spans="1:24" s="39" customFormat="1" ht="24" x14ac:dyDescent="0.4">
      <c r="A1783" s="35">
        <v>70</v>
      </c>
      <c r="B1783" s="20" t="s">
        <v>3205</v>
      </c>
      <c r="C1783" s="35" t="s">
        <v>3403</v>
      </c>
      <c r="D1783" s="20" t="s">
        <v>319</v>
      </c>
      <c r="E1783" s="21" t="s">
        <v>320</v>
      </c>
      <c r="F1783" s="21" t="s">
        <v>321</v>
      </c>
      <c r="G1783" s="36" t="s">
        <v>3182</v>
      </c>
      <c r="H1783" s="26">
        <v>66.5</v>
      </c>
      <c r="I1783" s="37">
        <v>4.6500000000000004</v>
      </c>
      <c r="J1783" s="37">
        <v>71.150000000000006</v>
      </c>
      <c r="K1783" s="38">
        <v>20</v>
      </c>
      <c r="L1783" s="27">
        <v>70</v>
      </c>
      <c r="M1783" s="27">
        <v>4.9000000000000004</v>
      </c>
      <c r="N1783" s="29">
        <v>74.900000000000006</v>
      </c>
      <c r="O1783" s="27">
        <v>9.5500000000000007</v>
      </c>
      <c r="P1783" s="27">
        <v>146.05000000000001</v>
      </c>
      <c r="Q1783" s="31">
        <v>146.25</v>
      </c>
      <c r="R1783" s="31"/>
      <c r="S1783">
        <f t="shared" si="159"/>
        <v>6</v>
      </c>
      <c r="T1783" t="str">
        <f t="shared" si="160"/>
        <v>พค</v>
      </c>
      <c r="U1783" t="str">
        <f t="shared" si="161"/>
        <v>1</v>
      </c>
      <c r="V1783" cm="1">
        <f t="array" ref="V1783">_xlfn.SWITCH(T1783,"มค",1,"กพ",2,"มี",3,"เม",4,"พค",5,"มิ",6,"กค",7,"สค",8,"กย",9,"ตค",10,"พย",11,"ธค",12)</f>
        <v>5</v>
      </c>
      <c r="W1783" s="55">
        <f t="shared" si="162"/>
        <v>2022</v>
      </c>
      <c r="X1783" s="54">
        <f t="shared" si="163"/>
        <v>44682</v>
      </c>
    </row>
    <row r="1784" spans="1:24" s="39" customFormat="1" ht="24" x14ac:dyDescent="0.4">
      <c r="A1784" s="35">
        <v>71</v>
      </c>
      <c r="B1784" s="20" t="s">
        <v>3205</v>
      </c>
      <c r="C1784" s="35" t="s">
        <v>3404</v>
      </c>
      <c r="D1784" s="20" t="s">
        <v>1541</v>
      </c>
      <c r="E1784" s="21" t="s">
        <v>1542</v>
      </c>
      <c r="F1784" s="21" t="s">
        <v>1543</v>
      </c>
      <c r="G1784" s="36" t="s">
        <v>50</v>
      </c>
      <c r="H1784" s="26">
        <v>0</v>
      </c>
      <c r="I1784" s="37">
        <v>0</v>
      </c>
      <c r="J1784" s="37">
        <v>0</v>
      </c>
      <c r="K1784" s="38">
        <v>12</v>
      </c>
      <c r="L1784" s="27">
        <v>42</v>
      </c>
      <c r="M1784" s="27">
        <v>2.94</v>
      </c>
      <c r="N1784" s="29">
        <v>44.94</v>
      </c>
      <c r="O1784" s="27">
        <v>2.94</v>
      </c>
      <c r="P1784" s="27">
        <v>44.94</v>
      </c>
      <c r="Q1784" s="31">
        <v>45</v>
      </c>
      <c r="R1784" s="31"/>
      <c r="S1784">
        <f t="shared" si="159"/>
        <v>6</v>
      </c>
      <c r="T1784" t="str">
        <f t="shared" si="160"/>
        <v>พค</v>
      </c>
      <c r="U1784" t="str">
        <f t="shared" si="161"/>
        <v>1</v>
      </c>
      <c r="V1784" cm="1">
        <f t="array" ref="V1784">_xlfn.SWITCH(T1784,"มค",1,"กพ",2,"มี",3,"เม",4,"พค",5,"มิ",6,"กค",7,"สค",8,"กย",9,"ตค",10,"พย",11,"ธค",12)</f>
        <v>5</v>
      </c>
      <c r="W1784" s="55">
        <f t="shared" si="162"/>
        <v>2022</v>
      </c>
      <c r="X1784" s="54">
        <f t="shared" si="163"/>
        <v>44682</v>
      </c>
    </row>
    <row r="1785" spans="1:24" s="39" customFormat="1" ht="24" x14ac:dyDescent="0.4">
      <c r="A1785" s="35">
        <v>72</v>
      </c>
      <c r="B1785" s="20" t="s">
        <v>3205</v>
      </c>
      <c r="C1785" s="35" t="s">
        <v>3405</v>
      </c>
      <c r="D1785" s="45" t="s">
        <v>1537</v>
      </c>
      <c r="E1785" s="34" t="s">
        <v>1538</v>
      </c>
      <c r="F1785" s="34" t="s">
        <v>1539</v>
      </c>
      <c r="G1785" s="36" t="s">
        <v>50</v>
      </c>
      <c r="H1785" s="26">
        <v>0</v>
      </c>
      <c r="I1785" s="37">
        <v>0</v>
      </c>
      <c r="J1785" s="37">
        <v>0</v>
      </c>
      <c r="K1785" s="38">
        <v>48</v>
      </c>
      <c r="L1785" s="27">
        <v>168</v>
      </c>
      <c r="M1785" s="27">
        <v>11.76</v>
      </c>
      <c r="N1785" s="29">
        <v>179.76</v>
      </c>
      <c r="O1785" s="27">
        <v>11.76</v>
      </c>
      <c r="P1785" s="27">
        <v>179.76</v>
      </c>
      <c r="Q1785" s="31">
        <v>180</v>
      </c>
      <c r="R1785" s="31"/>
      <c r="S1785">
        <f t="shared" si="159"/>
        <v>6</v>
      </c>
      <c r="T1785" t="str">
        <f t="shared" si="160"/>
        <v>พค</v>
      </c>
      <c r="U1785" t="str">
        <f t="shared" si="161"/>
        <v>1</v>
      </c>
      <c r="V1785" cm="1">
        <f t="array" ref="V1785">_xlfn.SWITCH(T1785,"มค",1,"กพ",2,"มี",3,"เม",4,"พค",5,"มิ",6,"กค",7,"สค",8,"กย",9,"ตค",10,"พย",11,"ธค",12)</f>
        <v>5</v>
      </c>
      <c r="W1785" s="55">
        <f t="shared" si="162"/>
        <v>2022</v>
      </c>
      <c r="X1785" s="54">
        <f t="shared" si="163"/>
        <v>44682</v>
      </c>
    </row>
    <row r="1786" spans="1:24" s="39" customFormat="1" ht="24" x14ac:dyDescent="0.4">
      <c r="A1786" s="35">
        <v>73</v>
      </c>
      <c r="B1786" s="20" t="s">
        <v>3205</v>
      </c>
      <c r="C1786" s="35" t="s">
        <v>3406</v>
      </c>
      <c r="D1786" s="22" t="s">
        <v>1532</v>
      </c>
      <c r="E1786" s="34" t="s">
        <v>1533</v>
      </c>
      <c r="F1786" s="34" t="s">
        <v>1534</v>
      </c>
      <c r="G1786" s="36" t="s">
        <v>50</v>
      </c>
      <c r="H1786" s="26">
        <v>0</v>
      </c>
      <c r="I1786" s="37">
        <v>0</v>
      </c>
      <c r="J1786" s="37">
        <v>0</v>
      </c>
      <c r="K1786" s="38">
        <v>18</v>
      </c>
      <c r="L1786" s="27">
        <v>63</v>
      </c>
      <c r="M1786" s="27">
        <v>4.41</v>
      </c>
      <c r="N1786" s="29">
        <v>67.41</v>
      </c>
      <c r="O1786" s="27">
        <v>4.41</v>
      </c>
      <c r="P1786" s="27">
        <v>67.41</v>
      </c>
      <c r="Q1786" s="31">
        <v>67.5</v>
      </c>
      <c r="R1786" s="31"/>
      <c r="S1786">
        <f t="shared" si="159"/>
        <v>6</v>
      </c>
      <c r="T1786" t="str">
        <f t="shared" si="160"/>
        <v>พค</v>
      </c>
      <c r="U1786" t="str">
        <f t="shared" si="161"/>
        <v>1</v>
      </c>
      <c r="V1786" cm="1">
        <f t="array" ref="V1786">_xlfn.SWITCH(T1786,"มค",1,"กพ",2,"มี",3,"เม",4,"พค",5,"มิ",6,"กค",7,"สค",8,"กย",9,"ตค",10,"พย",11,"ธค",12)</f>
        <v>5</v>
      </c>
      <c r="W1786" s="55">
        <f t="shared" si="162"/>
        <v>2022</v>
      </c>
      <c r="X1786" s="54">
        <f t="shared" si="163"/>
        <v>44682</v>
      </c>
    </row>
    <row r="1787" spans="1:24" s="39" customFormat="1" ht="24" x14ac:dyDescent="0.4">
      <c r="A1787" s="35">
        <v>74</v>
      </c>
      <c r="B1787" s="20" t="s">
        <v>3205</v>
      </c>
      <c r="C1787" s="35" t="s">
        <v>3407</v>
      </c>
      <c r="D1787" s="22" t="s">
        <v>311</v>
      </c>
      <c r="E1787" s="34" t="s">
        <v>312</v>
      </c>
      <c r="F1787" s="34" t="s">
        <v>313</v>
      </c>
      <c r="G1787" s="36" t="s">
        <v>50</v>
      </c>
      <c r="H1787" s="26">
        <v>0</v>
      </c>
      <c r="I1787" s="37">
        <v>0</v>
      </c>
      <c r="J1787" s="37">
        <v>0</v>
      </c>
      <c r="K1787" s="38">
        <v>44</v>
      </c>
      <c r="L1787" s="27">
        <v>154</v>
      </c>
      <c r="M1787" s="27">
        <v>10.78</v>
      </c>
      <c r="N1787" s="29">
        <v>164.78</v>
      </c>
      <c r="O1787" s="27">
        <v>10.78</v>
      </c>
      <c r="P1787" s="27">
        <v>164.78</v>
      </c>
      <c r="Q1787" s="31">
        <v>165</v>
      </c>
      <c r="R1787" s="31"/>
      <c r="S1787">
        <f t="shared" si="159"/>
        <v>6</v>
      </c>
      <c r="T1787" t="str">
        <f t="shared" si="160"/>
        <v>พค</v>
      </c>
      <c r="U1787" t="str">
        <f t="shared" si="161"/>
        <v>1</v>
      </c>
      <c r="V1787" cm="1">
        <f t="array" ref="V1787">_xlfn.SWITCH(T1787,"มค",1,"กพ",2,"มี",3,"เม",4,"พค",5,"มิ",6,"กค",7,"สค",8,"กย",9,"ตค",10,"พย",11,"ธค",12)</f>
        <v>5</v>
      </c>
      <c r="W1787" s="55">
        <f t="shared" si="162"/>
        <v>2022</v>
      </c>
      <c r="X1787" s="54">
        <f t="shared" si="163"/>
        <v>44682</v>
      </c>
    </row>
    <row r="1788" spans="1:24" s="39" customFormat="1" ht="24" x14ac:dyDescent="0.4">
      <c r="A1788" s="35">
        <v>75</v>
      </c>
      <c r="B1788" s="20" t="s">
        <v>3205</v>
      </c>
      <c r="C1788" s="35" t="s">
        <v>3408</v>
      </c>
      <c r="D1788" s="22" t="s">
        <v>307</v>
      </c>
      <c r="E1788" s="34" t="s">
        <v>308</v>
      </c>
      <c r="F1788" s="34" t="s">
        <v>309</v>
      </c>
      <c r="G1788" s="36" t="s">
        <v>50</v>
      </c>
      <c r="H1788" s="26">
        <v>0</v>
      </c>
      <c r="I1788" s="37">
        <v>0</v>
      </c>
      <c r="J1788" s="37">
        <v>0</v>
      </c>
      <c r="K1788" s="38">
        <v>39</v>
      </c>
      <c r="L1788" s="27">
        <v>136.5</v>
      </c>
      <c r="M1788" s="27">
        <v>9.5500000000000007</v>
      </c>
      <c r="N1788" s="29">
        <v>146.05000000000001</v>
      </c>
      <c r="O1788" s="27">
        <v>9.5500000000000007</v>
      </c>
      <c r="P1788" s="27">
        <v>146.05000000000001</v>
      </c>
      <c r="Q1788" s="31">
        <v>146.25</v>
      </c>
      <c r="R1788" s="31"/>
      <c r="S1788">
        <f t="shared" si="159"/>
        <v>6</v>
      </c>
      <c r="T1788" t="str">
        <f t="shared" si="160"/>
        <v>พค</v>
      </c>
      <c r="U1788" t="str">
        <f t="shared" si="161"/>
        <v>1</v>
      </c>
      <c r="V1788" cm="1">
        <f t="array" ref="V1788">_xlfn.SWITCH(T1788,"มค",1,"กพ",2,"มี",3,"เม",4,"พค",5,"มิ",6,"กค",7,"สค",8,"กย",9,"ตค",10,"พย",11,"ธค",12)</f>
        <v>5</v>
      </c>
      <c r="W1788" s="55">
        <f t="shared" si="162"/>
        <v>2022</v>
      </c>
      <c r="X1788" s="54">
        <f t="shared" si="163"/>
        <v>44682</v>
      </c>
    </row>
    <row r="1789" spans="1:24" s="39" customFormat="1" ht="24" x14ac:dyDescent="0.4">
      <c r="A1789" s="35">
        <v>76</v>
      </c>
      <c r="B1789" s="20" t="s">
        <v>3205</v>
      </c>
      <c r="C1789" s="35" t="s">
        <v>3409</v>
      </c>
      <c r="D1789" s="22" t="s">
        <v>1527</v>
      </c>
      <c r="E1789" s="34" t="s">
        <v>1528</v>
      </c>
      <c r="F1789" s="34" t="s">
        <v>1529</v>
      </c>
      <c r="G1789" s="36" t="s">
        <v>3351</v>
      </c>
      <c r="H1789" s="26">
        <v>59.5</v>
      </c>
      <c r="I1789" s="37">
        <v>4.16</v>
      </c>
      <c r="J1789" s="37">
        <v>63.66</v>
      </c>
      <c r="K1789" s="38">
        <v>9</v>
      </c>
      <c r="L1789" s="27">
        <v>31.5</v>
      </c>
      <c r="M1789" s="27">
        <v>2.2000000000000002</v>
      </c>
      <c r="N1789" s="29">
        <v>33.700000000000003</v>
      </c>
      <c r="O1789" s="27">
        <v>6.36</v>
      </c>
      <c r="P1789" s="27">
        <v>97.36</v>
      </c>
      <c r="Q1789" s="31">
        <v>97.5</v>
      </c>
      <c r="R1789" s="31"/>
      <c r="S1789">
        <f t="shared" si="159"/>
        <v>6</v>
      </c>
      <c r="T1789" t="str">
        <f t="shared" si="160"/>
        <v>พค</v>
      </c>
      <c r="U1789" t="str">
        <f t="shared" si="161"/>
        <v>1</v>
      </c>
      <c r="V1789" cm="1">
        <f t="array" ref="V1789">_xlfn.SWITCH(T1789,"มค",1,"กพ",2,"มี",3,"เม",4,"พค",5,"มิ",6,"กค",7,"สค",8,"กย",9,"ตค",10,"พย",11,"ธค",12)</f>
        <v>5</v>
      </c>
      <c r="W1789" s="55">
        <f t="shared" si="162"/>
        <v>2022</v>
      </c>
      <c r="X1789" s="54">
        <f t="shared" si="163"/>
        <v>44682</v>
      </c>
    </row>
    <row r="1790" spans="1:24" s="39" customFormat="1" ht="24" x14ac:dyDescent="0.4">
      <c r="A1790" s="35">
        <v>77</v>
      </c>
      <c r="B1790" s="20" t="s">
        <v>3205</v>
      </c>
      <c r="C1790" s="35" t="s">
        <v>3410</v>
      </c>
      <c r="D1790" s="22" t="s">
        <v>303</v>
      </c>
      <c r="E1790" s="34" t="s">
        <v>304</v>
      </c>
      <c r="F1790" s="34" t="s">
        <v>305</v>
      </c>
      <c r="G1790" s="36" t="s">
        <v>50</v>
      </c>
      <c r="H1790" s="26">
        <v>0</v>
      </c>
      <c r="I1790" s="37">
        <v>0</v>
      </c>
      <c r="J1790" s="37">
        <v>0</v>
      </c>
      <c r="K1790" s="38">
        <v>24</v>
      </c>
      <c r="L1790" s="27">
        <v>84</v>
      </c>
      <c r="M1790" s="27">
        <v>5.88</v>
      </c>
      <c r="N1790" s="29">
        <v>89.88</v>
      </c>
      <c r="O1790" s="27">
        <v>5.88</v>
      </c>
      <c r="P1790" s="27">
        <v>89.88</v>
      </c>
      <c r="Q1790" s="31">
        <v>90</v>
      </c>
      <c r="R1790" s="31"/>
      <c r="S1790">
        <f t="shared" si="159"/>
        <v>6</v>
      </c>
      <c r="T1790" t="str">
        <f t="shared" si="160"/>
        <v>พค</v>
      </c>
      <c r="U1790" t="str">
        <f t="shared" si="161"/>
        <v>1</v>
      </c>
      <c r="V1790" cm="1">
        <f t="array" ref="V1790">_xlfn.SWITCH(T1790,"มค",1,"กพ",2,"มี",3,"เม",4,"พค",5,"มิ",6,"กค",7,"สค",8,"กย",9,"ตค",10,"พย",11,"ธค",12)</f>
        <v>5</v>
      </c>
      <c r="W1790" s="55">
        <f t="shared" si="162"/>
        <v>2022</v>
      </c>
      <c r="X1790" s="54">
        <f t="shared" si="163"/>
        <v>44682</v>
      </c>
    </row>
    <row r="1791" spans="1:24" s="39" customFormat="1" ht="24" x14ac:dyDescent="0.4">
      <c r="A1791" s="35">
        <v>78</v>
      </c>
      <c r="B1791" s="20" t="s">
        <v>3205</v>
      </c>
      <c r="C1791" s="35" t="s">
        <v>3411</v>
      </c>
      <c r="D1791" s="22" t="s">
        <v>299</v>
      </c>
      <c r="E1791" s="34" t="s">
        <v>300</v>
      </c>
      <c r="F1791" s="34" t="s">
        <v>301</v>
      </c>
      <c r="G1791" s="36" t="s">
        <v>50</v>
      </c>
      <c r="H1791" s="26">
        <v>0</v>
      </c>
      <c r="I1791" s="37">
        <v>0</v>
      </c>
      <c r="J1791" s="37">
        <v>0</v>
      </c>
      <c r="K1791" s="38">
        <v>4</v>
      </c>
      <c r="L1791" s="27">
        <v>14</v>
      </c>
      <c r="M1791" s="27">
        <v>0.98</v>
      </c>
      <c r="N1791" s="29">
        <v>14.98</v>
      </c>
      <c r="O1791" s="27">
        <v>0.98</v>
      </c>
      <c r="P1791" s="27">
        <v>14.98</v>
      </c>
      <c r="Q1791" s="31">
        <v>15</v>
      </c>
      <c r="R1791" s="31"/>
      <c r="S1791">
        <f t="shared" si="159"/>
        <v>6</v>
      </c>
      <c r="T1791" t="str">
        <f t="shared" si="160"/>
        <v>พค</v>
      </c>
      <c r="U1791" t="str">
        <f t="shared" si="161"/>
        <v>1</v>
      </c>
      <c r="V1791" cm="1">
        <f t="array" ref="V1791">_xlfn.SWITCH(T1791,"มค",1,"กพ",2,"มี",3,"เม",4,"พค",5,"มิ",6,"กค",7,"สค",8,"กย",9,"ตค",10,"พย",11,"ธค",12)</f>
        <v>5</v>
      </c>
      <c r="W1791" s="55">
        <f t="shared" si="162"/>
        <v>2022</v>
      </c>
      <c r="X1791" s="54">
        <f t="shared" si="163"/>
        <v>44682</v>
      </c>
    </row>
    <row r="1792" spans="1:24" s="39" customFormat="1" ht="24" x14ac:dyDescent="0.4">
      <c r="A1792" s="35">
        <v>79</v>
      </c>
      <c r="B1792" s="20" t="s">
        <v>3205</v>
      </c>
      <c r="C1792" s="35" t="s">
        <v>3412</v>
      </c>
      <c r="D1792" s="22" t="s">
        <v>2243</v>
      </c>
      <c r="E1792" s="34" t="s">
        <v>292</v>
      </c>
      <c r="F1792" s="34" t="s">
        <v>293</v>
      </c>
      <c r="G1792" s="36" t="s">
        <v>50</v>
      </c>
      <c r="H1792" s="26">
        <v>0</v>
      </c>
      <c r="I1792" s="37">
        <v>0</v>
      </c>
      <c r="J1792" s="37">
        <v>0</v>
      </c>
      <c r="K1792" s="38">
        <v>57</v>
      </c>
      <c r="L1792" s="27">
        <v>199.5</v>
      </c>
      <c r="M1792" s="27">
        <v>13.96</v>
      </c>
      <c r="N1792" s="29">
        <v>213.46</v>
      </c>
      <c r="O1792" s="27">
        <v>13.96</v>
      </c>
      <c r="P1792" s="27">
        <v>213.46</v>
      </c>
      <c r="Q1792" s="31">
        <v>213.5</v>
      </c>
      <c r="R1792" s="31"/>
      <c r="S1792">
        <f t="shared" si="159"/>
        <v>6</v>
      </c>
      <c r="T1792" t="str">
        <f t="shared" si="160"/>
        <v>พค</v>
      </c>
      <c r="U1792" t="str">
        <f t="shared" si="161"/>
        <v>1</v>
      </c>
      <c r="V1792" cm="1">
        <f t="array" ref="V1792">_xlfn.SWITCH(T1792,"มค",1,"กพ",2,"มี",3,"เม",4,"พค",5,"มิ",6,"กค",7,"สค",8,"กย",9,"ตค",10,"พย",11,"ธค",12)</f>
        <v>5</v>
      </c>
      <c r="W1792" s="55">
        <f t="shared" si="162"/>
        <v>2022</v>
      </c>
      <c r="X1792" s="54">
        <f t="shared" si="163"/>
        <v>44682</v>
      </c>
    </row>
    <row r="1793" spans="1:24" s="39" customFormat="1" ht="24" x14ac:dyDescent="0.4">
      <c r="A1793" s="35">
        <v>80</v>
      </c>
      <c r="B1793" s="20" t="s">
        <v>3205</v>
      </c>
      <c r="C1793" s="35" t="s">
        <v>3413</v>
      </c>
      <c r="D1793" s="22" t="s">
        <v>295</v>
      </c>
      <c r="E1793" s="34" t="s">
        <v>296</v>
      </c>
      <c r="F1793" s="34" t="s">
        <v>297</v>
      </c>
      <c r="G1793" s="36" t="s">
        <v>50</v>
      </c>
      <c r="H1793" s="26">
        <v>0</v>
      </c>
      <c r="I1793" s="37">
        <v>0</v>
      </c>
      <c r="J1793" s="37">
        <v>0</v>
      </c>
      <c r="K1793" s="38">
        <v>29</v>
      </c>
      <c r="L1793" s="27">
        <v>101.5</v>
      </c>
      <c r="M1793" s="27">
        <v>7.1</v>
      </c>
      <c r="N1793" s="29">
        <v>108.6</v>
      </c>
      <c r="O1793" s="27">
        <v>7.1</v>
      </c>
      <c r="P1793" s="27">
        <v>108.6</v>
      </c>
      <c r="Q1793" s="31">
        <v>108.75</v>
      </c>
      <c r="R1793" s="31"/>
      <c r="S1793">
        <f t="shared" si="159"/>
        <v>6</v>
      </c>
      <c r="T1793" t="str">
        <f t="shared" si="160"/>
        <v>พค</v>
      </c>
      <c r="U1793" t="str">
        <f t="shared" si="161"/>
        <v>1</v>
      </c>
      <c r="V1793" cm="1">
        <f t="array" ref="V1793">_xlfn.SWITCH(T1793,"มค",1,"กพ",2,"มี",3,"เม",4,"พค",5,"มิ",6,"กค",7,"สค",8,"กย",9,"ตค",10,"พย",11,"ธค",12)</f>
        <v>5</v>
      </c>
      <c r="W1793" s="55">
        <f t="shared" si="162"/>
        <v>2022</v>
      </c>
      <c r="X1793" s="54">
        <f t="shared" si="163"/>
        <v>44682</v>
      </c>
    </row>
    <row r="1794" spans="1:24" s="39" customFormat="1" ht="24" x14ac:dyDescent="0.4">
      <c r="A1794" s="35">
        <v>81</v>
      </c>
      <c r="B1794" s="20" t="s">
        <v>3205</v>
      </c>
      <c r="C1794" s="35" t="s">
        <v>3414</v>
      </c>
      <c r="D1794" s="22" t="s">
        <v>365</v>
      </c>
      <c r="E1794" s="34" t="s">
        <v>366</v>
      </c>
      <c r="F1794" s="34" t="s">
        <v>367</v>
      </c>
      <c r="G1794" s="36" t="s">
        <v>50</v>
      </c>
      <c r="H1794" s="26">
        <v>0</v>
      </c>
      <c r="I1794" s="37">
        <v>0</v>
      </c>
      <c r="J1794" s="37">
        <v>0</v>
      </c>
      <c r="K1794" s="38">
        <v>41</v>
      </c>
      <c r="L1794" s="27">
        <v>143.5</v>
      </c>
      <c r="M1794" s="27">
        <v>10.039999999999999</v>
      </c>
      <c r="N1794" s="29">
        <v>153.54</v>
      </c>
      <c r="O1794" s="27">
        <v>10.039999999999999</v>
      </c>
      <c r="P1794" s="27">
        <v>153.54</v>
      </c>
      <c r="Q1794" s="31">
        <v>153.75</v>
      </c>
      <c r="R1794" s="31"/>
      <c r="S1794">
        <f t="shared" si="159"/>
        <v>6</v>
      </c>
      <c r="T1794" t="str">
        <f t="shared" si="160"/>
        <v>พค</v>
      </c>
      <c r="U1794" t="str">
        <f t="shared" si="161"/>
        <v>1</v>
      </c>
      <c r="V1794" cm="1">
        <f t="array" ref="V1794">_xlfn.SWITCH(T1794,"มค",1,"กพ",2,"มี",3,"เม",4,"พค",5,"มิ",6,"กค",7,"สค",8,"กย",9,"ตค",10,"พย",11,"ธค",12)</f>
        <v>5</v>
      </c>
      <c r="W1794" s="55">
        <f t="shared" si="162"/>
        <v>2022</v>
      </c>
      <c r="X1794" s="54">
        <f t="shared" si="163"/>
        <v>44682</v>
      </c>
    </row>
    <row r="1795" spans="1:24" s="39" customFormat="1" ht="24" x14ac:dyDescent="0.4">
      <c r="A1795" s="35">
        <v>82</v>
      </c>
      <c r="B1795" s="20" t="s">
        <v>3205</v>
      </c>
      <c r="C1795" s="35" t="s">
        <v>3415</v>
      </c>
      <c r="D1795" s="22" t="s">
        <v>358</v>
      </c>
      <c r="E1795" s="34" t="s">
        <v>359</v>
      </c>
      <c r="F1795" s="34" t="s">
        <v>360</v>
      </c>
      <c r="G1795" s="36" t="s">
        <v>50</v>
      </c>
      <c r="H1795" s="26">
        <v>0</v>
      </c>
      <c r="I1795" s="37">
        <v>0</v>
      </c>
      <c r="J1795" s="37">
        <v>0</v>
      </c>
      <c r="K1795" s="38">
        <v>9</v>
      </c>
      <c r="L1795" s="27">
        <v>31.5</v>
      </c>
      <c r="M1795" s="27">
        <v>2.2000000000000002</v>
      </c>
      <c r="N1795" s="29">
        <v>33.700000000000003</v>
      </c>
      <c r="O1795" s="27">
        <v>2.2000000000000002</v>
      </c>
      <c r="P1795" s="27">
        <v>33.700000000000003</v>
      </c>
      <c r="Q1795" s="31">
        <v>33.75</v>
      </c>
      <c r="R1795" s="31"/>
      <c r="S1795">
        <f t="shared" si="159"/>
        <v>6</v>
      </c>
      <c r="T1795" t="str">
        <f t="shared" si="160"/>
        <v>พค</v>
      </c>
      <c r="U1795" t="str">
        <f t="shared" si="161"/>
        <v>1</v>
      </c>
      <c r="V1795" cm="1">
        <f t="array" ref="V1795">_xlfn.SWITCH(T1795,"มค",1,"กพ",2,"มี",3,"เม",4,"พค",5,"มิ",6,"กค",7,"สค",8,"กย",9,"ตค",10,"พย",11,"ธค",12)</f>
        <v>5</v>
      </c>
      <c r="W1795" s="55">
        <f t="shared" si="162"/>
        <v>2022</v>
      </c>
      <c r="X1795" s="54">
        <f t="shared" si="163"/>
        <v>44682</v>
      </c>
    </row>
    <row r="1796" spans="1:24" s="39" customFormat="1" ht="24" x14ac:dyDescent="0.4">
      <c r="A1796" s="35">
        <v>83</v>
      </c>
      <c r="B1796" s="20" t="s">
        <v>3205</v>
      </c>
      <c r="C1796" s="35" t="s">
        <v>3416</v>
      </c>
      <c r="D1796" s="22" t="s">
        <v>362</v>
      </c>
      <c r="E1796" s="34" t="s">
        <v>359</v>
      </c>
      <c r="F1796" s="34" t="s">
        <v>363</v>
      </c>
      <c r="G1796" s="36" t="s">
        <v>50</v>
      </c>
      <c r="H1796" s="26">
        <v>0</v>
      </c>
      <c r="I1796" s="37">
        <v>0</v>
      </c>
      <c r="J1796" s="37">
        <v>0</v>
      </c>
      <c r="K1796" s="38">
        <v>27</v>
      </c>
      <c r="L1796" s="27">
        <v>94.5</v>
      </c>
      <c r="M1796" s="27">
        <v>6.61</v>
      </c>
      <c r="N1796" s="29">
        <v>101.11</v>
      </c>
      <c r="O1796" s="27">
        <v>6.61</v>
      </c>
      <c r="P1796" s="27">
        <v>101.11</v>
      </c>
      <c r="Q1796" s="31">
        <v>101.25</v>
      </c>
      <c r="R1796" s="31"/>
      <c r="S1796">
        <f t="shared" si="159"/>
        <v>6</v>
      </c>
      <c r="T1796" t="str">
        <f t="shared" si="160"/>
        <v>พค</v>
      </c>
      <c r="U1796" t="str">
        <f t="shared" si="161"/>
        <v>1</v>
      </c>
      <c r="V1796" cm="1">
        <f t="array" ref="V1796">_xlfn.SWITCH(T1796,"มค",1,"กพ",2,"มี",3,"เม",4,"พค",5,"มิ",6,"กค",7,"สค",8,"กย",9,"ตค",10,"พย",11,"ธค",12)</f>
        <v>5</v>
      </c>
      <c r="W1796" s="55">
        <f t="shared" si="162"/>
        <v>2022</v>
      </c>
      <c r="X1796" s="54">
        <f t="shared" si="163"/>
        <v>44682</v>
      </c>
    </row>
    <row r="1797" spans="1:24" s="39" customFormat="1" ht="24" x14ac:dyDescent="0.4">
      <c r="A1797" s="35">
        <v>84</v>
      </c>
      <c r="B1797" s="20" t="s">
        <v>3205</v>
      </c>
      <c r="C1797" s="35" t="s">
        <v>3417</v>
      </c>
      <c r="D1797" s="22" t="s">
        <v>354</v>
      </c>
      <c r="E1797" s="34" t="s">
        <v>355</v>
      </c>
      <c r="F1797" s="34" t="s">
        <v>356</v>
      </c>
      <c r="G1797" s="36" t="s">
        <v>50</v>
      </c>
      <c r="H1797" s="26">
        <v>0</v>
      </c>
      <c r="I1797" s="37">
        <v>0</v>
      </c>
      <c r="J1797" s="37">
        <v>0</v>
      </c>
      <c r="K1797" s="38">
        <v>9</v>
      </c>
      <c r="L1797" s="27">
        <v>31.5</v>
      </c>
      <c r="M1797" s="27">
        <v>2.2000000000000002</v>
      </c>
      <c r="N1797" s="29">
        <v>33.700000000000003</v>
      </c>
      <c r="O1797" s="27">
        <v>2.2000000000000002</v>
      </c>
      <c r="P1797" s="27">
        <v>33.700000000000003</v>
      </c>
      <c r="Q1797" s="31">
        <v>33.75</v>
      </c>
      <c r="R1797" s="31"/>
      <c r="S1797">
        <f t="shared" si="159"/>
        <v>6</v>
      </c>
      <c r="T1797" t="str">
        <f t="shared" si="160"/>
        <v>พค</v>
      </c>
      <c r="U1797" t="str">
        <f t="shared" si="161"/>
        <v>1</v>
      </c>
      <c r="V1797" cm="1">
        <f t="array" ref="V1797">_xlfn.SWITCH(T1797,"มค",1,"กพ",2,"มี",3,"เม",4,"พค",5,"มิ",6,"กค",7,"สค",8,"กย",9,"ตค",10,"พย",11,"ธค",12)</f>
        <v>5</v>
      </c>
      <c r="W1797" s="55">
        <f t="shared" si="162"/>
        <v>2022</v>
      </c>
      <c r="X1797" s="54">
        <f t="shared" si="163"/>
        <v>44682</v>
      </c>
    </row>
    <row r="1798" spans="1:24" s="39" customFormat="1" ht="24" x14ac:dyDescent="0.4">
      <c r="A1798" s="35">
        <v>85</v>
      </c>
      <c r="B1798" s="20" t="s">
        <v>3205</v>
      </c>
      <c r="C1798" s="35" t="s">
        <v>3418</v>
      </c>
      <c r="D1798" s="22" t="s">
        <v>346</v>
      </c>
      <c r="E1798" s="34" t="s">
        <v>347</v>
      </c>
      <c r="F1798" s="34" t="s">
        <v>348</v>
      </c>
      <c r="G1798" s="36" t="s">
        <v>50</v>
      </c>
      <c r="H1798" s="26">
        <v>0</v>
      </c>
      <c r="I1798" s="37">
        <v>0</v>
      </c>
      <c r="J1798" s="37">
        <v>0</v>
      </c>
      <c r="K1798" s="38">
        <v>6</v>
      </c>
      <c r="L1798" s="27">
        <v>21</v>
      </c>
      <c r="M1798" s="27">
        <v>1.47</v>
      </c>
      <c r="N1798" s="29">
        <v>22.47</v>
      </c>
      <c r="O1798" s="27">
        <v>1.47</v>
      </c>
      <c r="P1798" s="27">
        <v>22.47</v>
      </c>
      <c r="Q1798" s="31">
        <v>22.5</v>
      </c>
      <c r="R1798" s="31"/>
      <c r="S1798">
        <f t="shared" si="159"/>
        <v>6</v>
      </c>
      <c r="T1798" t="str">
        <f t="shared" si="160"/>
        <v>พค</v>
      </c>
      <c r="U1798" t="str">
        <f t="shared" si="161"/>
        <v>1</v>
      </c>
      <c r="V1798" cm="1">
        <f t="array" ref="V1798">_xlfn.SWITCH(T1798,"มค",1,"กพ",2,"มี",3,"เม",4,"พค",5,"มิ",6,"กค",7,"สค",8,"กย",9,"ตค",10,"พย",11,"ธค",12)</f>
        <v>5</v>
      </c>
      <c r="W1798" s="55">
        <f t="shared" si="162"/>
        <v>2022</v>
      </c>
      <c r="X1798" s="54">
        <f t="shared" si="163"/>
        <v>44682</v>
      </c>
    </row>
    <row r="1799" spans="1:24" s="39" customFormat="1" ht="24" x14ac:dyDescent="0.4">
      <c r="A1799" s="35">
        <v>86</v>
      </c>
      <c r="B1799" s="20" t="s">
        <v>3205</v>
      </c>
      <c r="C1799" s="35" t="s">
        <v>3419</v>
      </c>
      <c r="D1799" s="22" t="s">
        <v>342</v>
      </c>
      <c r="E1799" s="34" t="s">
        <v>343</v>
      </c>
      <c r="F1799" s="34" t="s">
        <v>344</v>
      </c>
      <c r="G1799" s="36" t="s">
        <v>50</v>
      </c>
      <c r="H1799" s="26">
        <v>0</v>
      </c>
      <c r="I1799" s="37">
        <v>0</v>
      </c>
      <c r="J1799" s="37">
        <v>0</v>
      </c>
      <c r="K1799" s="38">
        <v>17</v>
      </c>
      <c r="L1799" s="27">
        <v>59.5</v>
      </c>
      <c r="M1799" s="27">
        <v>4.16</v>
      </c>
      <c r="N1799" s="29">
        <v>63.66</v>
      </c>
      <c r="O1799" s="27">
        <v>4.16</v>
      </c>
      <c r="P1799" s="27">
        <v>63.66</v>
      </c>
      <c r="Q1799" s="31">
        <v>63.75</v>
      </c>
      <c r="R1799" s="31"/>
      <c r="S1799">
        <f t="shared" si="159"/>
        <v>6</v>
      </c>
      <c r="T1799" t="str">
        <f t="shared" si="160"/>
        <v>พค</v>
      </c>
      <c r="U1799" t="str">
        <f t="shared" si="161"/>
        <v>1</v>
      </c>
      <c r="V1799" cm="1">
        <f t="array" ref="V1799">_xlfn.SWITCH(T1799,"มค",1,"กพ",2,"มี",3,"เม",4,"พค",5,"มิ",6,"กค",7,"สค",8,"กย",9,"ตค",10,"พย",11,"ธค",12)</f>
        <v>5</v>
      </c>
      <c r="W1799" s="55">
        <f t="shared" si="162"/>
        <v>2022</v>
      </c>
      <c r="X1799" s="54">
        <f t="shared" si="163"/>
        <v>44682</v>
      </c>
    </row>
    <row r="1800" spans="1:24" s="39" customFormat="1" ht="24" x14ac:dyDescent="0.4">
      <c r="A1800" s="35">
        <v>87</v>
      </c>
      <c r="B1800" s="20" t="s">
        <v>3205</v>
      </c>
      <c r="C1800" s="35" t="s">
        <v>3420</v>
      </c>
      <c r="D1800" s="22" t="s">
        <v>339</v>
      </c>
      <c r="E1800" s="34" t="s">
        <v>336</v>
      </c>
      <c r="F1800" s="34" t="s">
        <v>340</v>
      </c>
      <c r="G1800" s="36" t="s">
        <v>50</v>
      </c>
      <c r="H1800" s="26">
        <v>0</v>
      </c>
      <c r="I1800" s="37">
        <v>0</v>
      </c>
      <c r="J1800" s="37">
        <v>0</v>
      </c>
      <c r="K1800" s="38">
        <v>17</v>
      </c>
      <c r="L1800" s="27">
        <v>59.5</v>
      </c>
      <c r="M1800" s="27">
        <v>4.16</v>
      </c>
      <c r="N1800" s="29">
        <v>63.66</v>
      </c>
      <c r="O1800" s="27">
        <v>4.16</v>
      </c>
      <c r="P1800" s="27">
        <v>63.66</v>
      </c>
      <c r="Q1800" s="31">
        <v>63.75</v>
      </c>
      <c r="R1800" s="31"/>
      <c r="S1800">
        <f t="shared" si="159"/>
        <v>6</v>
      </c>
      <c r="T1800" t="str">
        <f t="shared" si="160"/>
        <v>พค</v>
      </c>
      <c r="U1800" t="str">
        <f t="shared" si="161"/>
        <v>1</v>
      </c>
      <c r="V1800" cm="1">
        <f t="array" ref="V1800">_xlfn.SWITCH(T1800,"มค",1,"กพ",2,"มี",3,"เม",4,"พค",5,"มิ",6,"กค",7,"สค",8,"กย",9,"ตค",10,"พย",11,"ธค",12)</f>
        <v>5</v>
      </c>
      <c r="W1800" s="55">
        <f t="shared" si="162"/>
        <v>2022</v>
      </c>
      <c r="X1800" s="54">
        <f t="shared" si="163"/>
        <v>44682</v>
      </c>
    </row>
    <row r="1801" spans="1:24" s="39" customFormat="1" ht="24" x14ac:dyDescent="0.4">
      <c r="A1801" s="35">
        <v>88</v>
      </c>
      <c r="B1801" s="20" t="s">
        <v>3205</v>
      </c>
      <c r="C1801" s="35" t="s">
        <v>3421</v>
      </c>
      <c r="D1801" s="22" t="s">
        <v>335</v>
      </c>
      <c r="E1801" s="34" t="s">
        <v>336</v>
      </c>
      <c r="F1801" s="34" t="s">
        <v>337</v>
      </c>
      <c r="G1801" s="36" t="s">
        <v>50</v>
      </c>
      <c r="H1801" s="26">
        <v>0</v>
      </c>
      <c r="I1801" s="37">
        <v>0</v>
      </c>
      <c r="J1801" s="37">
        <v>0</v>
      </c>
      <c r="K1801" s="38">
        <v>14</v>
      </c>
      <c r="L1801" s="27">
        <v>49</v>
      </c>
      <c r="M1801" s="27">
        <v>3.43</v>
      </c>
      <c r="N1801" s="29">
        <v>52.43</v>
      </c>
      <c r="O1801" s="27">
        <v>3.43</v>
      </c>
      <c r="P1801" s="27">
        <v>52.43</v>
      </c>
      <c r="Q1801" s="31">
        <v>52.5</v>
      </c>
      <c r="R1801" s="31"/>
      <c r="S1801">
        <f t="shared" si="159"/>
        <v>6</v>
      </c>
      <c r="T1801" t="str">
        <f t="shared" si="160"/>
        <v>พค</v>
      </c>
      <c r="U1801" t="str">
        <f t="shared" si="161"/>
        <v>1</v>
      </c>
      <c r="V1801" cm="1">
        <f t="array" ref="V1801">_xlfn.SWITCH(T1801,"มค",1,"กพ",2,"มี",3,"เม",4,"พค",5,"มิ",6,"กค",7,"สค",8,"กย",9,"ตค",10,"พย",11,"ธค",12)</f>
        <v>5</v>
      </c>
      <c r="W1801" s="55">
        <f t="shared" si="162"/>
        <v>2022</v>
      </c>
      <c r="X1801" s="54">
        <f t="shared" si="163"/>
        <v>44682</v>
      </c>
    </row>
    <row r="1802" spans="1:24" s="39" customFormat="1" ht="24" x14ac:dyDescent="0.4">
      <c r="A1802" s="35">
        <v>89</v>
      </c>
      <c r="B1802" s="20" t="s">
        <v>3205</v>
      </c>
      <c r="C1802" s="35" t="s">
        <v>3422</v>
      </c>
      <c r="D1802" s="22" t="s">
        <v>350</v>
      </c>
      <c r="E1802" s="46" t="s">
        <v>351</v>
      </c>
      <c r="F1802" s="34" t="s">
        <v>352</v>
      </c>
      <c r="G1802" s="36" t="s">
        <v>50</v>
      </c>
      <c r="H1802" s="26">
        <v>0</v>
      </c>
      <c r="I1802" s="37">
        <v>0</v>
      </c>
      <c r="J1802" s="37">
        <v>0</v>
      </c>
      <c r="K1802" s="38">
        <v>23</v>
      </c>
      <c r="L1802" s="27">
        <v>80.5</v>
      </c>
      <c r="M1802" s="27">
        <v>5.63</v>
      </c>
      <c r="N1802" s="29">
        <v>86.13</v>
      </c>
      <c r="O1802" s="27">
        <v>5.63</v>
      </c>
      <c r="P1802" s="27">
        <v>86.13</v>
      </c>
      <c r="Q1802" s="31">
        <v>86.25</v>
      </c>
      <c r="R1802" s="31"/>
      <c r="S1802">
        <f t="shared" si="159"/>
        <v>6</v>
      </c>
      <c r="T1802" t="str">
        <f t="shared" si="160"/>
        <v>พค</v>
      </c>
      <c r="U1802" t="str">
        <f t="shared" si="161"/>
        <v>1</v>
      </c>
      <c r="V1802" cm="1">
        <f t="array" ref="V1802">_xlfn.SWITCH(T1802,"มค",1,"กพ",2,"มี",3,"เม",4,"พค",5,"มิ",6,"กค",7,"สค",8,"กย",9,"ตค",10,"พย",11,"ธค",12)</f>
        <v>5</v>
      </c>
      <c r="W1802" s="55">
        <f t="shared" si="162"/>
        <v>2022</v>
      </c>
      <c r="X1802" s="54">
        <f t="shared" si="163"/>
        <v>44682</v>
      </c>
    </row>
    <row r="1803" spans="1:24" s="39" customFormat="1" ht="24" x14ac:dyDescent="0.4">
      <c r="A1803" s="35">
        <v>90</v>
      </c>
      <c r="B1803" s="20" t="s">
        <v>3205</v>
      </c>
      <c r="C1803" s="35" t="s">
        <v>3423</v>
      </c>
      <c r="D1803" s="22" t="s">
        <v>327</v>
      </c>
      <c r="E1803" s="46" t="s">
        <v>328</v>
      </c>
      <c r="F1803" s="34" t="s">
        <v>329</v>
      </c>
      <c r="G1803" s="36" t="s">
        <v>50</v>
      </c>
      <c r="H1803" s="26">
        <v>0</v>
      </c>
      <c r="I1803" s="37">
        <v>0</v>
      </c>
      <c r="J1803" s="37">
        <v>0</v>
      </c>
      <c r="K1803" s="38">
        <v>30</v>
      </c>
      <c r="L1803" s="27">
        <v>105</v>
      </c>
      <c r="M1803" s="27">
        <v>7.35</v>
      </c>
      <c r="N1803" s="29">
        <v>112.35</v>
      </c>
      <c r="O1803" s="27">
        <v>7.35</v>
      </c>
      <c r="P1803" s="27">
        <v>112.35</v>
      </c>
      <c r="Q1803" s="31">
        <v>112.5</v>
      </c>
      <c r="R1803" s="31"/>
      <c r="S1803">
        <f t="shared" si="159"/>
        <v>6</v>
      </c>
      <c r="T1803" t="str">
        <f t="shared" si="160"/>
        <v>พค</v>
      </c>
      <c r="U1803" t="str">
        <f t="shared" si="161"/>
        <v>1</v>
      </c>
      <c r="V1803" cm="1">
        <f t="array" ref="V1803">_xlfn.SWITCH(T1803,"มค",1,"กพ",2,"มี",3,"เม",4,"พค",5,"มิ",6,"กค",7,"สค",8,"กย",9,"ตค",10,"พย",11,"ธค",12)</f>
        <v>5</v>
      </c>
      <c r="W1803" s="55">
        <f t="shared" si="162"/>
        <v>2022</v>
      </c>
      <c r="X1803" s="54">
        <f t="shared" si="163"/>
        <v>44682</v>
      </c>
    </row>
    <row r="1804" spans="1:24" s="39" customFormat="1" ht="24" x14ac:dyDescent="0.4">
      <c r="A1804" s="35">
        <v>91</v>
      </c>
      <c r="B1804" s="20" t="s">
        <v>3205</v>
      </c>
      <c r="C1804" s="35" t="s">
        <v>3424</v>
      </c>
      <c r="D1804" s="22" t="s">
        <v>1399</v>
      </c>
      <c r="E1804" s="46" t="s">
        <v>1400</v>
      </c>
      <c r="F1804" s="34" t="s">
        <v>1401</v>
      </c>
      <c r="G1804" s="36" t="s">
        <v>50</v>
      </c>
      <c r="H1804" s="26">
        <v>0</v>
      </c>
      <c r="I1804" s="37">
        <v>0</v>
      </c>
      <c r="J1804" s="37">
        <v>0</v>
      </c>
      <c r="K1804" s="38">
        <v>7</v>
      </c>
      <c r="L1804" s="27">
        <v>24.5</v>
      </c>
      <c r="M1804" s="27">
        <v>1.71</v>
      </c>
      <c r="N1804" s="29">
        <v>26.21</v>
      </c>
      <c r="O1804" s="27">
        <v>1.71</v>
      </c>
      <c r="P1804" s="27">
        <v>26.21</v>
      </c>
      <c r="Q1804" s="31">
        <v>26.25</v>
      </c>
      <c r="R1804" s="31"/>
      <c r="S1804">
        <f t="shared" si="159"/>
        <v>6</v>
      </c>
      <c r="T1804" t="str">
        <f t="shared" si="160"/>
        <v>พค</v>
      </c>
      <c r="U1804" t="str">
        <f t="shared" si="161"/>
        <v>1</v>
      </c>
      <c r="V1804" cm="1">
        <f t="array" ref="V1804">_xlfn.SWITCH(T1804,"มค",1,"กพ",2,"มี",3,"เม",4,"พค",5,"มิ",6,"กค",7,"สค",8,"กย",9,"ตค",10,"พย",11,"ธค",12)</f>
        <v>5</v>
      </c>
      <c r="W1804" s="55">
        <f t="shared" si="162"/>
        <v>2022</v>
      </c>
      <c r="X1804" s="54">
        <f t="shared" si="163"/>
        <v>44682</v>
      </c>
    </row>
    <row r="1805" spans="1:24" s="39" customFormat="1" ht="24" x14ac:dyDescent="0.4">
      <c r="A1805" s="35">
        <v>92</v>
      </c>
      <c r="B1805" s="20" t="s">
        <v>3205</v>
      </c>
      <c r="C1805" s="35" t="s">
        <v>3425</v>
      </c>
      <c r="D1805" s="22" t="s">
        <v>331</v>
      </c>
      <c r="E1805" s="46" t="s">
        <v>332</v>
      </c>
      <c r="F1805" s="34" t="s">
        <v>333</v>
      </c>
      <c r="G1805" s="36" t="s">
        <v>50</v>
      </c>
      <c r="H1805" s="26">
        <v>0</v>
      </c>
      <c r="I1805" s="37">
        <v>0</v>
      </c>
      <c r="J1805" s="37">
        <v>0</v>
      </c>
      <c r="K1805" s="38">
        <v>12</v>
      </c>
      <c r="L1805" s="27">
        <v>42</v>
      </c>
      <c r="M1805" s="27">
        <v>2.94</v>
      </c>
      <c r="N1805" s="29">
        <v>44.94</v>
      </c>
      <c r="O1805" s="27">
        <v>2.94</v>
      </c>
      <c r="P1805" s="27">
        <v>44.94</v>
      </c>
      <c r="Q1805" s="31">
        <v>45</v>
      </c>
      <c r="R1805" s="31"/>
      <c r="S1805">
        <f t="shared" si="159"/>
        <v>6</v>
      </c>
      <c r="T1805" t="str">
        <f t="shared" si="160"/>
        <v>พค</v>
      </c>
      <c r="U1805" t="str">
        <f t="shared" si="161"/>
        <v>1</v>
      </c>
      <c r="V1805" cm="1">
        <f t="array" ref="V1805">_xlfn.SWITCH(T1805,"มค",1,"กพ",2,"มี",3,"เม",4,"พค",5,"มิ",6,"กค",7,"สค",8,"กย",9,"ตค",10,"พย",11,"ธค",12)</f>
        <v>5</v>
      </c>
      <c r="W1805" s="55">
        <f t="shared" si="162"/>
        <v>2022</v>
      </c>
      <c r="X1805" s="54">
        <f t="shared" si="163"/>
        <v>44682</v>
      </c>
    </row>
    <row r="1806" spans="1:24" s="39" customFormat="1" ht="24" x14ac:dyDescent="0.4">
      <c r="A1806" s="35">
        <v>93</v>
      </c>
      <c r="B1806" s="20" t="s">
        <v>3205</v>
      </c>
      <c r="C1806" s="35" t="s">
        <v>3426</v>
      </c>
      <c r="D1806" s="22" t="s">
        <v>323</v>
      </c>
      <c r="E1806" s="46" t="s">
        <v>324</v>
      </c>
      <c r="F1806" s="34" t="s">
        <v>325</v>
      </c>
      <c r="G1806" s="36" t="s">
        <v>50</v>
      </c>
      <c r="H1806" s="26">
        <v>0</v>
      </c>
      <c r="I1806" s="37">
        <v>0</v>
      </c>
      <c r="J1806" s="37">
        <v>0</v>
      </c>
      <c r="K1806" s="38">
        <v>24</v>
      </c>
      <c r="L1806" s="27">
        <v>84</v>
      </c>
      <c r="M1806" s="27">
        <v>5.88</v>
      </c>
      <c r="N1806" s="29">
        <v>89.88</v>
      </c>
      <c r="O1806" s="27">
        <v>5.88</v>
      </c>
      <c r="P1806" s="27">
        <v>89.88</v>
      </c>
      <c r="Q1806" s="31">
        <v>90</v>
      </c>
      <c r="R1806" s="31"/>
      <c r="S1806">
        <f t="shared" si="159"/>
        <v>6</v>
      </c>
      <c r="T1806" t="str">
        <f t="shared" si="160"/>
        <v>พค</v>
      </c>
      <c r="U1806" t="str">
        <f t="shared" si="161"/>
        <v>1</v>
      </c>
      <c r="V1806" cm="1">
        <f t="array" ref="V1806">_xlfn.SWITCH(T1806,"มค",1,"กพ",2,"มี",3,"เม",4,"พค",5,"มิ",6,"กค",7,"สค",8,"กย",9,"ตค",10,"พย",11,"ธค",12)</f>
        <v>5</v>
      </c>
      <c r="W1806" s="55">
        <f t="shared" si="162"/>
        <v>2022</v>
      </c>
      <c r="X1806" s="54">
        <f t="shared" si="163"/>
        <v>44682</v>
      </c>
    </row>
    <row r="1807" spans="1:24" s="39" customFormat="1" ht="24" x14ac:dyDescent="0.4">
      <c r="A1807" s="35">
        <v>94</v>
      </c>
      <c r="B1807" s="20" t="s">
        <v>3205</v>
      </c>
      <c r="C1807" s="35" t="s">
        <v>3427</v>
      </c>
      <c r="D1807" s="22" t="s">
        <v>401</v>
      </c>
      <c r="E1807" s="47" t="s">
        <v>351</v>
      </c>
      <c r="F1807" s="21" t="s">
        <v>402</v>
      </c>
      <c r="G1807" s="36" t="s">
        <v>50</v>
      </c>
      <c r="H1807" s="26">
        <v>0</v>
      </c>
      <c r="I1807" s="37">
        <v>0</v>
      </c>
      <c r="J1807" s="37">
        <v>0</v>
      </c>
      <c r="K1807" s="38">
        <v>3</v>
      </c>
      <c r="L1807" s="27">
        <v>10.5</v>
      </c>
      <c r="M1807" s="27">
        <v>0.73</v>
      </c>
      <c r="N1807" s="29">
        <v>11.23</v>
      </c>
      <c r="O1807" s="27">
        <v>0.73</v>
      </c>
      <c r="P1807" s="27">
        <v>11.23</v>
      </c>
      <c r="Q1807" s="31">
        <v>11.25</v>
      </c>
      <c r="R1807" s="31"/>
      <c r="S1807">
        <f t="shared" si="159"/>
        <v>6</v>
      </c>
      <c r="T1807" t="str">
        <f t="shared" si="160"/>
        <v>พค</v>
      </c>
      <c r="U1807" t="str">
        <f t="shared" si="161"/>
        <v>1</v>
      </c>
      <c r="V1807" cm="1">
        <f t="array" ref="V1807">_xlfn.SWITCH(T1807,"มค",1,"กพ",2,"มี",3,"เม",4,"พค",5,"มิ",6,"กค",7,"สค",8,"กย",9,"ตค",10,"พย",11,"ธค",12)</f>
        <v>5</v>
      </c>
      <c r="W1807" s="55">
        <f t="shared" si="162"/>
        <v>2022</v>
      </c>
      <c r="X1807" s="54">
        <f t="shared" si="163"/>
        <v>44682</v>
      </c>
    </row>
    <row r="1808" spans="1:24" s="39" customFormat="1" ht="24" x14ac:dyDescent="0.4">
      <c r="A1808" s="35">
        <v>95</v>
      </c>
      <c r="B1808" s="20" t="s">
        <v>3205</v>
      </c>
      <c r="C1808" s="35" t="s">
        <v>3428</v>
      </c>
      <c r="D1808" s="22" t="s">
        <v>408</v>
      </c>
      <c r="E1808" s="47" t="s">
        <v>409</v>
      </c>
      <c r="F1808" s="21" t="s">
        <v>410</v>
      </c>
      <c r="G1808" s="36" t="s">
        <v>3182</v>
      </c>
      <c r="H1808" s="26">
        <v>7</v>
      </c>
      <c r="I1808" s="37">
        <v>0.49</v>
      </c>
      <c r="J1808" s="37">
        <v>7.49</v>
      </c>
      <c r="K1808" s="38">
        <v>2</v>
      </c>
      <c r="L1808" s="27">
        <v>7</v>
      </c>
      <c r="M1808" s="27">
        <v>0.49</v>
      </c>
      <c r="N1808" s="29">
        <v>7.49</v>
      </c>
      <c r="O1808" s="27">
        <v>0.98</v>
      </c>
      <c r="P1808" s="27">
        <v>14.98</v>
      </c>
      <c r="Q1808" s="31">
        <v>15</v>
      </c>
      <c r="R1808" s="31"/>
      <c r="S1808">
        <f t="shared" si="159"/>
        <v>6</v>
      </c>
      <c r="T1808" t="str">
        <f t="shared" si="160"/>
        <v>พค</v>
      </c>
      <c r="U1808" t="str">
        <f t="shared" si="161"/>
        <v>1</v>
      </c>
      <c r="V1808" cm="1">
        <f t="array" ref="V1808">_xlfn.SWITCH(T1808,"มค",1,"กพ",2,"มี",3,"เม",4,"พค",5,"มิ",6,"กค",7,"สค",8,"กย",9,"ตค",10,"พย",11,"ธค",12)</f>
        <v>5</v>
      </c>
      <c r="W1808" s="55">
        <f t="shared" si="162"/>
        <v>2022</v>
      </c>
      <c r="X1808" s="54">
        <f t="shared" si="163"/>
        <v>44682</v>
      </c>
    </row>
    <row r="1809" spans="1:24" s="39" customFormat="1" ht="24" x14ac:dyDescent="0.4">
      <c r="A1809" s="35">
        <v>96</v>
      </c>
      <c r="B1809" s="20" t="s">
        <v>3205</v>
      </c>
      <c r="C1809" s="35" t="s">
        <v>3429</v>
      </c>
      <c r="D1809" s="22" t="s">
        <v>397</v>
      </c>
      <c r="E1809" s="47" t="s">
        <v>398</v>
      </c>
      <c r="F1809" s="21" t="s">
        <v>399</v>
      </c>
      <c r="G1809" s="36" t="s">
        <v>50</v>
      </c>
      <c r="H1809" s="26">
        <v>0</v>
      </c>
      <c r="I1809" s="37">
        <v>0</v>
      </c>
      <c r="J1809" s="37">
        <v>0</v>
      </c>
      <c r="K1809" s="38">
        <v>29</v>
      </c>
      <c r="L1809" s="27">
        <v>101.5</v>
      </c>
      <c r="M1809" s="27">
        <v>7.1</v>
      </c>
      <c r="N1809" s="29">
        <v>108.6</v>
      </c>
      <c r="O1809" s="27">
        <v>7.1</v>
      </c>
      <c r="P1809" s="27">
        <v>108.6</v>
      </c>
      <c r="Q1809" s="31">
        <v>108.75</v>
      </c>
      <c r="R1809" s="31"/>
      <c r="S1809">
        <f t="shared" si="159"/>
        <v>6</v>
      </c>
      <c r="T1809" t="str">
        <f t="shared" si="160"/>
        <v>พค</v>
      </c>
      <c r="U1809" t="str">
        <f t="shared" si="161"/>
        <v>1</v>
      </c>
      <c r="V1809" cm="1">
        <f t="array" ref="V1809">_xlfn.SWITCH(T1809,"มค",1,"กพ",2,"มี",3,"เม",4,"พค",5,"มิ",6,"กค",7,"สค",8,"กย",9,"ตค",10,"พย",11,"ธค",12)</f>
        <v>5</v>
      </c>
      <c r="W1809" s="55">
        <f t="shared" si="162"/>
        <v>2022</v>
      </c>
      <c r="X1809" s="54">
        <f t="shared" si="163"/>
        <v>44682</v>
      </c>
    </row>
    <row r="1810" spans="1:24" s="39" customFormat="1" ht="24" x14ac:dyDescent="0.4">
      <c r="A1810" s="35">
        <v>97</v>
      </c>
      <c r="B1810" s="20" t="s">
        <v>3205</v>
      </c>
      <c r="C1810" s="35" t="s">
        <v>3430</v>
      </c>
      <c r="D1810" s="22" t="s">
        <v>393</v>
      </c>
      <c r="E1810" s="47" t="s">
        <v>394</v>
      </c>
      <c r="F1810" s="21" t="s">
        <v>395</v>
      </c>
      <c r="G1810" s="36" t="s">
        <v>50</v>
      </c>
      <c r="H1810" s="26">
        <v>0</v>
      </c>
      <c r="I1810" s="37">
        <v>0</v>
      </c>
      <c r="J1810" s="37">
        <v>0</v>
      </c>
      <c r="K1810" s="38">
        <v>11</v>
      </c>
      <c r="L1810" s="27">
        <v>38.5</v>
      </c>
      <c r="M1810" s="27">
        <v>2.69</v>
      </c>
      <c r="N1810" s="29">
        <v>41.19</v>
      </c>
      <c r="O1810" s="27">
        <v>2.69</v>
      </c>
      <c r="P1810" s="27">
        <v>41.19</v>
      </c>
      <c r="Q1810" s="31">
        <v>41.25</v>
      </c>
      <c r="R1810" s="31"/>
      <c r="S1810">
        <f t="shared" si="159"/>
        <v>6</v>
      </c>
      <c r="T1810" t="str">
        <f t="shared" si="160"/>
        <v>พค</v>
      </c>
      <c r="U1810" t="str">
        <f t="shared" si="161"/>
        <v>1</v>
      </c>
      <c r="V1810" cm="1">
        <f t="array" ref="V1810">_xlfn.SWITCH(T1810,"มค",1,"กพ",2,"มี",3,"เม",4,"พค",5,"มิ",6,"กค",7,"สค",8,"กย",9,"ตค",10,"พย",11,"ธค",12)</f>
        <v>5</v>
      </c>
      <c r="W1810" s="55">
        <f t="shared" si="162"/>
        <v>2022</v>
      </c>
      <c r="X1810" s="54">
        <f t="shared" si="163"/>
        <v>44682</v>
      </c>
    </row>
    <row r="1811" spans="1:24" s="39" customFormat="1" ht="24" x14ac:dyDescent="0.4">
      <c r="A1811" s="35">
        <v>98</v>
      </c>
      <c r="B1811" s="20" t="s">
        <v>3205</v>
      </c>
      <c r="C1811" s="35" t="s">
        <v>3431</v>
      </c>
      <c r="D1811" s="22" t="s">
        <v>385</v>
      </c>
      <c r="E1811" s="47" t="s">
        <v>386</v>
      </c>
      <c r="F1811" s="21" t="s">
        <v>387</v>
      </c>
      <c r="G1811" s="36" t="s">
        <v>50</v>
      </c>
      <c r="H1811" s="26">
        <v>0</v>
      </c>
      <c r="I1811" s="37">
        <v>0</v>
      </c>
      <c r="J1811" s="37">
        <v>0</v>
      </c>
      <c r="K1811" s="38">
        <v>31</v>
      </c>
      <c r="L1811" s="27">
        <v>108.5</v>
      </c>
      <c r="M1811" s="27">
        <v>7.59</v>
      </c>
      <c r="N1811" s="29">
        <v>116.09</v>
      </c>
      <c r="O1811" s="27">
        <v>7.59</v>
      </c>
      <c r="P1811" s="27">
        <v>116.09</v>
      </c>
      <c r="Q1811" s="31">
        <v>116.25</v>
      </c>
      <c r="R1811" s="31"/>
      <c r="S1811">
        <f t="shared" si="159"/>
        <v>6</v>
      </c>
      <c r="T1811" t="str">
        <f t="shared" si="160"/>
        <v>พค</v>
      </c>
      <c r="U1811" t="str">
        <f t="shared" si="161"/>
        <v>1</v>
      </c>
      <c r="V1811" cm="1">
        <f t="array" ref="V1811">_xlfn.SWITCH(T1811,"มค",1,"กพ",2,"มี",3,"เม",4,"พค",5,"มิ",6,"กค",7,"สค",8,"กย",9,"ตค",10,"พย",11,"ธค",12)</f>
        <v>5</v>
      </c>
      <c r="W1811" s="55">
        <f t="shared" si="162"/>
        <v>2022</v>
      </c>
      <c r="X1811" s="54">
        <f t="shared" si="163"/>
        <v>44682</v>
      </c>
    </row>
    <row r="1812" spans="1:24" s="39" customFormat="1" ht="24" x14ac:dyDescent="0.4">
      <c r="A1812" s="35">
        <v>99</v>
      </c>
      <c r="B1812" s="20" t="s">
        <v>3205</v>
      </c>
      <c r="C1812" s="35" t="s">
        <v>3432</v>
      </c>
      <c r="D1812" s="22" t="s">
        <v>389</v>
      </c>
      <c r="E1812" s="47" t="s">
        <v>390</v>
      </c>
      <c r="F1812" s="21" t="s">
        <v>391</v>
      </c>
      <c r="G1812" s="36" t="s">
        <v>50</v>
      </c>
      <c r="H1812" s="26">
        <v>0</v>
      </c>
      <c r="I1812" s="37">
        <v>0</v>
      </c>
      <c r="J1812" s="37">
        <v>0</v>
      </c>
      <c r="K1812" s="38">
        <v>21</v>
      </c>
      <c r="L1812" s="27">
        <v>73.5</v>
      </c>
      <c r="M1812" s="27">
        <v>5.14</v>
      </c>
      <c r="N1812" s="29">
        <v>78.64</v>
      </c>
      <c r="O1812" s="27">
        <v>5.14</v>
      </c>
      <c r="P1812" s="27">
        <v>78.64</v>
      </c>
      <c r="Q1812" s="31">
        <v>78.75</v>
      </c>
      <c r="R1812" s="31"/>
      <c r="S1812">
        <f t="shared" si="159"/>
        <v>6</v>
      </c>
      <c r="T1812" t="str">
        <f t="shared" si="160"/>
        <v>พค</v>
      </c>
      <c r="U1812" t="str">
        <f t="shared" si="161"/>
        <v>1</v>
      </c>
      <c r="V1812" cm="1">
        <f t="array" ref="V1812">_xlfn.SWITCH(T1812,"มค",1,"กพ",2,"มี",3,"เม",4,"พค",5,"มิ",6,"กค",7,"สค",8,"กย",9,"ตค",10,"พย",11,"ธค",12)</f>
        <v>5</v>
      </c>
      <c r="W1812" s="55">
        <f t="shared" si="162"/>
        <v>2022</v>
      </c>
      <c r="X1812" s="54">
        <f t="shared" si="163"/>
        <v>44682</v>
      </c>
    </row>
    <row r="1813" spans="1:24" s="39" customFormat="1" ht="24" x14ac:dyDescent="0.4">
      <c r="A1813" s="35">
        <v>100</v>
      </c>
      <c r="B1813" s="20" t="s">
        <v>3205</v>
      </c>
      <c r="C1813" s="35" t="s">
        <v>3433</v>
      </c>
      <c r="D1813" s="22" t="s">
        <v>381</v>
      </c>
      <c r="E1813" s="47" t="s">
        <v>382</v>
      </c>
      <c r="F1813" s="21" t="s">
        <v>383</v>
      </c>
      <c r="G1813" s="36" t="s">
        <v>50</v>
      </c>
      <c r="H1813" s="26">
        <v>0</v>
      </c>
      <c r="I1813" s="37">
        <v>0</v>
      </c>
      <c r="J1813" s="37">
        <v>0</v>
      </c>
      <c r="K1813" s="38">
        <v>18</v>
      </c>
      <c r="L1813" s="27">
        <v>63</v>
      </c>
      <c r="M1813" s="27">
        <v>4.41</v>
      </c>
      <c r="N1813" s="29">
        <v>67.41</v>
      </c>
      <c r="O1813" s="27">
        <v>4.41</v>
      </c>
      <c r="P1813" s="27">
        <v>67.41</v>
      </c>
      <c r="Q1813" s="31">
        <v>67.5</v>
      </c>
      <c r="R1813" s="31"/>
      <c r="S1813">
        <f t="shared" si="159"/>
        <v>6</v>
      </c>
      <c r="T1813" t="str">
        <f t="shared" si="160"/>
        <v>พค</v>
      </c>
      <c r="U1813" t="str">
        <f t="shared" si="161"/>
        <v>1</v>
      </c>
      <c r="V1813" cm="1">
        <f t="array" ref="V1813">_xlfn.SWITCH(T1813,"มค",1,"กพ",2,"มี",3,"เม",4,"พค",5,"มิ",6,"กค",7,"สค",8,"กย",9,"ตค",10,"พย",11,"ธค",12)</f>
        <v>5</v>
      </c>
      <c r="W1813" s="55">
        <f t="shared" si="162"/>
        <v>2022</v>
      </c>
      <c r="X1813" s="54">
        <f t="shared" si="163"/>
        <v>44682</v>
      </c>
    </row>
    <row r="1814" spans="1:24" s="39" customFormat="1" ht="24" x14ac:dyDescent="0.4">
      <c r="A1814" s="35">
        <v>101</v>
      </c>
      <c r="B1814" s="20" t="s">
        <v>3205</v>
      </c>
      <c r="C1814" s="35" t="s">
        <v>3434</v>
      </c>
      <c r="D1814" s="22" t="s">
        <v>496</v>
      </c>
      <c r="E1814" s="47" t="s">
        <v>252</v>
      </c>
      <c r="F1814" s="21" t="s">
        <v>497</v>
      </c>
      <c r="G1814" s="36" t="s">
        <v>50</v>
      </c>
      <c r="H1814" s="26">
        <v>0</v>
      </c>
      <c r="I1814" s="37">
        <v>0</v>
      </c>
      <c r="J1814" s="37">
        <v>0</v>
      </c>
      <c r="K1814" s="38">
        <v>35.714285714285715</v>
      </c>
      <c r="L1814" s="27">
        <v>125</v>
      </c>
      <c r="M1814" s="27">
        <v>8.75</v>
      </c>
      <c r="N1814" s="29">
        <v>133.75</v>
      </c>
      <c r="O1814" s="27">
        <v>8.75</v>
      </c>
      <c r="P1814" s="27">
        <v>133.75</v>
      </c>
      <c r="Q1814" s="31">
        <v>133.75</v>
      </c>
      <c r="R1814" s="31"/>
      <c r="S1814">
        <f t="shared" si="159"/>
        <v>6</v>
      </c>
      <c r="T1814" t="str">
        <f t="shared" si="160"/>
        <v>พค</v>
      </c>
      <c r="U1814" t="str">
        <f t="shared" si="161"/>
        <v>1</v>
      </c>
      <c r="V1814" cm="1">
        <f t="array" ref="V1814">_xlfn.SWITCH(T1814,"มค",1,"กพ",2,"มี",3,"เม",4,"พค",5,"มิ",6,"กค",7,"สค",8,"กย",9,"ตค",10,"พย",11,"ธค",12)</f>
        <v>5</v>
      </c>
      <c r="W1814" s="55">
        <f t="shared" si="162"/>
        <v>2022</v>
      </c>
      <c r="X1814" s="54">
        <f t="shared" si="163"/>
        <v>44682</v>
      </c>
    </row>
    <row r="1815" spans="1:24" s="39" customFormat="1" ht="24" x14ac:dyDescent="0.4">
      <c r="A1815" s="35">
        <v>102</v>
      </c>
      <c r="B1815" s="20" t="s">
        <v>3205</v>
      </c>
      <c r="C1815" s="35" t="s">
        <v>3435</v>
      </c>
      <c r="D1815" s="22" t="s">
        <v>369</v>
      </c>
      <c r="E1815" s="47" t="s">
        <v>370</v>
      </c>
      <c r="F1815" s="21" t="s">
        <v>371</v>
      </c>
      <c r="G1815" s="36" t="s">
        <v>3182</v>
      </c>
      <c r="H1815" s="26">
        <v>56</v>
      </c>
      <c r="I1815" s="37">
        <v>3.92</v>
      </c>
      <c r="J1815" s="37">
        <v>59.92</v>
      </c>
      <c r="K1815" s="38">
        <v>12</v>
      </c>
      <c r="L1815" s="27">
        <v>42</v>
      </c>
      <c r="M1815" s="27">
        <v>2.94</v>
      </c>
      <c r="N1815" s="29">
        <v>44.94</v>
      </c>
      <c r="O1815" s="27">
        <v>6.8599999999999994</v>
      </c>
      <c r="P1815" s="27">
        <v>104.86</v>
      </c>
      <c r="Q1815" s="31">
        <v>105</v>
      </c>
      <c r="R1815" s="31"/>
      <c r="S1815">
        <f t="shared" si="159"/>
        <v>6</v>
      </c>
      <c r="T1815" t="str">
        <f t="shared" si="160"/>
        <v>พค</v>
      </c>
      <c r="U1815" t="str">
        <f t="shared" si="161"/>
        <v>1</v>
      </c>
      <c r="V1815" cm="1">
        <f t="array" ref="V1815">_xlfn.SWITCH(T1815,"มค",1,"กพ",2,"มี",3,"เม",4,"พค",5,"มิ",6,"กค",7,"สค",8,"กย",9,"ตค",10,"พย",11,"ธค",12)</f>
        <v>5</v>
      </c>
      <c r="W1815" s="55">
        <f t="shared" si="162"/>
        <v>2022</v>
      </c>
      <c r="X1815" s="54">
        <f t="shared" si="163"/>
        <v>44682</v>
      </c>
    </row>
    <row r="1816" spans="1:24" s="39" customFormat="1" ht="24" x14ac:dyDescent="0.4">
      <c r="A1816" s="35">
        <v>103</v>
      </c>
      <c r="B1816" s="20" t="s">
        <v>3217</v>
      </c>
      <c r="C1816" s="35" t="s">
        <v>3436</v>
      </c>
      <c r="D1816" s="22" t="s">
        <v>3437</v>
      </c>
      <c r="E1816" s="47" t="s">
        <v>3438</v>
      </c>
      <c r="F1816" s="21" t="s">
        <v>3439</v>
      </c>
      <c r="G1816" s="36" t="s">
        <v>3305</v>
      </c>
      <c r="H1816" s="26">
        <v>304.47000000000003</v>
      </c>
      <c r="I1816" s="37">
        <v>21.31</v>
      </c>
      <c r="J1816" s="37">
        <v>325.78000000000003</v>
      </c>
      <c r="K1816" s="38">
        <v>3</v>
      </c>
      <c r="L1816" s="27">
        <v>10.5</v>
      </c>
      <c r="M1816" s="27">
        <v>0.73</v>
      </c>
      <c r="N1816" s="29">
        <v>11.23</v>
      </c>
      <c r="O1816" s="27">
        <v>22.04</v>
      </c>
      <c r="P1816" s="27">
        <v>337.01</v>
      </c>
      <c r="Q1816" s="31">
        <v>337.25</v>
      </c>
      <c r="R1816" s="31"/>
      <c r="S1816">
        <f t="shared" si="159"/>
        <v>6</v>
      </c>
      <c r="T1816" t="str">
        <f t="shared" si="160"/>
        <v>พค</v>
      </c>
      <c r="U1816" t="str">
        <f t="shared" si="161"/>
        <v>1</v>
      </c>
      <c r="V1816" cm="1">
        <f t="array" ref="V1816">_xlfn.SWITCH(T1816,"มค",1,"กพ",2,"มี",3,"เม",4,"พค",5,"มิ",6,"กค",7,"สค",8,"กย",9,"ตค",10,"พย",11,"ธค",12)</f>
        <v>5</v>
      </c>
      <c r="W1816" s="55">
        <f t="shared" si="162"/>
        <v>2022</v>
      </c>
      <c r="X1816" s="54">
        <f t="shared" si="163"/>
        <v>44682</v>
      </c>
    </row>
    <row r="1817" spans="1:24" s="39" customFormat="1" ht="24" x14ac:dyDescent="0.4">
      <c r="A1817" s="35">
        <v>104</v>
      </c>
      <c r="B1817" s="20" t="s">
        <v>3217</v>
      </c>
      <c r="C1817" s="35" t="s">
        <v>3440</v>
      </c>
      <c r="D1817" s="22" t="s">
        <v>3441</v>
      </c>
      <c r="E1817" s="47" t="s">
        <v>3442</v>
      </c>
      <c r="F1817" s="21" t="s">
        <v>3443</v>
      </c>
      <c r="G1817" s="36" t="s">
        <v>3343</v>
      </c>
      <c r="H1817" s="26">
        <v>895.99</v>
      </c>
      <c r="I1817" s="37">
        <v>62.72</v>
      </c>
      <c r="J1817" s="37">
        <v>958.71</v>
      </c>
      <c r="K1817" s="38">
        <v>47</v>
      </c>
      <c r="L1817" s="27">
        <v>164.5</v>
      </c>
      <c r="M1817" s="27">
        <v>11.51</v>
      </c>
      <c r="N1817" s="29">
        <v>176.01</v>
      </c>
      <c r="O1817" s="27">
        <v>74.23</v>
      </c>
      <c r="P1817" s="27">
        <v>1134.72</v>
      </c>
      <c r="Q1817" s="31">
        <v>1134.75</v>
      </c>
      <c r="R1817" s="31" t="s">
        <v>3320</v>
      </c>
      <c r="S1817">
        <f t="shared" si="159"/>
        <v>6</v>
      </c>
      <c r="T1817" t="str">
        <f t="shared" si="160"/>
        <v>พค</v>
      </c>
      <c r="U1817" t="str">
        <f t="shared" si="161"/>
        <v>1</v>
      </c>
      <c r="V1817" cm="1">
        <f t="array" ref="V1817">_xlfn.SWITCH(T1817,"มค",1,"กพ",2,"มี",3,"เม",4,"พค",5,"มิ",6,"กค",7,"สค",8,"กย",9,"ตค",10,"พย",11,"ธค",12)</f>
        <v>5</v>
      </c>
      <c r="W1817" s="55">
        <f t="shared" si="162"/>
        <v>2022</v>
      </c>
      <c r="X1817" s="54">
        <f t="shared" si="163"/>
        <v>44682</v>
      </c>
    </row>
    <row r="1818" spans="1:24" s="39" customFormat="1" ht="24" x14ac:dyDescent="0.4">
      <c r="A1818" s="35">
        <v>105</v>
      </c>
      <c r="B1818" s="20" t="s">
        <v>3217</v>
      </c>
      <c r="C1818" s="35" t="s">
        <v>3444</v>
      </c>
      <c r="D1818" s="22" t="s">
        <v>3445</v>
      </c>
      <c r="E1818" s="47" t="s">
        <v>3446</v>
      </c>
      <c r="F1818" s="21" t="s">
        <v>3447</v>
      </c>
      <c r="G1818" s="36" t="s">
        <v>3343</v>
      </c>
      <c r="H1818" s="26">
        <v>836.48</v>
      </c>
      <c r="I1818" s="37">
        <v>58.55</v>
      </c>
      <c r="J1818" s="37">
        <v>895.03</v>
      </c>
      <c r="K1818" s="38">
        <v>45</v>
      </c>
      <c r="L1818" s="27">
        <v>157.5</v>
      </c>
      <c r="M1818" s="27">
        <v>11.02</v>
      </c>
      <c r="N1818" s="29">
        <v>168.52</v>
      </c>
      <c r="O1818" s="27">
        <v>69.569999999999993</v>
      </c>
      <c r="P1818" s="27">
        <v>1063.55</v>
      </c>
      <c r="Q1818" s="31">
        <v>1063.75</v>
      </c>
      <c r="R1818" s="31"/>
      <c r="S1818">
        <f t="shared" si="159"/>
        <v>6</v>
      </c>
      <c r="T1818" t="str">
        <f t="shared" si="160"/>
        <v>พค</v>
      </c>
      <c r="U1818" t="str">
        <f t="shared" si="161"/>
        <v>1</v>
      </c>
      <c r="V1818" cm="1">
        <f t="array" ref="V1818">_xlfn.SWITCH(T1818,"มค",1,"กพ",2,"มี",3,"เม",4,"พค",5,"มิ",6,"กค",7,"สค",8,"กย",9,"ตค",10,"พย",11,"ธค",12)</f>
        <v>5</v>
      </c>
      <c r="W1818" s="55">
        <f t="shared" si="162"/>
        <v>2022</v>
      </c>
      <c r="X1818" s="54">
        <f t="shared" si="163"/>
        <v>44682</v>
      </c>
    </row>
    <row r="1819" spans="1:24" s="39" customFormat="1" ht="24" x14ac:dyDescent="0.4">
      <c r="A1819" s="35">
        <v>106</v>
      </c>
      <c r="B1819" s="20" t="s">
        <v>3217</v>
      </c>
      <c r="C1819" s="35" t="s">
        <v>3448</v>
      </c>
      <c r="D1819" s="22" t="s">
        <v>3449</v>
      </c>
      <c r="E1819" s="47" t="s">
        <v>3446</v>
      </c>
      <c r="F1819" s="21" t="s">
        <v>3450</v>
      </c>
      <c r="G1819" s="36" t="s">
        <v>3343</v>
      </c>
      <c r="H1819" s="26">
        <v>444.49</v>
      </c>
      <c r="I1819" s="37">
        <v>31.11</v>
      </c>
      <c r="J1819" s="37">
        <v>475.6</v>
      </c>
      <c r="K1819" s="38">
        <v>17</v>
      </c>
      <c r="L1819" s="27">
        <v>59.5</v>
      </c>
      <c r="M1819" s="27">
        <v>4.16</v>
      </c>
      <c r="N1819" s="29">
        <v>63.66</v>
      </c>
      <c r="O1819" s="27">
        <v>35.269999999999996</v>
      </c>
      <c r="P1819" s="27">
        <v>539.26</v>
      </c>
      <c r="Q1819" s="31">
        <v>539.5</v>
      </c>
      <c r="R1819" s="31" t="s">
        <v>3320</v>
      </c>
      <c r="S1819">
        <f t="shared" si="159"/>
        <v>6</v>
      </c>
      <c r="T1819" t="str">
        <f t="shared" si="160"/>
        <v>พค</v>
      </c>
      <c r="U1819" t="str">
        <f t="shared" si="161"/>
        <v>1</v>
      </c>
      <c r="V1819" cm="1">
        <f t="array" ref="V1819">_xlfn.SWITCH(T1819,"มค",1,"กพ",2,"มี",3,"เม",4,"พค",5,"มิ",6,"กค",7,"สค",8,"กย",9,"ตค",10,"พย",11,"ธค",12)</f>
        <v>5</v>
      </c>
      <c r="W1819" s="55">
        <f t="shared" si="162"/>
        <v>2022</v>
      </c>
      <c r="X1819" s="54">
        <f t="shared" si="163"/>
        <v>44682</v>
      </c>
    </row>
    <row r="1820" spans="1:24" s="39" customFormat="1" ht="24" x14ac:dyDescent="0.4">
      <c r="A1820" s="35">
        <v>107</v>
      </c>
      <c r="B1820" s="20" t="s">
        <v>3217</v>
      </c>
      <c r="C1820" s="35" t="s">
        <v>3451</v>
      </c>
      <c r="D1820" s="22" t="s">
        <v>593</v>
      </c>
      <c r="E1820" s="47" t="s">
        <v>590</v>
      </c>
      <c r="F1820" s="21" t="s">
        <v>594</v>
      </c>
      <c r="G1820" s="36" t="s">
        <v>50</v>
      </c>
      <c r="H1820" s="26">
        <v>0</v>
      </c>
      <c r="I1820" s="37">
        <v>0</v>
      </c>
      <c r="J1820" s="37">
        <v>0</v>
      </c>
      <c r="K1820" s="38">
        <v>13</v>
      </c>
      <c r="L1820" s="27">
        <v>45.5</v>
      </c>
      <c r="M1820" s="27">
        <v>3.18</v>
      </c>
      <c r="N1820" s="29">
        <v>48.68</v>
      </c>
      <c r="O1820" s="27">
        <v>3.18</v>
      </c>
      <c r="P1820" s="27">
        <v>48.68</v>
      </c>
      <c r="Q1820" s="31">
        <v>48.75</v>
      </c>
      <c r="R1820" s="31" t="s">
        <v>3324</v>
      </c>
      <c r="S1820">
        <f t="shared" si="159"/>
        <v>6</v>
      </c>
      <c r="T1820" t="str">
        <f t="shared" si="160"/>
        <v>พค</v>
      </c>
      <c r="U1820" t="str">
        <f t="shared" si="161"/>
        <v>1</v>
      </c>
      <c r="V1820" cm="1">
        <f t="array" ref="V1820">_xlfn.SWITCH(T1820,"มค",1,"กพ",2,"มี",3,"เม",4,"พค",5,"มิ",6,"กค",7,"สค",8,"กย",9,"ตค",10,"พย",11,"ธค",12)</f>
        <v>5</v>
      </c>
      <c r="W1820" s="55">
        <f t="shared" si="162"/>
        <v>2022</v>
      </c>
      <c r="X1820" s="54">
        <f t="shared" si="163"/>
        <v>44682</v>
      </c>
    </row>
    <row r="1821" spans="1:24" s="39" customFormat="1" ht="24" x14ac:dyDescent="0.4">
      <c r="A1821" s="35">
        <v>108</v>
      </c>
      <c r="B1821" s="20" t="s">
        <v>3217</v>
      </c>
      <c r="C1821" s="35" t="s">
        <v>3452</v>
      </c>
      <c r="D1821" s="22" t="s">
        <v>589</v>
      </c>
      <c r="E1821" s="47" t="s">
        <v>590</v>
      </c>
      <c r="F1821" s="21" t="s">
        <v>591</v>
      </c>
      <c r="G1821" s="36" t="s">
        <v>50</v>
      </c>
      <c r="H1821" s="26">
        <v>0</v>
      </c>
      <c r="I1821" s="37">
        <v>0</v>
      </c>
      <c r="J1821" s="37">
        <v>0</v>
      </c>
      <c r="K1821" s="38">
        <v>1</v>
      </c>
      <c r="L1821" s="27">
        <v>3.5</v>
      </c>
      <c r="M1821" s="27">
        <v>0.24</v>
      </c>
      <c r="N1821" s="29">
        <v>3.74</v>
      </c>
      <c r="O1821" s="27">
        <v>0.24</v>
      </c>
      <c r="P1821" s="27">
        <v>3.74</v>
      </c>
      <c r="Q1821" s="31">
        <v>3.75</v>
      </c>
      <c r="R1821" s="31" t="s">
        <v>3324</v>
      </c>
      <c r="S1821">
        <f t="shared" si="159"/>
        <v>6</v>
      </c>
      <c r="T1821" t="str">
        <f t="shared" si="160"/>
        <v>พค</v>
      </c>
      <c r="U1821" t="str">
        <f t="shared" si="161"/>
        <v>1</v>
      </c>
      <c r="V1821" cm="1">
        <f t="array" ref="V1821">_xlfn.SWITCH(T1821,"มค",1,"กพ",2,"มี",3,"เม",4,"พค",5,"มิ",6,"กค",7,"สค",8,"กย",9,"ตค",10,"พย",11,"ธค",12)</f>
        <v>5</v>
      </c>
      <c r="W1821" s="55">
        <f t="shared" si="162"/>
        <v>2022</v>
      </c>
      <c r="X1821" s="54">
        <f t="shared" si="163"/>
        <v>44682</v>
      </c>
    </row>
    <row r="1822" spans="1:24" s="39" customFormat="1" ht="24" x14ac:dyDescent="0.4">
      <c r="A1822" s="35">
        <v>109</v>
      </c>
      <c r="B1822" s="20" t="s">
        <v>3217</v>
      </c>
      <c r="C1822" s="35" t="s">
        <v>3453</v>
      </c>
      <c r="D1822" s="22" t="s">
        <v>812</v>
      </c>
      <c r="E1822" s="47" t="s">
        <v>813</v>
      </c>
      <c r="F1822" s="21" t="s">
        <v>814</v>
      </c>
      <c r="G1822" s="36" t="s">
        <v>50</v>
      </c>
      <c r="H1822" s="26">
        <v>0</v>
      </c>
      <c r="I1822" s="37">
        <v>0</v>
      </c>
      <c r="J1822" s="37">
        <v>0</v>
      </c>
      <c r="K1822" s="38">
        <v>9</v>
      </c>
      <c r="L1822" s="27">
        <v>31.5</v>
      </c>
      <c r="M1822" s="27">
        <v>2.2000000000000002</v>
      </c>
      <c r="N1822" s="29">
        <v>33.700000000000003</v>
      </c>
      <c r="O1822" s="27">
        <v>2.2000000000000002</v>
      </c>
      <c r="P1822" s="27">
        <v>33.700000000000003</v>
      </c>
      <c r="Q1822" s="31">
        <v>33.75</v>
      </c>
      <c r="R1822" s="31"/>
      <c r="S1822">
        <f t="shared" si="159"/>
        <v>6</v>
      </c>
      <c r="T1822" t="str">
        <f t="shared" si="160"/>
        <v>พค</v>
      </c>
      <c r="U1822" t="str">
        <f t="shared" si="161"/>
        <v>1</v>
      </c>
      <c r="V1822" cm="1">
        <f t="array" ref="V1822">_xlfn.SWITCH(T1822,"มค",1,"กพ",2,"มี",3,"เม",4,"พค",5,"มิ",6,"กค",7,"สค",8,"กย",9,"ตค",10,"พย",11,"ธค",12)</f>
        <v>5</v>
      </c>
      <c r="W1822" s="55">
        <f t="shared" si="162"/>
        <v>2022</v>
      </c>
      <c r="X1822" s="54">
        <f t="shared" si="163"/>
        <v>44682</v>
      </c>
    </row>
    <row r="1823" spans="1:24" s="39" customFormat="1" ht="24" x14ac:dyDescent="0.4">
      <c r="A1823" s="35">
        <v>110</v>
      </c>
      <c r="B1823" s="20" t="s">
        <v>3217</v>
      </c>
      <c r="C1823" s="35" t="s">
        <v>3454</v>
      </c>
      <c r="D1823" s="45" t="s">
        <v>751</v>
      </c>
      <c r="E1823" s="46" t="s">
        <v>744</v>
      </c>
      <c r="F1823" s="34" t="s">
        <v>752</v>
      </c>
      <c r="G1823" s="36" t="s">
        <v>50</v>
      </c>
      <c r="H1823" s="26">
        <v>0</v>
      </c>
      <c r="I1823" s="37">
        <v>0</v>
      </c>
      <c r="J1823" s="37">
        <v>0</v>
      </c>
      <c r="K1823" s="38">
        <v>21</v>
      </c>
      <c r="L1823" s="27">
        <v>73.5</v>
      </c>
      <c r="M1823" s="27">
        <v>5.14</v>
      </c>
      <c r="N1823" s="29">
        <v>78.64</v>
      </c>
      <c r="O1823" s="27">
        <v>5.14</v>
      </c>
      <c r="P1823" s="27">
        <v>78.64</v>
      </c>
      <c r="Q1823" s="31">
        <v>78.75</v>
      </c>
      <c r="R1823" s="31"/>
      <c r="S1823">
        <f t="shared" si="159"/>
        <v>6</v>
      </c>
      <c r="T1823" t="str">
        <f t="shared" si="160"/>
        <v>พค</v>
      </c>
      <c r="U1823" t="str">
        <f t="shared" si="161"/>
        <v>1</v>
      </c>
      <c r="V1823" cm="1">
        <f t="array" ref="V1823">_xlfn.SWITCH(T1823,"มค",1,"กพ",2,"มี",3,"เม",4,"พค",5,"มิ",6,"กค",7,"สค",8,"กย",9,"ตค",10,"พย",11,"ธค",12)</f>
        <v>5</v>
      </c>
      <c r="W1823" s="55">
        <f t="shared" si="162"/>
        <v>2022</v>
      </c>
      <c r="X1823" s="54">
        <f t="shared" si="163"/>
        <v>44682</v>
      </c>
    </row>
    <row r="1824" spans="1:24" s="39" customFormat="1" ht="24" x14ac:dyDescent="0.4">
      <c r="A1824" s="35">
        <v>111</v>
      </c>
      <c r="B1824" s="20" t="s">
        <v>3217</v>
      </c>
      <c r="C1824" s="35" t="s">
        <v>3455</v>
      </c>
      <c r="D1824" s="45" t="s">
        <v>747</v>
      </c>
      <c r="E1824" s="46" t="s">
        <v>748</v>
      </c>
      <c r="F1824" s="34" t="s">
        <v>749</v>
      </c>
      <c r="G1824" s="36" t="s">
        <v>50</v>
      </c>
      <c r="H1824" s="26">
        <v>0</v>
      </c>
      <c r="I1824" s="37">
        <v>0</v>
      </c>
      <c r="J1824" s="37">
        <v>0</v>
      </c>
      <c r="K1824" s="38">
        <v>30</v>
      </c>
      <c r="L1824" s="27">
        <v>105</v>
      </c>
      <c r="M1824" s="27">
        <v>7.35</v>
      </c>
      <c r="N1824" s="29">
        <v>112.35</v>
      </c>
      <c r="O1824" s="27">
        <v>7.35</v>
      </c>
      <c r="P1824" s="27">
        <v>112.35</v>
      </c>
      <c r="Q1824" s="31">
        <v>112.5</v>
      </c>
      <c r="R1824" s="31"/>
      <c r="S1824">
        <f t="shared" si="159"/>
        <v>6</v>
      </c>
      <c r="T1824" t="str">
        <f t="shared" si="160"/>
        <v>พค</v>
      </c>
      <c r="U1824" t="str">
        <f t="shared" si="161"/>
        <v>1</v>
      </c>
      <c r="V1824" cm="1">
        <f t="array" ref="V1824">_xlfn.SWITCH(T1824,"มค",1,"กพ",2,"มี",3,"เม",4,"พค",5,"มิ",6,"กค",7,"สค",8,"กย",9,"ตค",10,"พย",11,"ธค",12)</f>
        <v>5</v>
      </c>
      <c r="W1824" s="55">
        <f t="shared" si="162"/>
        <v>2022</v>
      </c>
      <c r="X1824" s="54">
        <f t="shared" si="163"/>
        <v>44682</v>
      </c>
    </row>
    <row r="1825" spans="1:24" s="39" customFormat="1" ht="24" x14ac:dyDescent="0.4">
      <c r="A1825" s="35">
        <v>112</v>
      </c>
      <c r="B1825" s="20" t="s">
        <v>3217</v>
      </c>
      <c r="C1825" s="35" t="s">
        <v>3456</v>
      </c>
      <c r="D1825" s="45" t="s">
        <v>743</v>
      </c>
      <c r="E1825" s="46" t="s">
        <v>744</v>
      </c>
      <c r="F1825" s="34" t="s">
        <v>745</v>
      </c>
      <c r="G1825" s="36" t="s">
        <v>50</v>
      </c>
      <c r="H1825" s="26">
        <v>0</v>
      </c>
      <c r="I1825" s="37">
        <v>0</v>
      </c>
      <c r="J1825" s="37">
        <v>0</v>
      </c>
      <c r="K1825" s="38">
        <v>81</v>
      </c>
      <c r="L1825" s="27">
        <v>283.5</v>
      </c>
      <c r="M1825" s="27">
        <v>19.84</v>
      </c>
      <c r="N1825" s="29">
        <v>303.33999999999997</v>
      </c>
      <c r="O1825" s="27">
        <v>19.84</v>
      </c>
      <c r="P1825" s="27">
        <v>303.33999999999997</v>
      </c>
      <c r="Q1825" s="31">
        <v>303.5</v>
      </c>
      <c r="R1825" s="31"/>
      <c r="S1825">
        <f t="shared" si="159"/>
        <v>6</v>
      </c>
      <c r="T1825" t="str">
        <f t="shared" si="160"/>
        <v>พค</v>
      </c>
      <c r="U1825" t="str">
        <f t="shared" si="161"/>
        <v>1</v>
      </c>
      <c r="V1825" cm="1">
        <f t="array" ref="V1825">_xlfn.SWITCH(T1825,"มค",1,"กพ",2,"มี",3,"เม",4,"พค",5,"มิ",6,"กค",7,"สค",8,"กย",9,"ตค",10,"พย",11,"ธค",12)</f>
        <v>5</v>
      </c>
      <c r="W1825" s="55">
        <f t="shared" si="162"/>
        <v>2022</v>
      </c>
      <c r="X1825" s="54">
        <f t="shared" si="163"/>
        <v>44682</v>
      </c>
    </row>
    <row r="1826" spans="1:24" s="39" customFormat="1" ht="24" x14ac:dyDescent="0.4">
      <c r="A1826" s="35">
        <v>113</v>
      </c>
      <c r="B1826" s="20" t="s">
        <v>3217</v>
      </c>
      <c r="C1826" s="35" t="s">
        <v>3457</v>
      </c>
      <c r="D1826" s="45" t="s">
        <v>758</v>
      </c>
      <c r="E1826" s="46" t="s">
        <v>755</v>
      </c>
      <c r="F1826" s="34" t="s">
        <v>756</v>
      </c>
      <c r="G1826" s="36" t="s">
        <v>50</v>
      </c>
      <c r="H1826" s="26">
        <v>0</v>
      </c>
      <c r="I1826" s="37">
        <v>0</v>
      </c>
      <c r="J1826" s="37">
        <v>0</v>
      </c>
      <c r="K1826" s="38">
        <v>1</v>
      </c>
      <c r="L1826" s="27">
        <v>3.5</v>
      </c>
      <c r="M1826" s="27">
        <v>0.24</v>
      </c>
      <c r="N1826" s="29">
        <v>3.74</v>
      </c>
      <c r="O1826" s="27">
        <v>0.24</v>
      </c>
      <c r="P1826" s="27">
        <v>3.74</v>
      </c>
      <c r="Q1826" s="31">
        <v>3.75</v>
      </c>
      <c r="R1826" s="31"/>
      <c r="S1826">
        <f t="shared" si="159"/>
        <v>6</v>
      </c>
      <c r="T1826" t="str">
        <f t="shared" si="160"/>
        <v>พค</v>
      </c>
      <c r="U1826" t="str">
        <f t="shared" si="161"/>
        <v>1</v>
      </c>
      <c r="V1826" cm="1">
        <f t="array" ref="V1826">_xlfn.SWITCH(T1826,"มค",1,"กพ",2,"มี",3,"เม",4,"พค",5,"มิ",6,"กค",7,"สค",8,"กย",9,"ตค",10,"พย",11,"ธค",12)</f>
        <v>5</v>
      </c>
      <c r="W1826" s="55">
        <f t="shared" si="162"/>
        <v>2022</v>
      </c>
      <c r="X1826" s="54">
        <f t="shared" si="163"/>
        <v>44682</v>
      </c>
    </row>
    <row r="1827" spans="1:24" s="39" customFormat="1" ht="24" x14ac:dyDescent="0.4">
      <c r="A1827" s="35">
        <v>114</v>
      </c>
      <c r="B1827" s="20" t="s">
        <v>3217</v>
      </c>
      <c r="C1827" s="35" t="s">
        <v>3458</v>
      </c>
      <c r="D1827" s="45" t="s">
        <v>754</v>
      </c>
      <c r="E1827" s="46" t="s">
        <v>755</v>
      </c>
      <c r="F1827" s="34" t="s">
        <v>756</v>
      </c>
      <c r="G1827" s="36" t="s">
        <v>50</v>
      </c>
      <c r="H1827" s="26">
        <v>0</v>
      </c>
      <c r="I1827" s="37">
        <v>0</v>
      </c>
      <c r="J1827" s="37">
        <v>0</v>
      </c>
      <c r="K1827" s="38">
        <v>14</v>
      </c>
      <c r="L1827" s="27">
        <v>49</v>
      </c>
      <c r="M1827" s="27">
        <v>3.43</v>
      </c>
      <c r="N1827" s="29">
        <v>52.43</v>
      </c>
      <c r="O1827" s="27">
        <v>3.43</v>
      </c>
      <c r="P1827" s="27">
        <v>52.43</v>
      </c>
      <c r="Q1827" s="31">
        <v>52.5</v>
      </c>
      <c r="R1827" s="31"/>
      <c r="S1827">
        <f t="shared" si="159"/>
        <v>6</v>
      </c>
      <c r="T1827" t="str">
        <f t="shared" si="160"/>
        <v>พค</v>
      </c>
      <c r="U1827" t="str">
        <f t="shared" si="161"/>
        <v>1</v>
      </c>
      <c r="V1827" cm="1">
        <f t="array" ref="V1827">_xlfn.SWITCH(T1827,"มค",1,"กพ",2,"มี",3,"เม",4,"พค",5,"มิ",6,"กค",7,"สค",8,"กย",9,"ตค",10,"พย",11,"ธค",12)</f>
        <v>5</v>
      </c>
      <c r="W1827" s="55">
        <f t="shared" si="162"/>
        <v>2022</v>
      </c>
      <c r="X1827" s="54">
        <f t="shared" si="163"/>
        <v>44682</v>
      </c>
    </row>
    <row r="1828" spans="1:24" s="39" customFormat="1" ht="24" x14ac:dyDescent="0.4">
      <c r="A1828" s="35">
        <v>115</v>
      </c>
      <c r="B1828" s="20" t="s">
        <v>3217</v>
      </c>
      <c r="C1828" s="35" t="s">
        <v>3459</v>
      </c>
      <c r="D1828" s="45" t="s">
        <v>760</v>
      </c>
      <c r="E1828" s="46" t="s">
        <v>761</v>
      </c>
      <c r="F1828" s="34" t="s">
        <v>762</v>
      </c>
      <c r="G1828" s="36" t="s">
        <v>50</v>
      </c>
      <c r="H1828" s="26">
        <v>0</v>
      </c>
      <c r="I1828" s="37">
        <v>0</v>
      </c>
      <c r="J1828" s="37">
        <v>0</v>
      </c>
      <c r="K1828" s="38">
        <v>41</v>
      </c>
      <c r="L1828" s="27">
        <v>143.5</v>
      </c>
      <c r="M1828" s="27">
        <v>10.039999999999999</v>
      </c>
      <c r="N1828" s="29">
        <v>153.54</v>
      </c>
      <c r="O1828" s="27">
        <v>10.039999999999999</v>
      </c>
      <c r="P1828" s="27">
        <v>153.54</v>
      </c>
      <c r="Q1828" s="31">
        <v>153.75</v>
      </c>
      <c r="R1828" s="31"/>
      <c r="S1828">
        <f t="shared" si="159"/>
        <v>6</v>
      </c>
      <c r="T1828" t="str">
        <f t="shared" si="160"/>
        <v>พค</v>
      </c>
      <c r="U1828" t="str">
        <f t="shared" si="161"/>
        <v>1</v>
      </c>
      <c r="V1828" cm="1">
        <f t="array" ref="V1828">_xlfn.SWITCH(T1828,"มค",1,"กพ",2,"มี",3,"เม",4,"พค",5,"มิ",6,"กค",7,"สค",8,"กย",9,"ตค",10,"พย",11,"ธค",12)</f>
        <v>5</v>
      </c>
      <c r="W1828" s="55">
        <f t="shared" si="162"/>
        <v>2022</v>
      </c>
      <c r="X1828" s="54">
        <f t="shared" si="163"/>
        <v>44682</v>
      </c>
    </row>
    <row r="1829" spans="1:24" s="39" customFormat="1" ht="24" x14ac:dyDescent="0.4">
      <c r="A1829" s="35">
        <v>116</v>
      </c>
      <c r="B1829" s="20" t="s">
        <v>3217</v>
      </c>
      <c r="C1829" s="35" t="s">
        <v>3460</v>
      </c>
      <c r="D1829" s="45" t="s">
        <v>768</v>
      </c>
      <c r="E1829" s="46" t="s">
        <v>769</v>
      </c>
      <c r="F1829" s="34" t="s">
        <v>770</v>
      </c>
      <c r="G1829" s="36" t="s">
        <v>50</v>
      </c>
      <c r="H1829" s="26">
        <v>0</v>
      </c>
      <c r="I1829" s="37">
        <v>0</v>
      </c>
      <c r="J1829" s="37">
        <v>0</v>
      </c>
      <c r="K1829" s="38">
        <v>3</v>
      </c>
      <c r="L1829" s="27">
        <v>10.5</v>
      </c>
      <c r="M1829" s="27">
        <v>0.73</v>
      </c>
      <c r="N1829" s="29">
        <v>11.23</v>
      </c>
      <c r="O1829" s="27">
        <v>0.73</v>
      </c>
      <c r="P1829" s="27">
        <v>11.23</v>
      </c>
      <c r="Q1829" s="31">
        <v>11.25</v>
      </c>
      <c r="R1829" s="31"/>
      <c r="S1829">
        <f t="shared" si="159"/>
        <v>6</v>
      </c>
      <c r="T1829" t="str">
        <f t="shared" si="160"/>
        <v>พค</v>
      </c>
      <c r="U1829" t="str">
        <f t="shared" si="161"/>
        <v>1</v>
      </c>
      <c r="V1829" cm="1">
        <f t="array" ref="V1829">_xlfn.SWITCH(T1829,"มค",1,"กพ",2,"มี",3,"เม",4,"พค",5,"มิ",6,"กค",7,"สค",8,"กย",9,"ตค",10,"พย",11,"ธค",12)</f>
        <v>5</v>
      </c>
      <c r="W1829" s="55">
        <f t="shared" si="162"/>
        <v>2022</v>
      </c>
      <c r="X1829" s="54">
        <f t="shared" si="163"/>
        <v>44682</v>
      </c>
    </row>
    <row r="1830" spans="1:24" s="39" customFormat="1" ht="24" x14ac:dyDescent="0.4">
      <c r="A1830" s="35">
        <v>117</v>
      </c>
      <c r="B1830" s="20" t="s">
        <v>3217</v>
      </c>
      <c r="C1830" s="35" t="s">
        <v>3461</v>
      </c>
      <c r="D1830" s="45" t="s">
        <v>772</v>
      </c>
      <c r="E1830" s="46" t="s">
        <v>773</v>
      </c>
      <c r="F1830" s="34" t="s">
        <v>774</v>
      </c>
      <c r="G1830" s="36" t="s">
        <v>50</v>
      </c>
      <c r="H1830" s="26">
        <v>0</v>
      </c>
      <c r="I1830" s="37">
        <v>0</v>
      </c>
      <c r="J1830" s="37">
        <v>0</v>
      </c>
      <c r="K1830" s="38">
        <v>18</v>
      </c>
      <c r="L1830" s="27">
        <v>63</v>
      </c>
      <c r="M1830" s="27">
        <v>4.41</v>
      </c>
      <c r="N1830" s="29">
        <v>67.41</v>
      </c>
      <c r="O1830" s="27">
        <v>4.41</v>
      </c>
      <c r="P1830" s="27">
        <v>67.41</v>
      </c>
      <c r="Q1830" s="31">
        <v>67.5</v>
      </c>
      <c r="R1830" s="31"/>
      <c r="S1830">
        <f t="shared" si="159"/>
        <v>6</v>
      </c>
      <c r="T1830" t="str">
        <f t="shared" si="160"/>
        <v>พค</v>
      </c>
      <c r="U1830" t="str">
        <f t="shared" si="161"/>
        <v>1</v>
      </c>
      <c r="V1830" cm="1">
        <f t="array" ref="V1830">_xlfn.SWITCH(T1830,"มค",1,"กพ",2,"มี",3,"เม",4,"พค",5,"มิ",6,"กค",7,"สค",8,"กย",9,"ตค",10,"พย",11,"ธค",12)</f>
        <v>5</v>
      </c>
      <c r="W1830" s="55">
        <f t="shared" si="162"/>
        <v>2022</v>
      </c>
      <c r="X1830" s="54">
        <f t="shared" si="163"/>
        <v>44682</v>
      </c>
    </row>
    <row r="1831" spans="1:24" s="39" customFormat="1" ht="24" x14ac:dyDescent="0.4">
      <c r="A1831" s="35">
        <v>118</v>
      </c>
      <c r="B1831" s="20" t="s">
        <v>3217</v>
      </c>
      <c r="C1831" s="35" t="s">
        <v>3462</v>
      </c>
      <c r="D1831" s="45" t="s">
        <v>764</v>
      </c>
      <c r="E1831" s="46" t="s">
        <v>765</v>
      </c>
      <c r="F1831" s="34" t="s">
        <v>766</v>
      </c>
      <c r="G1831" s="36" t="s">
        <v>50</v>
      </c>
      <c r="H1831" s="26">
        <v>0</v>
      </c>
      <c r="I1831" s="37">
        <v>0</v>
      </c>
      <c r="J1831" s="37">
        <v>0</v>
      </c>
      <c r="K1831" s="38">
        <v>10</v>
      </c>
      <c r="L1831" s="27">
        <v>35</v>
      </c>
      <c r="M1831" s="27">
        <v>2.4500000000000002</v>
      </c>
      <c r="N1831" s="29">
        <v>37.450000000000003</v>
      </c>
      <c r="O1831" s="27">
        <v>2.4500000000000002</v>
      </c>
      <c r="P1831" s="27">
        <v>37.450000000000003</v>
      </c>
      <c r="Q1831" s="31">
        <v>37.5</v>
      </c>
      <c r="R1831" s="31"/>
      <c r="S1831">
        <f t="shared" si="159"/>
        <v>6</v>
      </c>
      <c r="T1831" t="str">
        <f t="shared" si="160"/>
        <v>พค</v>
      </c>
      <c r="U1831" t="str">
        <f t="shared" si="161"/>
        <v>1</v>
      </c>
      <c r="V1831" cm="1">
        <f t="array" ref="V1831">_xlfn.SWITCH(T1831,"มค",1,"กพ",2,"มี",3,"เม",4,"พค",5,"มิ",6,"กค",7,"สค",8,"กย",9,"ตค",10,"พย",11,"ธค",12)</f>
        <v>5</v>
      </c>
      <c r="W1831" s="55">
        <f t="shared" si="162"/>
        <v>2022</v>
      </c>
      <c r="X1831" s="54">
        <f t="shared" si="163"/>
        <v>44682</v>
      </c>
    </row>
    <row r="1832" spans="1:24" s="39" customFormat="1" ht="24" x14ac:dyDescent="0.4">
      <c r="A1832" s="35">
        <v>119</v>
      </c>
      <c r="B1832" s="20" t="s">
        <v>3217</v>
      </c>
      <c r="C1832" s="35" t="s">
        <v>3463</v>
      </c>
      <c r="D1832" s="45" t="s">
        <v>780</v>
      </c>
      <c r="E1832" s="46" t="s">
        <v>781</v>
      </c>
      <c r="F1832" s="34" t="s">
        <v>782</v>
      </c>
      <c r="G1832" s="36" t="s">
        <v>50</v>
      </c>
      <c r="H1832" s="26">
        <v>0</v>
      </c>
      <c r="I1832" s="37">
        <v>0</v>
      </c>
      <c r="J1832" s="37">
        <v>0</v>
      </c>
      <c r="K1832" s="38">
        <v>6</v>
      </c>
      <c r="L1832" s="27">
        <v>21</v>
      </c>
      <c r="M1832" s="27">
        <v>1.47</v>
      </c>
      <c r="N1832" s="29">
        <v>22.47</v>
      </c>
      <c r="O1832" s="27">
        <v>1.47</v>
      </c>
      <c r="P1832" s="27">
        <v>22.47</v>
      </c>
      <c r="Q1832" s="31">
        <v>22.5</v>
      </c>
      <c r="R1832" s="31"/>
      <c r="S1832">
        <f t="shared" si="159"/>
        <v>6</v>
      </c>
      <c r="T1832" t="str">
        <f t="shared" si="160"/>
        <v>พค</v>
      </c>
      <c r="U1832" t="str">
        <f t="shared" si="161"/>
        <v>1</v>
      </c>
      <c r="V1832" cm="1">
        <f t="array" ref="V1832">_xlfn.SWITCH(T1832,"มค",1,"กพ",2,"มี",3,"เม",4,"พค",5,"มิ",6,"กค",7,"สค",8,"กย",9,"ตค",10,"พย",11,"ธค",12)</f>
        <v>5</v>
      </c>
      <c r="W1832" s="55">
        <f t="shared" si="162"/>
        <v>2022</v>
      </c>
      <c r="X1832" s="54">
        <f t="shared" si="163"/>
        <v>44682</v>
      </c>
    </row>
    <row r="1833" spans="1:24" s="39" customFormat="1" ht="24" x14ac:dyDescent="0.4">
      <c r="A1833" s="35">
        <v>120</v>
      </c>
      <c r="B1833" s="20" t="s">
        <v>3217</v>
      </c>
      <c r="C1833" s="35" t="s">
        <v>3464</v>
      </c>
      <c r="D1833" s="45" t="s">
        <v>776</v>
      </c>
      <c r="E1833" s="46" t="s">
        <v>777</v>
      </c>
      <c r="F1833" s="34" t="s">
        <v>778</v>
      </c>
      <c r="G1833" s="36" t="s">
        <v>50</v>
      </c>
      <c r="H1833" s="26">
        <v>0</v>
      </c>
      <c r="I1833" s="37">
        <v>0</v>
      </c>
      <c r="J1833" s="37">
        <v>0</v>
      </c>
      <c r="K1833" s="38">
        <v>42</v>
      </c>
      <c r="L1833" s="27">
        <v>147</v>
      </c>
      <c r="M1833" s="27">
        <v>10.29</v>
      </c>
      <c r="N1833" s="29">
        <v>157.29</v>
      </c>
      <c r="O1833" s="27">
        <v>10.29</v>
      </c>
      <c r="P1833" s="27">
        <v>157.29</v>
      </c>
      <c r="Q1833" s="31">
        <v>157.5</v>
      </c>
      <c r="R1833" s="31"/>
      <c r="S1833">
        <f t="shared" si="159"/>
        <v>6</v>
      </c>
      <c r="T1833" t="str">
        <f t="shared" si="160"/>
        <v>พค</v>
      </c>
      <c r="U1833" t="str">
        <f t="shared" si="161"/>
        <v>1</v>
      </c>
      <c r="V1833" cm="1">
        <f t="array" ref="V1833">_xlfn.SWITCH(T1833,"มค",1,"กพ",2,"มี",3,"เม",4,"พค",5,"มิ",6,"กค",7,"สค",8,"กย",9,"ตค",10,"พย",11,"ธค",12)</f>
        <v>5</v>
      </c>
      <c r="W1833" s="55">
        <f t="shared" si="162"/>
        <v>2022</v>
      </c>
      <c r="X1833" s="54">
        <f t="shared" si="163"/>
        <v>44682</v>
      </c>
    </row>
    <row r="1834" spans="1:24" s="39" customFormat="1" ht="24" x14ac:dyDescent="0.4">
      <c r="A1834" s="35">
        <v>121</v>
      </c>
      <c r="B1834" s="20" t="s">
        <v>3217</v>
      </c>
      <c r="C1834" s="35" t="s">
        <v>3465</v>
      </c>
      <c r="D1834" s="45" t="s">
        <v>784</v>
      </c>
      <c r="E1834" s="46" t="s">
        <v>785</v>
      </c>
      <c r="F1834" s="34" t="s">
        <v>786</v>
      </c>
      <c r="G1834" s="36" t="s">
        <v>50</v>
      </c>
      <c r="H1834" s="26">
        <v>0</v>
      </c>
      <c r="I1834" s="37">
        <v>0</v>
      </c>
      <c r="J1834" s="37">
        <v>0</v>
      </c>
      <c r="K1834" s="38">
        <v>34</v>
      </c>
      <c r="L1834" s="27">
        <v>119</v>
      </c>
      <c r="M1834" s="27">
        <v>8.33</v>
      </c>
      <c r="N1834" s="29">
        <v>127.33</v>
      </c>
      <c r="O1834" s="27">
        <v>8.33</v>
      </c>
      <c r="P1834" s="27">
        <v>127.33</v>
      </c>
      <c r="Q1834" s="31">
        <v>127.5</v>
      </c>
      <c r="R1834" s="31"/>
      <c r="S1834">
        <f t="shared" si="159"/>
        <v>6</v>
      </c>
      <c r="T1834" t="str">
        <f t="shared" si="160"/>
        <v>พค</v>
      </c>
      <c r="U1834" t="str">
        <f t="shared" si="161"/>
        <v>1</v>
      </c>
      <c r="V1834" cm="1">
        <f t="array" ref="V1834">_xlfn.SWITCH(T1834,"มค",1,"กพ",2,"มี",3,"เม",4,"พค",5,"มิ",6,"กค",7,"สค",8,"กย",9,"ตค",10,"พย",11,"ธค",12)</f>
        <v>5</v>
      </c>
      <c r="W1834" s="55">
        <f t="shared" si="162"/>
        <v>2022</v>
      </c>
      <c r="X1834" s="54">
        <f t="shared" si="163"/>
        <v>44682</v>
      </c>
    </row>
    <row r="1835" spans="1:24" s="39" customFormat="1" ht="24" x14ac:dyDescent="0.4">
      <c r="A1835" s="35">
        <v>122</v>
      </c>
      <c r="B1835" s="20" t="s">
        <v>3217</v>
      </c>
      <c r="C1835" s="35" t="s">
        <v>3466</v>
      </c>
      <c r="D1835" s="45" t="s">
        <v>1407</v>
      </c>
      <c r="E1835" s="46" t="s">
        <v>1408</v>
      </c>
      <c r="F1835" s="34" t="s">
        <v>1409</v>
      </c>
      <c r="G1835" s="36" t="s">
        <v>50</v>
      </c>
      <c r="H1835" s="26">
        <v>0</v>
      </c>
      <c r="I1835" s="37">
        <v>0</v>
      </c>
      <c r="J1835" s="37">
        <v>0</v>
      </c>
      <c r="K1835" s="38">
        <v>50</v>
      </c>
      <c r="L1835" s="27">
        <v>175</v>
      </c>
      <c r="M1835" s="27">
        <v>12.25</v>
      </c>
      <c r="N1835" s="29">
        <v>187.25</v>
      </c>
      <c r="O1835" s="27">
        <v>12.25</v>
      </c>
      <c r="P1835" s="27">
        <v>187.25</v>
      </c>
      <c r="Q1835" s="31">
        <v>187.25</v>
      </c>
      <c r="R1835" s="31"/>
      <c r="S1835">
        <f t="shared" si="159"/>
        <v>6</v>
      </c>
      <c r="T1835" t="str">
        <f t="shared" si="160"/>
        <v>พค</v>
      </c>
      <c r="U1835" t="str">
        <f t="shared" si="161"/>
        <v>1</v>
      </c>
      <c r="V1835" cm="1">
        <f t="array" ref="V1835">_xlfn.SWITCH(T1835,"มค",1,"กพ",2,"มี",3,"เม",4,"พค",5,"มิ",6,"กค",7,"สค",8,"กย",9,"ตค",10,"พย",11,"ธค",12)</f>
        <v>5</v>
      </c>
      <c r="W1835" s="55">
        <f t="shared" si="162"/>
        <v>2022</v>
      </c>
      <c r="X1835" s="54">
        <f t="shared" si="163"/>
        <v>44682</v>
      </c>
    </row>
    <row r="1836" spans="1:24" s="39" customFormat="1" ht="24" x14ac:dyDescent="0.4">
      <c r="A1836" s="35">
        <v>123</v>
      </c>
      <c r="B1836" s="35" t="s">
        <v>3217</v>
      </c>
      <c r="C1836" s="35" t="s">
        <v>3467</v>
      </c>
      <c r="D1836" s="35" t="s">
        <v>1403</v>
      </c>
      <c r="E1836" s="48" t="s">
        <v>1404</v>
      </c>
      <c r="F1836" s="19" t="s">
        <v>1405</v>
      </c>
      <c r="G1836" s="36" t="s">
        <v>50</v>
      </c>
      <c r="H1836" s="26">
        <v>0</v>
      </c>
      <c r="I1836" s="37">
        <v>0</v>
      </c>
      <c r="J1836" s="37">
        <v>0</v>
      </c>
      <c r="K1836" s="38">
        <v>18</v>
      </c>
      <c r="L1836" s="27">
        <v>63</v>
      </c>
      <c r="M1836" s="27">
        <v>4.41</v>
      </c>
      <c r="N1836" s="29">
        <v>67.41</v>
      </c>
      <c r="O1836" s="27">
        <v>4.41</v>
      </c>
      <c r="P1836" s="27">
        <v>67.41</v>
      </c>
      <c r="Q1836" s="31">
        <v>67.5</v>
      </c>
      <c r="R1836" s="19"/>
      <c r="S1836">
        <f t="shared" si="159"/>
        <v>6</v>
      </c>
      <c r="T1836" t="str">
        <f t="shared" si="160"/>
        <v>พค</v>
      </c>
      <c r="U1836" t="str">
        <f t="shared" si="161"/>
        <v>1</v>
      </c>
      <c r="V1836" cm="1">
        <f t="array" ref="V1836">_xlfn.SWITCH(T1836,"มค",1,"กพ",2,"มี",3,"เม",4,"พค",5,"มิ",6,"กค",7,"สค",8,"กย",9,"ตค",10,"พย",11,"ธค",12)</f>
        <v>5</v>
      </c>
      <c r="W1836" s="55">
        <f t="shared" si="162"/>
        <v>2022</v>
      </c>
      <c r="X1836" s="54">
        <f t="shared" si="163"/>
        <v>44682</v>
      </c>
    </row>
    <row r="1837" spans="1:24" s="39" customFormat="1" ht="24" x14ac:dyDescent="0.4">
      <c r="A1837" s="35">
        <v>124</v>
      </c>
      <c r="B1837" s="20" t="s">
        <v>3217</v>
      </c>
      <c r="C1837" s="35" t="s">
        <v>3468</v>
      </c>
      <c r="D1837" s="45" t="s">
        <v>1411</v>
      </c>
      <c r="E1837" s="46" t="s">
        <v>1412</v>
      </c>
      <c r="F1837" s="34" t="s">
        <v>1413</v>
      </c>
      <c r="G1837" s="36" t="s">
        <v>50</v>
      </c>
      <c r="H1837" s="26">
        <v>0</v>
      </c>
      <c r="I1837" s="37">
        <v>0</v>
      </c>
      <c r="J1837" s="37">
        <v>0</v>
      </c>
      <c r="K1837" s="38">
        <v>9</v>
      </c>
      <c r="L1837" s="27">
        <v>31.5</v>
      </c>
      <c r="M1837" s="27">
        <v>2.2000000000000002</v>
      </c>
      <c r="N1837" s="29">
        <v>33.700000000000003</v>
      </c>
      <c r="O1837" s="27">
        <v>2.2000000000000002</v>
      </c>
      <c r="P1837" s="27">
        <v>33.700000000000003</v>
      </c>
      <c r="Q1837" s="31">
        <v>33.75</v>
      </c>
      <c r="R1837" s="31"/>
      <c r="S1837">
        <f t="shared" si="159"/>
        <v>6</v>
      </c>
      <c r="T1837" t="str">
        <f t="shared" si="160"/>
        <v>พค</v>
      </c>
      <c r="U1837" t="str">
        <f t="shared" si="161"/>
        <v>1</v>
      </c>
      <c r="V1837" cm="1">
        <f t="array" ref="V1837">_xlfn.SWITCH(T1837,"มค",1,"กพ",2,"มี",3,"เม",4,"พค",5,"มิ",6,"กค",7,"สค",8,"กย",9,"ตค",10,"พย",11,"ธค",12)</f>
        <v>5</v>
      </c>
      <c r="W1837" s="55">
        <f t="shared" si="162"/>
        <v>2022</v>
      </c>
      <c r="X1837" s="54">
        <f t="shared" si="163"/>
        <v>44682</v>
      </c>
    </row>
    <row r="1838" spans="1:24" s="39" customFormat="1" ht="24" x14ac:dyDescent="0.4">
      <c r="A1838" s="35">
        <v>125</v>
      </c>
      <c r="B1838" s="20" t="s">
        <v>3217</v>
      </c>
      <c r="C1838" s="35" t="s">
        <v>3469</v>
      </c>
      <c r="D1838" s="45" t="s">
        <v>796</v>
      </c>
      <c r="E1838" s="46" t="s">
        <v>797</v>
      </c>
      <c r="F1838" s="34" t="s">
        <v>798</v>
      </c>
      <c r="G1838" s="36" t="s">
        <v>50</v>
      </c>
      <c r="H1838" s="26">
        <v>0</v>
      </c>
      <c r="I1838" s="37">
        <v>0</v>
      </c>
      <c r="J1838" s="37">
        <v>0</v>
      </c>
      <c r="K1838" s="38">
        <v>34</v>
      </c>
      <c r="L1838" s="27">
        <v>119</v>
      </c>
      <c r="M1838" s="27">
        <v>8.33</v>
      </c>
      <c r="N1838" s="29">
        <v>127.33</v>
      </c>
      <c r="O1838" s="27">
        <v>8.33</v>
      </c>
      <c r="P1838" s="27">
        <v>127.33</v>
      </c>
      <c r="Q1838" s="31">
        <v>127.5</v>
      </c>
      <c r="R1838" s="31"/>
      <c r="S1838">
        <f t="shared" si="159"/>
        <v>6</v>
      </c>
      <c r="T1838" t="str">
        <f t="shared" si="160"/>
        <v>พค</v>
      </c>
      <c r="U1838" t="str">
        <f t="shared" si="161"/>
        <v>1</v>
      </c>
      <c r="V1838" cm="1">
        <f t="array" ref="V1838">_xlfn.SWITCH(T1838,"มค",1,"กพ",2,"มี",3,"เม",4,"พค",5,"มิ",6,"กค",7,"สค",8,"กย",9,"ตค",10,"พย",11,"ธค",12)</f>
        <v>5</v>
      </c>
      <c r="W1838" s="55">
        <f t="shared" si="162"/>
        <v>2022</v>
      </c>
      <c r="X1838" s="54">
        <f t="shared" si="163"/>
        <v>44682</v>
      </c>
    </row>
    <row r="1839" spans="1:24" s="39" customFormat="1" ht="24" x14ac:dyDescent="0.4">
      <c r="A1839" s="35">
        <v>126</v>
      </c>
      <c r="B1839" s="20" t="s">
        <v>3217</v>
      </c>
      <c r="C1839" s="35" t="s">
        <v>3470</v>
      </c>
      <c r="D1839" s="45" t="s">
        <v>788</v>
      </c>
      <c r="E1839" s="48" t="s">
        <v>789</v>
      </c>
      <c r="F1839" s="19" t="s">
        <v>790</v>
      </c>
      <c r="G1839" s="36" t="s">
        <v>50</v>
      </c>
      <c r="H1839" s="26">
        <v>0</v>
      </c>
      <c r="I1839" s="37">
        <v>0</v>
      </c>
      <c r="J1839" s="37">
        <v>0</v>
      </c>
      <c r="K1839" s="38">
        <v>3</v>
      </c>
      <c r="L1839" s="27">
        <v>10.5</v>
      </c>
      <c r="M1839" s="27">
        <v>0.73</v>
      </c>
      <c r="N1839" s="29">
        <v>11.23</v>
      </c>
      <c r="O1839" s="27">
        <v>0.73</v>
      </c>
      <c r="P1839" s="27">
        <v>11.23</v>
      </c>
      <c r="Q1839" s="31">
        <v>11.25</v>
      </c>
      <c r="R1839" s="31"/>
      <c r="S1839">
        <f t="shared" si="159"/>
        <v>6</v>
      </c>
      <c r="T1839" t="str">
        <f t="shared" si="160"/>
        <v>พค</v>
      </c>
      <c r="U1839" t="str">
        <f t="shared" si="161"/>
        <v>1</v>
      </c>
      <c r="V1839" cm="1">
        <f t="array" ref="V1839">_xlfn.SWITCH(T1839,"มค",1,"กพ",2,"มี",3,"เม",4,"พค",5,"มิ",6,"กค",7,"สค",8,"กย",9,"ตค",10,"พย",11,"ธค",12)</f>
        <v>5</v>
      </c>
      <c r="W1839" s="55">
        <f t="shared" si="162"/>
        <v>2022</v>
      </c>
      <c r="X1839" s="54">
        <f t="shared" si="163"/>
        <v>44682</v>
      </c>
    </row>
    <row r="1840" spans="1:24" s="39" customFormat="1" ht="24" x14ac:dyDescent="0.4">
      <c r="A1840" s="35">
        <v>127</v>
      </c>
      <c r="B1840" s="20" t="s">
        <v>3217</v>
      </c>
      <c r="C1840" s="35" t="s">
        <v>3471</v>
      </c>
      <c r="D1840" s="45" t="s">
        <v>792</v>
      </c>
      <c r="E1840" s="48" t="s">
        <v>793</v>
      </c>
      <c r="F1840" s="19" t="s">
        <v>794</v>
      </c>
      <c r="G1840" s="36" t="s">
        <v>50</v>
      </c>
      <c r="H1840" s="26">
        <v>0</v>
      </c>
      <c r="I1840" s="37">
        <v>0</v>
      </c>
      <c r="J1840" s="37">
        <v>0</v>
      </c>
      <c r="K1840" s="38">
        <v>80</v>
      </c>
      <c r="L1840" s="27">
        <v>280</v>
      </c>
      <c r="M1840" s="27">
        <v>19.600000000000001</v>
      </c>
      <c r="N1840" s="29">
        <v>299.60000000000002</v>
      </c>
      <c r="O1840" s="27">
        <v>19.600000000000001</v>
      </c>
      <c r="P1840" s="27">
        <v>299.60000000000002</v>
      </c>
      <c r="Q1840" s="31">
        <v>299.75</v>
      </c>
      <c r="R1840" s="31"/>
      <c r="S1840">
        <f t="shared" si="159"/>
        <v>6</v>
      </c>
      <c r="T1840" t="str">
        <f t="shared" si="160"/>
        <v>พค</v>
      </c>
      <c r="U1840" t="str">
        <f t="shared" si="161"/>
        <v>1</v>
      </c>
      <c r="V1840" cm="1">
        <f t="array" ref="V1840">_xlfn.SWITCH(T1840,"มค",1,"กพ",2,"มี",3,"เม",4,"พค",5,"มิ",6,"กค",7,"สค",8,"กย",9,"ตค",10,"พย",11,"ธค",12)</f>
        <v>5</v>
      </c>
      <c r="W1840" s="55">
        <f t="shared" si="162"/>
        <v>2022</v>
      </c>
      <c r="X1840" s="54">
        <f t="shared" si="163"/>
        <v>44682</v>
      </c>
    </row>
    <row r="1841" spans="1:24" s="39" customFormat="1" ht="24" x14ac:dyDescent="0.4">
      <c r="A1841" s="35">
        <v>128</v>
      </c>
      <c r="B1841" s="20" t="s">
        <v>3217</v>
      </c>
      <c r="C1841" s="35" t="s">
        <v>3472</v>
      </c>
      <c r="D1841" s="45" t="s">
        <v>800</v>
      </c>
      <c r="E1841" s="48" t="s">
        <v>801</v>
      </c>
      <c r="F1841" s="19" t="s">
        <v>802</v>
      </c>
      <c r="G1841" s="36" t="s">
        <v>50</v>
      </c>
      <c r="H1841" s="26">
        <v>0</v>
      </c>
      <c r="I1841" s="37">
        <v>0</v>
      </c>
      <c r="J1841" s="37">
        <v>0</v>
      </c>
      <c r="K1841" s="38">
        <v>4</v>
      </c>
      <c r="L1841" s="27">
        <v>14</v>
      </c>
      <c r="M1841" s="27">
        <v>0.98</v>
      </c>
      <c r="N1841" s="29">
        <v>14.98</v>
      </c>
      <c r="O1841" s="27">
        <v>0.98</v>
      </c>
      <c r="P1841" s="27">
        <v>14.98</v>
      </c>
      <c r="Q1841" s="31">
        <v>15</v>
      </c>
      <c r="R1841" s="31"/>
      <c r="S1841">
        <f t="shared" si="159"/>
        <v>6</v>
      </c>
      <c r="T1841" t="str">
        <f t="shared" si="160"/>
        <v>พค</v>
      </c>
      <c r="U1841" t="str">
        <f t="shared" si="161"/>
        <v>1</v>
      </c>
      <c r="V1841" cm="1">
        <f t="array" ref="V1841">_xlfn.SWITCH(T1841,"มค",1,"กพ",2,"มี",3,"เม",4,"พค",5,"มิ",6,"กค",7,"สค",8,"กย",9,"ตค",10,"พย",11,"ธค",12)</f>
        <v>5</v>
      </c>
      <c r="W1841" s="55">
        <f t="shared" si="162"/>
        <v>2022</v>
      </c>
      <c r="X1841" s="54">
        <f t="shared" si="163"/>
        <v>44682</v>
      </c>
    </row>
    <row r="1842" spans="1:24" s="39" customFormat="1" ht="24" x14ac:dyDescent="0.4">
      <c r="A1842" s="35">
        <v>129</v>
      </c>
      <c r="B1842" s="20" t="s">
        <v>3217</v>
      </c>
      <c r="C1842" s="35" t="s">
        <v>3473</v>
      </c>
      <c r="D1842" s="45" t="s">
        <v>808</v>
      </c>
      <c r="E1842" s="48" t="s">
        <v>809</v>
      </c>
      <c r="F1842" s="19" t="s">
        <v>810</v>
      </c>
      <c r="G1842" s="36" t="s">
        <v>50</v>
      </c>
      <c r="H1842" s="26">
        <v>0</v>
      </c>
      <c r="I1842" s="37">
        <v>0</v>
      </c>
      <c r="J1842" s="37">
        <v>0</v>
      </c>
      <c r="K1842" s="38">
        <v>8</v>
      </c>
      <c r="L1842" s="27">
        <v>28</v>
      </c>
      <c r="M1842" s="27">
        <v>1.96</v>
      </c>
      <c r="N1842" s="29">
        <v>29.96</v>
      </c>
      <c r="O1842" s="27">
        <v>1.96</v>
      </c>
      <c r="P1842" s="27">
        <v>29.96</v>
      </c>
      <c r="Q1842" s="31">
        <v>30</v>
      </c>
      <c r="R1842" s="31"/>
      <c r="S1842">
        <f t="shared" si="159"/>
        <v>6</v>
      </c>
      <c r="T1842" t="str">
        <f t="shared" si="160"/>
        <v>พค</v>
      </c>
      <c r="U1842" t="str">
        <f t="shared" si="161"/>
        <v>1</v>
      </c>
      <c r="V1842" cm="1">
        <f t="array" ref="V1842">_xlfn.SWITCH(T1842,"มค",1,"กพ",2,"มี",3,"เม",4,"พค",5,"มิ",6,"กค",7,"สค",8,"กย",9,"ตค",10,"พย",11,"ธค",12)</f>
        <v>5</v>
      </c>
      <c r="W1842" s="55">
        <f t="shared" si="162"/>
        <v>2022</v>
      </c>
      <c r="X1842" s="54">
        <f t="shared" si="163"/>
        <v>44682</v>
      </c>
    </row>
    <row r="1843" spans="1:24" s="39" customFormat="1" ht="24" x14ac:dyDescent="0.4">
      <c r="A1843" s="35">
        <v>130</v>
      </c>
      <c r="B1843" s="20" t="s">
        <v>3217</v>
      </c>
      <c r="C1843" s="35" t="s">
        <v>3474</v>
      </c>
      <c r="D1843" s="45" t="s">
        <v>40</v>
      </c>
      <c r="E1843" s="48" t="s">
        <v>41</v>
      </c>
      <c r="F1843" s="19" t="s">
        <v>42</v>
      </c>
      <c r="G1843" s="36" t="s">
        <v>3475</v>
      </c>
      <c r="H1843" s="26">
        <v>447.99</v>
      </c>
      <c r="I1843" s="37">
        <v>31.36</v>
      </c>
      <c r="J1843" s="37">
        <v>479.35</v>
      </c>
      <c r="K1843" s="38">
        <v>25</v>
      </c>
      <c r="L1843" s="27">
        <v>87.5</v>
      </c>
      <c r="M1843" s="27">
        <v>6.12</v>
      </c>
      <c r="N1843" s="29">
        <v>93.62</v>
      </c>
      <c r="O1843" s="27">
        <v>37.479999999999997</v>
      </c>
      <c r="P1843" s="27">
        <v>572.97</v>
      </c>
      <c r="Q1843" s="31">
        <v>573</v>
      </c>
      <c r="R1843" s="31"/>
      <c r="S1843">
        <f t="shared" ref="S1843:S1906" si="164">LEN(B1843)</f>
        <v>6</v>
      </c>
      <c r="T1843" t="str">
        <f t="shared" ref="T1843:T1906" si="165">IF(S1843=5,MID(B1843,2,2),MID(B1843,3,2))</f>
        <v>พค</v>
      </c>
      <c r="U1843" t="str">
        <f t="shared" ref="U1843:U1906" si="166">IF(S1843=6,LEFT(B1843,1),LEFT(B1843,2))</f>
        <v>1</v>
      </c>
      <c r="V1843" cm="1">
        <f t="array" ref="V1843">_xlfn.SWITCH(T1843,"มค",1,"กพ",2,"มี",3,"เม",4,"พค",5,"มิ",6,"กค",7,"สค",8,"กย",9,"ตค",10,"พย",11,"ธค",12)</f>
        <v>5</v>
      </c>
      <c r="W1843" s="55">
        <f t="shared" ref="W1843:W1906" si="167">(2500+RIGHT(B1843,2))-543</f>
        <v>2022</v>
      </c>
      <c r="X1843" s="54">
        <f t="shared" ref="X1843:X1906" si="168">DATE(W1843,V1843,U1843)</f>
        <v>44682</v>
      </c>
    </row>
    <row r="1844" spans="1:24" s="39" customFormat="1" ht="24" x14ac:dyDescent="0.4">
      <c r="A1844" s="35">
        <v>131</v>
      </c>
      <c r="B1844" s="20" t="s">
        <v>3217</v>
      </c>
      <c r="C1844" s="35" t="s">
        <v>3476</v>
      </c>
      <c r="D1844" s="45" t="s">
        <v>479</v>
      </c>
      <c r="E1844" s="48" t="s">
        <v>480</v>
      </c>
      <c r="F1844" s="19" t="s">
        <v>481</v>
      </c>
      <c r="G1844" s="36" t="s">
        <v>50</v>
      </c>
      <c r="H1844" s="26">
        <v>0</v>
      </c>
      <c r="I1844" s="37">
        <v>0</v>
      </c>
      <c r="J1844" s="37">
        <v>0</v>
      </c>
      <c r="K1844" s="38">
        <v>18</v>
      </c>
      <c r="L1844" s="27">
        <v>63</v>
      </c>
      <c r="M1844" s="27">
        <v>4.41</v>
      </c>
      <c r="N1844" s="29">
        <v>67.41</v>
      </c>
      <c r="O1844" s="27">
        <v>4.41</v>
      </c>
      <c r="P1844" s="27">
        <v>67.41</v>
      </c>
      <c r="Q1844" s="31">
        <v>67.5</v>
      </c>
      <c r="R1844" s="31"/>
      <c r="S1844">
        <f t="shared" si="164"/>
        <v>6</v>
      </c>
      <c r="T1844" t="str">
        <f t="shared" si="165"/>
        <v>พค</v>
      </c>
      <c r="U1844" t="str">
        <f t="shared" si="166"/>
        <v>1</v>
      </c>
      <c r="V1844" cm="1">
        <f t="array" ref="V1844">_xlfn.SWITCH(T1844,"มค",1,"กพ",2,"มี",3,"เม",4,"พค",5,"มิ",6,"กค",7,"สค",8,"กย",9,"ตค",10,"พย",11,"ธค",12)</f>
        <v>5</v>
      </c>
      <c r="W1844" s="55">
        <f t="shared" si="167"/>
        <v>2022</v>
      </c>
      <c r="X1844" s="54">
        <f t="shared" si="168"/>
        <v>44682</v>
      </c>
    </row>
    <row r="1845" spans="1:24" s="39" customFormat="1" ht="24" x14ac:dyDescent="0.4">
      <c r="A1845" s="35">
        <v>132</v>
      </c>
      <c r="B1845" s="20" t="s">
        <v>3217</v>
      </c>
      <c r="C1845" s="35" t="s">
        <v>3477</v>
      </c>
      <c r="D1845" s="45" t="s">
        <v>475</v>
      </c>
      <c r="E1845" s="48" t="s">
        <v>476</v>
      </c>
      <c r="F1845" s="19" t="s">
        <v>477</v>
      </c>
      <c r="G1845" s="36" t="s">
        <v>50</v>
      </c>
      <c r="H1845" s="26">
        <v>0</v>
      </c>
      <c r="I1845" s="37">
        <v>0</v>
      </c>
      <c r="J1845" s="37">
        <v>0</v>
      </c>
      <c r="K1845" s="38">
        <v>43</v>
      </c>
      <c r="L1845" s="27">
        <v>150.5</v>
      </c>
      <c r="M1845" s="27">
        <v>10.53</v>
      </c>
      <c r="N1845" s="29">
        <v>161.03</v>
      </c>
      <c r="O1845" s="27">
        <v>10.53</v>
      </c>
      <c r="P1845" s="27">
        <v>161.03</v>
      </c>
      <c r="Q1845" s="31">
        <v>161.25</v>
      </c>
      <c r="R1845" s="31"/>
      <c r="S1845">
        <f t="shared" si="164"/>
        <v>6</v>
      </c>
      <c r="T1845" t="str">
        <f t="shared" si="165"/>
        <v>พค</v>
      </c>
      <c r="U1845" t="str">
        <f t="shared" si="166"/>
        <v>1</v>
      </c>
      <c r="V1845" cm="1">
        <f t="array" ref="V1845">_xlfn.SWITCH(T1845,"มค",1,"กพ",2,"มี",3,"เม",4,"พค",5,"มิ",6,"กค",7,"สค",8,"กย",9,"ตค",10,"พย",11,"ธค",12)</f>
        <v>5</v>
      </c>
      <c r="W1845" s="55">
        <f t="shared" si="167"/>
        <v>2022</v>
      </c>
      <c r="X1845" s="54">
        <f t="shared" si="168"/>
        <v>44682</v>
      </c>
    </row>
    <row r="1846" spans="1:24" s="39" customFormat="1" ht="24" x14ac:dyDescent="0.4">
      <c r="A1846" s="35">
        <v>133</v>
      </c>
      <c r="B1846" s="20" t="s">
        <v>3217</v>
      </c>
      <c r="C1846" s="35" t="s">
        <v>3478</v>
      </c>
      <c r="D1846" s="45" t="s">
        <v>820</v>
      </c>
      <c r="E1846" s="48" t="s">
        <v>821</v>
      </c>
      <c r="F1846" s="19" t="s">
        <v>822</v>
      </c>
      <c r="G1846" s="36" t="s">
        <v>50</v>
      </c>
      <c r="H1846" s="26">
        <v>0</v>
      </c>
      <c r="I1846" s="37">
        <v>0</v>
      </c>
      <c r="J1846" s="37">
        <v>0</v>
      </c>
      <c r="K1846" s="38">
        <v>60</v>
      </c>
      <c r="L1846" s="27">
        <v>210</v>
      </c>
      <c r="M1846" s="27">
        <v>14.7</v>
      </c>
      <c r="N1846" s="29">
        <v>224.7</v>
      </c>
      <c r="O1846" s="27">
        <v>14.7</v>
      </c>
      <c r="P1846" s="27">
        <v>224.7</v>
      </c>
      <c r="Q1846" s="31">
        <v>224.75</v>
      </c>
      <c r="R1846" s="31"/>
      <c r="S1846">
        <f t="shared" si="164"/>
        <v>6</v>
      </c>
      <c r="T1846" t="str">
        <f t="shared" si="165"/>
        <v>พค</v>
      </c>
      <c r="U1846" t="str">
        <f t="shared" si="166"/>
        <v>1</v>
      </c>
      <c r="V1846" cm="1">
        <f t="array" ref="V1846">_xlfn.SWITCH(T1846,"มค",1,"กพ",2,"มี",3,"เม",4,"พค",5,"มิ",6,"กค",7,"สค",8,"กย",9,"ตค",10,"พย",11,"ธค",12)</f>
        <v>5</v>
      </c>
      <c r="W1846" s="55">
        <f t="shared" si="167"/>
        <v>2022</v>
      </c>
      <c r="X1846" s="54">
        <f t="shared" si="168"/>
        <v>44682</v>
      </c>
    </row>
    <row r="1847" spans="1:24" s="39" customFormat="1" ht="24" x14ac:dyDescent="0.4">
      <c r="A1847" s="35">
        <v>134</v>
      </c>
      <c r="B1847" s="20" t="s">
        <v>3217</v>
      </c>
      <c r="C1847" s="35" t="s">
        <v>3479</v>
      </c>
      <c r="D1847" s="45" t="s">
        <v>1068</v>
      </c>
      <c r="E1847" s="48" t="s">
        <v>1069</v>
      </c>
      <c r="F1847" s="19" t="s">
        <v>1070</v>
      </c>
      <c r="G1847" s="36" t="s">
        <v>50</v>
      </c>
      <c r="H1847" s="26">
        <v>0</v>
      </c>
      <c r="I1847" s="37">
        <v>0</v>
      </c>
      <c r="J1847" s="37">
        <v>0</v>
      </c>
      <c r="K1847" s="38">
        <v>63</v>
      </c>
      <c r="L1847" s="27">
        <v>220.5</v>
      </c>
      <c r="M1847" s="27">
        <v>15.43</v>
      </c>
      <c r="N1847" s="29">
        <v>235.93</v>
      </c>
      <c r="O1847" s="27">
        <v>15.43</v>
      </c>
      <c r="P1847" s="27">
        <v>235.93</v>
      </c>
      <c r="Q1847" s="31">
        <v>236</v>
      </c>
      <c r="R1847" s="31"/>
      <c r="S1847">
        <f t="shared" si="164"/>
        <v>6</v>
      </c>
      <c r="T1847" t="str">
        <f t="shared" si="165"/>
        <v>พค</v>
      </c>
      <c r="U1847" t="str">
        <f t="shared" si="166"/>
        <v>1</v>
      </c>
      <c r="V1847" cm="1">
        <f t="array" ref="V1847">_xlfn.SWITCH(T1847,"มค",1,"กพ",2,"มี",3,"เม",4,"พค",5,"มิ",6,"กค",7,"สค",8,"กย",9,"ตค",10,"พย",11,"ธค",12)</f>
        <v>5</v>
      </c>
      <c r="W1847" s="55">
        <f t="shared" si="167"/>
        <v>2022</v>
      </c>
      <c r="X1847" s="54">
        <f t="shared" si="168"/>
        <v>44682</v>
      </c>
    </row>
    <row r="1848" spans="1:24" s="39" customFormat="1" ht="24" x14ac:dyDescent="0.4">
      <c r="A1848" s="35">
        <v>135</v>
      </c>
      <c r="B1848" s="20" t="s">
        <v>3217</v>
      </c>
      <c r="C1848" s="35" t="s">
        <v>3480</v>
      </c>
      <c r="D1848" s="45" t="s">
        <v>660</v>
      </c>
      <c r="E1848" s="48" t="s">
        <v>661</v>
      </c>
      <c r="F1848" s="19" t="s">
        <v>662</v>
      </c>
      <c r="G1848" s="36" t="s">
        <v>50</v>
      </c>
      <c r="H1848" s="26">
        <v>0</v>
      </c>
      <c r="I1848" s="37">
        <v>0</v>
      </c>
      <c r="J1848" s="37">
        <v>0</v>
      </c>
      <c r="K1848" s="38">
        <v>58</v>
      </c>
      <c r="L1848" s="27">
        <v>203</v>
      </c>
      <c r="M1848" s="27">
        <v>14.21</v>
      </c>
      <c r="N1848" s="29">
        <v>217.21</v>
      </c>
      <c r="O1848" s="27">
        <v>14.21</v>
      </c>
      <c r="P1848" s="27">
        <v>217.21</v>
      </c>
      <c r="Q1848" s="31">
        <v>217.25</v>
      </c>
      <c r="R1848" s="31"/>
      <c r="S1848">
        <f t="shared" si="164"/>
        <v>6</v>
      </c>
      <c r="T1848" t="str">
        <f t="shared" si="165"/>
        <v>พค</v>
      </c>
      <c r="U1848" t="str">
        <f t="shared" si="166"/>
        <v>1</v>
      </c>
      <c r="V1848" cm="1">
        <f t="array" ref="V1848">_xlfn.SWITCH(T1848,"มค",1,"กพ",2,"มี",3,"เม",4,"พค",5,"มิ",6,"กค",7,"สค",8,"กย",9,"ตค",10,"พย",11,"ธค",12)</f>
        <v>5</v>
      </c>
      <c r="W1848" s="55">
        <f t="shared" si="167"/>
        <v>2022</v>
      </c>
      <c r="X1848" s="54">
        <f t="shared" si="168"/>
        <v>44682</v>
      </c>
    </row>
    <row r="1849" spans="1:24" s="39" customFormat="1" ht="24" x14ac:dyDescent="0.4">
      <c r="A1849" s="35">
        <v>136</v>
      </c>
      <c r="B1849" s="20" t="s">
        <v>3217</v>
      </c>
      <c r="C1849" s="35" t="s">
        <v>3481</v>
      </c>
      <c r="D1849" s="45" t="s">
        <v>664</v>
      </c>
      <c r="E1849" s="48" t="s">
        <v>665</v>
      </c>
      <c r="F1849" s="19" t="s">
        <v>666</v>
      </c>
      <c r="G1849" s="36" t="s">
        <v>50</v>
      </c>
      <c r="H1849" s="26">
        <v>0</v>
      </c>
      <c r="I1849" s="37">
        <v>0</v>
      </c>
      <c r="J1849" s="37">
        <v>0</v>
      </c>
      <c r="K1849" s="38">
        <v>2</v>
      </c>
      <c r="L1849" s="27">
        <v>7</v>
      </c>
      <c r="M1849" s="27">
        <v>0.49</v>
      </c>
      <c r="N1849" s="29">
        <v>7.49</v>
      </c>
      <c r="O1849" s="27">
        <v>0.49</v>
      </c>
      <c r="P1849" s="27">
        <v>7.49</v>
      </c>
      <c r="Q1849" s="31">
        <v>7.5</v>
      </c>
      <c r="R1849" s="31"/>
      <c r="S1849">
        <f t="shared" si="164"/>
        <v>6</v>
      </c>
      <c r="T1849" t="str">
        <f t="shared" si="165"/>
        <v>พค</v>
      </c>
      <c r="U1849" t="str">
        <f t="shared" si="166"/>
        <v>1</v>
      </c>
      <c r="V1849" cm="1">
        <f t="array" ref="V1849">_xlfn.SWITCH(T1849,"มค",1,"กพ",2,"มี",3,"เม",4,"พค",5,"มิ",6,"กค",7,"สค",8,"กย",9,"ตค",10,"พย",11,"ธค",12)</f>
        <v>5</v>
      </c>
      <c r="W1849" s="55">
        <f t="shared" si="167"/>
        <v>2022</v>
      </c>
      <c r="X1849" s="54">
        <f t="shared" si="168"/>
        <v>44682</v>
      </c>
    </row>
    <row r="1850" spans="1:24" s="39" customFormat="1" ht="24" x14ac:dyDescent="0.4">
      <c r="A1850" s="35">
        <v>137</v>
      </c>
      <c r="B1850" s="20" t="s">
        <v>3217</v>
      </c>
      <c r="C1850" s="35" t="s">
        <v>3482</v>
      </c>
      <c r="D1850" s="45" t="s">
        <v>668</v>
      </c>
      <c r="E1850" s="48" t="s">
        <v>669</v>
      </c>
      <c r="F1850" s="19" t="s">
        <v>670</v>
      </c>
      <c r="G1850" s="36" t="s">
        <v>50</v>
      </c>
      <c r="H1850" s="26">
        <v>0</v>
      </c>
      <c r="I1850" s="37">
        <v>0</v>
      </c>
      <c r="J1850" s="37">
        <v>0</v>
      </c>
      <c r="K1850" s="38">
        <v>25</v>
      </c>
      <c r="L1850" s="27">
        <v>87.5</v>
      </c>
      <c r="M1850" s="27">
        <v>6.12</v>
      </c>
      <c r="N1850" s="29">
        <v>93.62</v>
      </c>
      <c r="O1850" s="27">
        <v>6.12</v>
      </c>
      <c r="P1850" s="27">
        <v>93.62</v>
      </c>
      <c r="Q1850" s="31">
        <v>93.75</v>
      </c>
      <c r="R1850" s="31"/>
      <c r="S1850">
        <f t="shared" si="164"/>
        <v>6</v>
      </c>
      <c r="T1850" t="str">
        <f t="shared" si="165"/>
        <v>พค</v>
      </c>
      <c r="U1850" t="str">
        <f t="shared" si="166"/>
        <v>1</v>
      </c>
      <c r="V1850" cm="1">
        <f t="array" ref="V1850">_xlfn.SWITCH(T1850,"มค",1,"กพ",2,"มี",3,"เม",4,"พค",5,"มิ",6,"กค",7,"สค",8,"กย",9,"ตค",10,"พย",11,"ธค",12)</f>
        <v>5</v>
      </c>
      <c r="W1850" s="55">
        <f t="shared" si="167"/>
        <v>2022</v>
      </c>
      <c r="X1850" s="54">
        <f t="shared" si="168"/>
        <v>44682</v>
      </c>
    </row>
    <row r="1851" spans="1:24" s="39" customFormat="1" ht="24" x14ac:dyDescent="0.4">
      <c r="A1851" s="35">
        <v>138</v>
      </c>
      <c r="B1851" s="20" t="s">
        <v>3217</v>
      </c>
      <c r="C1851" s="35" t="s">
        <v>3483</v>
      </c>
      <c r="D1851" s="45" t="s">
        <v>672</v>
      </c>
      <c r="E1851" s="48" t="s">
        <v>673</v>
      </c>
      <c r="F1851" s="19" t="s">
        <v>674</v>
      </c>
      <c r="G1851" s="36" t="s">
        <v>50</v>
      </c>
      <c r="H1851" s="26">
        <v>0</v>
      </c>
      <c r="I1851" s="37">
        <v>0</v>
      </c>
      <c r="J1851" s="37">
        <v>0</v>
      </c>
      <c r="K1851" s="38">
        <v>3</v>
      </c>
      <c r="L1851" s="27">
        <v>10.5</v>
      </c>
      <c r="M1851" s="27">
        <v>0.73</v>
      </c>
      <c r="N1851" s="29">
        <v>11.23</v>
      </c>
      <c r="O1851" s="27">
        <v>0.73</v>
      </c>
      <c r="P1851" s="27">
        <v>11.23</v>
      </c>
      <c r="Q1851" s="31">
        <v>11.25</v>
      </c>
      <c r="R1851" s="31"/>
      <c r="S1851">
        <f t="shared" si="164"/>
        <v>6</v>
      </c>
      <c r="T1851" t="str">
        <f t="shared" si="165"/>
        <v>พค</v>
      </c>
      <c r="U1851" t="str">
        <f t="shared" si="166"/>
        <v>1</v>
      </c>
      <c r="V1851" cm="1">
        <f t="array" ref="V1851">_xlfn.SWITCH(T1851,"มค",1,"กพ",2,"มี",3,"เม",4,"พค",5,"มิ",6,"กค",7,"สค",8,"กย",9,"ตค",10,"พย",11,"ธค",12)</f>
        <v>5</v>
      </c>
      <c r="W1851" s="55">
        <f t="shared" si="167"/>
        <v>2022</v>
      </c>
      <c r="X1851" s="54">
        <f t="shared" si="168"/>
        <v>44682</v>
      </c>
    </row>
    <row r="1852" spans="1:24" s="39" customFormat="1" ht="24" x14ac:dyDescent="0.4">
      <c r="A1852" s="35">
        <v>139</v>
      </c>
      <c r="B1852" s="20" t="s">
        <v>3217</v>
      </c>
      <c r="C1852" s="35" t="s">
        <v>3484</v>
      </c>
      <c r="D1852" s="45" t="s">
        <v>676</v>
      </c>
      <c r="E1852" s="48" t="s">
        <v>677</v>
      </c>
      <c r="F1852" s="19" t="s">
        <v>678</v>
      </c>
      <c r="G1852" s="36" t="s">
        <v>50</v>
      </c>
      <c r="H1852" s="26">
        <v>0</v>
      </c>
      <c r="I1852" s="37">
        <v>0</v>
      </c>
      <c r="J1852" s="37">
        <v>0</v>
      </c>
      <c r="K1852" s="38">
        <v>107</v>
      </c>
      <c r="L1852" s="27">
        <v>374.5</v>
      </c>
      <c r="M1852" s="27">
        <v>26.21</v>
      </c>
      <c r="N1852" s="29">
        <v>400.71</v>
      </c>
      <c r="O1852" s="27">
        <v>26.21</v>
      </c>
      <c r="P1852" s="27">
        <v>400.71</v>
      </c>
      <c r="Q1852" s="31">
        <v>400.75</v>
      </c>
      <c r="R1852" s="31"/>
      <c r="S1852">
        <f t="shared" si="164"/>
        <v>6</v>
      </c>
      <c r="T1852" t="str">
        <f t="shared" si="165"/>
        <v>พค</v>
      </c>
      <c r="U1852" t="str">
        <f t="shared" si="166"/>
        <v>1</v>
      </c>
      <c r="V1852" cm="1">
        <f t="array" ref="V1852">_xlfn.SWITCH(T1852,"มค",1,"กพ",2,"มี",3,"เม",4,"พค",5,"มิ",6,"กค",7,"สค",8,"กย",9,"ตค",10,"พย",11,"ธค",12)</f>
        <v>5</v>
      </c>
      <c r="W1852" s="55">
        <f t="shared" si="167"/>
        <v>2022</v>
      </c>
      <c r="X1852" s="54">
        <f t="shared" si="168"/>
        <v>44682</v>
      </c>
    </row>
    <row r="1853" spans="1:24" s="39" customFormat="1" ht="24" x14ac:dyDescent="0.4">
      <c r="A1853" s="35">
        <v>140</v>
      </c>
      <c r="B1853" s="20" t="s">
        <v>3217</v>
      </c>
      <c r="C1853" s="35" t="s">
        <v>3485</v>
      </c>
      <c r="D1853" s="45" t="s">
        <v>680</v>
      </c>
      <c r="E1853" s="48" t="s">
        <v>681</v>
      </c>
      <c r="F1853" s="19" t="s">
        <v>682</v>
      </c>
      <c r="G1853" s="36" t="s">
        <v>50</v>
      </c>
      <c r="H1853" s="26">
        <v>0</v>
      </c>
      <c r="I1853" s="37">
        <v>0</v>
      </c>
      <c r="J1853" s="37">
        <v>0</v>
      </c>
      <c r="K1853" s="38">
        <v>16</v>
      </c>
      <c r="L1853" s="27">
        <v>56</v>
      </c>
      <c r="M1853" s="27">
        <v>3.92</v>
      </c>
      <c r="N1853" s="29">
        <v>59.92</v>
      </c>
      <c r="O1853" s="27">
        <v>3.92</v>
      </c>
      <c r="P1853" s="27">
        <v>59.92</v>
      </c>
      <c r="Q1853" s="31">
        <v>60</v>
      </c>
      <c r="R1853" s="31"/>
      <c r="S1853">
        <f t="shared" si="164"/>
        <v>6</v>
      </c>
      <c r="T1853" t="str">
        <f t="shared" si="165"/>
        <v>พค</v>
      </c>
      <c r="U1853" t="str">
        <f t="shared" si="166"/>
        <v>1</v>
      </c>
      <c r="V1853" cm="1">
        <f t="array" ref="V1853">_xlfn.SWITCH(T1853,"มค",1,"กพ",2,"มี",3,"เม",4,"พค",5,"มิ",6,"กค",7,"สค",8,"กย",9,"ตค",10,"พย",11,"ธค",12)</f>
        <v>5</v>
      </c>
      <c r="W1853" s="55">
        <f t="shared" si="167"/>
        <v>2022</v>
      </c>
      <c r="X1853" s="54">
        <f t="shared" si="168"/>
        <v>44682</v>
      </c>
    </row>
    <row r="1854" spans="1:24" s="39" customFormat="1" ht="24" x14ac:dyDescent="0.4">
      <c r="A1854" s="35">
        <v>141</v>
      </c>
      <c r="B1854" s="20" t="s">
        <v>3217</v>
      </c>
      <c r="C1854" s="35" t="s">
        <v>3486</v>
      </c>
      <c r="D1854" s="45" t="s">
        <v>688</v>
      </c>
      <c r="E1854" s="48" t="s">
        <v>689</v>
      </c>
      <c r="F1854" s="19" t="s">
        <v>690</v>
      </c>
      <c r="G1854" s="36" t="s">
        <v>50</v>
      </c>
      <c r="H1854" s="26">
        <v>0</v>
      </c>
      <c r="I1854" s="37">
        <v>0</v>
      </c>
      <c r="J1854" s="37">
        <v>0</v>
      </c>
      <c r="K1854" s="38">
        <v>22</v>
      </c>
      <c r="L1854" s="27">
        <v>77</v>
      </c>
      <c r="M1854" s="27">
        <v>5.39</v>
      </c>
      <c r="N1854" s="29">
        <v>82.39</v>
      </c>
      <c r="O1854" s="27">
        <v>5.39</v>
      </c>
      <c r="P1854" s="27">
        <v>82.39</v>
      </c>
      <c r="Q1854" s="31">
        <v>82.5</v>
      </c>
      <c r="R1854" s="31"/>
      <c r="S1854">
        <f t="shared" si="164"/>
        <v>6</v>
      </c>
      <c r="T1854" t="str">
        <f t="shared" si="165"/>
        <v>พค</v>
      </c>
      <c r="U1854" t="str">
        <f t="shared" si="166"/>
        <v>1</v>
      </c>
      <c r="V1854" cm="1">
        <f t="array" ref="V1854">_xlfn.SWITCH(T1854,"มค",1,"กพ",2,"มี",3,"เม",4,"พค",5,"มิ",6,"กค",7,"สค",8,"กย",9,"ตค",10,"พย",11,"ธค",12)</f>
        <v>5</v>
      </c>
      <c r="W1854" s="55">
        <f t="shared" si="167"/>
        <v>2022</v>
      </c>
      <c r="X1854" s="54">
        <f t="shared" si="168"/>
        <v>44682</v>
      </c>
    </row>
    <row r="1855" spans="1:24" s="39" customFormat="1" ht="24" x14ac:dyDescent="0.4">
      <c r="A1855" s="35">
        <v>142</v>
      </c>
      <c r="B1855" s="20" t="s">
        <v>3217</v>
      </c>
      <c r="C1855" s="35" t="s">
        <v>3487</v>
      </c>
      <c r="D1855" s="45" t="s">
        <v>692</v>
      </c>
      <c r="E1855" s="48" t="s">
        <v>689</v>
      </c>
      <c r="F1855" s="19" t="s">
        <v>693</v>
      </c>
      <c r="G1855" s="36" t="s">
        <v>50</v>
      </c>
      <c r="H1855" s="26">
        <v>0</v>
      </c>
      <c r="I1855" s="37">
        <v>0</v>
      </c>
      <c r="J1855" s="37">
        <v>0</v>
      </c>
      <c r="K1855" s="38">
        <v>18</v>
      </c>
      <c r="L1855" s="27">
        <v>63</v>
      </c>
      <c r="M1855" s="27">
        <v>4.41</v>
      </c>
      <c r="N1855" s="29">
        <v>67.41</v>
      </c>
      <c r="O1855" s="27">
        <v>4.41</v>
      </c>
      <c r="P1855" s="27">
        <v>67.41</v>
      </c>
      <c r="Q1855" s="31">
        <v>67.5</v>
      </c>
      <c r="R1855" s="31"/>
      <c r="S1855">
        <f t="shared" si="164"/>
        <v>6</v>
      </c>
      <c r="T1855" t="str">
        <f t="shared" si="165"/>
        <v>พค</v>
      </c>
      <c r="U1855" t="str">
        <f t="shared" si="166"/>
        <v>1</v>
      </c>
      <c r="V1855" cm="1">
        <f t="array" ref="V1855">_xlfn.SWITCH(T1855,"มค",1,"กพ",2,"มี",3,"เม",4,"พค",5,"มิ",6,"กค",7,"สค",8,"กย",9,"ตค",10,"พย",11,"ธค",12)</f>
        <v>5</v>
      </c>
      <c r="W1855" s="55">
        <f t="shared" si="167"/>
        <v>2022</v>
      </c>
      <c r="X1855" s="54">
        <f t="shared" si="168"/>
        <v>44682</v>
      </c>
    </row>
    <row r="1856" spans="1:24" s="39" customFormat="1" ht="24" x14ac:dyDescent="0.4">
      <c r="A1856" s="35">
        <v>143</v>
      </c>
      <c r="B1856" s="20" t="s">
        <v>3217</v>
      </c>
      <c r="C1856" s="35" t="s">
        <v>3488</v>
      </c>
      <c r="D1856" s="45" t="s">
        <v>699</v>
      </c>
      <c r="E1856" s="48" t="s">
        <v>700</v>
      </c>
      <c r="F1856" s="19" t="s">
        <v>701</v>
      </c>
      <c r="G1856" s="36" t="s">
        <v>50</v>
      </c>
      <c r="H1856" s="26">
        <v>0</v>
      </c>
      <c r="I1856" s="37">
        <v>0</v>
      </c>
      <c r="J1856" s="37">
        <v>0</v>
      </c>
      <c r="K1856" s="38">
        <v>17</v>
      </c>
      <c r="L1856" s="27">
        <v>59.5</v>
      </c>
      <c r="M1856" s="27">
        <v>4.16</v>
      </c>
      <c r="N1856" s="29">
        <v>63.66</v>
      </c>
      <c r="O1856" s="27">
        <v>4.16</v>
      </c>
      <c r="P1856" s="27">
        <v>63.66</v>
      </c>
      <c r="Q1856" s="31">
        <v>63.75</v>
      </c>
      <c r="R1856" s="31"/>
      <c r="S1856">
        <f t="shared" si="164"/>
        <v>6</v>
      </c>
      <c r="T1856" t="str">
        <f t="shared" si="165"/>
        <v>พค</v>
      </c>
      <c r="U1856" t="str">
        <f t="shared" si="166"/>
        <v>1</v>
      </c>
      <c r="V1856" cm="1">
        <f t="array" ref="V1856">_xlfn.SWITCH(T1856,"มค",1,"กพ",2,"มี",3,"เม",4,"พค",5,"มิ",6,"กค",7,"สค",8,"กย",9,"ตค",10,"พย",11,"ธค",12)</f>
        <v>5</v>
      </c>
      <c r="W1856" s="55">
        <f t="shared" si="167"/>
        <v>2022</v>
      </c>
      <c r="X1856" s="54">
        <f t="shared" si="168"/>
        <v>44682</v>
      </c>
    </row>
    <row r="1857" spans="1:24" s="39" customFormat="1" ht="24" x14ac:dyDescent="0.4">
      <c r="A1857" s="35">
        <v>144</v>
      </c>
      <c r="B1857" s="20" t="s">
        <v>3217</v>
      </c>
      <c r="C1857" s="35" t="s">
        <v>3489</v>
      </c>
      <c r="D1857" s="45" t="s">
        <v>684</v>
      </c>
      <c r="E1857" s="48" t="s">
        <v>685</v>
      </c>
      <c r="F1857" s="19" t="s">
        <v>686</v>
      </c>
      <c r="G1857" s="36" t="s">
        <v>50</v>
      </c>
      <c r="H1857" s="26">
        <v>0</v>
      </c>
      <c r="I1857" s="37">
        <v>0</v>
      </c>
      <c r="J1857" s="37">
        <v>0</v>
      </c>
      <c r="K1857" s="38">
        <v>23</v>
      </c>
      <c r="L1857" s="27">
        <v>80.5</v>
      </c>
      <c r="M1857" s="27">
        <v>5.63</v>
      </c>
      <c r="N1857" s="29">
        <v>86.13</v>
      </c>
      <c r="O1857" s="27">
        <v>5.63</v>
      </c>
      <c r="P1857" s="27">
        <v>86.13</v>
      </c>
      <c r="Q1857" s="31">
        <v>86.25</v>
      </c>
      <c r="R1857" s="31"/>
      <c r="S1857">
        <f t="shared" si="164"/>
        <v>6</v>
      </c>
      <c r="T1857" t="str">
        <f t="shared" si="165"/>
        <v>พค</v>
      </c>
      <c r="U1857" t="str">
        <f t="shared" si="166"/>
        <v>1</v>
      </c>
      <c r="V1857" cm="1">
        <f t="array" ref="V1857">_xlfn.SWITCH(T1857,"มค",1,"กพ",2,"มี",3,"เม",4,"พค",5,"มิ",6,"กค",7,"สค",8,"กย",9,"ตค",10,"พย",11,"ธค",12)</f>
        <v>5</v>
      </c>
      <c r="W1857" s="55">
        <f t="shared" si="167"/>
        <v>2022</v>
      </c>
      <c r="X1857" s="54">
        <f t="shared" si="168"/>
        <v>44682</v>
      </c>
    </row>
    <row r="1858" spans="1:24" s="39" customFormat="1" ht="24" x14ac:dyDescent="0.4">
      <c r="A1858" s="35">
        <v>145</v>
      </c>
      <c r="B1858" s="20" t="s">
        <v>3217</v>
      </c>
      <c r="C1858" s="35" t="s">
        <v>3490</v>
      </c>
      <c r="D1858" s="45" t="s">
        <v>711</v>
      </c>
      <c r="E1858" s="48" t="s">
        <v>712</v>
      </c>
      <c r="F1858" s="19" t="s">
        <v>713</v>
      </c>
      <c r="G1858" s="36" t="s">
        <v>50</v>
      </c>
      <c r="H1858" s="26">
        <v>0</v>
      </c>
      <c r="I1858" s="37">
        <v>0</v>
      </c>
      <c r="J1858" s="37">
        <v>0</v>
      </c>
      <c r="K1858" s="38">
        <v>32</v>
      </c>
      <c r="L1858" s="27">
        <v>112</v>
      </c>
      <c r="M1858" s="27">
        <v>7.84</v>
      </c>
      <c r="N1858" s="29">
        <v>119.84</v>
      </c>
      <c r="O1858" s="27">
        <v>7.84</v>
      </c>
      <c r="P1858" s="27">
        <v>119.84</v>
      </c>
      <c r="Q1858" s="31">
        <v>120</v>
      </c>
      <c r="R1858" s="31"/>
      <c r="S1858">
        <f t="shared" si="164"/>
        <v>6</v>
      </c>
      <c r="T1858" t="str">
        <f t="shared" si="165"/>
        <v>พค</v>
      </c>
      <c r="U1858" t="str">
        <f t="shared" si="166"/>
        <v>1</v>
      </c>
      <c r="V1858" cm="1">
        <f t="array" ref="V1858">_xlfn.SWITCH(T1858,"มค",1,"กพ",2,"มี",3,"เม",4,"พค",5,"มิ",6,"กค",7,"สค",8,"กย",9,"ตค",10,"พย",11,"ธค",12)</f>
        <v>5</v>
      </c>
      <c r="W1858" s="55">
        <f t="shared" si="167"/>
        <v>2022</v>
      </c>
      <c r="X1858" s="54">
        <f t="shared" si="168"/>
        <v>44682</v>
      </c>
    </row>
    <row r="1859" spans="1:24" s="39" customFormat="1" ht="24" x14ac:dyDescent="0.4">
      <c r="A1859" s="35">
        <v>146</v>
      </c>
      <c r="B1859" s="20" t="s">
        <v>3217</v>
      </c>
      <c r="C1859" s="35" t="s">
        <v>3491</v>
      </c>
      <c r="D1859" s="45" t="s">
        <v>2173</v>
      </c>
      <c r="E1859" s="48" t="s">
        <v>2174</v>
      </c>
      <c r="F1859" s="19" t="s">
        <v>2175</v>
      </c>
      <c r="G1859" s="36" t="s">
        <v>50</v>
      </c>
      <c r="H1859" s="26">
        <v>0</v>
      </c>
      <c r="I1859" s="37">
        <v>0</v>
      </c>
      <c r="J1859" s="37">
        <v>0</v>
      </c>
      <c r="K1859" s="38">
        <v>27</v>
      </c>
      <c r="L1859" s="27">
        <v>94.5</v>
      </c>
      <c r="M1859" s="27">
        <v>6.61</v>
      </c>
      <c r="N1859" s="29">
        <v>101.11</v>
      </c>
      <c r="O1859" s="27">
        <v>6.61</v>
      </c>
      <c r="P1859" s="27">
        <v>101.11</v>
      </c>
      <c r="Q1859" s="31">
        <v>101.25</v>
      </c>
      <c r="R1859" s="31"/>
      <c r="S1859">
        <f t="shared" si="164"/>
        <v>6</v>
      </c>
      <c r="T1859" t="str">
        <f t="shared" si="165"/>
        <v>พค</v>
      </c>
      <c r="U1859" t="str">
        <f t="shared" si="166"/>
        <v>1</v>
      </c>
      <c r="V1859" cm="1">
        <f t="array" ref="V1859">_xlfn.SWITCH(T1859,"มค",1,"กพ",2,"มี",3,"เม",4,"พค",5,"มิ",6,"กค",7,"สค",8,"กย",9,"ตค",10,"พย",11,"ธค",12)</f>
        <v>5</v>
      </c>
      <c r="W1859" s="55">
        <f t="shared" si="167"/>
        <v>2022</v>
      </c>
      <c r="X1859" s="54">
        <f t="shared" si="168"/>
        <v>44682</v>
      </c>
    </row>
    <row r="1860" spans="1:24" s="39" customFormat="1" ht="24" x14ac:dyDescent="0.4">
      <c r="A1860" s="35">
        <v>147</v>
      </c>
      <c r="B1860" s="20" t="s">
        <v>3217</v>
      </c>
      <c r="C1860" s="35" t="s">
        <v>3492</v>
      </c>
      <c r="D1860" s="45" t="s">
        <v>703</v>
      </c>
      <c r="E1860" s="48" t="s">
        <v>704</v>
      </c>
      <c r="F1860" s="19" t="s">
        <v>705</v>
      </c>
      <c r="G1860" s="36" t="s">
        <v>50</v>
      </c>
      <c r="H1860" s="26">
        <v>0</v>
      </c>
      <c r="I1860" s="37">
        <v>0</v>
      </c>
      <c r="J1860" s="37">
        <v>0</v>
      </c>
      <c r="K1860" s="38">
        <v>54</v>
      </c>
      <c r="L1860" s="27">
        <v>189</v>
      </c>
      <c r="M1860" s="27">
        <v>13.23</v>
      </c>
      <c r="N1860" s="29">
        <v>202.23</v>
      </c>
      <c r="O1860" s="27">
        <v>13.23</v>
      </c>
      <c r="P1860" s="27">
        <v>202.23</v>
      </c>
      <c r="Q1860" s="31">
        <v>202.25</v>
      </c>
      <c r="R1860" s="31"/>
      <c r="S1860">
        <f t="shared" si="164"/>
        <v>6</v>
      </c>
      <c r="T1860" t="str">
        <f t="shared" si="165"/>
        <v>พค</v>
      </c>
      <c r="U1860" t="str">
        <f t="shared" si="166"/>
        <v>1</v>
      </c>
      <c r="V1860" cm="1">
        <f t="array" ref="V1860">_xlfn.SWITCH(T1860,"มค",1,"กพ",2,"มี",3,"เม",4,"พค",5,"มิ",6,"กค",7,"สค",8,"กย",9,"ตค",10,"พย",11,"ธค",12)</f>
        <v>5</v>
      </c>
      <c r="W1860" s="55">
        <f t="shared" si="167"/>
        <v>2022</v>
      </c>
      <c r="X1860" s="54">
        <f t="shared" si="168"/>
        <v>44682</v>
      </c>
    </row>
    <row r="1861" spans="1:24" s="39" customFormat="1" ht="24" x14ac:dyDescent="0.4">
      <c r="A1861" s="35">
        <v>148</v>
      </c>
      <c r="B1861" s="20" t="s">
        <v>3217</v>
      </c>
      <c r="C1861" s="35" t="s">
        <v>3493</v>
      </c>
      <c r="D1861" s="45" t="s">
        <v>707</v>
      </c>
      <c r="E1861" s="48" t="s">
        <v>708</v>
      </c>
      <c r="F1861" s="19" t="s">
        <v>709</v>
      </c>
      <c r="G1861" s="36" t="s">
        <v>50</v>
      </c>
      <c r="H1861" s="26">
        <v>0</v>
      </c>
      <c r="I1861" s="37">
        <v>0</v>
      </c>
      <c r="J1861" s="37">
        <v>0</v>
      </c>
      <c r="K1861" s="38">
        <v>12</v>
      </c>
      <c r="L1861" s="27">
        <v>42</v>
      </c>
      <c r="M1861" s="27">
        <v>2.94</v>
      </c>
      <c r="N1861" s="29">
        <v>44.94</v>
      </c>
      <c r="O1861" s="27">
        <v>2.94</v>
      </c>
      <c r="P1861" s="27">
        <v>44.94</v>
      </c>
      <c r="Q1861" s="31">
        <v>45</v>
      </c>
      <c r="R1861" s="31"/>
      <c r="S1861">
        <f t="shared" si="164"/>
        <v>6</v>
      </c>
      <c r="T1861" t="str">
        <f t="shared" si="165"/>
        <v>พค</v>
      </c>
      <c r="U1861" t="str">
        <f t="shared" si="166"/>
        <v>1</v>
      </c>
      <c r="V1861" cm="1">
        <f t="array" ref="V1861">_xlfn.SWITCH(T1861,"มค",1,"กพ",2,"มี",3,"เม",4,"พค",5,"มิ",6,"กค",7,"สค",8,"กย",9,"ตค",10,"พย",11,"ธค",12)</f>
        <v>5</v>
      </c>
      <c r="W1861" s="55">
        <f t="shared" si="167"/>
        <v>2022</v>
      </c>
      <c r="X1861" s="54">
        <f t="shared" si="168"/>
        <v>44682</v>
      </c>
    </row>
    <row r="1862" spans="1:24" s="39" customFormat="1" ht="24" x14ac:dyDescent="0.4">
      <c r="A1862" s="35">
        <v>149</v>
      </c>
      <c r="B1862" s="20" t="s">
        <v>3217</v>
      </c>
      <c r="C1862" s="35" t="s">
        <v>3494</v>
      </c>
      <c r="D1862" s="45" t="s">
        <v>715</v>
      </c>
      <c r="E1862" s="48" t="s">
        <v>716</v>
      </c>
      <c r="F1862" s="19" t="s">
        <v>717</v>
      </c>
      <c r="G1862" s="36" t="s">
        <v>50</v>
      </c>
      <c r="H1862" s="26">
        <v>0</v>
      </c>
      <c r="I1862" s="37">
        <v>0</v>
      </c>
      <c r="J1862" s="37">
        <v>0</v>
      </c>
      <c r="K1862" s="38">
        <v>25</v>
      </c>
      <c r="L1862" s="27">
        <v>87.5</v>
      </c>
      <c r="M1862" s="27">
        <v>6.12</v>
      </c>
      <c r="N1862" s="29">
        <v>93.62</v>
      </c>
      <c r="O1862" s="27">
        <v>6.12</v>
      </c>
      <c r="P1862" s="27">
        <v>93.62</v>
      </c>
      <c r="Q1862" s="31">
        <v>93.75</v>
      </c>
      <c r="R1862" s="31"/>
      <c r="S1862">
        <f t="shared" si="164"/>
        <v>6</v>
      </c>
      <c r="T1862" t="str">
        <f t="shared" si="165"/>
        <v>พค</v>
      </c>
      <c r="U1862" t="str">
        <f t="shared" si="166"/>
        <v>1</v>
      </c>
      <c r="V1862" cm="1">
        <f t="array" ref="V1862">_xlfn.SWITCH(T1862,"มค",1,"กพ",2,"มี",3,"เม",4,"พค",5,"มิ",6,"กค",7,"สค",8,"กย",9,"ตค",10,"พย",11,"ธค",12)</f>
        <v>5</v>
      </c>
      <c r="W1862" s="55">
        <f t="shared" si="167"/>
        <v>2022</v>
      </c>
      <c r="X1862" s="54">
        <f t="shared" si="168"/>
        <v>44682</v>
      </c>
    </row>
    <row r="1863" spans="1:24" s="39" customFormat="1" ht="24" x14ac:dyDescent="0.4">
      <c r="A1863" s="35">
        <v>150</v>
      </c>
      <c r="B1863" s="20" t="s">
        <v>3242</v>
      </c>
      <c r="C1863" s="35" t="s">
        <v>3495</v>
      </c>
      <c r="D1863" s="45" t="s">
        <v>239</v>
      </c>
      <c r="E1863" s="48" t="s">
        <v>240</v>
      </c>
      <c r="F1863" s="19" t="s">
        <v>241</v>
      </c>
      <c r="G1863" s="36" t="s">
        <v>50</v>
      </c>
      <c r="H1863" s="26">
        <v>0</v>
      </c>
      <c r="I1863" s="37">
        <v>0</v>
      </c>
      <c r="J1863" s="37">
        <v>0</v>
      </c>
      <c r="K1863" s="38">
        <v>10</v>
      </c>
      <c r="L1863" s="27">
        <v>35</v>
      </c>
      <c r="M1863" s="27">
        <v>2.4500000000000002</v>
      </c>
      <c r="N1863" s="29">
        <v>37.450000000000003</v>
      </c>
      <c r="O1863" s="27">
        <v>2.4500000000000002</v>
      </c>
      <c r="P1863" s="27">
        <v>37.450000000000003</v>
      </c>
      <c r="Q1863" s="31">
        <v>37.5</v>
      </c>
      <c r="R1863" s="31"/>
      <c r="S1863">
        <f t="shared" si="164"/>
        <v>6</v>
      </c>
      <c r="T1863" t="str">
        <f t="shared" si="165"/>
        <v>พค</v>
      </c>
      <c r="U1863" t="str">
        <f t="shared" si="166"/>
        <v>1</v>
      </c>
      <c r="V1863" cm="1">
        <f t="array" ref="V1863">_xlfn.SWITCH(T1863,"มค",1,"กพ",2,"มี",3,"เม",4,"พค",5,"มิ",6,"กค",7,"สค",8,"กย",9,"ตค",10,"พย",11,"ธค",12)</f>
        <v>5</v>
      </c>
      <c r="W1863" s="55">
        <f t="shared" si="167"/>
        <v>2022</v>
      </c>
      <c r="X1863" s="54">
        <f t="shared" si="168"/>
        <v>44682</v>
      </c>
    </row>
    <row r="1864" spans="1:24" s="39" customFormat="1" ht="24" x14ac:dyDescent="0.4">
      <c r="A1864" s="35">
        <v>151</v>
      </c>
      <c r="B1864" s="20" t="s">
        <v>3242</v>
      </c>
      <c r="C1864" s="35" t="s">
        <v>3496</v>
      </c>
      <c r="D1864" s="45" t="s">
        <v>1474</v>
      </c>
      <c r="E1864" s="48" t="s">
        <v>1475</v>
      </c>
      <c r="F1864" s="19" t="s">
        <v>1476</v>
      </c>
      <c r="G1864" s="36" t="s">
        <v>50</v>
      </c>
      <c r="H1864" s="26">
        <v>0</v>
      </c>
      <c r="I1864" s="37">
        <v>0</v>
      </c>
      <c r="J1864" s="37">
        <v>0</v>
      </c>
      <c r="K1864" s="38">
        <v>5</v>
      </c>
      <c r="L1864" s="27">
        <v>17.5</v>
      </c>
      <c r="M1864" s="27">
        <v>1.22</v>
      </c>
      <c r="N1864" s="29">
        <v>18.72</v>
      </c>
      <c r="O1864" s="27">
        <v>1.22</v>
      </c>
      <c r="P1864" s="27">
        <v>18.72</v>
      </c>
      <c r="Q1864" s="31">
        <v>18.75</v>
      </c>
      <c r="R1864" s="31"/>
      <c r="S1864">
        <f t="shared" si="164"/>
        <v>6</v>
      </c>
      <c r="T1864" t="str">
        <f t="shared" si="165"/>
        <v>พค</v>
      </c>
      <c r="U1864" t="str">
        <f t="shared" si="166"/>
        <v>1</v>
      </c>
      <c r="V1864" cm="1">
        <f t="array" ref="V1864">_xlfn.SWITCH(T1864,"มค",1,"กพ",2,"มี",3,"เม",4,"พค",5,"มิ",6,"กค",7,"สค",8,"กย",9,"ตค",10,"พย",11,"ธค",12)</f>
        <v>5</v>
      </c>
      <c r="W1864" s="55">
        <f t="shared" si="167"/>
        <v>2022</v>
      </c>
      <c r="X1864" s="54">
        <f t="shared" si="168"/>
        <v>44682</v>
      </c>
    </row>
    <row r="1865" spans="1:24" s="39" customFormat="1" ht="24" x14ac:dyDescent="0.4">
      <c r="A1865" s="35">
        <v>152</v>
      </c>
      <c r="B1865" s="20" t="s">
        <v>3242</v>
      </c>
      <c r="C1865" s="35" t="s">
        <v>3497</v>
      </c>
      <c r="D1865" s="45" t="s">
        <v>231</v>
      </c>
      <c r="E1865" s="48" t="s">
        <v>232</v>
      </c>
      <c r="F1865" s="19" t="s">
        <v>233</v>
      </c>
      <c r="G1865" s="36" t="s">
        <v>50</v>
      </c>
      <c r="H1865" s="26">
        <v>0</v>
      </c>
      <c r="I1865" s="37">
        <v>0</v>
      </c>
      <c r="J1865" s="37">
        <v>0</v>
      </c>
      <c r="K1865" s="38">
        <v>12</v>
      </c>
      <c r="L1865" s="27">
        <v>42</v>
      </c>
      <c r="M1865" s="27">
        <v>2.94</v>
      </c>
      <c r="N1865" s="29">
        <v>44.94</v>
      </c>
      <c r="O1865" s="27">
        <v>2.94</v>
      </c>
      <c r="P1865" s="27">
        <v>44.94</v>
      </c>
      <c r="Q1865" s="31">
        <v>45</v>
      </c>
      <c r="R1865" s="31"/>
      <c r="S1865">
        <f t="shared" si="164"/>
        <v>6</v>
      </c>
      <c r="T1865" t="str">
        <f t="shared" si="165"/>
        <v>พค</v>
      </c>
      <c r="U1865" t="str">
        <f t="shared" si="166"/>
        <v>1</v>
      </c>
      <c r="V1865" cm="1">
        <f t="array" ref="V1865">_xlfn.SWITCH(T1865,"มค",1,"กพ",2,"มี",3,"เม",4,"พค",5,"มิ",6,"กค",7,"สค",8,"กย",9,"ตค",10,"พย",11,"ธค",12)</f>
        <v>5</v>
      </c>
      <c r="W1865" s="55">
        <f t="shared" si="167"/>
        <v>2022</v>
      </c>
      <c r="X1865" s="54">
        <f t="shared" si="168"/>
        <v>44682</v>
      </c>
    </row>
    <row r="1866" spans="1:24" s="39" customFormat="1" ht="24" x14ac:dyDescent="0.4">
      <c r="A1866" s="35">
        <v>153</v>
      </c>
      <c r="B1866" s="20" t="s">
        <v>3242</v>
      </c>
      <c r="C1866" s="35" t="s">
        <v>3498</v>
      </c>
      <c r="D1866" s="45" t="s">
        <v>1480</v>
      </c>
      <c r="E1866" s="48" t="s">
        <v>1481</v>
      </c>
      <c r="F1866" s="19" t="s">
        <v>1482</v>
      </c>
      <c r="G1866" s="36" t="s">
        <v>50</v>
      </c>
      <c r="H1866" s="26">
        <v>0</v>
      </c>
      <c r="I1866" s="37">
        <v>0</v>
      </c>
      <c r="J1866" s="37">
        <v>0</v>
      </c>
      <c r="K1866" s="38">
        <v>29</v>
      </c>
      <c r="L1866" s="27">
        <v>101.5</v>
      </c>
      <c r="M1866" s="27">
        <v>7.1</v>
      </c>
      <c r="N1866" s="29">
        <v>108.6</v>
      </c>
      <c r="O1866" s="27">
        <v>7.1</v>
      </c>
      <c r="P1866" s="27">
        <v>108.6</v>
      </c>
      <c r="Q1866" s="31">
        <v>108.75</v>
      </c>
      <c r="R1866" s="31"/>
      <c r="S1866">
        <f t="shared" si="164"/>
        <v>6</v>
      </c>
      <c r="T1866" t="str">
        <f t="shared" si="165"/>
        <v>พค</v>
      </c>
      <c r="U1866" t="str">
        <f t="shared" si="166"/>
        <v>1</v>
      </c>
      <c r="V1866" cm="1">
        <f t="array" ref="V1866">_xlfn.SWITCH(T1866,"มค",1,"กพ",2,"มี",3,"เม",4,"พค",5,"มิ",6,"กค",7,"สค",8,"กย",9,"ตค",10,"พย",11,"ธค",12)</f>
        <v>5</v>
      </c>
      <c r="W1866" s="55">
        <f t="shared" si="167"/>
        <v>2022</v>
      </c>
      <c r="X1866" s="54">
        <f t="shared" si="168"/>
        <v>44682</v>
      </c>
    </row>
    <row r="1867" spans="1:24" s="39" customFormat="1" ht="24" x14ac:dyDescent="0.4">
      <c r="A1867" s="35">
        <v>154</v>
      </c>
      <c r="B1867" s="20" t="s">
        <v>3242</v>
      </c>
      <c r="C1867" s="35" t="s">
        <v>3499</v>
      </c>
      <c r="D1867" s="45" t="s">
        <v>942</v>
      </c>
      <c r="E1867" s="48" t="s">
        <v>943</v>
      </c>
      <c r="F1867" s="19" t="s">
        <v>944</v>
      </c>
      <c r="G1867" s="36" t="s">
        <v>50</v>
      </c>
      <c r="H1867" s="26">
        <v>0</v>
      </c>
      <c r="I1867" s="37">
        <v>0</v>
      </c>
      <c r="J1867" s="37">
        <v>0</v>
      </c>
      <c r="K1867" s="38">
        <v>4</v>
      </c>
      <c r="L1867" s="27">
        <v>14</v>
      </c>
      <c r="M1867" s="27">
        <v>0.98</v>
      </c>
      <c r="N1867" s="29">
        <v>14.98</v>
      </c>
      <c r="O1867" s="27">
        <v>0.98</v>
      </c>
      <c r="P1867" s="27">
        <v>14.98</v>
      </c>
      <c r="Q1867" s="31">
        <v>15</v>
      </c>
      <c r="R1867" s="31"/>
      <c r="S1867">
        <f t="shared" si="164"/>
        <v>6</v>
      </c>
      <c r="T1867" t="str">
        <f t="shared" si="165"/>
        <v>พค</v>
      </c>
      <c r="U1867" t="str">
        <f t="shared" si="166"/>
        <v>1</v>
      </c>
      <c r="V1867" cm="1">
        <f t="array" ref="V1867">_xlfn.SWITCH(T1867,"มค",1,"กพ",2,"มี",3,"เม",4,"พค",5,"มิ",6,"กค",7,"สค",8,"กย",9,"ตค",10,"พย",11,"ธค",12)</f>
        <v>5</v>
      </c>
      <c r="W1867" s="55">
        <f t="shared" si="167"/>
        <v>2022</v>
      </c>
      <c r="X1867" s="54">
        <f t="shared" si="168"/>
        <v>44682</v>
      </c>
    </row>
    <row r="1868" spans="1:24" s="39" customFormat="1" ht="24" x14ac:dyDescent="0.4">
      <c r="A1868" s="35">
        <v>155</v>
      </c>
      <c r="B1868" s="20" t="s">
        <v>3242</v>
      </c>
      <c r="C1868" s="35" t="s">
        <v>3500</v>
      </c>
      <c r="D1868" s="45" t="s">
        <v>923</v>
      </c>
      <c r="E1868" s="48" t="s">
        <v>924</v>
      </c>
      <c r="F1868" s="19" t="s">
        <v>925</v>
      </c>
      <c r="G1868" s="36" t="s">
        <v>50</v>
      </c>
      <c r="H1868" s="26">
        <v>0</v>
      </c>
      <c r="I1868" s="37">
        <v>0</v>
      </c>
      <c r="J1868" s="37">
        <v>0</v>
      </c>
      <c r="K1868" s="38">
        <v>68</v>
      </c>
      <c r="L1868" s="27">
        <v>238</v>
      </c>
      <c r="M1868" s="27">
        <v>16.66</v>
      </c>
      <c r="N1868" s="29">
        <v>254.66</v>
      </c>
      <c r="O1868" s="27">
        <v>16.66</v>
      </c>
      <c r="P1868" s="27">
        <v>254.66</v>
      </c>
      <c r="Q1868" s="31">
        <v>254.75</v>
      </c>
      <c r="R1868" s="31"/>
      <c r="S1868">
        <f t="shared" si="164"/>
        <v>6</v>
      </c>
      <c r="T1868" t="str">
        <f t="shared" si="165"/>
        <v>พค</v>
      </c>
      <c r="U1868" t="str">
        <f t="shared" si="166"/>
        <v>1</v>
      </c>
      <c r="V1868" cm="1">
        <f t="array" ref="V1868">_xlfn.SWITCH(T1868,"มค",1,"กพ",2,"มี",3,"เม",4,"พค",5,"มิ",6,"กค",7,"สค",8,"กย",9,"ตค",10,"พย",11,"ธค",12)</f>
        <v>5</v>
      </c>
      <c r="W1868" s="55">
        <f t="shared" si="167"/>
        <v>2022</v>
      </c>
      <c r="X1868" s="54">
        <f t="shared" si="168"/>
        <v>44682</v>
      </c>
    </row>
    <row r="1869" spans="1:24" s="39" customFormat="1" ht="24" x14ac:dyDescent="0.4">
      <c r="A1869" s="35">
        <v>156</v>
      </c>
      <c r="B1869" s="20" t="s">
        <v>3242</v>
      </c>
      <c r="C1869" s="35" t="s">
        <v>3501</v>
      </c>
      <c r="D1869" s="45" t="s">
        <v>935</v>
      </c>
      <c r="E1869" s="48" t="s">
        <v>936</v>
      </c>
      <c r="F1869" s="19" t="s">
        <v>937</v>
      </c>
      <c r="G1869" s="36" t="s">
        <v>50</v>
      </c>
      <c r="H1869" s="26">
        <v>0</v>
      </c>
      <c r="I1869" s="37">
        <v>0</v>
      </c>
      <c r="J1869" s="37">
        <v>0</v>
      </c>
      <c r="K1869" s="38">
        <v>111</v>
      </c>
      <c r="L1869" s="27">
        <v>388.5</v>
      </c>
      <c r="M1869" s="27">
        <v>27.19</v>
      </c>
      <c r="N1869" s="29">
        <v>415.69</v>
      </c>
      <c r="O1869" s="27">
        <v>27.19</v>
      </c>
      <c r="P1869" s="27">
        <v>415.69</v>
      </c>
      <c r="Q1869" s="31">
        <v>415.75</v>
      </c>
      <c r="R1869" s="31"/>
      <c r="S1869">
        <f t="shared" si="164"/>
        <v>6</v>
      </c>
      <c r="T1869" t="str">
        <f t="shared" si="165"/>
        <v>พค</v>
      </c>
      <c r="U1869" t="str">
        <f t="shared" si="166"/>
        <v>1</v>
      </c>
      <c r="V1869" cm="1">
        <f t="array" ref="V1869">_xlfn.SWITCH(T1869,"มค",1,"กพ",2,"มี",3,"เม",4,"พค",5,"มิ",6,"กค",7,"สค",8,"กย",9,"ตค",10,"พย",11,"ธค",12)</f>
        <v>5</v>
      </c>
      <c r="W1869" s="55">
        <f t="shared" si="167"/>
        <v>2022</v>
      </c>
      <c r="X1869" s="54">
        <f t="shared" si="168"/>
        <v>44682</v>
      </c>
    </row>
    <row r="1870" spans="1:24" s="39" customFormat="1" ht="24" x14ac:dyDescent="0.4">
      <c r="A1870" s="35">
        <v>157</v>
      </c>
      <c r="B1870" s="20" t="s">
        <v>3242</v>
      </c>
      <c r="C1870" s="35" t="s">
        <v>3502</v>
      </c>
      <c r="D1870" s="45" t="s">
        <v>570</v>
      </c>
      <c r="E1870" s="48" t="s">
        <v>571</v>
      </c>
      <c r="F1870" s="19" t="s">
        <v>572</v>
      </c>
      <c r="G1870" s="36" t="s">
        <v>50</v>
      </c>
      <c r="H1870" s="26">
        <v>0</v>
      </c>
      <c r="I1870" s="37">
        <v>0</v>
      </c>
      <c r="J1870" s="37">
        <v>0</v>
      </c>
      <c r="K1870" s="38">
        <v>3</v>
      </c>
      <c r="L1870" s="27">
        <v>10.5</v>
      </c>
      <c r="M1870" s="27">
        <v>0.73</v>
      </c>
      <c r="N1870" s="29">
        <v>11.23</v>
      </c>
      <c r="O1870" s="27">
        <v>0.73</v>
      </c>
      <c r="P1870" s="27">
        <v>11.23</v>
      </c>
      <c r="Q1870" s="31">
        <v>11.25</v>
      </c>
      <c r="R1870" s="31"/>
      <c r="S1870">
        <f t="shared" si="164"/>
        <v>6</v>
      </c>
      <c r="T1870" t="str">
        <f t="shared" si="165"/>
        <v>พค</v>
      </c>
      <c r="U1870" t="str">
        <f t="shared" si="166"/>
        <v>1</v>
      </c>
      <c r="V1870" cm="1">
        <f t="array" ref="V1870">_xlfn.SWITCH(T1870,"มค",1,"กพ",2,"มี",3,"เม",4,"พค",5,"มิ",6,"กค",7,"สค",8,"กย",9,"ตค",10,"พย",11,"ธค",12)</f>
        <v>5</v>
      </c>
      <c r="W1870" s="55">
        <f t="shared" si="167"/>
        <v>2022</v>
      </c>
      <c r="X1870" s="54">
        <f t="shared" si="168"/>
        <v>44682</v>
      </c>
    </row>
    <row r="1871" spans="1:24" s="39" customFormat="1" ht="24" x14ac:dyDescent="0.4">
      <c r="A1871" s="35">
        <v>158</v>
      </c>
      <c r="B1871" s="20" t="s">
        <v>3242</v>
      </c>
      <c r="C1871" s="35" t="s">
        <v>3503</v>
      </c>
      <c r="D1871" s="45" t="s">
        <v>1570</v>
      </c>
      <c r="E1871" s="48" t="s">
        <v>1571</v>
      </c>
      <c r="F1871" s="19" t="s">
        <v>1572</v>
      </c>
      <c r="G1871" s="36" t="s">
        <v>50</v>
      </c>
      <c r="H1871" s="26">
        <v>0</v>
      </c>
      <c r="I1871" s="37">
        <v>0</v>
      </c>
      <c r="J1871" s="37">
        <v>0</v>
      </c>
      <c r="K1871" s="38">
        <v>42</v>
      </c>
      <c r="L1871" s="27">
        <v>147</v>
      </c>
      <c r="M1871" s="27">
        <v>10.29</v>
      </c>
      <c r="N1871" s="29">
        <v>157.29</v>
      </c>
      <c r="O1871" s="27">
        <v>10.29</v>
      </c>
      <c r="P1871" s="27">
        <v>157.29</v>
      </c>
      <c r="Q1871" s="31">
        <v>157.5</v>
      </c>
      <c r="R1871" s="31"/>
      <c r="S1871">
        <f t="shared" si="164"/>
        <v>6</v>
      </c>
      <c r="T1871" t="str">
        <f t="shared" si="165"/>
        <v>พค</v>
      </c>
      <c r="U1871" t="str">
        <f t="shared" si="166"/>
        <v>1</v>
      </c>
      <c r="V1871" cm="1">
        <f t="array" ref="V1871">_xlfn.SWITCH(T1871,"มค",1,"กพ",2,"มี",3,"เม",4,"พค",5,"มิ",6,"กค",7,"สค",8,"กย",9,"ตค",10,"พย",11,"ธค",12)</f>
        <v>5</v>
      </c>
      <c r="W1871" s="55">
        <f t="shared" si="167"/>
        <v>2022</v>
      </c>
      <c r="X1871" s="54">
        <f t="shared" si="168"/>
        <v>44682</v>
      </c>
    </row>
    <row r="1872" spans="1:24" s="39" customFormat="1" ht="23.25" customHeight="1" x14ac:dyDescent="0.4">
      <c r="A1872" s="35">
        <v>159</v>
      </c>
      <c r="B1872" s="20" t="s">
        <v>3242</v>
      </c>
      <c r="C1872" s="35" t="s">
        <v>3504</v>
      </c>
      <c r="D1872" s="45" t="s">
        <v>562</v>
      </c>
      <c r="E1872" s="48" t="s">
        <v>563</v>
      </c>
      <c r="F1872" s="19" t="s">
        <v>564</v>
      </c>
      <c r="G1872" s="36" t="s">
        <v>50</v>
      </c>
      <c r="H1872" s="26">
        <v>0</v>
      </c>
      <c r="I1872" s="37">
        <v>0</v>
      </c>
      <c r="J1872" s="37">
        <v>0</v>
      </c>
      <c r="K1872" s="38">
        <v>127</v>
      </c>
      <c r="L1872" s="27">
        <v>444.5</v>
      </c>
      <c r="M1872" s="27">
        <v>31.11</v>
      </c>
      <c r="N1872" s="29">
        <v>475.61</v>
      </c>
      <c r="O1872" s="27">
        <v>31.11</v>
      </c>
      <c r="P1872" s="27">
        <v>475.61</v>
      </c>
      <c r="Q1872" s="31">
        <v>475.75</v>
      </c>
      <c r="R1872" s="31"/>
      <c r="S1872">
        <f t="shared" si="164"/>
        <v>6</v>
      </c>
      <c r="T1872" t="str">
        <f t="shared" si="165"/>
        <v>พค</v>
      </c>
      <c r="U1872" t="str">
        <f t="shared" si="166"/>
        <v>1</v>
      </c>
      <c r="V1872" cm="1">
        <f t="array" ref="V1872">_xlfn.SWITCH(T1872,"มค",1,"กพ",2,"มี",3,"เม",4,"พค",5,"มิ",6,"กค",7,"สค",8,"กย",9,"ตค",10,"พย",11,"ธค",12)</f>
        <v>5</v>
      </c>
      <c r="W1872" s="55">
        <f t="shared" si="167"/>
        <v>2022</v>
      </c>
      <c r="X1872" s="54">
        <f t="shared" si="168"/>
        <v>44682</v>
      </c>
    </row>
    <row r="1873" spans="1:24" s="39" customFormat="1" ht="24" x14ac:dyDescent="0.4">
      <c r="A1873" s="35">
        <v>160</v>
      </c>
      <c r="B1873" s="20" t="s">
        <v>3242</v>
      </c>
      <c r="C1873" s="35" t="s">
        <v>3505</v>
      </c>
      <c r="D1873" s="45" t="s">
        <v>558</v>
      </c>
      <c r="E1873" s="48" t="s">
        <v>559</v>
      </c>
      <c r="F1873" s="19" t="s">
        <v>560</v>
      </c>
      <c r="G1873" s="36" t="s">
        <v>50</v>
      </c>
      <c r="H1873" s="26">
        <v>0</v>
      </c>
      <c r="I1873" s="37">
        <v>0</v>
      </c>
      <c r="J1873" s="37">
        <v>0</v>
      </c>
      <c r="K1873" s="38">
        <v>52</v>
      </c>
      <c r="L1873" s="27">
        <v>182</v>
      </c>
      <c r="M1873" s="27">
        <v>12.74</v>
      </c>
      <c r="N1873" s="29">
        <v>194.74</v>
      </c>
      <c r="O1873" s="27">
        <v>12.74</v>
      </c>
      <c r="P1873" s="27">
        <v>194.74</v>
      </c>
      <c r="Q1873" s="31">
        <v>194.75</v>
      </c>
      <c r="R1873" s="31"/>
      <c r="S1873">
        <f t="shared" si="164"/>
        <v>6</v>
      </c>
      <c r="T1873" t="str">
        <f t="shared" si="165"/>
        <v>พค</v>
      </c>
      <c r="U1873" t="str">
        <f t="shared" si="166"/>
        <v>1</v>
      </c>
      <c r="V1873" cm="1">
        <f t="array" ref="V1873">_xlfn.SWITCH(T1873,"มค",1,"กพ",2,"มี",3,"เม",4,"พค",5,"มิ",6,"กค",7,"สค",8,"กย",9,"ตค",10,"พย",11,"ธค",12)</f>
        <v>5</v>
      </c>
      <c r="W1873" s="55">
        <f t="shared" si="167"/>
        <v>2022</v>
      </c>
      <c r="X1873" s="54">
        <f t="shared" si="168"/>
        <v>44682</v>
      </c>
    </row>
    <row r="1874" spans="1:24" s="39" customFormat="1" ht="24" x14ac:dyDescent="0.4">
      <c r="A1874" s="35">
        <v>161</v>
      </c>
      <c r="B1874" s="20" t="s">
        <v>3242</v>
      </c>
      <c r="C1874" s="35" t="s">
        <v>3506</v>
      </c>
      <c r="D1874" s="45" t="s">
        <v>554</v>
      </c>
      <c r="E1874" s="48" t="s">
        <v>555</v>
      </c>
      <c r="F1874" s="19" t="s">
        <v>556</v>
      </c>
      <c r="G1874" s="36" t="s">
        <v>50</v>
      </c>
      <c r="H1874" s="26">
        <v>0</v>
      </c>
      <c r="I1874" s="37">
        <v>0</v>
      </c>
      <c r="J1874" s="37">
        <v>0</v>
      </c>
      <c r="K1874" s="38">
        <v>45</v>
      </c>
      <c r="L1874" s="27">
        <v>157.5</v>
      </c>
      <c r="M1874" s="27">
        <v>11.02</v>
      </c>
      <c r="N1874" s="29">
        <v>168.52</v>
      </c>
      <c r="O1874" s="27">
        <v>11.02</v>
      </c>
      <c r="P1874" s="27">
        <v>168.52</v>
      </c>
      <c r="Q1874" s="31">
        <v>168.75</v>
      </c>
      <c r="R1874" s="31"/>
      <c r="S1874">
        <f t="shared" si="164"/>
        <v>6</v>
      </c>
      <c r="T1874" t="str">
        <f t="shared" si="165"/>
        <v>พค</v>
      </c>
      <c r="U1874" t="str">
        <f t="shared" si="166"/>
        <v>1</v>
      </c>
      <c r="V1874" cm="1">
        <f t="array" ref="V1874">_xlfn.SWITCH(T1874,"มค",1,"กพ",2,"มี",3,"เม",4,"พค",5,"มิ",6,"กค",7,"สค",8,"กย",9,"ตค",10,"พย",11,"ธค",12)</f>
        <v>5</v>
      </c>
      <c r="W1874" s="55">
        <f t="shared" si="167"/>
        <v>2022</v>
      </c>
      <c r="X1874" s="54">
        <f t="shared" si="168"/>
        <v>44682</v>
      </c>
    </row>
    <row r="1875" spans="1:24" s="39" customFormat="1" ht="24" x14ac:dyDescent="0.4">
      <c r="A1875" s="35">
        <v>162</v>
      </c>
      <c r="B1875" s="20" t="s">
        <v>3242</v>
      </c>
      <c r="C1875" s="35" t="s">
        <v>3507</v>
      </c>
      <c r="D1875" s="45" t="s">
        <v>550</v>
      </c>
      <c r="E1875" s="48" t="s">
        <v>551</v>
      </c>
      <c r="F1875" s="19" t="s">
        <v>552</v>
      </c>
      <c r="G1875" s="36" t="s">
        <v>50</v>
      </c>
      <c r="H1875" s="26">
        <v>0</v>
      </c>
      <c r="I1875" s="37">
        <v>0</v>
      </c>
      <c r="J1875" s="37">
        <v>0</v>
      </c>
      <c r="K1875" s="38">
        <v>66</v>
      </c>
      <c r="L1875" s="27">
        <v>231</v>
      </c>
      <c r="M1875" s="27">
        <v>16.170000000000002</v>
      </c>
      <c r="N1875" s="29">
        <v>247.17</v>
      </c>
      <c r="O1875" s="27">
        <v>16.170000000000002</v>
      </c>
      <c r="P1875" s="27">
        <v>247.17</v>
      </c>
      <c r="Q1875" s="31">
        <v>247.25</v>
      </c>
      <c r="R1875" s="31"/>
      <c r="S1875">
        <f t="shared" si="164"/>
        <v>6</v>
      </c>
      <c r="T1875" t="str">
        <f t="shared" si="165"/>
        <v>พค</v>
      </c>
      <c r="U1875" t="str">
        <f t="shared" si="166"/>
        <v>1</v>
      </c>
      <c r="V1875" cm="1">
        <f t="array" ref="V1875">_xlfn.SWITCH(T1875,"มค",1,"กพ",2,"มี",3,"เม",4,"พค",5,"มิ",6,"กค",7,"สค",8,"กย",9,"ตค",10,"พย",11,"ธค",12)</f>
        <v>5</v>
      </c>
      <c r="W1875" s="55">
        <f t="shared" si="167"/>
        <v>2022</v>
      </c>
      <c r="X1875" s="54">
        <f t="shared" si="168"/>
        <v>44682</v>
      </c>
    </row>
    <row r="1876" spans="1:24" s="39" customFormat="1" ht="24" x14ac:dyDescent="0.4">
      <c r="A1876" s="35">
        <v>163</v>
      </c>
      <c r="B1876" s="20" t="s">
        <v>3242</v>
      </c>
      <c r="C1876" s="35" t="s">
        <v>3508</v>
      </c>
      <c r="D1876" s="45" t="s">
        <v>727</v>
      </c>
      <c r="E1876" s="48" t="s">
        <v>728</v>
      </c>
      <c r="F1876" s="19" t="s">
        <v>729</v>
      </c>
      <c r="G1876" s="36" t="s">
        <v>50</v>
      </c>
      <c r="H1876" s="26">
        <v>0</v>
      </c>
      <c r="I1876" s="37">
        <v>0</v>
      </c>
      <c r="J1876" s="37">
        <v>0</v>
      </c>
      <c r="K1876" s="38">
        <v>18</v>
      </c>
      <c r="L1876" s="27">
        <v>63</v>
      </c>
      <c r="M1876" s="27">
        <v>4.41</v>
      </c>
      <c r="N1876" s="29">
        <v>67.41</v>
      </c>
      <c r="O1876" s="27">
        <v>4.41</v>
      </c>
      <c r="P1876" s="27">
        <v>67.41</v>
      </c>
      <c r="Q1876" s="31">
        <v>67.5</v>
      </c>
      <c r="R1876" s="31"/>
      <c r="S1876">
        <f t="shared" si="164"/>
        <v>6</v>
      </c>
      <c r="T1876" t="str">
        <f t="shared" si="165"/>
        <v>พค</v>
      </c>
      <c r="U1876" t="str">
        <f t="shared" si="166"/>
        <v>1</v>
      </c>
      <c r="V1876" cm="1">
        <f t="array" ref="V1876">_xlfn.SWITCH(T1876,"มค",1,"กพ",2,"มี",3,"เม",4,"พค",5,"มิ",6,"กค",7,"สค",8,"กย",9,"ตค",10,"พย",11,"ธค",12)</f>
        <v>5</v>
      </c>
      <c r="W1876" s="55">
        <f t="shared" si="167"/>
        <v>2022</v>
      </c>
      <c r="X1876" s="54">
        <f t="shared" si="168"/>
        <v>44682</v>
      </c>
    </row>
    <row r="1877" spans="1:24" s="39" customFormat="1" ht="24" x14ac:dyDescent="0.4">
      <c r="A1877" s="35">
        <v>164</v>
      </c>
      <c r="B1877" s="20" t="s">
        <v>3242</v>
      </c>
      <c r="C1877" s="35" t="s">
        <v>3509</v>
      </c>
      <c r="D1877" s="45" t="s">
        <v>723</v>
      </c>
      <c r="E1877" s="48" t="s">
        <v>724</v>
      </c>
      <c r="F1877" s="19" t="s">
        <v>725</v>
      </c>
      <c r="G1877" s="36" t="s">
        <v>3182</v>
      </c>
      <c r="H1877" s="26">
        <v>136.5</v>
      </c>
      <c r="I1877" s="37">
        <v>9.5500000000000007</v>
      </c>
      <c r="J1877" s="37">
        <v>146.05000000000001</v>
      </c>
      <c r="K1877" s="38">
        <v>47</v>
      </c>
      <c r="L1877" s="27">
        <v>164.5</v>
      </c>
      <c r="M1877" s="27">
        <v>11.51</v>
      </c>
      <c r="N1877" s="29">
        <v>176.01</v>
      </c>
      <c r="O1877" s="27">
        <v>21.060000000000002</v>
      </c>
      <c r="P1877" s="27">
        <v>322.06</v>
      </c>
      <c r="Q1877" s="31">
        <v>322.25</v>
      </c>
      <c r="R1877" s="31"/>
      <c r="S1877">
        <f t="shared" si="164"/>
        <v>6</v>
      </c>
      <c r="T1877" t="str">
        <f t="shared" si="165"/>
        <v>พค</v>
      </c>
      <c r="U1877" t="str">
        <f t="shared" si="166"/>
        <v>1</v>
      </c>
      <c r="V1877" cm="1">
        <f t="array" ref="V1877">_xlfn.SWITCH(T1877,"มค",1,"กพ",2,"มี",3,"เม",4,"พค",5,"มิ",6,"กค",7,"สค",8,"กย",9,"ตค",10,"พย",11,"ธค",12)</f>
        <v>5</v>
      </c>
      <c r="W1877" s="55">
        <f t="shared" si="167"/>
        <v>2022</v>
      </c>
      <c r="X1877" s="54">
        <f t="shared" si="168"/>
        <v>44682</v>
      </c>
    </row>
    <row r="1878" spans="1:24" s="39" customFormat="1" ht="24" x14ac:dyDescent="0.4">
      <c r="A1878" s="35">
        <v>165</v>
      </c>
      <c r="B1878" s="20" t="s">
        <v>3242</v>
      </c>
      <c r="C1878" s="35" t="s">
        <v>3510</v>
      </c>
      <c r="D1878" s="45" t="s">
        <v>542</v>
      </c>
      <c r="E1878" s="48" t="s">
        <v>543</v>
      </c>
      <c r="F1878" s="19" t="s">
        <v>544</v>
      </c>
      <c r="G1878" s="36" t="s">
        <v>50</v>
      </c>
      <c r="H1878" s="26">
        <v>0</v>
      </c>
      <c r="I1878" s="37">
        <v>0</v>
      </c>
      <c r="J1878" s="37">
        <v>0</v>
      </c>
      <c r="K1878" s="38">
        <v>5</v>
      </c>
      <c r="L1878" s="27">
        <v>17.5</v>
      </c>
      <c r="M1878" s="27">
        <v>1.22</v>
      </c>
      <c r="N1878" s="29">
        <v>18.72</v>
      </c>
      <c r="O1878" s="27">
        <v>1.22</v>
      </c>
      <c r="P1878" s="27">
        <v>18.72</v>
      </c>
      <c r="Q1878" s="31">
        <v>18.75</v>
      </c>
      <c r="R1878" s="31"/>
      <c r="S1878">
        <f t="shared" si="164"/>
        <v>6</v>
      </c>
      <c r="T1878" t="str">
        <f t="shared" si="165"/>
        <v>พค</v>
      </c>
      <c r="U1878" t="str">
        <f t="shared" si="166"/>
        <v>1</v>
      </c>
      <c r="V1878" cm="1">
        <f t="array" ref="V1878">_xlfn.SWITCH(T1878,"มค",1,"กพ",2,"มี",3,"เม",4,"พค",5,"มิ",6,"กค",7,"สค",8,"กย",9,"ตค",10,"พย",11,"ธค",12)</f>
        <v>5</v>
      </c>
      <c r="W1878" s="55">
        <f t="shared" si="167"/>
        <v>2022</v>
      </c>
      <c r="X1878" s="54">
        <f t="shared" si="168"/>
        <v>44682</v>
      </c>
    </row>
    <row r="1879" spans="1:24" s="39" customFormat="1" ht="24" x14ac:dyDescent="0.4">
      <c r="A1879" s="35">
        <v>166</v>
      </c>
      <c r="B1879" s="20" t="s">
        <v>3242</v>
      </c>
      <c r="C1879" s="35" t="s">
        <v>3511</v>
      </c>
      <c r="D1879" s="45" t="s">
        <v>546</v>
      </c>
      <c r="E1879" s="48" t="s">
        <v>547</v>
      </c>
      <c r="F1879" s="19" t="s">
        <v>548</v>
      </c>
      <c r="G1879" s="36" t="s">
        <v>50</v>
      </c>
      <c r="H1879" s="26">
        <v>0</v>
      </c>
      <c r="I1879" s="37">
        <v>0</v>
      </c>
      <c r="J1879" s="37">
        <v>0</v>
      </c>
      <c r="K1879" s="38">
        <v>57</v>
      </c>
      <c r="L1879" s="27">
        <v>199.5</v>
      </c>
      <c r="M1879" s="27">
        <v>13.96</v>
      </c>
      <c r="N1879" s="29">
        <v>213.46</v>
      </c>
      <c r="O1879" s="27">
        <v>13.96</v>
      </c>
      <c r="P1879" s="27">
        <v>213.46</v>
      </c>
      <c r="Q1879" s="31">
        <v>213.5</v>
      </c>
      <c r="R1879" s="31"/>
      <c r="S1879">
        <f t="shared" si="164"/>
        <v>6</v>
      </c>
      <c r="T1879" t="str">
        <f t="shared" si="165"/>
        <v>พค</v>
      </c>
      <c r="U1879" t="str">
        <f t="shared" si="166"/>
        <v>1</v>
      </c>
      <c r="V1879" cm="1">
        <f t="array" ref="V1879">_xlfn.SWITCH(T1879,"มค",1,"กพ",2,"มี",3,"เม",4,"พค",5,"มิ",6,"กค",7,"สค",8,"กย",9,"ตค",10,"พย",11,"ธค",12)</f>
        <v>5</v>
      </c>
      <c r="W1879" s="55">
        <f t="shared" si="167"/>
        <v>2022</v>
      </c>
      <c r="X1879" s="54">
        <f t="shared" si="168"/>
        <v>44682</v>
      </c>
    </row>
    <row r="1880" spans="1:24" s="39" customFormat="1" ht="24" x14ac:dyDescent="0.4">
      <c r="A1880" s="35">
        <v>167</v>
      </c>
      <c r="B1880" s="20" t="s">
        <v>3242</v>
      </c>
      <c r="C1880" s="35" t="s">
        <v>3512</v>
      </c>
      <c r="D1880" s="45" t="s">
        <v>731</v>
      </c>
      <c r="E1880" s="48" t="s">
        <v>732</v>
      </c>
      <c r="F1880" s="19" t="s">
        <v>733</v>
      </c>
      <c r="G1880" s="36" t="s">
        <v>50</v>
      </c>
      <c r="H1880" s="26">
        <v>0</v>
      </c>
      <c r="I1880" s="37">
        <v>0</v>
      </c>
      <c r="J1880" s="37">
        <v>0</v>
      </c>
      <c r="K1880" s="38">
        <v>32</v>
      </c>
      <c r="L1880" s="27">
        <v>112</v>
      </c>
      <c r="M1880" s="27">
        <v>7.84</v>
      </c>
      <c r="N1880" s="29">
        <v>119.84</v>
      </c>
      <c r="O1880" s="27">
        <v>7.84</v>
      </c>
      <c r="P1880" s="27">
        <v>119.84</v>
      </c>
      <c r="Q1880" s="31">
        <v>120</v>
      </c>
      <c r="R1880" s="31"/>
      <c r="S1880">
        <f t="shared" si="164"/>
        <v>6</v>
      </c>
      <c r="T1880" t="str">
        <f t="shared" si="165"/>
        <v>พค</v>
      </c>
      <c r="U1880" t="str">
        <f t="shared" si="166"/>
        <v>1</v>
      </c>
      <c r="V1880" cm="1">
        <f t="array" ref="V1880">_xlfn.SWITCH(T1880,"มค",1,"กพ",2,"มี",3,"เม",4,"พค",5,"มิ",6,"กค",7,"สค",8,"กย",9,"ตค",10,"พย",11,"ธค",12)</f>
        <v>5</v>
      </c>
      <c r="W1880" s="55">
        <f t="shared" si="167"/>
        <v>2022</v>
      </c>
      <c r="X1880" s="54">
        <f t="shared" si="168"/>
        <v>44682</v>
      </c>
    </row>
    <row r="1881" spans="1:24" s="39" customFormat="1" ht="24" x14ac:dyDescent="0.4">
      <c r="A1881" s="35">
        <v>168</v>
      </c>
      <c r="B1881" s="20" t="s">
        <v>3242</v>
      </c>
      <c r="C1881" s="35" t="s">
        <v>3513</v>
      </c>
      <c r="D1881" s="45" t="s">
        <v>735</v>
      </c>
      <c r="E1881" s="48" t="s">
        <v>736</v>
      </c>
      <c r="F1881" s="19" t="s">
        <v>737</v>
      </c>
      <c r="G1881" s="36" t="s">
        <v>50</v>
      </c>
      <c r="H1881" s="26">
        <v>0</v>
      </c>
      <c r="I1881" s="37">
        <v>0</v>
      </c>
      <c r="J1881" s="37">
        <v>0</v>
      </c>
      <c r="K1881" s="38">
        <v>43</v>
      </c>
      <c r="L1881" s="27">
        <v>150.5</v>
      </c>
      <c r="M1881" s="27">
        <v>10.53</v>
      </c>
      <c r="N1881" s="29">
        <v>161.03</v>
      </c>
      <c r="O1881" s="27">
        <v>10.53</v>
      </c>
      <c r="P1881" s="27">
        <v>161.03</v>
      </c>
      <c r="Q1881" s="31">
        <v>161.25</v>
      </c>
      <c r="R1881" s="31"/>
      <c r="S1881">
        <f t="shared" si="164"/>
        <v>6</v>
      </c>
      <c r="T1881" t="str">
        <f t="shared" si="165"/>
        <v>พค</v>
      </c>
      <c r="U1881" t="str">
        <f t="shared" si="166"/>
        <v>1</v>
      </c>
      <c r="V1881" cm="1">
        <f t="array" ref="V1881">_xlfn.SWITCH(T1881,"มค",1,"กพ",2,"มี",3,"เม",4,"พค",5,"มิ",6,"กค",7,"สค",8,"กย",9,"ตค",10,"พย",11,"ธค",12)</f>
        <v>5</v>
      </c>
      <c r="W1881" s="55">
        <f t="shared" si="167"/>
        <v>2022</v>
      </c>
      <c r="X1881" s="54">
        <f t="shared" si="168"/>
        <v>44682</v>
      </c>
    </row>
    <row r="1882" spans="1:24" s="39" customFormat="1" ht="24" x14ac:dyDescent="0.4">
      <c r="A1882" s="35">
        <v>169</v>
      </c>
      <c r="B1882" s="20" t="s">
        <v>3242</v>
      </c>
      <c r="C1882" s="35" t="s">
        <v>3514</v>
      </c>
      <c r="D1882" s="45" t="s">
        <v>885</v>
      </c>
      <c r="E1882" s="48" t="s">
        <v>886</v>
      </c>
      <c r="F1882" s="19" t="s">
        <v>887</v>
      </c>
      <c r="G1882" s="36" t="s">
        <v>50</v>
      </c>
      <c r="H1882" s="26">
        <v>0</v>
      </c>
      <c r="I1882" s="37">
        <v>0</v>
      </c>
      <c r="J1882" s="37">
        <v>0</v>
      </c>
      <c r="K1882" s="38">
        <v>15</v>
      </c>
      <c r="L1882" s="27">
        <v>52.5</v>
      </c>
      <c r="M1882" s="27">
        <v>3.67</v>
      </c>
      <c r="N1882" s="29">
        <v>56.17</v>
      </c>
      <c r="O1882" s="27">
        <v>3.67</v>
      </c>
      <c r="P1882" s="27">
        <v>56.17</v>
      </c>
      <c r="Q1882" s="31">
        <v>56.25</v>
      </c>
      <c r="R1882" s="31"/>
      <c r="S1882">
        <f t="shared" si="164"/>
        <v>6</v>
      </c>
      <c r="T1882" t="str">
        <f t="shared" si="165"/>
        <v>พค</v>
      </c>
      <c r="U1882" t="str">
        <f t="shared" si="166"/>
        <v>1</v>
      </c>
      <c r="V1882" cm="1">
        <f t="array" ref="V1882">_xlfn.SWITCH(T1882,"มค",1,"กพ",2,"มี",3,"เม",4,"พค",5,"มิ",6,"กค",7,"สค",8,"กย",9,"ตค",10,"พย",11,"ธค",12)</f>
        <v>5</v>
      </c>
      <c r="W1882" s="55">
        <f t="shared" si="167"/>
        <v>2022</v>
      </c>
      <c r="X1882" s="54">
        <f t="shared" si="168"/>
        <v>44682</v>
      </c>
    </row>
    <row r="1883" spans="1:24" s="39" customFormat="1" ht="24" x14ac:dyDescent="0.4">
      <c r="A1883" s="35">
        <v>170</v>
      </c>
      <c r="B1883" s="20" t="s">
        <v>3242</v>
      </c>
      <c r="C1883" s="35" t="s">
        <v>3515</v>
      </c>
      <c r="D1883" s="45" t="s">
        <v>889</v>
      </c>
      <c r="E1883" s="48" t="s">
        <v>890</v>
      </c>
      <c r="F1883" s="19" t="s">
        <v>891</v>
      </c>
      <c r="G1883" s="36" t="s">
        <v>50</v>
      </c>
      <c r="H1883" s="26">
        <v>0</v>
      </c>
      <c r="I1883" s="37">
        <v>0</v>
      </c>
      <c r="J1883" s="37">
        <v>0</v>
      </c>
      <c r="K1883" s="38">
        <v>48</v>
      </c>
      <c r="L1883" s="27">
        <v>168</v>
      </c>
      <c r="M1883" s="27">
        <v>11.76</v>
      </c>
      <c r="N1883" s="29">
        <v>179.76</v>
      </c>
      <c r="O1883" s="27">
        <v>11.76</v>
      </c>
      <c r="P1883" s="27">
        <v>179.76</v>
      </c>
      <c r="Q1883" s="31">
        <v>180</v>
      </c>
      <c r="R1883" s="31"/>
      <c r="S1883">
        <f t="shared" si="164"/>
        <v>6</v>
      </c>
      <c r="T1883" t="str">
        <f t="shared" si="165"/>
        <v>พค</v>
      </c>
      <c r="U1883" t="str">
        <f t="shared" si="166"/>
        <v>1</v>
      </c>
      <c r="V1883" cm="1">
        <f t="array" ref="V1883">_xlfn.SWITCH(T1883,"มค",1,"กพ",2,"มี",3,"เม",4,"พค",5,"มิ",6,"กค",7,"สค",8,"กย",9,"ตค",10,"พย",11,"ธค",12)</f>
        <v>5</v>
      </c>
      <c r="W1883" s="55">
        <f t="shared" si="167"/>
        <v>2022</v>
      </c>
      <c r="X1883" s="54">
        <f t="shared" si="168"/>
        <v>44682</v>
      </c>
    </row>
    <row r="1884" spans="1:24" s="39" customFormat="1" ht="24" x14ac:dyDescent="0.4">
      <c r="A1884" s="35">
        <v>171</v>
      </c>
      <c r="B1884" s="20" t="s">
        <v>3242</v>
      </c>
      <c r="C1884" s="35" t="s">
        <v>3516</v>
      </c>
      <c r="D1884" s="45" t="s">
        <v>881</v>
      </c>
      <c r="E1884" s="48" t="s">
        <v>882</v>
      </c>
      <c r="F1884" s="19" t="s">
        <v>883</v>
      </c>
      <c r="G1884" s="36" t="s">
        <v>50</v>
      </c>
      <c r="H1884" s="26">
        <v>0</v>
      </c>
      <c r="I1884" s="37">
        <v>0</v>
      </c>
      <c r="J1884" s="37">
        <v>0</v>
      </c>
      <c r="K1884" s="38">
        <v>4</v>
      </c>
      <c r="L1884" s="27">
        <v>14</v>
      </c>
      <c r="M1884" s="27">
        <v>0.98</v>
      </c>
      <c r="N1884" s="29">
        <v>14.98</v>
      </c>
      <c r="O1884" s="27">
        <v>0.98</v>
      </c>
      <c r="P1884" s="27">
        <v>14.98</v>
      </c>
      <c r="Q1884" s="31">
        <v>15</v>
      </c>
      <c r="R1884" s="31"/>
      <c r="S1884">
        <f t="shared" si="164"/>
        <v>6</v>
      </c>
      <c r="T1884" t="str">
        <f t="shared" si="165"/>
        <v>พค</v>
      </c>
      <c r="U1884" t="str">
        <f t="shared" si="166"/>
        <v>1</v>
      </c>
      <c r="V1884" cm="1">
        <f t="array" ref="V1884">_xlfn.SWITCH(T1884,"มค",1,"กพ",2,"มี",3,"เม",4,"พค",5,"มิ",6,"กค",7,"สค",8,"กย",9,"ตค",10,"พย",11,"ธค",12)</f>
        <v>5</v>
      </c>
      <c r="W1884" s="55">
        <f t="shared" si="167"/>
        <v>2022</v>
      </c>
      <c r="X1884" s="54">
        <f t="shared" si="168"/>
        <v>44682</v>
      </c>
    </row>
    <row r="1885" spans="1:24" s="39" customFormat="1" ht="24" x14ac:dyDescent="0.4">
      <c r="A1885" s="35">
        <v>172</v>
      </c>
      <c r="B1885" s="20" t="s">
        <v>3242</v>
      </c>
      <c r="C1885" s="35" t="s">
        <v>3517</v>
      </c>
      <c r="D1885" s="45" t="s">
        <v>739</v>
      </c>
      <c r="E1885" s="48" t="s">
        <v>740</v>
      </c>
      <c r="F1885" s="19" t="s">
        <v>741</v>
      </c>
      <c r="G1885" s="36" t="s">
        <v>50</v>
      </c>
      <c r="H1885" s="26">
        <v>0</v>
      </c>
      <c r="I1885" s="37">
        <v>0</v>
      </c>
      <c r="J1885" s="37">
        <v>0</v>
      </c>
      <c r="K1885" s="38">
        <v>19</v>
      </c>
      <c r="L1885" s="27">
        <v>66.5</v>
      </c>
      <c r="M1885" s="27">
        <v>4.6500000000000004</v>
      </c>
      <c r="N1885" s="29">
        <v>71.150000000000006</v>
      </c>
      <c r="O1885" s="27">
        <v>4.6500000000000004</v>
      </c>
      <c r="P1885" s="27">
        <v>71.150000000000006</v>
      </c>
      <c r="Q1885" s="31">
        <v>71.25</v>
      </c>
      <c r="R1885" s="31"/>
      <c r="S1885">
        <f t="shared" si="164"/>
        <v>6</v>
      </c>
      <c r="T1885" t="str">
        <f t="shared" si="165"/>
        <v>พค</v>
      </c>
      <c r="U1885" t="str">
        <f t="shared" si="166"/>
        <v>1</v>
      </c>
      <c r="V1885" cm="1">
        <f t="array" ref="V1885">_xlfn.SWITCH(T1885,"มค",1,"กพ",2,"มี",3,"เม",4,"พค",5,"มิ",6,"กค",7,"สค",8,"กย",9,"ตค",10,"พย",11,"ธค",12)</f>
        <v>5</v>
      </c>
      <c r="W1885" s="55">
        <f t="shared" si="167"/>
        <v>2022</v>
      </c>
      <c r="X1885" s="54">
        <f t="shared" si="168"/>
        <v>44682</v>
      </c>
    </row>
    <row r="1886" spans="1:24" s="39" customFormat="1" ht="24" x14ac:dyDescent="0.4">
      <c r="A1886" s="35">
        <v>173</v>
      </c>
      <c r="B1886" s="20" t="s">
        <v>3242</v>
      </c>
      <c r="C1886" s="35" t="s">
        <v>3518</v>
      </c>
      <c r="D1886" s="45" t="s">
        <v>1672</v>
      </c>
      <c r="E1886" s="48" t="s">
        <v>1673</v>
      </c>
      <c r="F1886" s="19" t="s">
        <v>1674</v>
      </c>
      <c r="G1886" s="36" t="s">
        <v>50</v>
      </c>
      <c r="H1886" s="26">
        <v>0</v>
      </c>
      <c r="I1886" s="37">
        <v>0</v>
      </c>
      <c r="J1886" s="37">
        <v>0</v>
      </c>
      <c r="K1886" s="38">
        <v>12</v>
      </c>
      <c r="L1886" s="27">
        <v>42</v>
      </c>
      <c r="M1886" s="27">
        <v>2.94</v>
      </c>
      <c r="N1886" s="29">
        <v>44.94</v>
      </c>
      <c r="O1886" s="27">
        <v>2.94</v>
      </c>
      <c r="P1886" s="27">
        <v>44.94</v>
      </c>
      <c r="Q1886" s="31">
        <v>45</v>
      </c>
      <c r="R1886" s="31"/>
      <c r="S1886">
        <f t="shared" si="164"/>
        <v>6</v>
      </c>
      <c r="T1886" t="str">
        <f t="shared" si="165"/>
        <v>พค</v>
      </c>
      <c r="U1886" t="str">
        <f t="shared" si="166"/>
        <v>1</v>
      </c>
      <c r="V1886" cm="1">
        <f t="array" ref="V1886">_xlfn.SWITCH(T1886,"มค",1,"กพ",2,"มี",3,"เม",4,"พค",5,"มิ",6,"กค",7,"สค",8,"กย",9,"ตค",10,"พย",11,"ธค",12)</f>
        <v>5</v>
      </c>
      <c r="W1886" s="55">
        <f t="shared" si="167"/>
        <v>2022</v>
      </c>
      <c r="X1886" s="54">
        <f t="shared" si="168"/>
        <v>44682</v>
      </c>
    </row>
    <row r="1887" spans="1:24" s="39" customFormat="1" ht="24" x14ac:dyDescent="0.4">
      <c r="A1887" s="35">
        <v>174</v>
      </c>
      <c r="B1887" s="20" t="s">
        <v>3242</v>
      </c>
      <c r="C1887" s="35" t="s">
        <v>3519</v>
      </c>
      <c r="D1887" s="45" t="s">
        <v>719</v>
      </c>
      <c r="E1887" s="48" t="s">
        <v>720</v>
      </c>
      <c r="F1887" s="19" t="s">
        <v>721</v>
      </c>
      <c r="G1887" s="36" t="s">
        <v>50</v>
      </c>
      <c r="H1887" s="26">
        <v>0</v>
      </c>
      <c r="I1887" s="37">
        <v>0</v>
      </c>
      <c r="J1887" s="37">
        <v>0</v>
      </c>
      <c r="K1887" s="38">
        <v>82</v>
      </c>
      <c r="L1887" s="27">
        <v>287</v>
      </c>
      <c r="M1887" s="27">
        <v>20.09</v>
      </c>
      <c r="N1887" s="29">
        <v>307.08999999999997</v>
      </c>
      <c r="O1887" s="27">
        <v>20.09</v>
      </c>
      <c r="P1887" s="27">
        <v>307.08999999999997</v>
      </c>
      <c r="Q1887" s="31">
        <v>307.08999999999997</v>
      </c>
      <c r="R1887" s="31" t="s">
        <v>3520</v>
      </c>
      <c r="S1887">
        <f t="shared" si="164"/>
        <v>6</v>
      </c>
      <c r="T1887" t="str">
        <f t="shared" si="165"/>
        <v>พค</v>
      </c>
      <c r="U1887" t="str">
        <f t="shared" si="166"/>
        <v>1</v>
      </c>
      <c r="V1887" cm="1">
        <f t="array" ref="V1887">_xlfn.SWITCH(T1887,"มค",1,"กพ",2,"มี",3,"เม",4,"พค",5,"มิ",6,"กค",7,"สค",8,"กย",9,"ตค",10,"พย",11,"ธค",12)</f>
        <v>5</v>
      </c>
      <c r="W1887" s="55">
        <f t="shared" si="167"/>
        <v>2022</v>
      </c>
      <c r="X1887" s="54">
        <f t="shared" si="168"/>
        <v>44682</v>
      </c>
    </row>
    <row r="1888" spans="1:24" s="39" customFormat="1" ht="24" x14ac:dyDescent="0.4">
      <c r="A1888" s="35">
        <v>175</v>
      </c>
      <c r="B1888" s="20" t="s">
        <v>3242</v>
      </c>
      <c r="C1888" s="35" t="s">
        <v>3521</v>
      </c>
      <c r="D1888" s="45" t="s">
        <v>824</v>
      </c>
      <c r="E1888" s="48" t="s">
        <v>825</v>
      </c>
      <c r="F1888" s="19" t="s">
        <v>826</v>
      </c>
      <c r="G1888" s="36" t="s">
        <v>3522</v>
      </c>
      <c r="H1888" s="26">
        <v>174.99</v>
      </c>
      <c r="I1888" s="37">
        <v>12.25</v>
      </c>
      <c r="J1888" s="37">
        <v>187.24</v>
      </c>
      <c r="K1888" s="38">
        <v>28</v>
      </c>
      <c r="L1888" s="27">
        <v>98</v>
      </c>
      <c r="M1888" s="27">
        <v>6.86</v>
      </c>
      <c r="N1888" s="29">
        <v>104.86</v>
      </c>
      <c r="O1888" s="27">
        <v>19.11</v>
      </c>
      <c r="P1888" s="27">
        <v>292.10000000000002</v>
      </c>
      <c r="Q1888" s="31">
        <v>292.25</v>
      </c>
      <c r="R1888" s="31"/>
      <c r="S1888">
        <f t="shared" si="164"/>
        <v>6</v>
      </c>
      <c r="T1888" t="str">
        <f t="shared" si="165"/>
        <v>พค</v>
      </c>
      <c r="U1888" t="str">
        <f t="shared" si="166"/>
        <v>1</v>
      </c>
      <c r="V1888" cm="1">
        <f t="array" ref="V1888">_xlfn.SWITCH(T1888,"มค",1,"กพ",2,"มี",3,"เม",4,"พค",5,"มิ",6,"กค",7,"สค",8,"กย",9,"ตค",10,"พย",11,"ธค",12)</f>
        <v>5</v>
      </c>
      <c r="W1888" s="55">
        <f t="shared" si="167"/>
        <v>2022</v>
      </c>
      <c r="X1888" s="54">
        <f t="shared" si="168"/>
        <v>44682</v>
      </c>
    </row>
    <row r="1889" spans="1:24" s="39" customFormat="1" ht="24" x14ac:dyDescent="0.4">
      <c r="A1889" s="35">
        <v>176</v>
      </c>
      <c r="B1889" s="20" t="s">
        <v>3242</v>
      </c>
      <c r="C1889" s="35" t="s">
        <v>3523</v>
      </c>
      <c r="D1889" s="45" t="s">
        <v>804</v>
      </c>
      <c r="E1889" s="48" t="s">
        <v>805</v>
      </c>
      <c r="F1889" s="19" t="s">
        <v>806</v>
      </c>
      <c r="G1889" s="36" t="s">
        <v>50</v>
      </c>
      <c r="H1889" s="26">
        <v>0</v>
      </c>
      <c r="I1889" s="37">
        <v>0</v>
      </c>
      <c r="J1889" s="37">
        <v>0</v>
      </c>
      <c r="K1889" s="38">
        <v>48</v>
      </c>
      <c r="L1889" s="27">
        <v>168</v>
      </c>
      <c r="M1889" s="27">
        <v>11.76</v>
      </c>
      <c r="N1889" s="29">
        <v>179.76</v>
      </c>
      <c r="O1889" s="27">
        <v>11.76</v>
      </c>
      <c r="P1889" s="27">
        <v>179.76</v>
      </c>
      <c r="Q1889" s="31">
        <v>180</v>
      </c>
      <c r="R1889" s="31"/>
      <c r="S1889">
        <f t="shared" si="164"/>
        <v>6</v>
      </c>
      <c r="T1889" t="str">
        <f t="shared" si="165"/>
        <v>พค</v>
      </c>
      <c r="U1889" t="str">
        <f t="shared" si="166"/>
        <v>1</v>
      </c>
      <c r="V1889" cm="1">
        <f t="array" ref="V1889">_xlfn.SWITCH(T1889,"มค",1,"กพ",2,"มี",3,"เม",4,"พค",5,"มิ",6,"กค",7,"สค",8,"กย",9,"ตค",10,"พย",11,"ธค",12)</f>
        <v>5</v>
      </c>
      <c r="W1889" s="55">
        <f t="shared" si="167"/>
        <v>2022</v>
      </c>
      <c r="X1889" s="54">
        <f t="shared" si="168"/>
        <v>44682</v>
      </c>
    </row>
    <row r="1890" spans="1:24" s="39" customFormat="1" ht="24" x14ac:dyDescent="0.4">
      <c r="A1890" s="35">
        <v>177</v>
      </c>
      <c r="B1890" s="20" t="s">
        <v>3242</v>
      </c>
      <c r="C1890" s="35" t="s">
        <v>3524</v>
      </c>
      <c r="D1890" s="45" t="s">
        <v>643</v>
      </c>
      <c r="E1890" s="48" t="s">
        <v>644</v>
      </c>
      <c r="F1890" s="19" t="s">
        <v>645</v>
      </c>
      <c r="G1890" s="36" t="s">
        <v>50</v>
      </c>
      <c r="H1890" s="26">
        <v>0</v>
      </c>
      <c r="I1890" s="37">
        <v>0</v>
      </c>
      <c r="J1890" s="37">
        <v>0</v>
      </c>
      <c r="K1890" s="38">
        <v>176</v>
      </c>
      <c r="L1890" s="27">
        <v>616</v>
      </c>
      <c r="M1890" s="27">
        <v>43.12</v>
      </c>
      <c r="N1890" s="29">
        <v>659.12</v>
      </c>
      <c r="O1890" s="27">
        <v>43.12</v>
      </c>
      <c r="P1890" s="27">
        <v>659.12</v>
      </c>
      <c r="Q1890" s="31">
        <v>659.12</v>
      </c>
      <c r="R1890" s="31" t="s">
        <v>3525</v>
      </c>
      <c r="S1890">
        <f t="shared" si="164"/>
        <v>6</v>
      </c>
      <c r="T1890" t="str">
        <f t="shared" si="165"/>
        <v>พค</v>
      </c>
      <c r="U1890" t="str">
        <f t="shared" si="166"/>
        <v>1</v>
      </c>
      <c r="V1890" cm="1">
        <f t="array" ref="V1890">_xlfn.SWITCH(T1890,"มค",1,"กพ",2,"มี",3,"เม",4,"พค",5,"มิ",6,"กค",7,"สค",8,"กย",9,"ตค",10,"พย",11,"ธค",12)</f>
        <v>5</v>
      </c>
      <c r="W1890" s="55">
        <f t="shared" si="167"/>
        <v>2022</v>
      </c>
      <c r="X1890" s="54">
        <f t="shared" si="168"/>
        <v>44682</v>
      </c>
    </row>
    <row r="1891" spans="1:24" s="39" customFormat="1" ht="24" x14ac:dyDescent="0.4">
      <c r="A1891" s="35">
        <v>178</v>
      </c>
      <c r="B1891" s="20" t="s">
        <v>3284</v>
      </c>
      <c r="C1891" s="35" t="s">
        <v>3526</v>
      </c>
      <c r="D1891" s="45" t="s">
        <v>425</v>
      </c>
      <c r="E1891" s="48" t="s">
        <v>426</v>
      </c>
      <c r="F1891" s="19" t="s">
        <v>427</v>
      </c>
      <c r="G1891" s="36" t="s">
        <v>50</v>
      </c>
      <c r="H1891" s="26">
        <v>0</v>
      </c>
      <c r="I1891" s="37">
        <v>0</v>
      </c>
      <c r="J1891" s="37">
        <v>0</v>
      </c>
      <c r="K1891" s="38">
        <v>3</v>
      </c>
      <c r="L1891" s="27">
        <v>10.5</v>
      </c>
      <c r="M1891" s="27">
        <v>0.73</v>
      </c>
      <c r="N1891" s="29">
        <v>11.23</v>
      </c>
      <c r="O1891" s="27">
        <v>0.73</v>
      </c>
      <c r="P1891" s="27">
        <v>11.23</v>
      </c>
      <c r="Q1891" s="31">
        <v>11.25</v>
      </c>
      <c r="R1891" s="31"/>
      <c r="S1891">
        <f t="shared" si="164"/>
        <v>6</v>
      </c>
      <c r="T1891" t="str">
        <f t="shared" si="165"/>
        <v>พค</v>
      </c>
      <c r="U1891" t="str">
        <f t="shared" si="166"/>
        <v>2</v>
      </c>
      <c r="V1891" cm="1">
        <f t="array" ref="V1891">_xlfn.SWITCH(T1891,"มค",1,"กพ",2,"มี",3,"เม",4,"พค",5,"มิ",6,"กค",7,"สค",8,"กย",9,"ตค",10,"พย",11,"ธค",12)</f>
        <v>5</v>
      </c>
      <c r="W1891" s="55">
        <f t="shared" si="167"/>
        <v>2022</v>
      </c>
      <c r="X1891" s="54">
        <f t="shared" si="168"/>
        <v>44683</v>
      </c>
    </row>
    <row r="1892" spans="1:24" s="39" customFormat="1" ht="24" x14ac:dyDescent="0.4">
      <c r="A1892" s="35">
        <v>179</v>
      </c>
      <c r="B1892" s="20" t="s">
        <v>3284</v>
      </c>
      <c r="C1892" s="35" t="s">
        <v>3527</v>
      </c>
      <c r="D1892" s="45" t="s">
        <v>441</v>
      </c>
      <c r="E1892" s="48" t="s">
        <v>426</v>
      </c>
      <c r="F1892" s="19" t="s">
        <v>442</v>
      </c>
      <c r="G1892" s="36" t="s">
        <v>50</v>
      </c>
      <c r="H1892" s="26">
        <v>0</v>
      </c>
      <c r="I1892" s="37">
        <v>0</v>
      </c>
      <c r="J1892" s="37">
        <v>0</v>
      </c>
      <c r="K1892" s="38">
        <v>7</v>
      </c>
      <c r="L1892" s="27">
        <v>24.5</v>
      </c>
      <c r="M1892" s="27">
        <v>1.71</v>
      </c>
      <c r="N1892" s="29">
        <v>26.21</v>
      </c>
      <c r="O1892" s="27">
        <v>1.71</v>
      </c>
      <c r="P1892" s="27">
        <v>26.21</v>
      </c>
      <c r="Q1892" s="31">
        <v>26.25</v>
      </c>
      <c r="R1892" s="31"/>
      <c r="S1892">
        <f t="shared" si="164"/>
        <v>6</v>
      </c>
      <c r="T1892" t="str">
        <f t="shared" si="165"/>
        <v>พค</v>
      </c>
      <c r="U1892" t="str">
        <f t="shared" si="166"/>
        <v>2</v>
      </c>
      <c r="V1892" cm="1">
        <f t="array" ref="V1892">_xlfn.SWITCH(T1892,"มค",1,"กพ",2,"มี",3,"เม",4,"พค",5,"มิ",6,"กค",7,"สค",8,"กย",9,"ตค",10,"พย",11,"ธค",12)</f>
        <v>5</v>
      </c>
      <c r="W1892" s="55">
        <f t="shared" si="167"/>
        <v>2022</v>
      </c>
      <c r="X1892" s="54">
        <f t="shared" si="168"/>
        <v>44683</v>
      </c>
    </row>
    <row r="1893" spans="1:24" s="39" customFormat="1" ht="24" x14ac:dyDescent="0.4">
      <c r="A1893" s="35">
        <v>180</v>
      </c>
      <c r="B1893" s="20" t="s">
        <v>3284</v>
      </c>
      <c r="C1893" s="35" t="s">
        <v>3528</v>
      </c>
      <c r="D1893" s="45" t="s">
        <v>444</v>
      </c>
      <c r="E1893" s="48" t="s">
        <v>445</v>
      </c>
      <c r="F1893" s="19" t="s">
        <v>446</v>
      </c>
      <c r="G1893" s="36" t="s">
        <v>50</v>
      </c>
      <c r="H1893" s="26">
        <v>0</v>
      </c>
      <c r="I1893" s="37">
        <v>0</v>
      </c>
      <c r="J1893" s="37">
        <v>0</v>
      </c>
      <c r="K1893" s="38">
        <v>175</v>
      </c>
      <c r="L1893" s="27">
        <v>612.5</v>
      </c>
      <c r="M1893" s="27">
        <v>42.87</v>
      </c>
      <c r="N1893" s="29">
        <v>655.37</v>
      </c>
      <c r="O1893" s="27">
        <v>42.87</v>
      </c>
      <c r="P1893" s="27">
        <v>655.37</v>
      </c>
      <c r="Q1893" s="31">
        <v>655.5</v>
      </c>
      <c r="R1893" s="31"/>
      <c r="S1893">
        <f t="shared" si="164"/>
        <v>6</v>
      </c>
      <c r="T1893" t="str">
        <f t="shared" si="165"/>
        <v>พค</v>
      </c>
      <c r="U1893" t="str">
        <f t="shared" si="166"/>
        <v>2</v>
      </c>
      <c r="V1893" cm="1">
        <f t="array" ref="V1893">_xlfn.SWITCH(T1893,"มค",1,"กพ",2,"มี",3,"เม",4,"พค",5,"มิ",6,"กค",7,"สค",8,"กย",9,"ตค",10,"พย",11,"ธค",12)</f>
        <v>5</v>
      </c>
      <c r="W1893" s="55">
        <f t="shared" si="167"/>
        <v>2022</v>
      </c>
      <c r="X1893" s="54">
        <f t="shared" si="168"/>
        <v>44683</v>
      </c>
    </row>
    <row r="1894" spans="1:24" s="39" customFormat="1" ht="24" x14ac:dyDescent="0.4">
      <c r="A1894" s="35">
        <v>181</v>
      </c>
      <c r="B1894" s="20" t="s">
        <v>3284</v>
      </c>
      <c r="C1894" s="35" t="s">
        <v>3529</v>
      </c>
      <c r="D1894" s="45" t="s">
        <v>448</v>
      </c>
      <c r="E1894" s="48" t="s">
        <v>445</v>
      </c>
      <c r="F1894" s="19" t="s">
        <v>449</v>
      </c>
      <c r="G1894" s="36" t="s">
        <v>50</v>
      </c>
      <c r="H1894" s="26">
        <v>0</v>
      </c>
      <c r="I1894" s="37">
        <v>0</v>
      </c>
      <c r="J1894" s="37">
        <v>0</v>
      </c>
      <c r="K1894" s="38">
        <v>27</v>
      </c>
      <c r="L1894" s="27">
        <v>94.5</v>
      </c>
      <c r="M1894" s="27">
        <v>6.61</v>
      </c>
      <c r="N1894" s="29">
        <v>101.11</v>
      </c>
      <c r="O1894" s="27">
        <v>6.61</v>
      </c>
      <c r="P1894" s="27">
        <v>101.11</v>
      </c>
      <c r="Q1894" s="31">
        <v>101.25</v>
      </c>
      <c r="R1894" s="31"/>
      <c r="S1894">
        <f t="shared" si="164"/>
        <v>6</v>
      </c>
      <c r="T1894" t="str">
        <f t="shared" si="165"/>
        <v>พค</v>
      </c>
      <c r="U1894" t="str">
        <f t="shared" si="166"/>
        <v>2</v>
      </c>
      <c r="V1894" cm="1">
        <f t="array" ref="V1894">_xlfn.SWITCH(T1894,"มค",1,"กพ",2,"มี",3,"เม",4,"พค",5,"มิ",6,"กค",7,"สค",8,"กย",9,"ตค",10,"พย",11,"ธค",12)</f>
        <v>5</v>
      </c>
      <c r="W1894" s="55">
        <f t="shared" si="167"/>
        <v>2022</v>
      </c>
      <c r="X1894" s="54">
        <f t="shared" si="168"/>
        <v>44683</v>
      </c>
    </row>
    <row r="1895" spans="1:24" s="39" customFormat="1" ht="24" x14ac:dyDescent="0.4">
      <c r="A1895" s="35">
        <v>182</v>
      </c>
      <c r="B1895" s="20" t="s">
        <v>3284</v>
      </c>
      <c r="C1895" s="35" t="s">
        <v>3530</v>
      </c>
      <c r="D1895" s="45" t="s">
        <v>451</v>
      </c>
      <c r="E1895" s="48" t="s">
        <v>445</v>
      </c>
      <c r="F1895" s="19" t="s">
        <v>452</v>
      </c>
      <c r="G1895" s="36" t="s">
        <v>50</v>
      </c>
      <c r="H1895" s="26">
        <v>0</v>
      </c>
      <c r="I1895" s="37">
        <v>0</v>
      </c>
      <c r="J1895" s="37">
        <v>0</v>
      </c>
      <c r="K1895" s="38">
        <v>52</v>
      </c>
      <c r="L1895" s="27">
        <v>182</v>
      </c>
      <c r="M1895" s="27">
        <v>12.74</v>
      </c>
      <c r="N1895" s="29">
        <v>194.74</v>
      </c>
      <c r="O1895" s="27">
        <v>12.74</v>
      </c>
      <c r="P1895" s="27">
        <v>194.74</v>
      </c>
      <c r="Q1895" s="31">
        <v>194.75</v>
      </c>
      <c r="R1895" s="31"/>
      <c r="S1895">
        <f t="shared" si="164"/>
        <v>6</v>
      </c>
      <c r="T1895" t="str">
        <f t="shared" si="165"/>
        <v>พค</v>
      </c>
      <c r="U1895" t="str">
        <f t="shared" si="166"/>
        <v>2</v>
      </c>
      <c r="V1895" cm="1">
        <f t="array" ref="V1895">_xlfn.SWITCH(T1895,"มค",1,"กพ",2,"มี",3,"เม",4,"พค",5,"มิ",6,"กค",7,"สค",8,"กย",9,"ตค",10,"พย",11,"ธค",12)</f>
        <v>5</v>
      </c>
      <c r="W1895" s="55">
        <f t="shared" si="167"/>
        <v>2022</v>
      </c>
      <c r="X1895" s="54">
        <f t="shared" si="168"/>
        <v>44683</v>
      </c>
    </row>
    <row r="1896" spans="1:24" s="39" customFormat="1" ht="24" x14ac:dyDescent="0.4">
      <c r="A1896" s="35">
        <v>183</v>
      </c>
      <c r="B1896" s="20" t="s">
        <v>3284</v>
      </c>
      <c r="C1896" s="35" t="s">
        <v>3531</v>
      </c>
      <c r="D1896" s="45" t="s">
        <v>454</v>
      </c>
      <c r="E1896" s="48" t="s">
        <v>426</v>
      </c>
      <c r="F1896" s="19" t="s">
        <v>455</v>
      </c>
      <c r="G1896" s="36" t="s">
        <v>50</v>
      </c>
      <c r="H1896" s="26">
        <v>0</v>
      </c>
      <c r="I1896" s="37">
        <v>0</v>
      </c>
      <c r="J1896" s="37">
        <v>0</v>
      </c>
      <c r="K1896" s="38">
        <v>55</v>
      </c>
      <c r="L1896" s="27">
        <v>192.5</v>
      </c>
      <c r="M1896" s="27">
        <v>13.47</v>
      </c>
      <c r="N1896" s="29">
        <v>205.97</v>
      </c>
      <c r="O1896" s="27">
        <v>13.47</v>
      </c>
      <c r="P1896" s="27">
        <v>205.97</v>
      </c>
      <c r="Q1896" s="31">
        <v>206</v>
      </c>
      <c r="R1896" s="31"/>
      <c r="S1896">
        <f t="shared" si="164"/>
        <v>6</v>
      </c>
      <c r="T1896" t="str">
        <f t="shared" si="165"/>
        <v>พค</v>
      </c>
      <c r="U1896" t="str">
        <f t="shared" si="166"/>
        <v>2</v>
      </c>
      <c r="V1896" cm="1">
        <f t="array" ref="V1896">_xlfn.SWITCH(T1896,"มค",1,"กพ",2,"มี",3,"เม",4,"พค",5,"มิ",6,"กค",7,"สค",8,"กย",9,"ตค",10,"พย",11,"ธค",12)</f>
        <v>5</v>
      </c>
      <c r="W1896" s="55">
        <f t="shared" si="167"/>
        <v>2022</v>
      </c>
      <c r="X1896" s="54">
        <f t="shared" si="168"/>
        <v>44683</v>
      </c>
    </row>
    <row r="1897" spans="1:24" s="39" customFormat="1" ht="24" x14ac:dyDescent="0.4">
      <c r="A1897" s="35">
        <v>184</v>
      </c>
      <c r="B1897" s="20" t="s">
        <v>3284</v>
      </c>
      <c r="C1897" s="35" t="s">
        <v>3532</v>
      </c>
      <c r="D1897" s="45" t="s">
        <v>457</v>
      </c>
      <c r="E1897" s="48" t="s">
        <v>426</v>
      </c>
      <c r="F1897" s="19" t="s">
        <v>458</v>
      </c>
      <c r="G1897" s="36" t="s">
        <v>50</v>
      </c>
      <c r="H1897" s="26">
        <v>0</v>
      </c>
      <c r="I1897" s="37">
        <v>0</v>
      </c>
      <c r="J1897" s="37">
        <v>0</v>
      </c>
      <c r="K1897" s="38">
        <v>86</v>
      </c>
      <c r="L1897" s="27">
        <v>301</v>
      </c>
      <c r="M1897" s="27">
        <v>21.07</v>
      </c>
      <c r="N1897" s="29">
        <v>322.07</v>
      </c>
      <c r="O1897" s="27">
        <v>21.07</v>
      </c>
      <c r="P1897" s="27">
        <v>322.07</v>
      </c>
      <c r="Q1897" s="31">
        <v>322.25</v>
      </c>
      <c r="R1897" s="31"/>
      <c r="S1897">
        <f t="shared" si="164"/>
        <v>6</v>
      </c>
      <c r="T1897" t="str">
        <f t="shared" si="165"/>
        <v>พค</v>
      </c>
      <c r="U1897" t="str">
        <f t="shared" si="166"/>
        <v>2</v>
      </c>
      <c r="V1897" cm="1">
        <f t="array" ref="V1897">_xlfn.SWITCH(T1897,"มค",1,"กพ",2,"มี",3,"เม",4,"พค",5,"มิ",6,"กค",7,"สค",8,"กย",9,"ตค",10,"พย",11,"ธค",12)</f>
        <v>5</v>
      </c>
      <c r="W1897" s="55">
        <f t="shared" si="167"/>
        <v>2022</v>
      </c>
      <c r="X1897" s="54">
        <f t="shared" si="168"/>
        <v>44683</v>
      </c>
    </row>
    <row r="1898" spans="1:24" s="39" customFormat="1" ht="24" x14ac:dyDescent="0.4">
      <c r="A1898" s="35">
        <v>185</v>
      </c>
      <c r="B1898" s="20" t="s">
        <v>3284</v>
      </c>
      <c r="C1898" s="35" t="s">
        <v>3533</v>
      </c>
      <c r="D1898" s="45" t="s">
        <v>460</v>
      </c>
      <c r="E1898" s="48" t="s">
        <v>461</v>
      </c>
      <c r="F1898" s="19" t="s">
        <v>462</v>
      </c>
      <c r="G1898" s="36" t="s">
        <v>50</v>
      </c>
      <c r="H1898" s="26">
        <v>0</v>
      </c>
      <c r="I1898" s="37">
        <v>0</v>
      </c>
      <c r="J1898" s="37">
        <v>0</v>
      </c>
      <c r="K1898" s="38">
        <v>8</v>
      </c>
      <c r="L1898" s="27">
        <v>28</v>
      </c>
      <c r="M1898" s="27">
        <v>1.96</v>
      </c>
      <c r="N1898" s="29">
        <v>29.96</v>
      </c>
      <c r="O1898" s="27">
        <v>1.96</v>
      </c>
      <c r="P1898" s="27">
        <v>29.96</v>
      </c>
      <c r="Q1898" s="31">
        <v>30</v>
      </c>
      <c r="R1898" s="31"/>
      <c r="S1898">
        <f t="shared" si="164"/>
        <v>6</v>
      </c>
      <c r="T1898" t="str">
        <f t="shared" si="165"/>
        <v>พค</v>
      </c>
      <c r="U1898" t="str">
        <f t="shared" si="166"/>
        <v>2</v>
      </c>
      <c r="V1898" cm="1">
        <f t="array" ref="V1898">_xlfn.SWITCH(T1898,"มค",1,"กพ",2,"มี",3,"เม",4,"พค",5,"มิ",6,"กค",7,"สค",8,"กย",9,"ตค",10,"พย",11,"ธค",12)</f>
        <v>5</v>
      </c>
      <c r="W1898" s="55">
        <f t="shared" si="167"/>
        <v>2022</v>
      </c>
      <c r="X1898" s="54">
        <f t="shared" si="168"/>
        <v>44683</v>
      </c>
    </row>
    <row r="1899" spans="1:24" s="39" customFormat="1" ht="24" x14ac:dyDescent="0.4">
      <c r="A1899" s="35">
        <v>186</v>
      </c>
      <c r="B1899" s="20" t="s">
        <v>3284</v>
      </c>
      <c r="C1899" s="35" t="s">
        <v>3534</v>
      </c>
      <c r="D1899" s="45" t="s">
        <v>464</v>
      </c>
      <c r="E1899" s="48" t="s">
        <v>426</v>
      </c>
      <c r="F1899" s="19" t="s">
        <v>465</v>
      </c>
      <c r="G1899" s="36" t="s">
        <v>50</v>
      </c>
      <c r="H1899" s="26">
        <v>0</v>
      </c>
      <c r="I1899" s="37">
        <v>0</v>
      </c>
      <c r="J1899" s="37">
        <v>0</v>
      </c>
      <c r="K1899" s="38">
        <v>1</v>
      </c>
      <c r="L1899" s="27">
        <v>3.5</v>
      </c>
      <c r="M1899" s="27">
        <v>0.24</v>
      </c>
      <c r="N1899" s="29">
        <v>3.74</v>
      </c>
      <c r="O1899" s="27">
        <v>0.24</v>
      </c>
      <c r="P1899" s="27">
        <v>3.74</v>
      </c>
      <c r="Q1899" s="31">
        <v>3.75</v>
      </c>
      <c r="R1899" s="31"/>
      <c r="S1899">
        <f t="shared" si="164"/>
        <v>6</v>
      </c>
      <c r="T1899" t="str">
        <f t="shared" si="165"/>
        <v>พค</v>
      </c>
      <c r="U1899" t="str">
        <f t="shared" si="166"/>
        <v>2</v>
      </c>
      <c r="V1899" cm="1">
        <f t="array" ref="V1899">_xlfn.SWITCH(T1899,"มค",1,"กพ",2,"มี",3,"เม",4,"พค",5,"มิ",6,"กค",7,"สค",8,"กย",9,"ตค",10,"พย",11,"ธค",12)</f>
        <v>5</v>
      </c>
      <c r="W1899" s="55">
        <f t="shared" si="167"/>
        <v>2022</v>
      </c>
      <c r="X1899" s="54">
        <f t="shared" si="168"/>
        <v>44683</v>
      </c>
    </row>
    <row r="1900" spans="1:24" s="39" customFormat="1" ht="24" x14ac:dyDescent="0.4">
      <c r="A1900" s="35">
        <v>187</v>
      </c>
      <c r="B1900" s="20" t="s">
        <v>3284</v>
      </c>
      <c r="C1900" s="35" t="s">
        <v>3535</v>
      </c>
      <c r="D1900" s="45" t="s">
        <v>432</v>
      </c>
      <c r="E1900" s="48" t="s">
        <v>433</v>
      </c>
      <c r="F1900" s="19" t="s">
        <v>241</v>
      </c>
      <c r="G1900" s="36" t="s">
        <v>50</v>
      </c>
      <c r="H1900" s="26">
        <v>0</v>
      </c>
      <c r="I1900" s="37">
        <v>0</v>
      </c>
      <c r="J1900" s="37">
        <v>0</v>
      </c>
      <c r="K1900" s="38">
        <v>85</v>
      </c>
      <c r="L1900" s="27">
        <v>297.5</v>
      </c>
      <c r="M1900" s="27">
        <v>20.82</v>
      </c>
      <c r="N1900" s="29">
        <v>318.32</v>
      </c>
      <c r="O1900" s="27">
        <v>20.82</v>
      </c>
      <c r="P1900" s="27">
        <v>318.32</v>
      </c>
      <c r="Q1900" s="31">
        <v>318.5</v>
      </c>
      <c r="R1900" s="31"/>
      <c r="S1900">
        <f t="shared" si="164"/>
        <v>6</v>
      </c>
      <c r="T1900" t="str">
        <f t="shared" si="165"/>
        <v>พค</v>
      </c>
      <c r="U1900" t="str">
        <f t="shared" si="166"/>
        <v>2</v>
      </c>
      <c r="V1900" cm="1">
        <f t="array" ref="V1900">_xlfn.SWITCH(T1900,"มค",1,"กพ",2,"มี",3,"เม",4,"พค",5,"มิ",6,"กค",7,"สค",8,"กย",9,"ตค",10,"พย",11,"ธค",12)</f>
        <v>5</v>
      </c>
      <c r="W1900" s="55">
        <f t="shared" si="167"/>
        <v>2022</v>
      </c>
      <c r="X1900" s="54">
        <f t="shared" si="168"/>
        <v>44683</v>
      </c>
    </row>
    <row r="1901" spans="1:24" s="39" customFormat="1" ht="24" x14ac:dyDescent="0.4">
      <c r="A1901" s="35">
        <v>188</v>
      </c>
      <c r="B1901" s="20" t="s">
        <v>3284</v>
      </c>
      <c r="C1901" s="35" t="s">
        <v>3536</v>
      </c>
      <c r="D1901" s="45" t="s">
        <v>435</v>
      </c>
      <c r="E1901" s="48" t="s">
        <v>436</v>
      </c>
      <c r="F1901" s="19" t="s">
        <v>241</v>
      </c>
      <c r="G1901" s="36" t="s">
        <v>50</v>
      </c>
      <c r="H1901" s="26">
        <v>0</v>
      </c>
      <c r="I1901" s="37">
        <v>0</v>
      </c>
      <c r="J1901" s="37">
        <v>0</v>
      </c>
      <c r="K1901" s="38">
        <v>15</v>
      </c>
      <c r="L1901" s="27">
        <v>52.5</v>
      </c>
      <c r="M1901" s="27">
        <v>3.67</v>
      </c>
      <c r="N1901" s="29">
        <v>56.17</v>
      </c>
      <c r="O1901" s="27">
        <v>3.67</v>
      </c>
      <c r="P1901" s="27">
        <v>56.17</v>
      </c>
      <c r="Q1901" s="31">
        <v>56.25</v>
      </c>
      <c r="R1901" s="31"/>
      <c r="S1901">
        <f t="shared" si="164"/>
        <v>6</v>
      </c>
      <c r="T1901" t="str">
        <f t="shared" si="165"/>
        <v>พค</v>
      </c>
      <c r="U1901" t="str">
        <f t="shared" si="166"/>
        <v>2</v>
      </c>
      <c r="V1901" cm="1">
        <f t="array" ref="V1901">_xlfn.SWITCH(T1901,"มค",1,"กพ",2,"มี",3,"เม",4,"พค",5,"มิ",6,"กค",7,"สค",8,"กย",9,"ตค",10,"พย",11,"ธค",12)</f>
        <v>5</v>
      </c>
      <c r="W1901" s="55">
        <f t="shared" si="167"/>
        <v>2022</v>
      </c>
      <c r="X1901" s="54">
        <f t="shared" si="168"/>
        <v>44683</v>
      </c>
    </row>
    <row r="1902" spans="1:24" s="39" customFormat="1" ht="24" x14ac:dyDescent="0.4">
      <c r="A1902" s="35">
        <v>189</v>
      </c>
      <c r="B1902" s="20" t="s">
        <v>3284</v>
      </c>
      <c r="C1902" s="35" t="s">
        <v>3537</v>
      </c>
      <c r="D1902" s="45" t="s">
        <v>438</v>
      </c>
      <c r="E1902" s="48" t="s">
        <v>439</v>
      </c>
      <c r="F1902" s="19" t="s">
        <v>241</v>
      </c>
      <c r="G1902" s="36" t="s">
        <v>50</v>
      </c>
      <c r="H1902" s="26">
        <v>0</v>
      </c>
      <c r="I1902" s="37">
        <v>0</v>
      </c>
      <c r="J1902" s="37">
        <v>0</v>
      </c>
      <c r="K1902" s="38">
        <v>1</v>
      </c>
      <c r="L1902" s="27">
        <v>3.5</v>
      </c>
      <c r="M1902" s="27">
        <v>0.24</v>
      </c>
      <c r="N1902" s="29">
        <v>3.74</v>
      </c>
      <c r="O1902" s="27">
        <v>0.24</v>
      </c>
      <c r="P1902" s="27">
        <v>3.74</v>
      </c>
      <c r="Q1902" s="31">
        <v>3.75</v>
      </c>
      <c r="R1902" s="31"/>
      <c r="S1902">
        <f t="shared" si="164"/>
        <v>6</v>
      </c>
      <c r="T1902" t="str">
        <f t="shared" si="165"/>
        <v>พค</v>
      </c>
      <c r="U1902" t="str">
        <f t="shared" si="166"/>
        <v>2</v>
      </c>
      <c r="V1902" cm="1">
        <f t="array" ref="V1902">_xlfn.SWITCH(T1902,"มค",1,"กพ",2,"มี",3,"เม",4,"พค",5,"มิ",6,"กค",7,"สค",8,"กย",9,"ตค",10,"พย",11,"ธค",12)</f>
        <v>5</v>
      </c>
      <c r="W1902" s="55">
        <f t="shared" si="167"/>
        <v>2022</v>
      </c>
      <c r="X1902" s="54">
        <f t="shared" si="168"/>
        <v>44683</v>
      </c>
    </row>
    <row r="1903" spans="1:24" s="39" customFormat="1" ht="24" x14ac:dyDescent="0.4">
      <c r="A1903" s="35">
        <v>190</v>
      </c>
      <c r="B1903" s="20" t="s">
        <v>3284</v>
      </c>
      <c r="C1903" s="35" t="s">
        <v>3538</v>
      </c>
      <c r="D1903" s="20" t="s">
        <v>429</v>
      </c>
      <c r="E1903" s="49" t="s">
        <v>426</v>
      </c>
      <c r="F1903" s="24" t="s">
        <v>430</v>
      </c>
      <c r="G1903" s="36" t="s">
        <v>50</v>
      </c>
      <c r="H1903" s="26">
        <v>0</v>
      </c>
      <c r="I1903" s="37">
        <v>0</v>
      </c>
      <c r="J1903" s="37">
        <v>0</v>
      </c>
      <c r="K1903" s="38">
        <v>799</v>
      </c>
      <c r="L1903" s="27">
        <v>2796.5</v>
      </c>
      <c r="M1903" s="27">
        <v>195.75</v>
      </c>
      <c r="N1903" s="29">
        <v>2992.25</v>
      </c>
      <c r="O1903" s="27">
        <v>195.75</v>
      </c>
      <c r="P1903" s="27">
        <v>2992.25</v>
      </c>
      <c r="Q1903" s="31">
        <v>2992.25</v>
      </c>
      <c r="R1903" s="31"/>
      <c r="S1903">
        <f t="shared" si="164"/>
        <v>6</v>
      </c>
      <c r="T1903" t="str">
        <f t="shared" si="165"/>
        <v>พค</v>
      </c>
      <c r="U1903" t="str">
        <f t="shared" si="166"/>
        <v>2</v>
      </c>
      <c r="V1903" cm="1">
        <f t="array" ref="V1903">_xlfn.SWITCH(T1903,"มค",1,"กพ",2,"มี",3,"เม",4,"พค",5,"มิ",6,"กค",7,"สค",8,"กย",9,"ตค",10,"พย",11,"ธค",12)</f>
        <v>5</v>
      </c>
      <c r="W1903" s="55">
        <f t="shared" si="167"/>
        <v>2022</v>
      </c>
      <c r="X1903" s="54">
        <f t="shared" si="168"/>
        <v>44683</v>
      </c>
    </row>
    <row r="1904" spans="1:24" s="39" customFormat="1" ht="24" x14ac:dyDescent="0.4">
      <c r="A1904" s="35">
        <v>191</v>
      </c>
      <c r="B1904" s="20" t="s">
        <v>3284</v>
      </c>
      <c r="C1904" s="35" t="s">
        <v>3539</v>
      </c>
      <c r="D1904" s="20" t="s">
        <v>471</v>
      </c>
      <c r="E1904" s="49" t="s">
        <v>472</v>
      </c>
      <c r="F1904" s="24" t="s">
        <v>473</v>
      </c>
      <c r="G1904" s="36" t="s">
        <v>50</v>
      </c>
      <c r="H1904" s="26">
        <v>0</v>
      </c>
      <c r="I1904" s="37">
        <v>0</v>
      </c>
      <c r="J1904" s="37">
        <v>0</v>
      </c>
      <c r="K1904" s="38">
        <v>116</v>
      </c>
      <c r="L1904" s="27">
        <v>406</v>
      </c>
      <c r="M1904" s="27">
        <v>28.42</v>
      </c>
      <c r="N1904" s="29">
        <v>434.42</v>
      </c>
      <c r="O1904" s="27">
        <v>28.42</v>
      </c>
      <c r="P1904" s="27">
        <v>434.42</v>
      </c>
      <c r="Q1904" s="31">
        <v>434.5</v>
      </c>
      <c r="R1904" s="31"/>
      <c r="S1904">
        <f t="shared" si="164"/>
        <v>6</v>
      </c>
      <c r="T1904" t="str">
        <f t="shared" si="165"/>
        <v>พค</v>
      </c>
      <c r="U1904" t="str">
        <f t="shared" si="166"/>
        <v>2</v>
      </c>
      <c r="V1904" cm="1">
        <f t="array" ref="V1904">_xlfn.SWITCH(T1904,"มค",1,"กพ",2,"มี",3,"เม",4,"พค",5,"มิ",6,"กค",7,"สค",8,"กย",9,"ตค",10,"พย",11,"ธค",12)</f>
        <v>5</v>
      </c>
      <c r="W1904" s="55">
        <f t="shared" si="167"/>
        <v>2022</v>
      </c>
      <c r="X1904" s="54">
        <f t="shared" si="168"/>
        <v>44683</v>
      </c>
    </row>
    <row r="1905" spans="1:24" s="39" customFormat="1" ht="24" x14ac:dyDescent="0.4">
      <c r="A1905" s="35">
        <v>192</v>
      </c>
      <c r="B1905" s="20" t="s">
        <v>3284</v>
      </c>
      <c r="C1905" s="35" t="s">
        <v>3540</v>
      </c>
      <c r="D1905" s="20" t="s">
        <v>1762</v>
      </c>
      <c r="E1905" s="49" t="s">
        <v>1763</v>
      </c>
      <c r="F1905" s="24" t="s">
        <v>1764</v>
      </c>
      <c r="G1905" s="36" t="s">
        <v>50</v>
      </c>
      <c r="H1905" s="26">
        <v>0</v>
      </c>
      <c r="I1905" s="37">
        <v>0</v>
      </c>
      <c r="J1905" s="37">
        <v>0</v>
      </c>
      <c r="K1905" s="38">
        <v>52</v>
      </c>
      <c r="L1905" s="27">
        <v>182</v>
      </c>
      <c r="M1905" s="27">
        <v>12.74</v>
      </c>
      <c r="N1905" s="29">
        <v>194.74</v>
      </c>
      <c r="O1905" s="27">
        <v>12.74</v>
      </c>
      <c r="P1905" s="27">
        <v>194.74</v>
      </c>
      <c r="Q1905" s="31">
        <v>194.75</v>
      </c>
      <c r="R1905" s="31"/>
      <c r="S1905">
        <f t="shared" si="164"/>
        <v>6</v>
      </c>
      <c r="T1905" t="str">
        <f t="shared" si="165"/>
        <v>พค</v>
      </c>
      <c r="U1905" t="str">
        <f t="shared" si="166"/>
        <v>2</v>
      </c>
      <c r="V1905" cm="1">
        <f t="array" ref="V1905">_xlfn.SWITCH(T1905,"มค",1,"กพ",2,"มี",3,"เม",4,"พค",5,"มิ",6,"กค",7,"สค",8,"กย",9,"ตค",10,"พย",11,"ธค",12)</f>
        <v>5</v>
      </c>
      <c r="W1905" s="55">
        <f t="shared" si="167"/>
        <v>2022</v>
      </c>
      <c r="X1905" s="54">
        <f t="shared" si="168"/>
        <v>44683</v>
      </c>
    </row>
    <row r="1906" spans="1:24" s="39" customFormat="1" ht="24" x14ac:dyDescent="0.4">
      <c r="A1906" s="35">
        <v>193</v>
      </c>
      <c r="B1906" s="20" t="s">
        <v>3284</v>
      </c>
      <c r="C1906" s="35" t="s">
        <v>3541</v>
      </c>
      <c r="D1906" s="20" t="s">
        <v>1606</v>
      </c>
      <c r="E1906" s="49" t="s">
        <v>1607</v>
      </c>
      <c r="F1906" s="24" t="s">
        <v>1608</v>
      </c>
      <c r="G1906" s="36" t="s">
        <v>3522</v>
      </c>
      <c r="H1906" s="26">
        <v>49</v>
      </c>
      <c r="I1906" s="37">
        <v>3.43</v>
      </c>
      <c r="J1906" s="37">
        <v>52.43</v>
      </c>
      <c r="K1906" s="38">
        <v>3</v>
      </c>
      <c r="L1906" s="27">
        <v>10.5</v>
      </c>
      <c r="M1906" s="27">
        <v>0.73</v>
      </c>
      <c r="N1906" s="29">
        <v>11.23</v>
      </c>
      <c r="O1906" s="27">
        <v>4.16</v>
      </c>
      <c r="P1906" s="27">
        <v>63.66</v>
      </c>
      <c r="Q1906" s="31">
        <v>63.75</v>
      </c>
      <c r="R1906" s="31"/>
      <c r="S1906">
        <f t="shared" si="164"/>
        <v>6</v>
      </c>
      <c r="T1906" t="str">
        <f t="shared" si="165"/>
        <v>พค</v>
      </c>
      <c r="U1906" t="str">
        <f t="shared" si="166"/>
        <v>2</v>
      </c>
      <c r="V1906" cm="1">
        <f t="array" ref="V1906">_xlfn.SWITCH(T1906,"มค",1,"กพ",2,"มี",3,"เม",4,"พค",5,"มิ",6,"กค",7,"สค",8,"กย",9,"ตค",10,"พย",11,"ธค",12)</f>
        <v>5</v>
      </c>
      <c r="W1906" s="55">
        <f t="shared" si="167"/>
        <v>2022</v>
      </c>
      <c r="X1906" s="54">
        <f t="shared" si="168"/>
        <v>44683</v>
      </c>
    </row>
    <row r="1907" spans="1:24" s="39" customFormat="1" ht="24" x14ac:dyDescent="0.4">
      <c r="A1907" s="35">
        <v>194</v>
      </c>
      <c r="B1907" s="20" t="s">
        <v>3284</v>
      </c>
      <c r="C1907" s="35" t="s">
        <v>3542</v>
      </c>
      <c r="D1907" s="45" t="s">
        <v>3543</v>
      </c>
      <c r="E1907" s="48" t="s">
        <v>3544</v>
      </c>
      <c r="F1907" s="19" t="s">
        <v>3545</v>
      </c>
      <c r="G1907" s="36" t="s">
        <v>3546</v>
      </c>
      <c r="H1907" s="26">
        <v>966</v>
      </c>
      <c r="I1907" s="37">
        <v>67.62</v>
      </c>
      <c r="J1907" s="37">
        <v>1033.6199999999999</v>
      </c>
      <c r="K1907" s="38">
        <v>0</v>
      </c>
      <c r="L1907" s="27">
        <v>0</v>
      </c>
      <c r="M1907" s="27">
        <v>0</v>
      </c>
      <c r="N1907" s="29">
        <v>0</v>
      </c>
      <c r="O1907" s="27">
        <v>67.62</v>
      </c>
      <c r="P1907" s="27">
        <v>1033.6199999999999</v>
      </c>
      <c r="Q1907" s="31">
        <v>1033.75</v>
      </c>
      <c r="R1907" s="31"/>
      <c r="S1907">
        <f t="shared" ref="S1907:S1970" si="169">LEN(B1907)</f>
        <v>6</v>
      </c>
      <c r="T1907" t="str">
        <f t="shared" ref="T1907:T1970" si="170">IF(S1907=5,MID(B1907,2,2),MID(B1907,3,2))</f>
        <v>พค</v>
      </c>
      <c r="U1907" t="str">
        <f t="shared" ref="U1907:U1970" si="171">IF(S1907=6,LEFT(B1907,1),LEFT(B1907,2))</f>
        <v>2</v>
      </c>
      <c r="V1907" cm="1">
        <f t="array" ref="V1907">_xlfn.SWITCH(T1907,"มค",1,"กพ",2,"มี",3,"เม",4,"พค",5,"มิ",6,"กค",7,"สค",8,"กย",9,"ตค",10,"พย",11,"ธค",12)</f>
        <v>5</v>
      </c>
      <c r="W1907" s="55">
        <f t="shared" ref="W1907:W1970" si="172">(2500+RIGHT(B1907,2))-543</f>
        <v>2022</v>
      </c>
      <c r="X1907" s="54">
        <f t="shared" ref="X1907:X1970" si="173">DATE(W1907,V1907,U1907)</f>
        <v>44683</v>
      </c>
    </row>
    <row r="1908" spans="1:24" s="39" customFormat="1" ht="24" x14ac:dyDescent="0.4">
      <c r="A1908" s="35">
        <v>195</v>
      </c>
      <c r="B1908" s="20" t="s">
        <v>3284</v>
      </c>
      <c r="C1908" s="35" t="s">
        <v>3547</v>
      </c>
      <c r="D1908" s="45" t="s">
        <v>2696</v>
      </c>
      <c r="E1908" s="48" t="s">
        <v>2697</v>
      </c>
      <c r="F1908" s="19" t="s">
        <v>2698</v>
      </c>
      <c r="G1908" s="36" t="s">
        <v>3182</v>
      </c>
      <c r="H1908" s="26">
        <v>21</v>
      </c>
      <c r="I1908" s="37">
        <v>1.47</v>
      </c>
      <c r="J1908" s="37">
        <v>22.47</v>
      </c>
      <c r="K1908" s="38">
        <v>28</v>
      </c>
      <c r="L1908" s="27">
        <v>98</v>
      </c>
      <c r="M1908" s="27">
        <v>6.86</v>
      </c>
      <c r="N1908" s="29">
        <v>104.86</v>
      </c>
      <c r="O1908" s="27">
        <v>8.33</v>
      </c>
      <c r="P1908" s="27">
        <v>127.33</v>
      </c>
      <c r="Q1908" s="31">
        <v>127.5</v>
      </c>
      <c r="R1908" s="31"/>
      <c r="S1908">
        <f t="shared" si="169"/>
        <v>6</v>
      </c>
      <c r="T1908" t="str">
        <f t="shared" si="170"/>
        <v>พค</v>
      </c>
      <c r="U1908" t="str">
        <f t="shared" si="171"/>
        <v>2</v>
      </c>
      <c r="V1908" cm="1">
        <f t="array" ref="V1908">_xlfn.SWITCH(T1908,"มค",1,"กพ",2,"มี",3,"เม",4,"พค",5,"มิ",6,"กค",7,"สค",8,"กย",9,"ตค",10,"พย",11,"ธค",12)</f>
        <v>5</v>
      </c>
      <c r="W1908" s="55">
        <f t="shared" si="172"/>
        <v>2022</v>
      </c>
      <c r="X1908" s="54">
        <f t="shared" si="173"/>
        <v>44683</v>
      </c>
    </row>
    <row r="1909" spans="1:24" s="39" customFormat="1" ht="24" x14ac:dyDescent="0.4">
      <c r="A1909" s="35">
        <v>196</v>
      </c>
      <c r="B1909" s="20" t="s">
        <v>3284</v>
      </c>
      <c r="C1909" s="35" t="s">
        <v>3548</v>
      </c>
      <c r="D1909" s="45" t="s">
        <v>578</v>
      </c>
      <c r="E1909" s="48" t="s">
        <v>579</v>
      </c>
      <c r="F1909" s="19" t="s">
        <v>580</v>
      </c>
      <c r="G1909" s="36" t="s">
        <v>50</v>
      </c>
      <c r="H1909" s="26">
        <v>0</v>
      </c>
      <c r="I1909" s="37">
        <v>0</v>
      </c>
      <c r="J1909" s="37">
        <v>0</v>
      </c>
      <c r="K1909" s="38">
        <v>19</v>
      </c>
      <c r="L1909" s="27">
        <v>66.5</v>
      </c>
      <c r="M1909" s="27">
        <v>4.6500000000000004</v>
      </c>
      <c r="N1909" s="29">
        <v>71.150000000000006</v>
      </c>
      <c r="O1909" s="27">
        <v>4.6500000000000004</v>
      </c>
      <c r="P1909" s="27">
        <v>71.150000000000006</v>
      </c>
      <c r="Q1909" s="31">
        <v>71.25</v>
      </c>
      <c r="R1909" s="31"/>
      <c r="S1909">
        <f t="shared" si="169"/>
        <v>6</v>
      </c>
      <c r="T1909" t="str">
        <f t="shared" si="170"/>
        <v>พค</v>
      </c>
      <c r="U1909" t="str">
        <f t="shared" si="171"/>
        <v>2</v>
      </c>
      <c r="V1909" cm="1">
        <f t="array" ref="V1909">_xlfn.SWITCH(T1909,"มค",1,"กพ",2,"มี",3,"เม",4,"พค",5,"มิ",6,"กค",7,"สค",8,"กย",9,"ตค",10,"พย",11,"ธค",12)</f>
        <v>5</v>
      </c>
      <c r="W1909" s="55">
        <f t="shared" si="172"/>
        <v>2022</v>
      </c>
      <c r="X1909" s="54">
        <f t="shared" si="173"/>
        <v>44683</v>
      </c>
    </row>
    <row r="1910" spans="1:24" s="39" customFormat="1" ht="24" x14ac:dyDescent="0.4">
      <c r="A1910" s="35">
        <v>197</v>
      </c>
      <c r="B1910" s="20" t="s">
        <v>3284</v>
      </c>
      <c r="C1910" s="35" t="s">
        <v>3549</v>
      </c>
      <c r="D1910" s="45" t="s">
        <v>574</v>
      </c>
      <c r="E1910" s="48" t="s">
        <v>575</v>
      </c>
      <c r="F1910" s="19" t="s">
        <v>576</v>
      </c>
      <c r="G1910" s="36" t="s">
        <v>50</v>
      </c>
      <c r="H1910" s="26">
        <v>0</v>
      </c>
      <c r="I1910" s="37">
        <v>0</v>
      </c>
      <c r="J1910" s="37">
        <v>0</v>
      </c>
      <c r="K1910" s="38">
        <v>22</v>
      </c>
      <c r="L1910" s="27">
        <v>77</v>
      </c>
      <c r="M1910" s="27">
        <v>5.39</v>
      </c>
      <c r="N1910" s="29">
        <v>82.39</v>
      </c>
      <c r="O1910" s="27">
        <v>5.39</v>
      </c>
      <c r="P1910" s="27">
        <v>82.39</v>
      </c>
      <c r="Q1910" s="31">
        <v>82.5</v>
      </c>
      <c r="R1910" s="31"/>
      <c r="S1910">
        <f t="shared" si="169"/>
        <v>6</v>
      </c>
      <c r="T1910" t="str">
        <f t="shared" si="170"/>
        <v>พค</v>
      </c>
      <c r="U1910" t="str">
        <f t="shared" si="171"/>
        <v>2</v>
      </c>
      <c r="V1910" cm="1">
        <f t="array" ref="V1910">_xlfn.SWITCH(T1910,"มค",1,"กพ",2,"มี",3,"เม",4,"พค",5,"มิ",6,"กค",7,"สค",8,"กย",9,"ตค",10,"พย",11,"ธค",12)</f>
        <v>5</v>
      </c>
      <c r="W1910" s="55">
        <f t="shared" si="172"/>
        <v>2022</v>
      </c>
      <c r="X1910" s="54">
        <f t="shared" si="173"/>
        <v>44683</v>
      </c>
    </row>
    <row r="1911" spans="1:24" s="39" customFormat="1" ht="24" x14ac:dyDescent="0.4">
      <c r="A1911" s="35">
        <v>198</v>
      </c>
      <c r="B1911" s="20" t="s">
        <v>3284</v>
      </c>
      <c r="C1911" s="35" t="s">
        <v>3550</v>
      </c>
      <c r="D1911" s="45" t="s">
        <v>636</v>
      </c>
      <c r="E1911" s="48" t="s">
        <v>637</v>
      </c>
      <c r="F1911" s="19" t="s">
        <v>638</v>
      </c>
      <c r="G1911" s="36" t="s">
        <v>50</v>
      </c>
      <c r="H1911" s="26">
        <v>0</v>
      </c>
      <c r="I1911" s="37">
        <v>0</v>
      </c>
      <c r="J1911" s="37">
        <v>0</v>
      </c>
      <c r="K1911" s="38">
        <v>1</v>
      </c>
      <c r="L1911" s="27">
        <v>3.5</v>
      </c>
      <c r="M1911" s="27">
        <v>0.24</v>
      </c>
      <c r="N1911" s="29">
        <v>3.74</v>
      </c>
      <c r="O1911" s="27">
        <v>0.24</v>
      </c>
      <c r="P1911" s="27">
        <v>3.74</v>
      </c>
      <c r="Q1911" s="31">
        <v>3.75</v>
      </c>
      <c r="R1911" s="31"/>
      <c r="S1911">
        <f t="shared" si="169"/>
        <v>6</v>
      </c>
      <c r="T1911" t="str">
        <f t="shared" si="170"/>
        <v>พค</v>
      </c>
      <c r="U1911" t="str">
        <f t="shared" si="171"/>
        <v>2</v>
      </c>
      <c r="V1911" cm="1">
        <f t="array" ref="V1911">_xlfn.SWITCH(T1911,"มค",1,"กพ",2,"มี",3,"เม",4,"พค",5,"มิ",6,"กค",7,"สค",8,"กย",9,"ตค",10,"พย",11,"ธค",12)</f>
        <v>5</v>
      </c>
      <c r="W1911" s="55">
        <f t="shared" si="172"/>
        <v>2022</v>
      </c>
      <c r="X1911" s="54">
        <f t="shared" si="173"/>
        <v>44683</v>
      </c>
    </row>
    <row r="1912" spans="1:24" s="39" customFormat="1" ht="24" x14ac:dyDescent="0.4">
      <c r="A1912" s="35">
        <v>199</v>
      </c>
      <c r="B1912" s="20" t="s">
        <v>3284</v>
      </c>
      <c r="C1912" s="35" t="s">
        <v>3551</v>
      </c>
      <c r="D1912" s="45" t="s">
        <v>640</v>
      </c>
      <c r="E1912" s="48" t="s">
        <v>641</v>
      </c>
      <c r="F1912" s="19" t="s">
        <v>587</v>
      </c>
      <c r="G1912" s="36" t="s">
        <v>50</v>
      </c>
      <c r="H1912" s="26">
        <v>0</v>
      </c>
      <c r="I1912" s="37">
        <v>0</v>
      </c>
      <c r="J1912" s="37">
        <v>0</v>
      </c>
      <c r="K1912" s="38">
        <v>11</v>
      </c>
      <c r="L1912" s="27">
        <v>38.5</v>
      </c>
      <c r="M1912" s="27">
        <v>2.69</v>
      </c>
      <c r="N1912" s="29">
        <v>41.19</v>
      </c>
      <c r="O1912" s="27">
        <v>2.69</v>
      </c>
      <c r="P1912" s="27">
        <v>41.19</v>
      </c>
      <c r="Q1912" s="31">
        <v>41.25</v>
      </c>
      <c r="R1912" s="31"/>
      <c r="S1912">
        <f t="shared" si="169"/>
        <v>6</v>
      </c>
      <c r="T1912" t="str">
        <f t="shared" si="170"/>
        <v>พค</v>
      </c>
      <c r="U1912" t="str">
        <f t="shared" si="171"/>
        <v>2</v>
      </c>
      <c r="V1912" cm="1">
        <f t="array" ref="V1912">_xlfn.SWITCH(T1912,"มค",1,"กพ",2,"มี",3,"เม",4,"พค",5,"มิ",6,"กค",7,"สค",8,"กย",9,"ตค",10,"พย",11,"ธค",12)</f>
        <v>5</v>
      </c>
      <c r="W1912" s="55">
        <f t="shared" si="172"/>
        <v>2022</v>
      </c>
      <c r="X1912" s="54">
        <f t="shared" si="173"/>
        <v>44683</v>
      </c>
    </row>
    <row r="1913" spans="1:24" s="39" customFormat="1" ht="24" x14ac:dyDescent="0.4">
      <c r="A1913" s="35">
        <v>200</v>
      </c>
      <c r="B1913" s="20" t="s">
        <v>3284</v>
      </c>
      <c r="C1913" s="35" t="s">
        <v>3552</v>
      </c>
      <c r="D1913" s="45" t="s">
        <v>632</v>
      </c>
      <c r="E1913" s="48" t="s">
        <v>633</v>
      </c>
      <c r="F1913" s="19" t="s">
        <v>634</v>
      </c>
      <c r="G1913" s="36" t="s">
        <v>50</v>
      </c>
      <c r="H1913" s="26">
        <v>0</v>
      </c>
      <c r="I1913" s="37">
        <v>0</v>
      </c>
      <c r="J1913" s="37">
        <v>0</v>
      </c>
      <c r="K1913" s="38">
        <v>7</v>
      </c>
      <c r="L1913" s="27">
        <v>24.5</v>
      </c>
      <c r="M1913" s="27">
        <v>1.71</v>
      </c>
      <c r="N1913" s="29">
        <v>26.21</v>
      </c>
      <c r="O1913" s="27">
        <v>1.71</v>
      </c>
      <c r="P1913" s="27">
        <v>26.21</v>
      </c>
      <c r="Q1913" s="31">
        <v>26.25</v>
      </c>
      <c r="R1913" s="31"/>
      <c r="S1913">
        <f t="shared" si="169"/>
        <v>6</v>
      </c>
      <c r="T1913" t="str">
        <f t="shared" si="170"/>
        <v>พค</v>
      </c>
      <c r="U1913" t="str">
        <f t="shared" si="171"/>
        <v>2</v>
      </c>
      <c r="V1913" cm="1">
        <f t="array" ref="V1913">_xlfn.SWITCH(T1913,"มค",1,"กพ",2,"มี",3,"เม",4,"พค",5,"มิ",6,"กค",7,"สค",8,"กย",9,"ตค",10,"พย",11,"ธค",12)</f>
        <v>5</v>
      </c>
      <c r="W1913" s="55">
        <f t="shared" si="172"/>
        <v>2022</v>
      </c>
      <c r="X1913" s="54">
        <f t="shared" si="173"/>
        <v>44683</v>
      </c>
    </row>
    <row r="1914" spans="1:24" s="39" customFormat="1" ht="24" x14ac:dyDescent="0.4">
      <c r="A1914" s="35">
        <v>201</v>
      </c>
      <c r="B1914" s="20" t="s">
        <v>3284</v>
      </c>
      <c r="C1914" s="35" t="s">
        <v>3553</v>
      </c>
      <c r="D1914" s="45" t="s">
        <v>628</v>
      </c>
      <c r="E1914" s="48" t="s">
        <v>629</v>
      </c>
      <c r="F1914" s="19" t="s">
        <v>630</v>
      </c>
      <c r="G1914" s="36" t="s">
        <v>50</v>
      </c>
      <c r="H1914" s="26">
        <v>0</v>
      </c>
      <c r="I1914" s="37">
        <v>0</v>
      </c>
      <c r="J1914" s="37">
        <v>0</v>
      </c>
      <c r="K1914" s="38">
        <v>91</v>
      </c>
      <c r="L1914" s="27">
        <v>318.5</v>
      </c>
      <c r="M1914" s="27">
        <v>22.29</v>
      </c>
      <c r="N1914" s="29">
        <v>340.79</v>
      </c>
      <c r="O1914" s="27">
        <v>22.29</v>
      </c>
      <c r="P1914" s="27">
        <v>340.79</v>
      </c>
      <c r="Q1914" s="31">
        <v>341</v>
      </c>
      <c r="R1914" s="31"/>
      <c r="S1914">
        <f t="shared" si="169"/>
        <v>6</v>
      </c>
      <c r="T1914" t="str">
        <f t="shared" si="170"/>
        <v>พค</v>
      </c>
      <c r="U1914" t="str">
        <f t="shared" si="171"/>
        <v>2</v>
      </c>
      <c r="V1914" cm="1">
        <f t="array" ref="V1914">_xlfn.SWITCH(T1914,"มค",1,"กพ",2,"มี",3,"เม",4,"พค",5,"มิ",6,"กค",7,"สค",8,"กย",9,"ตค",10,"พย",11,"ธค",12)</f>
        <v>5</v>
      </c>
      <c r="W1914" s="55">
        <f t="shared" si="172"/>
        <v>2022</v>
      </c>
      <c r="X1914" s="54">
        <f t="shared" si="173"/>
        <v>44683</v>
      </c>
    </row>
    <row r="1915" spans="1:24" s="39" customFormat="1" ht="24" x14ac:dyDescent="0.4">
      <c r="A1915" s="35">
        <v>202</v>
      </c>
      <c r="B1915" s="20" t="s">
        <v>3284</v>
      </c>
      <c r="C1915" s="35" t="s">
        <v>3554</v>
      </c>
      <c r="D1915" s="20" t="s">
        <v>624</v>
      </c>
      <c r="E1915" s="50" t="s">
        <v>625</v>
      </c>
      <c r="F1915" s="51" t="s">
        <v>626</v>
      </c>
      <c r="G1915" s="36" t="s">
        <v>3351</v>
      </c>
      <c r="H1915" s="26">
        <v>73.5</v>
      </c>
      <c r="I1915" s="37">
        <v>5.14</v>
      </c>
      <c r="J1915" s="37">
        <v>78.64</v>
      </c>
      <c r="K1915" s="38">
        <v>39</v>
      </c>
      <c r="L1915" s="27">
        <v>136.5</v>
      </c>
      <c r="M1915" s="27">
        <v>9.5500000000000007</v>
      </c>
      <c r="N1915" s="29">
        <v>146.05000000000001</v>
      </c>
      <c r="O1915" s="27">
        <v>14.690000000000001</v>
      </c>
      <c r="P1915" s="27">
        <v>224.69</v>
      </c>
      <c r="Q1915" s="31">
        <v>224.69</v>
      </c>
      <c r="R1915" s="31" t="s">
        <v>3555</v>
      </c>
      <c r="S1915">
        <f t="shared" si="169"/>
        <v>6</v>
      </c>
      <c r="T1915" t="str">
        <f t="shared" si="170"/>
        <v>พค</v>
      </c>
      <c r="U1915" t="str">
        <f t="shared" si="171"/>
        <v>2</v>
      </c>
      <c r="V1915" cm="1">
        <f t="array" ref="V1915">_xlfn.SWITCH(T1915,"มค",1,"กพ",2,"มี",3,"เม",4,"พค",5,"มิ",6,"กค",7,"สค",8,"กย",9,"ตค",10,"พย",11,"ธค",12)</f>
        <v>5</v>
      </c>
      <c r="W1915" s="55">
        <f t="shared" si="172"/>
        <v>2022</v>
      </c>
      <c r="X1915" s="54">
        <f t="shared" si="173"/>
        <v>44683</v>
      </c>
    </row>
    <row r="1916" spans="1:24" s="39" customFormat="1" ht="24" x14ac:dyDescent="0.4">
      <c r="A1916" s="35">
        <v>203</v>
      </c>
      <c r="B1916" s="20" t="s">
        <v>3284</v>
      </c>
      <c r="C1916" s="35" t="s">
        <v>3556</v>
      </c>
      <c r="D1916" s="20" t="s">
        <v>620</v>
      </c>
      <c r="E1916" s="50" t="s">
        <v>621</v>
      </c>
      <c r="F1916" s="51" t="s">
        <v>622</v>
      </c>
      <c r="G1916" s="36" t="s">
        <v>50</v>
      </c>
      <c r="H1916" s="26">
        <v>0</v>
      </c>
      <c r="I1916" s="37">
        <v>0</v>
      </c>
      <c r="J1916" s="37">
        <v>0</v>
      </c>
      <c r="K1916" s="38">
        <v>27</v>
      </c>
      <c r="L1916" s="27">
        <v>94.5</v>
      </c>
      <c r="M1916" s="27">
        <v>6.61</v>
      </c>
      <c r="N1916" s="29">
        <v>101.11</v>
      </c>
      <c r="O1916" s="27">
        <v>6.61</v>
      </c>
      <c r="P1916" s="27">
        <v>101.11</v>
      </c>
      <c r="Q1916" s="31">
        <v>101.25</v>
      </c>
      <c r="R1916" s="31"/>
      <c r="S1916">
        <f t="shared" si="169"/>
        <v>6</v>
      </c>
      <c r="T1916" t="str">
        <f t="shared" si="170"/>
        <v>พค</v>
      </c>
      <c r="U1916" t="str">
        <f t="shared" si="171"/>
        <v>2</v>
      </c>
      <c r="V1916" cm="1">
        <f t="array" ref="V1916">_xlfn.SWITCH(T1916,"มค",1,"กพ",2,"มี",3,"เม",4,"พค",5,"มิ",6,"กค",7,"สค",8,"กย",9,"ตค",10,"พย",11,"ธค",12)</f>
        <v>5</v>
      </c>
      <c r="W1916" s="55">
        <f t="shared" si="172"/>
        <v>2022</v>
      </c>
      <c r="X1916" s="54">
        <f t="shared" si="173"/>
        <v>44683</v>
      </c>
    </row>
    <row r="1917" spans="1:24" s="39" customFormat="1" ht="24" x14ac:dyDescent="0.4">
      <c r="A1917" s="35">
        <v>204</v>
      </c>
      <c r="B1917" s="20" t="s">
        <v>3284</v>
      </c>
      <c r="C1917" s="35" t="s">
        <v>3557</v>
      </c>
      <c r="D1917" s="20" t="s">
        <v>616</v>
      </c>
      <c r="E1917" s="50" t="s">
        <v>617</v>
      </c>
      <c r="F1917" s="51" t="s">
        <v>618</v>
      </c>
      <c r="G1917" s="36" t="s">
        <v>50</v>
      </c>
      <c r="H1917" s="26">
        <v>0</v>
      </c>
      <c r="I1917" s="37">
        <v>0</v>
      </c>
      <c r="J1917" s="37">
        <v>0</v>
      </c>
      <c r="K1917" s="38">
        <v>6</v>
      </c>
      <c r="L1917" s="27">
        <v>21</v>
      </c>
      <c r="M1917" s="27">
        <v>1.47</v>
      </c>
      <c r="N1917" s="29">
        <v>22.47</v>
      </c>
      <c r="O1917" s="27">
        <v>1.47</v>
      </c>
      <c r="P1917" s="27">
        <v>22.47</v>
      </c>
      <c r="Q1917" s="31">
        <v>22.5</v>
      </c>
      <c r="R1917" s="31"/>
      <c r="S1917">
        <f t="shared" si="169"/>
        <v>6</v>
      </c>
      <c r="T1917" t="str">
        <f t="shared" si="170"/>
        <v>พค</v>
      </c>
      <c r="U1917" t="str">
        <f t="shared" si="171"/>
        <v>2</v>
      </c>
      <c r="V1917" cm="1">
        <f t="array" ref="V1917">_xlfn.SWITCH(T1917,"มค",1,"กพ",2,"มี",3,"เม",4,"พค",5,"มิ",6,"กค",7,"สค",8,"กย",9,"ตค",10,"พย",11,"ธค",12)</f>
        <v>5</v>
      </c>
      <c r="W1917" s="55">
        <f t="shared" si="172"/>
        <v>2022</v>
      </c>
      <c r="X1917" s="54">
        <f t="shared" si="173"/>
        <v>44683</v>
      </c>
    </row>
    <row r="1918" spans="1:24" s="39" customFormat="1" ht="24" x14ac:dyDescent="0.4">
      <c r="A1918" s="35">
        <v>205</v>
      </c>
      <c r="B1918" s="20" t="s">
        <v>3284</v>
      </c>
      <c r="C1918" s="35" t="s">
        <v>3558</v>
      </c>
      <c r="D1918" s="20" t="s">
        <v>1453</v>
      </c>
      <c r="E1918" s="49" t="s">
        <v>1454</v>
      </c>
      <c r="F1918" s="24" t="s">
        <v>1455</v>
      </c>
      <c r="G1918" s="36" t="s">
        <v>50</v>
      </c>
      <c r="H1918" s="26">
        <v>0</v>
      </c>
      <c r="I1918" s="37">
        <v>0</v>
      </c>
      <c r="J1918" s="37">
        <v>0</v>
      </c>
      <c r="K1918" s="38">
        <v>24</v>
      </c>
      <c r="L1918" s="27">
        <v>84</v>
      </c>
      <c r="M1918" s="27">
        <v>5.88</v>
      </c>
      <c r="N1918" s="29">
        <v>89.88</v>
      </c>
      <c r="O1918" s="27">
        <v>5.88</v>
      </c>
      <c r="P1918" s="27">
        <v>89.88</v>
      </c>
      <c r="Q1918" s="31">
        <v>90</v>
      </c>
      <c r="R1918" s="31"/>
      <c r="S1918">
        <f t="shared" si="169"/>
        <v>6</v>
      </c>
      <c r="T1918" t="str">
        <f t="shared" si="170"/>
        <v>พค</v>
      </c>
      <c r="U1918" t="str">
        <f t="shared" si="171"/>
        <v>2</v>
      </c>
      <c r="V1918" cm="1">
        <f t="array" ref="V1918">_xlfn.SWITCH(T1918,"มค",1,"กพ",2,"มี",3,"เม",4,"พค",5,"มิ",6,"กค",7,"สค",8,"กย",9,"ตค",10,"พย",11,"ธค",12)</f>
        <v>5</v>
      </c>
      <c r="W1918" s="55">
        <f t="shared" si="172"/>
        <v>2022</v>
      </c>
      <c r="X1918" s="54">
        <f t="shared" si="173"/>
        <v>44683</v>
      </c>
    </row>
    <row r="1919" spans="1:24" s="39" customFormat="1" ht="24" x14ac:dyDescent="0.4">
      <c r="A1919" s="35">
        <v>206</v>
      </c>
      <c r="B1919" s="20" t="s">
        <v>3284</v>
      </c>
      <c r="C1919" s="35" t="s">
        <v>3559</v>
      </c>
      <c r="D1919" s="20" t="s">
        <v>1468</v>
      </c>
      <c r="E1919" s="49" t="s">
        <v>1469</v>
      </c>
      <c r="F1919" s="24" t="s">
        <v>1470</v>
      </c>
      <c r="G1919" s="36" t="s">
        <v>50</v>
      </c>
      <c r="H1919" s="26">
        <v>0</v>
      </c>
      <c r="I1919" s="37">
        <v>0</v>
      </c>
      <c r="J1919" s="37">
        <v>0</v>
      </c>
      <c r="K1919" s="38">
        <v>1</v>
      </c>
      <c r="L1919" s="27">
        <v>3.5</v>
      </c>
      <c r="M1919" s="27">
        <v>0.24</v>
      </c>
      <c r="N1919" s="29">
        <v>3.74</v>
      </c>
      <c r="O1919" s="27">
        <v>0.24</v>
      </c>
      <c r="P1919" s="27">
        <v>3.74</v>
      </c>
      <c r="Q1919" s="31">
        <v>3.75</v>
      </c>
      <c r="R1919" s="31"/>
      <c r="S1919">
        <f t="shared" si="169"/>
        <v>6</v>
      </c>
      <c r="T1919" t="str">
        <f t="shared" si="170"/>
        <v>พค</v>
      </c>
      <c r="U1919" t="str">
        <f t="shared" si="171"/>
        <v>2</v>
      </c>
      <c r="V1919" cm="1">
        <f t="array" ref="V1919">_xlfn.SWITCH(T1919,"มค",1,"กพ",2,"มี",3,"เม",4,"พค",5,"มิ",6,"กค",7,"สค",8,"กย",9,"ตค",10,"พย",11,"ธค",12)</f>
        <v>5</v>
      </c>
      <c r="W1919" s="55">
        <f t="shared" si="172"/>
        <v>2022</v>
      </c>
      <c r="X1919" s="54">
        <f t="shared" si="173"/>
        <v>44683</v>
      </c>
    </row>
    <row r="1920" spans="1:24" s="39" customFormat="1" ht="24.75" customHeight="1" x14ac:dyDescent="0.4">
      <c r="A1920" s="35">
        <v>207</v>
      </c>
      <c r="B1920" s="20" t="s">
        <v>3284</v>
      </c>
      <c r="C1920" s="35" t="s">
        <v>3560</v>
      </c>
      <c r="D1920" s="20" t="s">
        <v>612</v>
      </c>
      <c r="E1920" s="49" t="s">
        <v>613</v>
      </c>
      <c r="F1920" s="24" t="s">
        <v>614</v>
      </c>
      <c r="G1920" s="36" t="s">
        <v>50</v>
      </c>
      <c r="H1920" s="26">
        <v>0</v>
      </c>
      <c r="I1920" s="37">
        <v>0</v>
      </c>
      <c r="J1920" s="37">
        <v>0</v>
      </c>
      <c r="K1920" s="38">
        <v>89</v>
      </c>
      <c r="L1920" s="27">
        <v>311.5</v>
      </c>
      <c r="M1920" s="27">
        <v>21.8</v>
      </c>
      <c r="N1920" s="29">
        <v>333.3</v>
      </c>
      <c r="O1920" s="27">
        <v>21.8</v>
      </c>
      <c r="P1920" s="27">
        <v>333.3</v>
      </c>
      <c r="Q1920" s="31">
        <v>333.5</v>
      </c>
      <c r="R1920" s="31"/>
      <c r="S1920">
        <f t="shared" si="169"/>
        <v>6</v>
      </c>
      <c r="T1920" t="str">
        <f t="shared" si="170"/>
        <v>พค</v>
      </c>
      <c r="U1920" t="str">
        <f t="shared" si="171"/>
        <v>2</v>
      </c>
      <c r="V1920" cm="1">
        <f t="array" ref="V1920">_xlfn.SWITCH(T1920,"มค",1,"กพ",2,"มี",3,"เม",4,"พค",5,"มิ",6,"กค",7,"สค",8,"กย",9,"ตค",10,"พย",11,"ธค",12)</f>
        <v>5</v>
      </c>
      <c r="W1920" s="55">
        <f t="shared" si="172"/>
        <v>2022</v>
      </c>
      <c r="X1920" s="54">
        <f t="shared" si="173"/>
        <v>44683</v>
      </c>
    </row>
    <row r="1921" spans="1:24" s="39" customFormat="1" ht="24.75" customHeight="1" x14ac:dyDescent="0.4">
      <c r="A1921" s="35">
        <v>208</v>
      </c>
      <c r="B1921" s="20" t="s">
        <v>3284</v>
      </c>
      <c r="C1921" s="35" t="s">
        <v>3561</v>
      </c>
      <c r="D1921" s="20" t="s">
        <v>1629</v>
      </c>
      <c r="E1921" s="49" t="s">
        <v>1630</v>
      </c>
      <c r="F1921" s="24" t="s">
        <v>1631</v>
      </c>
      <c r="G1921" s="36" t="s">
        <v>3182</v>
      </c>
      <c r="H1921" s="26">
        <v>227.5</v>
      </c>
      <c r="I1921" s="37">
        <v>15.92</v>
      </c>
      <c r="J1921" s="37">
        <v>243.42</v>
      </c>
      <c r="K1921" s="38">
        <v>82</v>
      </c>
      <c r="L1921" s="27">
        <v>287</v>
      </c>
      <c r="M1921" s="27">
        <v>20.09</v>
      </c>
      <c r="N1921" s="29">
        <v>307.08999999999997</v>
      </c>
      <c r="O1921" s="27">
        <v>36.01</v>
      </c>
      <c r="P1921" s="27">
        <v>550.51</v>
      </c>
      <c r="Q1921" s="31">
        <v>550.75</v>
      </c>
      <c r="R1921" s="31"/>
      <c r="S1921">
        <f t="shared" si="169"/>
        <v>6</v>
      </c>
      <c r="T1921" t="str">
        <f t="shared" si="170"/>
        <v>พค</v>
      </c>
      <c r="U1921" t="str">
        <f t="shared" si="171"/>
        <v>2</v>
      </c>
      <c r="V1921" cm="1">
        <f t="array" ref="V1921">_xlfn.SWITCH(T1921,"มค",1,"กพ",2,"มี",3,"เม",4,"พค",5,"มิ",6,"กค",7,"สค",8,"กย",9,"ตค",10,"พย",11,"ธค",12)</f>
        <v>5</v>
      </c>
      <c r="W1921" s="55">
        <f t="shared" si="172"/>
        <v>2022</v>
      </c>
      <c r="X1921" s="54">
        <f t="shared" si="173"/>
        <v>44683</v>
      </c>
    </row>
    <row r="1922" spans="1:24" s="39" customFormat="1" ht="24" x14ac:dyDescent="0.4">
      <c r="A1922" s="35">
        <v>209</v>
      </c>
      <c r="B1922" s="20" t="s">
        <v>3284</v>
      </c>
      <c r="C1922" s="35" t="s">
        <v>3562</v>
      </c>
      <c r="D1922" s="45" t="s">
        <v>604</v>
      </c>
      <c r="E1922" s="48" t="s">
        <v>605</v>
      </c>
      <c r="F1922" s="19" t="s">
        <v>606</v>
      </c>
      <c r="G1922" s="36" t="s">
        <v>50</v>
      </c>
      <c r="H1922" s="26">
        <v>0</v>
      </c>
      <c r="I1922" s="37">
        <v>0</v>
      </c>
      <c r="J1922" s="37">
        <v>0</v>
      </c>
      <c r="K1922" s="38">
        <v>10</v>
      </c>
      <c r="L1922" s="27">
        <v>35</v>
      </c>
      <c r="M1922" s="27">
        <v>2.4500000000000002</v>
      </c>
      <c r="N1922" s="29">
        <v>37.450000000000003</v>
      </c>
      <c r="O1922" s="27">
        <v>2.4500000000000002</v>
      </c>
      <c r="P1922" s="27">
        <v>37.450000000000003</v>
      </c>
      <c r="Q1922" s="31">
        <v>37.5</v>
      </c>
      <c r="R1922" s="31"/>
      <c r="S1922">
        <f t="shared" si="169"/>
        <v>6</v>
      </c>
      <c r="T1922" t="str">
        <f t="shared" si="170"/>
        <v>พค</v>
      </c>
      <c r="U1922" t="str">
        <f t="shared" si="171"/>
        <v>2</v>
      </c>
      <c r="V1922" cm="1">
        <f t="array" ref="V1922">_xlfn.SWITCH(T1922,"มค",1,"กพ",2,"มี",3,"เม",4,"พค",5,"มิ",6,"กค",7,"สค",8,"กย",9,"ตค",10,"พย",11,"ธค",12)</f>
        <v>5</v>
      </c>
      <c r="W1922" s="55">
        <f t="shared" si="172"/>
        <v>2022</v>
      </c>
      <c r="X1922" s="54">
        <f t="shared" si="173"/>
        <v>44683</v>
      </c>
    </row>
    <row r="1923" spans="1:24" s="39" customFormat="1" ht="24" x14ac:dyDescent="0.4">
      <c r="A1923" s="35">
        <v>210</v>
      </c>
      <c r="B1923" s="20" t="s">
        <v>3284</v>
      </c>
      <c r="C1923" s="35" t="s">
        <v>3563</v>
      </c>
      <c r="D1923" s="45" t="s">
        <v>600</v>
      </c>
      <c r="E1923" s="48" t="s">
        <v>601</v>
      </c>
      <c r="F1923" s="19" t="s">
        <v>602</v>
      </c>
      <c r="G1923" s="36" t="s">
        <v>50</v>
      </c>
      <c r="H1923" s="26">
        <v>0</v>
      </c>
      <c r="I1923" s="37">
        <v>0</v>
      </c>
      <c r="J1923" s="37">
        <v>0</v>
      </c>
      <c r="K1923" s="38">
        <v>96</v>
      </c>
      <c r="L1923" s="27">
        <v>336</v>
      </c>
      <c r="M1923" s="27">
        <v>23.52</v>
      </c>
      <c r="N1923" s="29">
        <v>359.52</v>
      </c>
      <c r="O1923" s="27">
        <v>23.52</v>
      </c>
      <c r="P1923" s="27">
        <v>359.52</v>
      </c>
      <c r="Q1923" s="31">
        <v>359.75</v>
      </c>
      <c r="R1923" s="31"/>
      <c r="S1923">
        <f t="shared" si="169"/>
        <v>6</v>
      </c>
      <c r="T1923" t="str">
        <f t="shared" si="170"/>
        <v>พค</v>
      </c>
      <c r="U1923" t="str">
        <f t="shared" si="171"/>
        <v>2</v>
      </c>
      <c r="V1923" cm="1">
        <f t="array" ref="V1923">_xlfn.SWITCH(T1923,"มค",1,"กพ",2,"มี",3,"เม",4,"พค",5,"มิ",6,"กค",7,"สค",8,"กย",9,"ตค",10,"พย",11,"ธค",12)</f>
        <v>5</v>
      </c>
      <c r="W1923" s="55">
        <f t="shared" si="172"/>
        <v>2022</v>
      </c>
      <c r="X1923" s="54">
        <f t="shared" si="173"/>
        <v>44683</v>
      </c>
    </row>
    <row r="1924" spans="1:24" s="39" customFormat="1" ht="24" x14ac:dyDescent="0.4">
      <c r="A1924" s="35">
        <v>211</v>
      </c>
      <c r="B1924" s="20" t="s">
        <v>3284</v>
      </c>
      <c r="C1924" s="35" t="s">
        <v>3564</v>
      </c>
      <c r="D1924" s="45" t="s">
        <v>2684</v>
      </c>
      <c r="E1924" s="48" t="s">
        <v>2685</v>
      </c>
      <c r="F1924" s="19" t="s">
        <v>2686</v>
      </c>
      <c r="G1924" s="36" t="s">
        <v>50</v>
      </c>
      <c r="H1924" s="26">
        <v>0</v>
      </c>
      <c r="I1924" s="37">
        <v>0</v>
      </c>
      <c r="J1924" s="37">
        <v>0</v>
      </c>
      <c r="K1924" s="38">
        <v>8</v>
      </c>
      <c r="L1924" s="27">
        <v>28</v>
      </c>
      <c r="M1924" s="27">
        <v>1.96</v>
      </c>
      <c r="N1924" s="29">
        <v>29.96</v>
      </c>
      <c r="O1924" s="27">
        <v>1.96</v>
      </c>
      <c r="P1924" s="27">
        <v>29.96</v>
      </c>
      <c r="Q1924" s="31">
        <v>30</v>
      </c>
      <c r="R1924" s="31"/>
      <c r="S1924">
        <f t="shared" si="169"/>
        <v>6</v>
      </c>
      <c r="T1924" t="str">
        <f t="shared" si="170"/>
        <v>พค</v>
      </c>
      <c r="U1924" t="str">
        <f t="shared" si="171"/>
        <v>2</v>
      </c>
      <c r="V1924" cm="1">
        <f t="array" ref="V1924">_xlfn.SWITCH(T1924,"มค",1,"กพ",2,"มี",3,"เม",4,"พค",5,"มิ",6,"กค",7,"สค",8,"กย",9,"ตค",10,"พย",11,"ธค",12)</f>
        <v>5</v>
      </c>
      <c r="W1924" s="55">
        <f t="shared" si="172"/>
        <v>2022</v>
      </c>
      <c r="X1924" s="54">
        <f t="shared" si="173"/>
        <v>44683</v>
      </c>
    </row>
    <row r="1925" spans="1:24" s="39" customFormat="1" ht="24" x14ac:dyDescent="0.4">
      <c r="A1925" s="35">
        <v>212</v>
      </c>
      <c r="B1925" s="20" t="s">
        <v>3284</v>
      </c>
      <c r="C1925" s="35" t="s">
        <v>3565</v>
      </c>
      <c r="D1925" s="45" t="s">
        <v>877</v>
      </c>
      <c r="E1925" s="48" t="s">
        <v>878</v>
      </c>
      <c r="F1925" s="19" t="s">
        <v>879</v>
      </c>
      <c r="G1925" s="36" t="s">
        <v>50</v>
      </c>
      <c r="H1925" s="26">
        <v>0</v>
      </c>
      <c r="I1925" s="37">
        <v>0</v>
      </c>
      <c r="J1925" s="37">
        <v>0</v>
      </c>
      <c r="K1925" s="38">
        <v>21</v>
      </c>
      <c r="L1925" s="27">
        <v>73.5</v>
      </c>
      <c r="M1925" s="27">
        <v>5.14</v>
      </c>
      <c r="N1925" s="29">
        <v>78.64</v>
      </c>
      <c r="O1925" s="27">
        <v>5.14</v>
      </c>
      <c r="P1925" s="27">
        <v>78.64</v>
      </c>
      <c r="Q1925" s="31">
        <v>78.75</v>
      </c>
      <c r="R1925" s="31"/>
      <c r="S1925">
        <f t="shared" si="169"/>
        <v>6</v>
      </c>
      <c r="T1925" t="str">
        <f t="shared" si="170"/>
        <v>พค</v>
      </c>
      <c r="U1925" t="str">
        <f t="shared" si="171"/>
        <v>2</v>
      </c>
      <c r="V1925" cm="1">
        <f t="array" ref="V1925">_xlfn.SWITCH(T1925,"มค",1,"กพ",2,"มี",3,"เม",4,"พค",5,"มิ",6,"กค",7,"สค",8,"กย",9,"ตค",10,"พย",11,"ธค",12)</f>
        <v>5</v>
      </c>
      <c r="W1925" s="55">
        <f t="shared" si="172"/>
        <v>2022</v>
      </c>
      <c r="X1925" s="54">
        <f t="shared" si="173"/>
        <v>44683</v>
      </c>
    </row>
    <row r="1926" spans="1:24" s="39" customFormat="1" ht="24" x14ac:dyDescent="0.4">
      <c r="A1926" s="35">
        <v>213</v>
      </c>
      <c r="B1926" s="20" t="s">
        <v>3284</v>
      </c>
      <c r="C1926" s="35" t="s">
        <v>3566</v>
      </c>
      <c r="D1926" s="45" t="s">
        <v>596</v>
      </c>
      <c r="E1926" s="48" t="s">
        <v>597</v>
      </c>
      <c r="F1926" s="19" t="s">
        <v>598</v>
      </c>
      <c r="G1926" s="36" t="s">
        <v>50</v>
      </c>
      <c r="H1926" s="26">
        <v>0</v>
      </c>
      <c r="I1926" s="37">
        <v>0</v>
      </c>
      <c r="J1926" s="37">
        <v>0</v>
      </c>
      <c r="K1926" s="38">
        <v>23</v>
      </c>
      <c r="L1926" s="27">
        <v>80.5</v>
      </c>
      <c r="M1926" s="27">
        <v>5.63</v>
      </c>
      <c r="N1926" s="29">
        <v>86.13</v>
      </c>
      <c r="O1926" s="27">
        <v>5.63</v>
      </c>
      <c r="P1926" s="27">
        <v>86.13</v>
      </c>
      <c r="Q1926" s="31">
        <v>86.25</v>
      </c>
      <c r="R1926" s="31"/>
      <c r="S1926">
        <f t="shared" si="169"/>
        <v>6</v>
      </c>
      <c r="T1926" t="str">
        <f t="shared" si="170"/>
        <v>พค</v>
      </c>
      <c r="U1926" t="str">
        <f t="shared" si="171"/>
        <v>2</v>
      </c>
      <c r="V1926" cm="1">
        <f t="array" ref="V1926">_xlfn.SWITCH(T1926,"มค",1,"กพ",2,"มี",3,"เม",4,"พค",5,"มิ",6,"กค",7,"สค",8,"กย",9,"ตค",10,"พย",11,"ธค",12)</f>
        <v>5</v>
      </c>
      <c r="W1926" s="55">
        <f t="shared" si="172"/>
        <v>2022</v>
      </c>
      <c r="X1926" s="54">
        <f t="shared" si="173"/>
        <v>44683</v>
      </c>
    </row>
    <row r="1927" spans="1:24" s="39" customFormat="1" ht="24" x14ac:dyDescent="0.4">
      <c r="A1927" s="35">
        <v>214</v>
      </c>
      <c r="B1927" s="20" t="s">
        <v>3284</v>
      </c>
      <c r="C1927" s="35" t="s">
        <v>3567</v>
      </c>
      <c r="D1927" s="45" t="s">
        <v>842</v>
      </c>
      <c r="E1927" s="48" t="s">
        <v>843</v>
      </c>
      <c r="F1927" s="19" t="s">
        <v>844</v>
      </c>
      <c r="G1927" s="36" t="s">
        <v>50</v>
      </c>
      <c r="H1927" s="26">
        <v>0</v>
      </c>
      <c r="I1927" s="37">
        <v>0</v>
      </c>
      <c r="J1927" s="37">
        <v>0</v>
      </c>
      <c r="K1927" s="38">
        <v>17</v>
      </c>
      <c r="L1927" s="27">
        <v>59.5</v>
      </c>
      <c r="M1927" s="27">
        <v>4.16</v>
      </c>
      <c r="N1927" s="29">
        <v>63.66</v>
      </c>
      <c r="O1927" s="27">
        <v>4.16</v>
      </c>
      <c r="P1927" s="27">
        <v>63.66</v>
      </c>
      <c r="Q1927" s="31">
        <v>63.75</v>
      </c>
      <c r="R1927" s="31"/>
      <c r="S1927">
        <f t="shared" si="169"/>
        <v>6</v>
      </c>
      <c r="T1927" t="str">
        <f t="shared" si="170"/>
        <v>พค</v>
      </c>
      <c r="U1927" t="str">
        <f t="shared" si="171"/>
        <v>2</v>
      </c>
      <c r="V1927" cm="1">
        <f t="array" ref="V1927">_xlfn.SWITCH(T1927,"มค",1,"กพ",2,"มี",3,"เม",4,"พค",5,"มิ",6,"กค",7,"สค",8,"กย",9,"ตค",10,"พย",11,"ธค",12)</f>
        <v>5</v>
      </c>
      <c r="W1927" s="55">
        <f t="shared" si="172"/>
        <v>2022</v>
      </c>
      <c r="X1927" s="54">
        <f t="shared" si="173"/>
        <v>44683</v>
      </c>
    </row>
    <row r="1928" spans="1:24" s="39" customFormat="1" ht="24" x14ac:dyDescent="0.4">
      <c r="A1928" s="35">
        <v>215</v>
      </c>
      <c r="B1928" s="20" t="s">
        <v>3284</v>
      </c>
      <c r="C1928" s="35" t="s">
        <v>3568</v>
      </c>
      <c r="D1928" s="45" t="s">
        <v>846</v>
      </c>
      <c r="E1928" s="48" t="s">
        <v>847</v>
      </c>
      <c r="F1928" s="19" t="s">
        <v>848</v>
      </c>
      <c r="G1928" s="36" t="s">
        <v>50</v>
      </c>
      <c r="H1928" s="26">
        <v>0</v>
      </c>
      <c r="I1928" s="37">
        <v>0</v>
      </c>
      <c r="J1928" s="37">
        <v>0</v>
      </c>
      <c r="K1928" s="38">
        <v>10</v>
      </c>
      <c r="L1928" s="27">
        <v>35</v>
      </c>
      <c r="M1928" s="27">
        <v>2.4500000000000002</v>
      </c>
      <c r="N1928" s="29">
        <v>37.450000000000003</v>
      </c>
      <c r="O1928" s="27">
        <v>2.4500000000000002</v>
      </c>
      <c r="P1928" s="27">
        <v>37.450000000000003</v>
      </c>
      <c r="Q1928" s="31">
        <v>37.5</v>
      </c>
      <c r="R1928" s="31"/>
      <c r="S1928">
        <f t="shared" si="169"/>
        <v>6</v>
      </c>
      <c r="T1928" t="str">
        <f t="shared" si="170"/>
        <v>พค</v>
      </c>
      <c r="U1928" t="str">
        <f t="shared" si="171"/>
        <v>2</v>
      </c>
      <c r="V1928" cm="1">
        <f t="array" ref="V1928">_xlfn.SWITCH(T1928,"มค",1,"กพ",2,"มี",3,"เม",4,"พค",5,"มิ",6,"กค",7,"สค",8,"กย",9,"ตค",10,"พย",11,"ธค",12)</f>
        <v>5</v>
      </c>
      <c r="W1928" s="55">
        <f t="shared" si="172"/>
        <v>2022</v>
      </c>
      <c r="X1928" s="54">
        <f t="shared" si="173"/>
        <v>44683</v>
      </c>
    </row>
    <row r="1929" spans="1:24" s="39" customFormat="1" ht="24" x14ac:dyDescent="0.4">
      <c r="A1929" s="35">
        <v>216</v>
      </c>
      <c r="B1929" s="20" t="s">
        <v>3284</v>
      </c>
      <c r="C1929" s="35" t="s">
        <v>3569</v>
      </c>
      <c r="D1929" s="45" t="s">
        <v>854</v>
      </c>
      <c r="E1929" s="48" t="s">
        <v>855</v>
      </c>
      <c r="F1929" s="19" t="s">
        <v>856</v>
      </c>
      <c r="G1929" s="36" t="s">
        <v>50</v>
      </c>
      <c r="H1929" s="26">
        <v>0</v>
      </c>
      <c r="I1929" s="37">
        <v>0</v>
      </c>
      <c r="J1929" s="37">
        <v>0</v>
      </c>
      <c r="K1929" s="38">
        <v>14</v>
      </c>
      <c r="L1929" s="27">
        <v>49</v>
      </c>
      <c r="M1929" s="27">
        <v>3.43</v>
      </c>
      <c r="N1929" s="29">
        <v>52.43</v>
      </c>
      <c r="O1929" s="27">
        <v>3.43</v>
      </c>
      <c r="P1929" s="27">
        <v>52.43</v>
      </c>
      <c r="Q1929" s="31">
        <v>52.5</v>
      </c>
      <c r="R1929" s="31"/>
      <c r="S1929">
        <f t="shared" si="169"/>
        <v>6</v>
      </c>
      <c r="T1929" t="str">
        <f t="shared" si="170"/>
        <v>พค</v>
      </c>
      <c r="U1929" t="str">
        <f t="shared" si="171"/>
        <v>2</v>
      </c>
      <c r="V1929" cm="1">
        <f t="array" ref="V1929">_xlfn.SWITCH(T1929,"มค",1,"กพ",2,"มี",3,"เม",4,"พค",5,"มิ",6,"กค",7,"สค",8,"กย",9,"ตค",10,"พย",11,"ธค",12)</f>
        <v>5</v>
      </c>
      <c r="W1929" s="55">
        <f t="shared" si="172"/>
        <v>2022</v>
      </c>
      <c r="X1929" s="54">
        <f t="shared" si="173"/>
        <v>44683</v>
      </c>
    </row>
    <row r="1930" spans="1:24" s="39" customFormat="1" ht="24" x14ac:dyDescent="0.4">
      <c r="A1930" s="35">
        <v>217</v>
      </c>
      <c r="B1930" s="20" t="s">
        <v>3284</v>
      </c>
      <c r="C1930" s="35" t="s">
        <v>3570</v>
      </c>
      <c r="D1930" s="45" t="s">
        <v>862</v>
      </c>
      <c r="E1930" s="48" t="s">
        <v>863</v>
      </c>
      <c r="F1930" s="19" t="s">
        <v>864</v>
      </c>
      <c r="G1930" s="36" t="s">
        <v>50</v>
      </c>
      <c r="H1930" s="26">
        <v>0</v>
      </c>
      <c r="I1930" s="37">
        <v>0</v>
      </c>
      <c r="J1930" s="37">
        <v>0</v>
      </c>
      <c r="K1930" s="38">
        <v>14</v>
      </c>
      <c r="L1930" s="27">
        <v>49</v>
      </c>
      <c r="M1930" s="27">
        <v>3.43</v>
      </c>
      <c r="N1930" s="29">
        <v>52.43</v>
      </c>
      <c r="O1930" s="27">
        <v>3.43</v>
      </c>
      <c r="P1930" s="27">
        <v>52.43</v>
      </c>
      <c r="Q1930" s="31">
        <v>52.5</v>
      </c>
      <c r="R1930" s="31"/>
      <c r="S1930">
        <f t="shared" si="169"/>
        <v>6</v>
      </c>
      <c r="T1930" t="str">
        <f t="shared" si="170"/>
        <v>พค</v>
      </c>
      <c r="U1930" t="str">
        <f t="shared" si="171"/>
        <v>2</v>
      </c>
      <c r="V1930" cm="1">
        <f t="array" ref="V1930">_xlfn.SWITCH(T1930,"มค",1,"กพ",2,"มี",3,"เม",4,"พค",5,"มิ",6,"กค",7,"สค",8,"กย",9,"ตค",10,"พย",11,"ธค",12)</f>
        <v>5</v>
      </c>
      <c r="W1930" s="55">
        <f t="shared" si="172"/>
        <v>2022</v>
      </c>
      <c r="X1930" s="54">
        <f t="shared" si="173"/>
        <v>44683</v>
      </c>
    </row>
    <row r="1931" spans="1:24" s="39" customFormat="1" ht="24" x14ac:dyDescent="0.4">
      <c r="A1931" s="35">
        <v>218</v>
      </c>
      <c r="B1931" s="20" t="s">
        <v>3284</v>
      </c>
      <c r="C1931" s="35" t="s">
        <v>3571</v>
      </c>
      <c r="D1931" s="45" t="s">
        <v>866</v>
      </c>
      <c r="E1931" s="48" t="s">
        <v>867</v>
      </c>
      <c r="F1931" s="19" t="s">
        <v>868</v>
      </c>
      <c r="G1931" s="36" t="s">
        <v>50</v>
      </c>
      <c r="H1931" s="26">
        <v>0</v>
      </c>
      <c r="I1931" s="37">
        <v>0</v>
      </c>
      <c r="J1931" s="37">
        <v>0</v>
      </c>
      <c r="K1931" s="38">
        <v>5</v>
      </c>
      <c r="L1931" s="27">
        <v>17.5</v>
      </c>
      <c r="M1931" s="27">
        <v>1.22</v>
      </c>
      <c r="N1931" s="29">
        <v>18.72</v>
      </c>
      <c r="O1931" s="27">
        <v>1.22</v>
      </c>
      <c r="P1931" s="27">
        <v>18.72</v>
      </c>
      <c r="Q1931" s="31">
        <v>18.75</v>
      </c>
      <c r="R1931" s="31"/>
      <c r="S1931">
        <f t="shared" si="169"/>
        <v>6</v>
      </c>
      <c r="T1931" t="str">
        <f t="shared" si="170"/>
        <v>พค</v>
      </c>
      <c r="U1931" t="str">
        <f t="shared" si="171"/>
        <v>2</v>
      </c>
      <c r="V1931" cm="1">
        <f t="array" ref="V1931">_xlfn.SWITCH(T1931,"มค",1,"กพ",2,"มี",3,"เม",4,"พค",5,"มิ",6,"กค",7,"สค",8,"กย",9,"ตค",10,"พย",11,"ธค",12)</f>
        <v>5</v>
      </c>
      <c r="W1931" s="55">
        <f t="shared" si="172"/>
        <v>2022</v>
      </c>
      <c r="X1931" s="54">
        <f t="shared" si="173"/>
        <v>44683</v>
      </c>
    </row>
    <row r="1932" spans="1:24" s="39" customFormat="1" ht="24" x14ac:dyDescent="0.4">
      <c r="A1932" s="35">
        <v>219</v>
      </c>
      <c r="B1932" s="20" t="s">
        <v>3284</v>
      </c>
      <c r="C1932" s="35" t="s">
        <v>3572</v>
      </c>
      <c r="D1932" s="45" t="s">
        <v>870</v>
      </c>
      <c r="E1932" s="48" t="s">
        <v>867</v>
      </c>
      <c r="F1932" s="19" t="s">
        <v>871</v>
      </c>
      <c r="G1932" s="36" t="s">
        <v>50</v>
      </c>
      <c r="H1932" s="26">
        <v>0</v>
      </c>
      <c r="I1932" s="37">
        <v>0</v>
      </c>
      <c r="J1932" s="37">
        <v>0</v>
      </c>
      <c r="K1932" s="38">
        <v>12</v>
      </c>
      <c r="L1932" s="27">
        <v>42</v>
      </c>
      <c r="M1932" s="27">
        <v>2.94</v>
      </c>
      <c r="N1932" s="29">
        <v>44.94</v>
      </c>
      <c r="O1932" s="27">
        <v>2.94</v>
      </c>
      <c r="P1932" s="27">
        <v>44.94</v>
      </c>
      <c r="Q1932" s="31">
        <v>45</v>
      </c>
      <c r="R1932" s="31"/>
      <c r="S1932">
        <f t="shared" si="169"/>
        <v>6</v>
      </c>
      <c r="T1932" t="str">
        <f t="shared" si="170"/>
        <v>พค</v>
      </c>
      <c r="U1932" t="str">
        <f t="shared" si="171"/>
        <v>2</v>
      </c>
      <c r="V1932" cm="1">
        <f t="array" ref="V1932">_xlfn.SWITCH(T1932,"มค",1,"กพ",2,"มี",3,"เม",4,"พค",5,"มิ",6,"กค",7,"สค",8,"กย",9,"ตค",10,"พย",11,"ธค",12)</f>
        <v>5</v>
      </c>
      <c r="W1932" s="55">
        <f t="shared" si="172"/>
        <v>2022</v>
      </c>
      <c r="X1932" s="54">
        <f t="shared" si="173"/>
        <v>44683</v>
      </c>
    </row>
    <row r="1933" spans="1:24" s="39" customFormat="1" ht="24" x14ac:dyDescent="0.4">
      <c r="A1933" s="35">
        <v>220</v>
      </c>
      <c r="B1933" s="20" t="s">
        <v>3284</v>
      </c>
      <c r="C1933" s="35" t="s">
        <v>3573</v>
      </c>
      <c r="D1933" s="45" t="s">
        <v>417</v>
      </c>
      <c r="E1933" s="48" t="s">
        <v>418</v>
      </c>
      <c r="F1933" s="19" t="s">
        <v>419</v>
      </c>
      <c r="G1933" s="36" t="s">
        <v>50</v>
      </c>
      <c r="H1933" s="26">
        <v>0</v>
      </c>
      <c r="I1933" s="37">
        <v>0</v>
      </c>
      <c r="J1933" s="37">
        <v>0</v>
      </c>
      <c r="K1933" s="38">
        <v>28</v>
      </c>
      <c r="L1933" s="27">
        <v>98</v>
      </c>
      <c r="M1933" s="27">
        <v>6.86</v>
      </c>
      <c r="N1933" s="29">
        <v>104.86</v>
      </c>
      <c r="O1933" s="27">
        <v>6.86</v>
      </c>
      <c r="P1933" s="27">
        <v>104.86</v>
      </c>
      <c r="Q1933" s="31">
        <v>104.86</v>
      </c>
      <c r="R1933" s="31" t="s">
        <v>3574</v>
      </c>
      <c r="S1933">
        <f t="shared" si="169"/>
        <v>6</v>
      </c>
      <c r="T1933" t="str">
        <f t="shared" si="170"/>
        <v>พค</v>
      </c>
      <c r="U1933" t="str">
        <f t="shared" si="171"/>
        <v>2</v>
      </c>
      <c r="V1933" cm="1">
        <f t="array" ref="V1933">_xlfn.SWITCH(T1933,"มค",1,"กพ",2,"มี",3,"เม",4,"พค",5,"มิ",6,"กค",7,"สค",8,"กย",9,"ตค",10,"พย",11,"ธค",12)</f>
        <v>5</v>
      </c>
      <c r="W1933" s="55">
        <f t="shared" si="172"/>
        <v>2022</v>
      </c>
      <c r="X1933" s="54">
        <f t="shared" si="173"/>
        <v>44683</v>
      </c>
    </row>
    <row r="1934" spans="1:24" s="39" customFormat="1" ht="24" x14ac:dyDescent="0.4">
      <c r="A1934" s="35">
        <v>221</v>
      </c>
      <c r="B1934" s="20" t="s">
        <v>3575</v>
      </c>
      <c r="C1934" s="35" t="s">
        <v>3576</v>
      </c>
      <c r="D1934" s="45" t="s">
        <v>916</v>
      </c>
      <c r="E1934" s="48" t="s">
        <v>106</v>
      </c>
      <c r="F1934" s="19" t="s">
        <v>917</v>
      </c>
      <c r="G1934" s="36" t="s">
        <v>50</v>
      </c>
      <c r="H1934" s="26">
        <v>0</v>
      </c>
      <c r="I1934" s="37">
        <v>0</v>
      </c>
      <c r="J1934" s="37">
        <v>0</v>
      </c>
      <c r="K1934" s="38">
        <v>57</v>
      </c>
      <c r="L1934" s="27">
        <v>199.5</v>
      </c>
      <c r="M1934" s="27">
        <v>13.96</v>
      </c>
      <c r="N1934" s="29">
        <v>213.46</v>
      </c>
      <c r="O1934" s="27">
        <v>13.96</v>
      </c>
      <c r="P1934" s="27">
        <v>213.46</v>
      </c>
      <c r="Q1934" s="31">
        <v>213.46</v>
      </c>
      <c r="R1934" s="31" t="s">
        <v>3577</v>
      </c>
      <c r="S1934">
        <f t="shared" si="169"/>
        <v>6</v>
      </c>
      <c r="T1934" t="str">
        <f t="shared" si="170"/>
        <v>พค</v>
      </c>
      <c r="U1934" t="str">
        <f t="shared" si="171"/>
        <v>2</v>
      </c>
      <c r="V1934" cm="1">
        <f t="array" ref="V1934">_xlfn.SWITCH(T1934,"มค",1,"กพ",2,"มี",3,"เม",4,"พค",5,"มิ",6,"กค",7,"สค",8,"กย",9,"ตค",10,"พย",11,"ธค",12)</f>
        <v>5</v>
      </c>
      <c r="W1934" s="55">
        <f t="shared" si="172"/>
        <v>2022</v>
      </c>
      <c r="X1934" s="54">
        <f t="shared" si="173"/>
        <v>44683</v>
      </c>
    </row>
    <row r="1935" spans="1:24" s="39" customFormat="1" ht="24" x14ac:dyDescent="0.4">
      <c r="A1935" s="35">
        <v>222</v>
      </c>
      <c r="B1935" s="20" t="s">
        <v>3578</v>
      </c>
      <c r="C1935" s="35" t="s">
        <v>3579</v>
      </c>
      <c r="D1935" s="45" t="s">
        <v>21</v>
      </c>
      <c r="E1935" s="48" t="s">
        <v>22</v>
      </c>
      <c r="F1935" s="19" t="s">
        <v>23</v>
      </c>
      <c r="G1935" s="36" t="s">
        <v>3182</v>
      </c>
      <c r="H1935" s="26">
        <v>227.5</v>
      </c>
      <c r="I1935" s="37">
        <v>15.92</v>
      </c>
      <c r="J1935" s="37">
        <v>243.42</v>
      </c>
      <c r="K1935" s="38">
        <v>0</v>
      </c>
      <c r="L1935" s="27">
        <v>0</v>
      </c>
      <c r="M1935" s="27">
        <v>0</v>
      </c>
      <c r="N1935" s="29">
        <v>0</v>
      </c>
      <c r="O1935" s="27">
        <v>15.92</v>
      </c>
      <c r="P1935" s="27">
        <v>243.42</v>
      </c>
      <c r="Q1935" s="31">
        <v>243.42</v>
      </c>
      <c r="R1935" s="31" t="s">
        <v>3580</v>
      </c>
      <c r="S1935">
        <f t="shared" si="169"/>
        <v>6</v>
      </c>
      <c r="T1935" t="str">
        <f t="shared" si="170"/>
        <v>พค</v>
      </c>
      <c r="U1935" t="str">
        <f t="shared" si="171"/>
        <v>2</v>
      </c>
      <c r="V1935" cm="1">
        <f t="array" ref="V1935">_xlfn.SWITCH(T1935,"มค",1,"กพ",2,"มี",3,"เม",4,"พค",5,"มิ",6,"กค",7,"สค",8,"กย",9,"ตค",10,"พย",11,"ธค",12)</f>
        <v>5</v>
      </c>
      <c r="W1935" s="55">
        <f t="shared" si="172"/>
        <v>2022</v>
      </c>
      <c r="X1935" s="54">
        <f t="shared" si="173"/>
        <v>44683</v>
      </c>
    </row>
    <row r="1936" spans="1:24" s="39" customFormat="1" ht="24" x14ac:dyDescent="0.4">
      <c r="A1936" s="35">
        <v>223</v>
      </c>
      <c r="B1936" s="20" t="s">
        <v>3300</v>
      </c>
      <c r="C1936" s="35" t="s">
        <v>3581</v>
      </c>
      <c r="D1936" s="45" t="s">
        <v>897</v>
      </c>
      <c r="E1936" s="48" t="s">
        <v>898</v>
      </c>
      <c r="F1936" s="19" t="s">
        <v>899</v>
      </c>
      <c r="G1936" s="36" t="s">
        <v>50</v>
      </c>
      <c r="H1936" s="26">
        <v>0</v>
      </c>
      <c r="I1936" s="37">
        <v>0</v>
      </c>
      <c r="J1936" s="37">
        <v>0</v>
      </c>
      <c r="K1936" s="38">
        <v>3</v>
      </c>
      <c r="L1936" s="27">
        <v>10.5</v>
      </c>
      <c r="M1936" s="27">
        <v>0.73</v>
      </c>
      <c r="N1936" s="29">
        <v>11.23</v>
      </c>
      <c r="O1936" s="27">
        <v>0.73</v>
      </c>
      <c r="P1936" s="27">
        <v>11.23</v>
      </c>
      <c r="Q1936" s="31">
        <v>11.25</v>
      </c>
      <c r="R1936" s="31"/>
      <c r="S1936">
        <f t="shared" si="169"/>
        <v>6</v>
      </c>
      <c r="T1936" t="str">
        <f t="shared" si="170"/>
        <v>พค</v>
      </c>
      <c r="U1936" t="str">
        <f t="shared" si="171"/>
        <v>2</v>
      </c>
      <c r="V1936" cm="1">
        <f t="array" ref="V1936">_xlfn.SWITCH(T1936,"มค",1,"กพ",2,"มี",3,"เม",4,"พค",5,"มิ",6,"กค",7,"สค",8,"กย",9,"ตค",10,"พย",11,"ธค",12)</f>
        <v>5</v>
      </c>
      <c r="W1936" s="55">
        <f t="shared" si="172"/>
        <v>2022</v>
      </c>
      <c r="X1936" s="54">
        <f t="shared" si="173"/>
        <v>44683</v>
      </c>
    </row>
    <row r="1937" spans="1:24" s="39" customFormat="1" ht="24" x14ac:dyDescent="0.4">
      <c r="A1937" s="35">
        <v>224</v>
      </c>
      <c r="B1937" s="20" t="s">
        <v>3300</v>
      </c>
      <c r="C1937" s="35" t="s">
        <v>3582</v>
      </c>
      <c r="D1937" s="45" t="s">
        <v>901</v>
      </c>
      <c r="E1937" s="48" t="s">
        <v>902</v>
      </c>
      <c r="F1937" s="19" t="s">
        <v>903</v>
      </c>
      <c r="G1937" s="36" t="s">
        <v>50</v>
      </c>
      <c r="H1937" s="26">
        <v>0</v>
      </c>
      <c r="I1937" s="37">
        <v>0</v>
      </c>
      <c r="J1937" s="37">
        <v>0</v>
      </c>
      <c r="K1937" s="38">
        <v>1</v>
      </c>
      <c r="L1937" s="27">
        <v>3.5</v>
      </c>
      <c r="M1937" s="27">
        <v>0.24</v>
      </c>
      <c r="N1937" s="29">
        <v>3.74</v>
      </c>
      <c r="O1937" s="27">
        <v>0.24</v>
      </c>
      <c r="P1937" s="27">
        <v>3.74</v>
      </c>
      <c r="Q1937" s="31">
        <v>3.75</v>
      </c>
      <c r="R1937" s="31"/>
      <c r="S1937">
        <f t="shared" si="169"/>
        <v>6</v>
      </c>
      <c r="T1937" t="str">
        <f t="shared" si="170"/>
        <v>พค</v>
      </c>
      <c r="U1937" t="str">
        <f t="shared" si="171"/>
        <v>2</v>
      </c>
      <c r="V1937" cm="1">
        <f t="array" ref="V1937">_xlfn.SWITCH(T1937,"มค",1,"กพ",2,"มี",3,"เม",4,"พค",5,"มิ",6,"กค",7,"สค",8,"กย",9,"ตค",10,"พย",11,"ธค",12)</f>
        <v>5</v>
      </c>
      <c r="W1937" s="55">
        <f t="shared" si="172"/>
        <v>2022</v>
      </c>
      <c r="X1937" s="54">
        <f t="shared" si="173"/>
        <v>44683</v>
      </c>
    </row>
    <row r="1938" spans="1:24" s="39" customFormat="1" ht="24" x14ac:dyDescent="0.4">
      <c r="A1938" s="35">
        <v>225</v>
      </c>
      <c r="B1938" s="20" t="s">
        <v>3300</v>
      </c>
      <c r="C1938" s="35" t="s">
        <v>3583</v>
      </c>
      <c r="D1938" s="45" t="s">
        <v>585</v>
      </c>
      <c r="E1938" s="48" t="s">
        <v>586</v>
      </c>
      <c r="F1938" s="19" t="s">
        <v>587</v>
      </c>
      <c r="G1938" s="36" t="s">
        <v>50</v>
      </c>
      <c r="H1938" s="26">
        <v>0</v>
      </c>
      <c r="I1938" s="37">
        <v>0</v>
      </c>
      <c r="J1938" s="37">
        <v>0</v>
      </c>
      <c r="K1938" s="38">
        <v>35</v>
      </c>
      <c r="L1938" s="27">
        <v>122.5</v>
      </c>
      <c r="M1938" s="27">
        <v>8.57</v>
      </c>
      <c r="N1938" s="29">
        <v>131.07</v>
      </c>
      <c r="O1938" s="27">
        <v>8.57</v>
      </c>
      <c r="P1938" s="27">
        <v>131.07</v>
      </c>
      <c r="Q1938" s="31">
        <v>131.25</v>
      </c>
      <c r="R1938" s="31"/>
      <c r="S1938">
        <f t="shared" si="169"/>
        <v>6</v>
      </c>
      <c r="T1938" t="str">
        <f t="shared" si="170"/>
        <v>พค</v>
      </c>
      <c r="U1938" t="str">
        <f t="shared" si="171"/>
        <v>2</v>
      </c>
      <c r="V1938" cm="1">
        <f t="array" ref="V1938">_xlfn.SWITCH(T1938,"มค",1,"กพ",2,"มี",3,"เม",4,"พค",5,"มิ",6,"กค",7,"สค",8,"กย",9,"ตค",10,"พย",11,"ธค",12)</f>
        <v>5</v>
      </c>
      <c r="W1938" s="55">
        <f t="shared" si="172"/>
        <v>2022</v>
      </c>
      <c r="X1938" s="54">
        <f t="shared" si="173"/>
        <v>44683</v>
      </c>
    </row>
    <row r="1939" spans="1:24" s="39" customFormat="1" ht="24" x14ac:dyDescent="0.4">
      <c r="A1939" s="35">
        <v>226</v>
      </c>
      <c r="B1939" s="20" t="s">
        <v>3300</v>
      </c>
      <c r="C1939" s="35" t="s">
        <v>3584</v>
      </c>
      <c r="D1939" s="45" t="s">
        <v>1448</v>
      </c>
      <c r="E1939" s="48" t="s">
        <v>1449</v>
      </c>
      <c r="F1939" s="19" t="s">
        <v>1450</v>
      </c>
      <c r="G1939" s="36" t="s">
        <v>50</v>
      </c>
      <c r="H1939" s="26">
        <v>0</v>
      </c>
      <c r="I1939" s="37">
        <v>0</v>
      </c>
      <c r="J1939" s="37">
        <v>0</v>
      </c>
      <c r="K1939" s="38">
        <v>46</v>
      </c>
      <c r="L1939" s="27">
        <v>161</v>
      </c>
      <c r="M1939" s="27">
        <v>11.27</v>
      </c>
      <c r="N1939" s="29">
        <v>172.27</v>
      </c>
      <c r="O1939" s="27">
        <v>11.27</v>
      </c>
      <c r="P1939" s="27">
        <v>172.27</v>
      </c>
      <c r="Q1939" s="31">
        <v>172.5</v>
      </c>
      <c r="R1939" s="31"/>
      <c r="S1939">
        <f t="shared" si="169"/>
        <v>6</v>
      </c>
      <c r="T1939" t="str">
        <f t="shared" si="170"/>
        <v>พค</v>
      </c>
      <c r="U1939" t="str">
        <f t="shared" si="171"/>
        <v>2</v>
      </c>
      <c r="V1939" cm="1">
        <f t="array" ref="V1939">_xlfn.SWITCH(T1939,"มค",1,"กพ",2,"มี",3,"เม",4,"พค",5,"มิ",6,"กค",7,"สค",8,"กย",9,"ตค",10,"พย",11,"ธค",12)</f>
        <v>5</v>
      </c>
      <c r="W1939" s="55">
        <f t="shared" si="172"/>
        <v>2022</v>
      </c>
      <c r="X1939" s="54">
        <f t="shared" si="173"/>
        <v>44683</v>
      </c>
    </row>
    <row r="1940" spans="1:24" s="39" customFormat="1" ht="24" x14ac:dyDescent="0.4">
      <c r="A1940" s="35">
        <v>227</v>
      </c>
      <c r="B1940" s="20" t="s">
        <v>3300</v>
      </c>
      <c r="C1940" s="35" t="s">
        <v>3585</v>
      </c>
      <c r="D1940" s="20" t="s">
        <v>529</v>
      </c>
      <c r="E1940" s="48" t="s">
        <v>530</v>
      </c>
      <c r="F1940" s="19" t="s">
        <v>531</v>
      </c>
      <c r="G1940" s="36" t="s">
        <v>3199</v>
      </c>
      <c r="H1940" s="26">
        <v>272.99</v>
      </c>
      <c r="I1940" s="37">
        <v>19.11</v>
      </c>
      <c r="J1940" s="37">
        <v>292.10000000000002</v>
      </c>
      <c r="K1940" s="38">
        <v>21</v>
      </c>
      <c r="L1940" s="27">
        <v>73.5</v>
      </c>
      <c r="M1940" s="27">
        <v>5.14</v>
      </c>
      <c r="N1940" s="29">
        <v>78.64</v>
      </c>
      <c r="O1940" s="27">
        <v>24.25</v>
      </c>
      <c r="P1940" s="27">
        <v>370.74</v>
      </c>
      <c r="Q1940" s="31">
        <v>370.75</v>
      </c>
      <c r="R1940" s="31"/>
      <c r="S1940">
        <f t="shared" si="169"/>
        <v>6</v>
      </c>
      <c r="T1940" t="str">
        <f t="shared" si="170"/>
        <v>พค</v>
      </c>
      <c r="U1940" t="str">
        <f t="shared" si="171"/>
        <v>2</v>
      </c>
      <c r="V1940" cm="1">
        <f t="array" ref="V1940">_xlfn.SWITCH(T1940,"มค",1,"กพ",2,"มี",3,"เม",4,"พค",5,"มิ",6,"กค",7,"สค",8,"กย",9,"ตค",10,"พย",11,"ธค",12)</f>
        <v>5</v>
      </c>
      <c r="W1940" s="55">
        <f t="shared" si="172"/>
        <v>2022</v>
      </c>
      <c r="X1940" s="54">
        <f t="shared" si="173"/>
        <v>44683</v>
      </c>
    </row>
    <row r="1941" spans="1:24" s="39" customFormat="1" ht="24" x14ac:dyDescent="0.4">
      <c r="A1941" s="35">
        <v>228</v>
      </c>
      <c r="B1941" s="20" t="s">
        <v>3300</v>
      </c>
      <c r="C1941" s="35" t="s">
        <v>3586</v>
      </c>
      <c r="D1941" s="20" t="s">
        <v>3587</v>
      </c>
      <c r="E1941" s="48" t="s">
        <v>3588</v>
      </c>
      <c r="F1941" s="19" t="s">
        <v>3588</v>
      </c>
      <c r="G1941" s="36" t="s">
        <v>3305</v>
      </c>
      <c r="H1941" s="26">
        <v>1007.96</v>
      </c>
      <c r="I1941" s="37">
        <v>70.56</v>
      </c>
      <c r="J1941" s="37">
        <v>1078.52</v>
      </c>
      <c r="K1941" s="38">
        <v>8</v>
      </c>
      <c r="L1941" s="27">
        <v>28</v>
      </c>
      <c r="M1941" s="27">
        <v>1.96</v>
      </c>
      <c r="N1941" s="29">
        <v>29.96</v>
      </c>
      <c r="O1941" s="27">
        <v>72.52</v>
      </c>
      <c r="P1941" s="27">
        <v>1108.48</v>
      </c>
      <c r="Q1941" s="31">
        <v>1108.5</v>
      </c>
      <c r="R1941" s="31"/>
      <c r="S1941">
        <f t="shared" si="169"/>
        <v>6</v>
      </c>
      <c r="T1941" t="str">
        <f t="shared" si="170"/>
        <v>พค</v>
      </c>
      <c r="U1941" t="str">
        <f t="shared" si="171"/>
        <v>2</v>
      </c>
      <c r="V1941" cm="1">
        <f t="array" ref="V1941">_xlfn.SWITCH(T1941,"มค",1,"กพ",2,"มี",3,"เม",4,"พค",5,"มิ",6,"กค",7,"สค",8,"กย",9,"ตค",10,"พย",11,"ธค",12)</f>
        <v>5</v>
      </c>
      <c r="W1941" s="55">
        <f t="shared" si="172"/>
        <v>2022</v>
      </c>
      <c r="X1941" s="54">
        <f t="shared" si="173"/>
        <v>44683</v>
      </c>
    </row>
    <row r="1942" spans="1:24" s="39" customFormat="1" ht="24" x14ac:dyDescent="0.4">
      <c r="A1942" s="35">
        <v>229</v>
      </c>
      <c r="B1942" s="20" t="s">
        <v>3300</v>
      </c>
      <c r="C1942" s="35" t="s">
        <v>3589</v>
      </c>
      <c r="D1942" s="20" t="s">
        <v>905</v>
      </c>
      <c r="E1942" s="48" t="s">
        <v>906</v>
      </c>
      <c r="F1942" s="19" t="s">
        <v>907</v>
      </c>
      <c r="G1942" s="36" t="s">
        <v>50</v>
      </c>
      <c r="H1942" s="26">
        <v>0</v>
      </c>
      <c r="I1942" s="37">
        <v>0</v>
      </c>
      <c r="J1942" s="37">
        <v>0</v>
      </c>
      <c r="K1942" s="38">
        <v>12</v>
      </c>
      <c r="L1942" s="27">
        <v>42</v>
      </c>
      <c r="M1942" s="27">
        <v>2.94</v>
      </c>
      <c r="N1942" s="29">
        <v>44.94</v>
      </c>
      <c r="O1942" s="27">
        <v>2.94</v>
      </c>
      <c r="P1942" s="27">
        <v>44.94</v>
      </c>
      <c r="Q1942" s="31">
        <v>45</v>
      </c>
      <c r="R1942" s="31"/>
      <c r="S1942">
        <f t="shared" si="169"/>
        <v>6</v>
      </c>
      <c r="T1942" t="str">
        <f t="shared" si="170"/>
        <v>พค</v>
      </c>
      <c r="U1942" t="str">
        <f t="shared" si="171"/>
        <v>2</v>
      </c>
      <c r="V1942" cm="1">
        <f t="array" ref="V1942">_xlfn.SWITCH(T1942,"มค",1,"กพ",2,"มี",3,"เม",4,"พค",5,"มิ",6,"กค",7,"สค",8,"กย",9,"ตค",10,"พย",11,"ธค",12)</f>
        <v>5</v>
      </c>
      <c r="W1942" s="55">
        <f t="shared" si="172"/>
        <v>2022</v>
      </c>
      <c r="X1942" s="54">
        <f t="shared" si="173"/>
        <v>44683</v>
      </c>
    </row>
    <row r="1943" spans="1:24" s="39" customFormat="1" ht="24" x14ac:dyDescent="0.4">
      <c r="A1943" s="35">
        <v>230</v>
      </c>
      <c r="B1943" s="20" t="s">
        <v>3300</v>
      </c>
      <c r="C1943" s="35" t="s">
        <v>3590</v>
      </c>
      <c r="D1943" s="20" t="s">
        <v>909</v>
      </c>
      <c r="E1943" s="48" t="s">
        <v>906</v>
      </c>
      <c r="F1943" s="19" t="s">
        <v>910</v>
      </c>
      <c r="G1943" s="36" t="s">
        <v>50</v>
      </c>
      <c r="H1943" s="26">
        <v>0</v>
      </c>
      <c r="I1943" s="37">
        <v>0</v>
      </c>
      <c r="J1943" s="37">
        <v>0</v>
      </c>
      <c r="K1943" s="38">
        <v>14</v>
      </c>
      <c r="L1943" s="27">
        <v>49</v>
      </c>
      <c r="M1943" s="27">
        <v>3.43</v>
      </c>
      <c r="N1943" s="29">
        <v>52.43</v>
      </c>
      <c r="O1943" s="27">
        <v>3.43</v>
      </c>
      <c r="P1943" s="27">
        <v>52.43</v>
      </c>
      <c r="Q1943" s="31">
        <v>52</v>
      </c>
      <c r="R1943" s="31"/>
      <c r="S1943">
        <f t="shared" si="169"/>
        <v>6</v>
      </c>
      <c r="T1943" t="str">
        <f t="shared" si="170"/>
        <v>พค</v>
      </c>
      <c r="U1943" t="str">
        <f t="shared" si="171"/>
        <v>2</v>
      </c>
      <c r="V1943" cm="1">
        <f t="array" ref="V1943">_xlfn.SWITCH(T1943,"มค",1,"กพ",2,"มี",3,"เม",4,"พค",5,"มิ",6,"กค",7,"สค",8,"กย",9,"ตค",10,"พย",11,"ธค",12)</f>
        <v>5</v>
      </c>
      <c r="W1943" s="55">
        <f t="shared" si="172"/>
        <v>2022</v>
      </c>
      <c r="X1943" s="54">
        <f t="shared" si="173"/>
        <v>44683</v>
      </c>
    </row>
    <row r="1944" spans="1:24" s="39" customFormat="1" ht="24" x14ac:dyDescent="0.4">
      <c r="A1944" s="35">
        <v>231</v>
      </c>
      <c r="B1944" s="20" t="s">
        <v>3300</v>
      </c>
      <c r="C1944" s="35" t="s">
        <v>3591</v>
      </c>
      <c r="D1944" s="20" t="s">
        <v>912</v>
      </c>
      <c r="E1944" s="48" t="s">
        <v>906</v>
      </c>
      <c r="F1944" s="19" t="s">
        <v>913</v>
      </c>
      <c r="G1944" s="36" t="s">
        <v>50</v>
      </c>
      <c r="H1944" s="26">
        <v>0</v>
      </c>
      <c r="I1944" s="37">
        <v>0</v>
      </c>
      <c r="J1944" s="37">
        <v>0</v>
      </c>
      <c r="K1944" s="38">
        <v>5</v>
      </c>
      <c r="L1944" s="27">
        <v>17.5</v>
      </c>
      <c r="M1944" s="27">
        <v>1.22</v>
      </c>
      <c r="N1944" s="29">
        <v>18.72</v>
      </c>
      <c r="O1944" s="27">
        <v>1.22</v>
      </c>
      <c r="P1944" s="27">
        <v>18.72</v>
      </c>
      <c r="Q1944" s="31">
        <v>18.75</v>
      </c>
      <c r="R1944" s="31"/>
      <c r="S1944">
        <f t="shared" si="169"/>
        <v>6</v>
      </c>
      <c r="T1944" t="str">
        <f t="shared" si="170"/>
        <v>พค</v>
      </c>
      <c r="U1944" t="str">
        <f t="shared" si="171"/>
        <v>2</v>
      </c>
      <c r="V1944" cm="1">
        <f t="array" ref="V1944">_xlfn.SWITCH(T1944,"มค",1,"กพ",2,"มี",3,"เม",4,"พค",5,"มิ",6,"กค",7,"สค",8,"กย",9,"ตค",10,"พย",11,"ธค",12)</f>
        <v>5</v>
      </c>
      <c r="W1944" s="55">
        <f t="shared" si="172"/>
        <v>2022</v>
      </c>
      <c r="X1944" s="54">
        <f t="shared" si="173"/>
        <v>44683</v>
      </c>
    </row>
    <row r="1945" spans="1:24" s="39" customFormat="1" ht="24" x14ac:dyDescent="0.4">
      <c r="A1945" s="35">
        <v>232</v>
      </c>
      <c r="B1945" s="20" t="s">
        <v>3309</v>
      </c>
      <c r="C1945" s="35" t="s">
        <v>3592</v>
      </c>
      <c r="D1945" s="20" t="s">
        <v>524</v>
      </c>
      <c r="E1945" s="48" t="s">
        <v>525</v>
      </c>
      <c r="F1945" s="19" t="s">
        <v>526</v>
      </c>
      <c r="G1945" s="36" t="s">
        <v>50</v>
      </c>
      <c r="H1945" s="26">
        <v>0</v>
      </c>
      <c r="I1945" s="37">
        <v>0</v>
      </c>
      <c r="J1945" s="37">
        <v>0</v>
      </c>
      <c r="K1945" s="38">
        <v>25</v>
      </c>
      <c r="L1945" s="27">
        <v>87.5</v>
      </c>
      <c r="M1945" s="27">
        <v>6.12</v>
      </c>
      <c r="N1945" s="29">
        <v>93.62</v>
      </c>
      <c r="O1945" s="27">
        <v>6.12</v>
      </c>
      <c r="P1945" s="27">
        <v>93.62</v>
      </c>
      <c r="Q1945" s="31">
        <v>93.62</v>
      </c>
      <c r="R1945" s="31" t="s">
        <v>3593</v>
      </c>
      <c r="S1945">
        <f t="shared" si="169"/>
        <v>6</v>
      </c>
      <c r="T1945" t="str">
        <f t="shared" si="170"/>
        <v>พค</v>
      </c>
      <c r="U1945" t="str">
        <f t="shared" si="171"/>
        <v>2</v>
      </c>
      <c r="V1945" cm="1">
        <f t="array" ref="V1945">_xlfn.SWITCH(T1945,"มค",1,"กพ",2,"มี",3,"เม",4,"พค",5,"มิ",6,"กค",7,"สค",8,"กย",9,"ตค",10,"พย",11,"ธค",12)</f>
        <v>5</v>
      </c>
      <c r="W1945" s="55">
        <f t="shared" si="172"/>
        <v>2022</v>
      </c>
      <c r="X1945" s="54">
        <f t="shared" si="173"/>
        <v>44683</v>
      </c>
    </row>
    <row r="1946" spans="1:24" s="39" customFormat="1" ht="24" x14ac:dyDescent="0.4">
      <c r="A1946" s="35">
        <v>233</v>
      </c>
      <c r="B1946" s="20" t="s">
        <v>3309</v>
      </c>
      <c r="C1946" s="35" t="s">
        <v>3594</v>
      </c>
      <c r="D1946" s="20" t="s">
        <v>2024</v>
      </c>
      <c r="E1946" s="48" t="s">
        <v>2025</v>
      </c>
      <c r="F1946" s="19" t="s">
        <v>2026</v>
      </c>
      <c r="G1946" s="36" t="s">
        <v>3182</v>
      </c>
      <c r="H1946" s="26">
        <v>49</v>
      </c>
      <c r="I1946" s="37">
        <v>3.43</v>
      </c>
      <c r="J1946" s="37">
        <v>52.43</v>
      </c>
      <c r="K1946" s="38">
        <v>7</v>
      </c>
      <c r="L1946" s="27">
        <v>24.5</v>
      </c>
      <c r="M1946" s="27">
        <v>1.71</v>
      </c>
      <c r="N1946" s="29">
        <v>26.21</v>
      </c>
      <c r="O1946" s="27">
        <v>5.1400000000000006</v>
      </c>
      <c r="P1946" s="27">
        <v>78.64</v>
      </c>
      <c r="Q1946" s="31">
        <v>78.75</v>
      </c>
      <c r="R1946" s="31"/>
      <c r="S1946">
        <f t="shared" si="169"/>
        <v>6</v>
      </c>
      <c r="T1946" t="str">
        <f t="shared" si="170"/>
        <v>พค</v>
      </c>
      <c r="U1946" t="str">
        <f t="shared" si="171"/>
        <v>2</v>
      </c>
      <c r="V1946" cm="1">
        <f t="array" ref="V1946">_xlfn.SWITCH(T1946,"มค",1,"กพ",2,"มี",3,"เม",4,"พค",5,"มิ",6,"กค",7,"สค",8,"กย",9,"ตค",10,"พย",11,"ธค",12)</f>
        <v>5</v>
      </c>
      <c r="W1946" s="55">
        <f t="shared" si="172"/>
        <v>2022</v>
      </c>
      <c r="X1946" s="54">
        <f t="shared" si="173"/>
        <v>44683</v>
      </c>
    </row>
    <row r="1947" spans="1:24" s="39" customFormat="1" ht="24" x14ac:dyDescent="0.4">
      <c r="A1947" s="35">
        <v>234</v>
      </c>
      <c r="B1947" s="20" t="s">
        <v>3309</v>
      </c>
      <c r="C1947" s="35" t="s">
        <v>3595</v>
      </c>
      <c r="D1947" s="20" t="s">
        <v>1545</v>
      </c>
      <c r="E1947" s="48" t="s">
        <v>1546</v>
      </c>
      <c r="F1947" s="19" t="s">
        <v>1547</v>
      </c>
      <c r="G1947" s="36" t="s">
        <v>3182</v>
      </c>
      <c r="H1947" s="26">
        <v>94.5</v>
      </c>
      <c r="I1947" s="37">
        <v>6.61</v>
      </c>
      <c r="J1947" s="37">
        <v>101.11</v>
      </c>
      <c r="K1947" s="38">
        <v>36</v>
      </c>
      <c r="L1947" s="27">
        <v>126</v>
      </c>
      <c r="M1947" s="27">
        <v>8.82</v>
      </c>
      <c r="N1947" s="29">
        <v>134.82</v>
      </c>
      <c r="O1947" s="27">
        <v>15.43</v>
      </c>
      <c r="P1947" s="27">
        <v>235.93</v>
      </c>
      <c r="Q1947" s="31">
        <v>236</v>
      </c>
      <c r="R1947" s="31"/>
      <c r="S1947">
        <f t="shared" si="169"/>
        <v>6</v>
      </c>
      <c r="T1947" t="str">
        <f t="shared" si="170"/>
        <v>พค</v>
      </c>
      <c r="U1947" t="str">
        <f t="shared" si="171"/>
        <v>2</v>
      </c>
      <c r="V1947" cm="1">
        <f t="array" ref="V1947">_xlfn.SWITCH(T1947,"มค",1,"กพ",2,"มี",3,"เม",4,"พค",5,"มิ",6,"กค",7,"สค",8,"กย",9,"ตค",10,"พย",11,"ธค",12)</f>
        <v>5</v>
      </c>
      <c r="W1947" s="55">
        <f t="shared" si="172"/>
        <v>2022</v>
      </c>
      <c r="X1947" s="54">
        <f t="shared" si="173"/>
        <v>44683</v>
      </c>
    </row>
    <row r="1948" spans="1:24" s="39" customFormat="1" ht="24" x14ac:dyDescent="0.4">
      <c r="A1948" s="35">
        <v>235</v>
      </c>
      <c r="B1948" s="20" t="s">
        <v>3316</v>
      </c>
      <c r="C1948" s="35" t="s">
        <v>3596</v>
      </c>
      <c r="D1948" s="20" t="s">
        <v>35</v>
      </c>
      <c r="E1948" s="48" t="s">
        <v>36</v>
      </c>
      <c r="F1948" s="19" t="s">
        <v>37</v>
      </c>
      <c r="G1948" s="36" t="s">
        <v>2845</v>
      </c>
      <c r="H1948" s="26">
        <v>14</v>
      </c>
      <c r="I1948" s="37">
        <v>0.98</v>
      </c>
      <c r="J1948" s="37">
        <v>14.98</v>
      </c>
      <c r="K1948" s="38">
        <v>0</v>
      </c>
      <c r="L1948" s="27">
        <v>0</v>
      </c>
      <c r="M1948" s="27">
        <v>0</v>
      </c>
      <c r="N1948" s="29">
        <v>0</v>
      </c>
      <c r="O1948" s="27">
        <v>0.98</v>
      </c>
      <c r="P1948" s="27">
        <v>14.98</v>
      </c>
      <c r="Q1948" s="52">
        <v>14.98</v>
      </c>
      <c r="R1948" s="31" t="s">
        <v>3318</v>
      </c>
      <c r="S1948">
        <f t="shared" si="169"/>
        <v>6</v>
      </c>
      <c r="T1948" t="str">
        <f t="shared" si="170"/>
        <v>พค</v>
      </c>
      <c r="U1948" t="str">
        <f t="shared" si="171"/>
        <v>2</v>
      </c>
      <c r="V1948" cm="1">
        <f t="array" ref="V1948">_xlfn.SWITCH(T1948,"มค",1,"กพ",2,"มี",3,"เม",4,"พค",5,"มิ",6,"กค",7,"สค",8,"กย",9,"ตค",10,"พย",11,"ธค",12)</f>
        <v>5</v>
      </c>
      <c r="W1948" s="55">
        <f t="shared" si="172"/>
        <v>2022</v>
      </c>
      <c r="X1948" s="54">
        <f t="shared" si="173"/>
        <v>44683</v>
      </c>
    </row>
    <row r="1949" spans="1:24" s="39" customFormat="1" ht="24" x14ac:dyDescent="0.4">
      <c r="A1949" s="35">
        <v>236</v>
      </c>
      <c r="B1949" s="20" t="s">
        <v>3316</v>
      </c>
      <c r="C1949" s="35" t="s">
        <v>3597</v>
      </c>
      <c r="D1949" s="20" t="s">
        <v>35</v>
      </c>
      <c r="E1949" s="48" t="s">
        <v>36</v>
      </c>
      <c r="F1949" s="19" t="s">
        <v>37</v>
      </c>
      <c r="G1949" s="36" t="s">
        <v>3182</v>
      </c>
      <c r="H1949" s="26">
        <v>14</v>
      </c>
      <c r="I1949" s="37">
        <v>0.98</v>
      </c>
      <c r="J1949" s="37">
        <v>14.98</v>
      </c>
      <c r="K1949" s="38">
        <v>0</v>
      </c>
      <c r="L1949" s="27">
        <v>0</v>
      </c>
      <c r="M1949" s="27">
        <v>0</v>
      </c>
      <c r="N1949" s="29">
        <v>0</v>
      </c>
      <c r="O1949" s="27">
        <v>0.98</v>
      </c>
      <c r="P1949" s="27">
        <v>14.98</v>
      </c>
      <c r="Q1949" s="53">
        <v>14.98</v>
      </c>
      <c r="R1949" s="31" t="s">
        <v>3320</v>
      </c>
      <c r="S1949">
        <f t="shared" si="169"/>
        <v>6</v>
      </c>
      <c r="T1949" t="str">
        <f t="shared" si="170"/>
        <v>พค</v>
      </c>
      <c r="U1949" t="str">
        <f t="shared" si="171"/>
        <v>2</v>
      </c>
      <c r="V1949" cm="1">
        <f t="array" ref="V1949">_xlfn.SWITCH(T1949,"มค",1,"กพ",2,"มี",3,"เม",4,"พค",5,"มิ",6,"กค",7,"สค",8,"กย",9,"ตค",10,"พย",11,"ธค",12)</f>
        <v>5</v>
      </c>
      <c r="W1949" s="55">
        <f t="shared" si="172"/>
        <v>2022</v>
      </c>
      <c r="X1949" s="54">
        <f t="shared" si="173"/>
        <v>44683</v>
      </c>
    </row>
    <row r="1950" spans="1:24" s="39" customFormat="1" ht="24" x14ac:dyDescent="0.4">
      <c r="A1950" s="35">
        <v>237</v>
      </c>
      <c r="B1950" s="20" t="s">
        <v>3316</v>
      </c>
      <c r="C1950" s="35" t="s">
        <v>3598</v>
      </c>
      <c r="D1950" s="20" t="s">
        <v>35</v>
      </c>
      <c r="E1950" s="48" t="s">
        <v>36</v>
      </c>
      <c r="F1950" s="19" t="s">
        <v>37</v>
      </c>
      <c r="G1950" s="36" t="s">
        <v>50</v>
      </c>
      <c r="H1950" s="26">
        <v>0</v>
      </c>
      <c r="I1950" s="37">
        <v>0</v>
      </c>
      <c r="J1950" s="37">
        <v>0</v>
      </c>
      <c r="K1950" s="38">
        <v>1</v>
      </c>
      <c r="L1950" s="27">
        <v>3.5</v>
      </c>
      <c r="M1950" s="27">
        <v>0.24</v>
      </c>
      <c r="N1950" s="29">
        <v>3.74</v>
      </c>
      <c r="O1950" s="27">
        <v>0.24</v>
      </c>
      <c r="P1950" s="27">
        <v>3.74</v>
      </c>
      <c r="Q1950" s="31">
        <v>3.74</v>
      </c>
      <c r="R1950" s="31" t="s">
        <v>3324</v>
      </c>
      <c r="S1950">
        <f t="shared" si="169"/>
        <v>6</v>
      </c>
      <c r="T1950" t="str">
        <f t="shared" si="170"/>
        <v>พค</v>
      </c>
      <c r="U1950" t="str">
        <f t="shared" si="171"/>
        <v>2</v>
      </c>
      <c r="V1950" cm="1">
        <f t="array" ref="V1950">_xlfn.SWITCH(T1950,"มค",1,"กพ",2,"มี",3,"เม",4,"พค",5,"มิ",6,"กค",7,"สค",8,"กย",9,"ตค",10,"พย",11,"ธค",12)</f>
        <v>5</v>
      </c>
      <c r="W1950" s="55">
        <f t="shared" si="172"/>
        <v>2022</v>
      </c>
      <c r="X1950" s="54">
        <f t="shared" si="173"/>
        <v>44683</v>
      </c>
    </row>
    <row r="1951" spans="1:24" s="39" customFormat="1" ht="24" x14ac:dyDescent="0.4">
      <c r="A1951" s="35">
        <v>238</v>
      </c>
      <c r="B1951" s="20" t="s">
        <v>3599</v>
      </c>
      <c r="C1951" s="35" t="s">
        <v>3600</v>
      </c>
      <c r="D1951" s="20" t="s">
        <v>1393</v>
      </c>
      <c r="E1951" s="48" t="s">
        <v>1394</v>
      </c>
      <c r="F1951" s="19" t="s">
        <v>1395</v>
      </c>
      <c r="G1951" s="36" t="s">
        <v>50</v>
      </c>
      <c r="H1951" s="26">
        <v>0</v>
      </c>
      <c r="I1951" s="37">
        <v>0</v>
      </c>
      <c r="J1951" s="37">
        <v>0</v>
      </c>
      <c r="K1951" s="38">
        <v>19</v>
      </c>
      <c r="L1951" s="27">
        <v>66.5</v>
      </c>
      <c r="M1951" s="27">
        <v>4.6500000000000004</v>
      </c>
      <c r="N1951" s="29">
        <v>71.150000000000006</v>
      </c>
      <c r="O1951" s="27">
        <v>4.6500000000000004</v>
      </c>
      <c r="P1951" s="27">
        <v>71.150000000000006</v>
      </c>
      <c r="Q1951" s="31">
        <v>71.150000000000006</v>
      </c>
      <c r="R1951" s="31" t="s">
        <v>3601</v>
      </c>
      <c r="S1951">
        <f t="shared" si="169"/>
        <v>6</v>
      </c>
      <c r="T1951" t="str">
        <f t="shared" si="170"/>
        <v>พค</v>
      </c>
      <c r="U1951" t="str">
        <f t="shared" si="171"/>
        <v>3</v>
      </c>
      <c r="V1951" cm="1">
        <f t="array" ref="V1951">_xlfn.SWITCH(T1951,"มค",1,"กพ",2,"มี",3,"เม",4,"พค",5,"มิ",6,"กค",7,"สค",8,"กย",9,"ตค",10,"พย",11,"ธค",12)</f>
        <v>5</v>
      </c>
      <c r="W1951" s="55">
        <f t="shared" si="172"/>
        <v>2022</v>
      </c>
      <c r="X1951" s="54">
        <f t="shared" si="173"/>
        <v>44684</v>
      </c>
    </row>
    <row r="1952" spans="1:24" s="39" customFormat="1" ht="24" x14ac:dyDescent="0.4">
      <c r="A1952" s="35">
        <v>239</v>
      </c>
      <c r="B1952" s="20" t="s">
        <v>3602</v>
      </c>
      <c r="C1952" s="35" t="s">
        <v>3603</v>
      </c>
      <c r="D1952" s="20" t="s">
        <v>608</v>
      </c>
      <c r="E1952" s="48" t="s">
        <v>609</v>
      </c>
      <c r="F1952" s="19" t="s">
        <v>610</v>
      </c>
      <c r="G1952" s="36" t="s">
        <v>50</v>
      </c>
      <c r="H1952" s="26">
        <v>0</v>
      </c>
      <c r="I1952" s="37">
        <v>0</v>
      </c>
      <c r="J1952" s="37">
        <v>0</v>
      </c>
      <c r="K1952" s="38">
        <v>24</v>
      </c>
      <c r="L1952" s="27">
        <v>84</v>
      </c>
      <c r="M1952" s="27">
        <v>5.88</v>
      </c>
      <c r="N1952" s="29">
        <v>89.88</v>
      </c>
      <c r="O1952" s="27">
        <v>5.88</v>
      </c>
      <c r="P1952" s="27">
        <v>89.88</v>
      </c>
      <c r="Q1952" s="31">
        <v>90</v>
      </c>
      <c r="R1952" s="31"/>
      <c r="S1952">
        <f t="shared" si="169"/>
        <v>6</v>
      </c>
      <c r="T1952" t="str">
        <f t="shared" si="170"/>
        <v>พค</v>
      </c>
      <c r="U1952" t="str">
        <f t="shared" si="171"/>
        <v>3</v>
      </c>
      <c r="V1952" cm="1">
        <f t="array" ref="V1952">_xlfn.SWITCH(T1952,"มค",1,"กพ",2,"มี",3,"เม",4,"พค",5,"มิ",6,"กค",7,"สค",8,"กย",9,"ตค",10,"พย",11,"ธค",12)</f>
        <v>5</v>
      </c>
      <c r="W1952" s="55">
        <f t="shared" si="172"/>
        <v>2022</v>
      </c>
      <c r="X1952" s="54">
        <f t="shared" si="173"/>
        <v>44684</v>
      </c>
    </row>
    <row r="1953" spans="1:24" s="39" customFormat="1" ht="24" x14ac:dyDescent="0.4">
      <c r="A1953" s="35">
        <v>240</v>
      </c>
      <c r="B1953" s="20" t="s">
        <v>3602</v>
      </c>
      <c r="C1953" s="35" t="s">
        <v>3604</v>
      </c>
      <c r="D1953" s="20" t="s">
        <v>931</v>
      </c>
      <c r="E1953" s="48" t="s">
        <v>932</v>
      </c>
      <c r="F1953" s="19" t="s">
        <v>933</v>
      </c>
      <c r="G1953" s="36" t="s">
        <v>50</v>
      </c>
      <c r="H1953" s="26">
        <v>0</v>
      </c>
      <c r="I1953" s="37">
        <v>0</v>
      </c>
      <c r="J1953" s="37">
        <v>0</v>
      </c>
      <c r="K1953" s="38">
        <v>45</v>
      </c>
      <c r="L1953" s="27">
        <v>157.5</v>
      </c>
      <c r="M1953" s="27">
        <v>11.02</v>
      </c>
      <c r="N1953" s="29">
        <v>168.52</v>
      </c>
      <c r="O1953" s="27">
        <v>11.02</v>
      </c>
      <c r="P1953" s="27">
        <v>168.52</v>
      </c>
      <c r="Q1953" s="31">
        <v>168.75</v>
      </c>
      <c r="R1953" s="31"/>
      <c r="S1953">
        <f t="shared" si="169"/>
        <v>6</v>
      </c>
      <c r="T1953" t="str">
        <f t="shared" si="170"/>
        <v>พค</v>
      </c>
      <c r="U1953" t="str">
        <f t="shared" si="171"/>
        <v>3</v>
      </c>
      <c r="V1953" cm="1">
        <f t="array" ref="V1953">_xlfn.SWITCH(T1953,"มค",1,"กพ",2,"มี",3,"เม",4,"พค",5,"มิ",6,"กค",7,"สค",8,"กย",9,"ตค",10,"พย",11,"ธค",12)</f>
        <v>5</v>
      </c>
      <c r="W1953" s="55">
        <f t="shared" si="172"/>
        <v>2022</v>
      </c>
      <c r="X1953" s="54">
        <f t="shared" si="173"/>
        <v>44684</v>
      </c>
    </row>
    <row r="1954" spans="1:24" s="39" customFormat="1" ht="24" x14ac:dyDescent="0.4">
      <c r="A1954" s="35">
        <v>241</v>
      </c>
      <c r="B1954" s="20" t="s">
        <v>3602</v>
      </c>
      <c r="C1954" s="35" t="s">
        <v>3605</v>
      </c>
      <c r="D1954" s="20" t="s">
        <v>939</v>
      </c>
      <c r="E1954" s="48" t="s">
        <v>130</v>
      </c>
      <c r="F1954" s="19" t="s">
        <v>940</v>
      </c>
      <c r="G1954" s="36" t="s">
        <v>50</v>
      </c>
      <c r="H1954" s="26">
        <v>0</v>
      </c>
      <c r="I1954" s="37">
        <v>0</v>
      </c>
      <c r="J1954" s="37">
        <v>0</v>
      </c>
      <c r="K1954" s="38">
        <v>101</v>
      </c>
      <c r="L1954" s="27">
        <v>353.5</v>
      </c>
      <c r="M1954" s="27">
        <v>24.74</v>
      </c>
      <c r="N1954" s="29">
        <v>378.24</v>
      </c>
      <c r="O1954" s="27">
        <v>24.74</v>
      </c>
      <c r="P1954" s="27">
        <v>378.24</v>
      </c>
      <c r="Q1954" s="31">
        <v>378.25</v>
      </c>
      <c r="R1954" s="31"/>
      <c r="S1954">
        <f t="shared" si="169"/>
        <v>6</v>
      </c>
      <c r="T1954" t="str">
        <f t="shared" si="170"/>
        <v>พค</v>
      </c>
      <c r="U1954" t="str">
        <f t="shared" si="171"/>
        <v>3</v>
      </c>
      <c r="V1954" cm="1">
        <f t="array" ref="V1954">_xlfn.SWITCH(T1954,"มค",1,"กพ",2,"มี",3,"เม",4,"พค",5,"มิ",6,"กค",7,"สค",8,"กย",9,"ตค",10,"พย",11,"ธค",12)</f>
        <v>5</v>
      </c>
      <c r="W1954" s="55">
        <f t="shared" si="172"/>
        <v>2022</v>
      </c>
      <c r="X1954" s="54">
        <f t="shared" si="173"/>
        <v>44684</v>
      </c>
    </row>
    <row r="1955" spans="1:24" s="39" customFormat="1" ht="24" x14ac:dyDescent="0.4">
      <c r="A1955" s="35">
        <v>242</v>
      </c>
      <c r="B1955" s="20" t="s">
        <v>3602</v>
      </c>
      <c r="C1955" s="35" t="s">
        <v>3606</v>
      </c>
      <c r="D1955" s="20" t="s">
        <v>1064</v>
      </c>
      <c r="E1955" s="48" t="s">
        <v>1065</v>
      </c>
      <c r="F1955" s="19" t="s">
        <v>1066</v>
      </c>
      <c r="G1955" s="36" t="s">
        <v>3182</v>
      </c>
      <c r="H1955" s="26">
        <v>129.5</v>
      </c>
      <c r="I1955" s="37">
        <v>9.06</v>
      </c>
      <c r="J1955" s="37">
        <v>138.56</v>
      </c>
      <c r="K1955" s="38">
        <v>0</v>
      </c>
      <c r="L1955" s="27">
        <v>0</v>
      </c>
      <c r="M1955" s="27">
        <v>0</v>
      </c>
      <c r="N1955" s="29">
        <v>0</v>
      </c>
      <c r="O1955" s="27">
        <v>9.06</v>
      </c>
      <c r="P1955" s="27">
        <v>138.56</v>
      </c>
      <c r="Q1955" s="52">
        <v>138.56</v>
      </c>
      <c r="R1955" s="31"/>
      <c r="S1955">
        <f t="shared" si="169"/>
        <v>6</v>
      </c>
      <c r="T1955" t="str">
        <f t="shared" si="170"/>
        <v>พค</v>
      </c>
      <c r="U1955" t="str">
        <f t="shared" si="171"/>
        <v>3</v>
      </c>
      <c r="V1955" cm="1">
        <f t="array" ref="V1955">_xlfn.SWITCH(T1955,"มค",1,"กพ",2,"มี",3,"เม",4,"พค",5,"มิ",6,"กค",7,"สค",8,"กย",9,"ตค",10,"พย",11,"ธค",12)</f>
        <v>5</v>
      </c>
      <c r="W1955" s="55">
        <f t="shared" si="172"/>
        <v>2022</v>
      </c>
      <c r="X1955" s="54">
        <f t="shared" si="173"/>
        <v>44684</v>
      </c>
    </row>
    <row r="1956" spans="1:24" s="39" customFormat="1" ht="24" x14ac:dyDescent="0.4">
      <c r="A1956" s="35">
        <v>243</v>
      </c>
      <c r="B1956" s="20" t="s">
        <v>3602</v>
      </c>
      <c r="C1956" s="35" t="s">
        <v>3607</v>
      </c>
      <c r="D1956" s="20" t="s">
        <v>1064</v>
      </c>
      <c r="E1956" s="48" t="s">
        <v>1065</v>
      </c>
      <c r="F1956" s="19" t="s">
        <v>1066</v>
      </c>
      <c r="G1956" s="36" t="s">
        <v>50</v>
      </c>
      <c r="H1956" s="26">
        <v>0</v>
      </c>
      <c r="I1956" s="37">
        <v>0</v>
      </c>
      <c r="J1956" s="37">
        <v>0</v>
      </c>
      <c r="K1956" s="38">
        <v>24</v>
      </c>
      <c r="L1956" s="27">
        <v>84</v>
      </c>
      <c r="M1956" s="27">
        <v>5.88</v>
      </c>
      <c r="N1956" s="29">
        <v>89.88</v>
      </c>
      <c r="O1956" s="27">
        <v>5.88</v>
      </c>
      <c r="P1956" s="27">
        <v>89.88</v>
      </c>
      <c r="Q1956" s="53">
        <v>89.94</v>
      </c>
      <c r="R1956" s="31"/>
      <c r="S1956">
        <f t="shared" si="169"/>
        <v>6</v>
      </c>
      <c r="T1956" t="str">
        <f t="shared" si="170"/>
        <v>พค</v>
      </c>
      <c r="U1956" t="str">
        <f t="shared" si="171"/>
        <v>3</v>
      </c>
      <c r="V1956" cm="1">
        <f t="array" ref="V1956">_xlfn.SWITCH(T1956,"มค",1,"กพ",2,"มี",3,"เม",4,"พค",5,"มิ",6,"กค",7,"สค",8,"กย",9,"ตค",10,"พย",11,"ธค",12)</f>
        <v>5</v>
      </c>
      <c r="W1956" s="55">
        <f t="shared" si="172"/>
        <v>2022</v>
      </c>
      <c r="X1956" s="54">
        <f t="shared" si="173"/>
        <v>44684</v>
      </c>
    </row>
    <row r="1957" spans="1:24" s="39" customFormat="1" ht="24" x14ac:dyDescent="0.4">
      <c r="A1957" s="35">
        <v>244</v>
      </c>
      <c r="B1957" s="20" t="s">
        <v>3602</v>
      </c>
      <c r="C1957" s="35" t="s">
        <v>3608</v>
      </c>
      <c r="D1957" s="20" t="s">
        <v>834</v>
      </c>
      <c r="E1957" s="48" t="s">
        <v>835</v>
      </c>
      <c r="F1957" s="19" t="s">
        <v>836</v>
      </c>
      <c r="G1957" s="36" t="s">
        <v>50</v>
      </c>
      <c r="H1957" s="26">
        <v>0</v>
      </c>
      <c r="I1957" s="37">
        <v>0</v>
      </c>
      <c r="J1957" s="37">
        <v>0</v>
      </c>
      <c r="K1957" s="38">
        <v>17</v>
      </c>
      <c r="L1957" s="27">
        <v>59.5</v>
      </c>
      <c r="M1957" s="27">
        <v>4.16</v>
      </c>
      <c r="N1957" s="29">
        <v>63.66</v>
      </c>
      <c r="O1957" s="27">
        <v>4.16</v>
      </c>
      <c r="P1957" s="27">
        <v>63.66</v>
      </c>
      <c r="Q1957" s="31">
        <v>63.75</v>
      </c>
      <c r="R1957" s="31"/>
      <c r="S1957">
        <f t="shared" si="169"/>
        <v>6</v>
      </c>
      <c r="T1957" t="str">
        <f t="shared" si="170"/>
        <v>พค</v>
      </c>
      <c r="U1957" t="str">
        <f t="shared" si="171"/>
        <v>3</v>
      </c>
      <c r="V1957" cm="1">
        <f t="array" ref="V1957">_xlfn.SWITCH(T1957,"มค",1,"กพ",2,"มี",3,"เม",4,"พค",5,"มิ",6,"กค",7,"สค",8,"กย",9,"ตค",10,"พย",11,"ธค",12)</f>
        <v>5</v>
      </c>
      <c r="W1957" s="55">
        <f t="shared" si="172"/>
        <v>2022</v>
      </c>
      <c r="X1957" s="54">
        <f t="shared" si="173"/>
        <v>44684</v>
      </c>
    </row>
    <row r="1958" spans="1:24" s="39" customFormat="1" ht="24" x14ac:dyDescent="0.4">
      <c r="A1958" s="35">
        <v>245</v>
      </c>
      <c r="B1958" s="20" t="s">
        <v>3602</v>
      </c>
      <c r="C1958" s="35" t="s">
        <v>3609</v>
      </c>
      <c r="D1958" s="20" t="s">
        <v>227</v>
      </c>
      <c r="E1958" s="48" t="s">
        <v>228</v>
      </c>
      <c r="F1958" s="19" t="s">
        <v>229</v>
      </c>
      <c r="G1958" s="36" t="s">
        <v>961</v>
      </c>
      <c r="H1958" s="26">
        <v>203</v>
      </c>
      <c r="I1958" s="37">
        <v>14.21</v>
      </c>
      <c r="J1958" s="37">
        <v>217.21</v>
      </c>
      <c r="K1958" s="38">
        <v>0</v>
      </c>
      <c r="L1958" s="27">
        <v>0</v>
      </c>
      <c r="M1958" s="27">
        <v>0</v>
      </c>
      <c r="N1958" s="29">
        <v>0</v>
      </c>
      <c r="O1958" s="27">
        <v>14.21</v>
      </c>
      <c r="P1958" s="27">
        <v>217.21</v>
      </c>
      <c r="Q1958" s="31">
        <v>217.25</v>
      </c>
      <c r="R1958" s="31"/>
      <c r="S1958">
        <f t="shared" si="169"/>
        <v>6</v>
      </c>
      <c r="T1958" t="str">
        <f t="shared" si="170"/>
        <v>พค</v>
      </c>
      <c r="U1958" t="str">
        <f t="shared" si="171"/>
        <v>3</v>
      </c>
      <c r="V1958" cm="1">
        <f t="array" ref="V1958">_xlfn.SWITCH(T1958,"มค",1,"กพ",2,"มี",3,"เม",4,"พค",5,"มิ",6,"กค",7,"สค",8,"กย",9,"ตค",10,"พย",11,"ธค",12)</f>
        <v>5</v>
      </c>
      <c r="W1958" s="55">
        <f t="shared" si="172"/>
        <v>2022</v>
      </c>
      <c r="X1958" s="54">
        <f t="shared" si="173"/>
        <v>44684</v>
      </c>
    </row>
    <row r="1959" spans="1:24" ht="24" x14ac:dyDescent="0.4">
      <c r="A1959" s="19">
        <v>1</v>
      </c>
      <c r="B1959" s="20" t="s">
        <v>3180</v>
      </c>
      <c r="C1959" s="21" t="s">
        <v>3181</v>
      </c>
      <c r="D1959" s="22" t="s">
        <v>1073</v>
      </c>
      <c r="E1959" s="23" t="s">
        <v>1074</v>
      </c>
      <c r="F1959" s="24" t="s">
        <v>1075</v>
      </c>
      <c r="G1959" s="25" t="s">
        <v>3182</v>
      </c>
      <c r="H1959" s="26">
        <v>784</v>
      </c>
      <c r="I1959" s="26">
        <v>54.88</v>
      </c>
      <c r="J1959" s="27">
        <v>838.88</v>
      </c>
      <c r="K1959" s="28">
        <v>0</v>
      </c>
      <c r="L1959" s="27">
        <v>0</v>
      </c>
      <c r="M1959" s="27">
        <v>0</v>
      </c>
      <c r="N1959" s="29">
        <v>0</v>
      </c>
      <c r="O1959" s="27">
        <v>54.88</v>
      </c>
      <c r="P1959" s="27">
        <v>838.88</v>
      </c>
      <c r="Q1959" s="27">
        <v>838.88</v>
      </c>
      <c r="R1959" s="30" t="s">
        <v>3183</v>
      </c>
      <c r="S1959">
        <f t="shared" si="169"/>
        <v>5</v>
      </c>
      <c r="T1959" t="str">
        <f t="shared" si="170"/>
        <v>พค</v>
      </c>
      <c r="U1959" t="str">
        <f t="shared" si="171"/>
        <v>4พ</v>
      </c>
      <c r="V1959" cm="1">
        <f t="array" ref="V1959">_xlfn.SWITCH(T1959,"มค",1,"กพ",2,"มี",3,"เม",4,"พค",5,"มิ",6,"กค",7,"สค",8,"กย",9,"ตค",10,"พย",11,"ธค",12)</f>
        <v>5</v>
      </c>
      <c r="W1959" s="55">
        <f t="shared" si="172"/>
        <v>2022</v>
      </c>
      <c r="X1959" s="54" t="e">
        <f t="shared" si="173"/>
        <v>#VALUE!</v>
      </c>
    </row>
    <row r="1960" spans="1:24" ht="24" x14ac:dyDescent="0.4">
      <c r="A1960" s="19">
        <v>2</v>
      </c>
      <c r="B1960" s="20" t="s">
        <v>3184</v>
      </c>
      <c r="C1960" s="21" t="s">
        <v>3185</v>
      </c>
      <c r="D1960" s="20" t="s">
        <v>1102</v>
      </c>
      <c r="E1960" s="23" t="s">
        <v>1103</v>
      </c>
      <c r="F1960" s="24" t="s">
        <v>1104</v>
      </c>
      <c r="G1960" s="25" t="s">
        <v>50</v>
      </c>
      <c r="H1960" s="26">
        <v>0</v>
      </c>
      <c r="I1960" s="26">
        <v>0</v>
      </c>
      <c r="J1960" s="27">
        <v>0</v>
      </c>
      <c r="K1960" s="28">
        <v>1</v>
      </c>
      <c r="L1960" s="27">
        <v>4</v>
      </c>
      <c r="M1960" s="27">
        <v>0.28000000000000003</v>
      </c>
      <c r="N1960" s="29">
        <v>4.28</v>
      </c>
      <c r="O1960" s="27">
        <v>0.28000000000000003</v>
      </c>
      <c r="P1960" s="27">
        <v>4.28</v>
      </c>
      <c r="Q1960" s="27">
        <v>4.5</v>
      </c>
      <c r="R1960" s="30"/>
      <c r="S1960">
        <f t="shared" si="169"/>
        <v>6</v>
      </c>
      <c r="T1960" t="str">
        <f t="shared" si="170"/>
        <v>พค</v>
      </c>
      <c r="U1960" t="str">
        <f t="shared" si="171"/>
        <v>1</v>
      </c>
      <c r="V1960" cm="1">
        <f t="array" ref="V1960">_xlfn.SWITCH(T1960,"มค",1,"กพ",2,"มี",3,"เม",4,"พค",5,"มิ",6,"กค",7,"สค",8,"กย",9,"ตค",10,"พย",11,"ธค",12)</f>
        <v>5</v>
      </c>
      <c r="W1960" s="55">
        <f t="shared" si="172"/>
        <v>2022</v>
      </c>
      <c r="X1960" s="54">
        <f t="shared" si="173"/>
        <v>44682</v>
      </c>
    </row>
    <row r="1961" spans="1:24" ht="24" x14ac:dyDescent="0.4">
      <c r="A1961" s="19">
        <v>3</v>
      </c>
      <c r="B1961" s="20" t="s">
        <v>3184</v>
      </c>
      <c r="C1961" s="21" t="s">
        <v>3186</v>
      </c>
      <c r="D1961" s="20" t="s">
        <v>1106</v>
      </c>
      <c r="E1961" s="23" t="s">
        <v>1107</v>
      </c>
      <c r="F1961" s="24" t="s">
        <v>1108</v>
      </c>
      <c r="G1961" s="25" t="s">
        <v>3182</v>
      </c>
      <c r="H1961" s="26">
        <v>488</v>
      </c>
      <c r="I1961" s="26">
        <v>34.159999999999997</v>
      </c>
      <c r="J1961" s="27">
        <v>522.16</v>
      </c>
      <c r="K1961" s="28">
        <v>135</v>
      </c>
      <c r="L1961" s="27">
        <v>540</v>
      </c>
      <c r="M1961" s="27">
        <v>37.799999999999997</v>
      </c>
      <c r="N1961" s="29">
        <v>577.79999999999995</v>
      </c>
      <c r="O1961" s="27">
        <v>71.959999999999994</v>
      </c>
      <c r="P1961" s="27">
        <v>1099.96</v>
      </c>
      <c r="Q1961" s="27">
        <v>1100</v>
      </c>
      <c r="R1961" s="31"/>
      <c r="S1961">
        <f t="shared" si="169"/>
        <v>6</v>
      </c>
      <c r="T1961" t="str">
        <f t="shared" si="170"/>
        <v>พค</v>
      </c>
      <c r="U1961" t="str">
        <f t="shared" si="171"/>
        <v>1</v>
      </c>
      <c r="V1961" cm="1">
        <f t="array" ref="V1961">_xlfn.SWITCH(T1961,"มค",1,"กพ",2,"มี",3,"เม",4,"พค",5,"มิ",6,"กค",7,"สค",8,"กย",9,"ตค",10,"พย",11,"ธค",12)</f>
        <v>5</v>
      </c>
      <c r="W1961" s="55">
        <f t="shared" si="172"/>
        <v>2022</v>
      </c>
      <c r="X1961" s="54">
        <f t="shared" si="173"/>
        <v>44682</v>
      </c>
    </row>
    <row r="1962" spans="1:24" ht="24" x14ac:dyDescent="0.4">
      <c r="A1962" s="19">
        <v>4</v>
      </c>
      <c r="B1962" s="20" t="s">
        <v>3184</v>
      </c>
      <c r="C1962" s="21" t="s">
        <v>3187</v>
      </c>
      <c r="D1962" s="20" t="s">
        <v>1122</v>
      </c>
      <c r="E1962" s="23" t="s">
        <v>1123</v>
      </c>
      <c r="F1962" s="24" t="s">
        <v>519</v>
      </c>
      <c r="G1962" s="25" t="s">
        <v>50</v>
      </c>
      <c r="H1962" s="26">
        <v>0</v>
      </c>
      <c r="I1962" s="26">
        <v>0</v>
      </c>
      <c r="J1962" s="27">
        <v>0</v>
      </c>
      <c r="K1962" s="28">
        <v>24</v>
      </c>
      <c r="L1962" s="27">
        <v>96</v>
      </c>
      <c r="M1962" s="27">
        <v>6.72</v>
      </c>
      <c r="N1962" s="29">
        <v>102.72</v>
      </c>
      <c r="O1962" s="27">
        <v>6.72</v>
      </c>
      <c r="P1962" s="27">
        <v>102.72</v>
      </c>
      <c r="Q1962" s="27">
        <v>102.75</v>
      </c>
      <c r="R1962" s="30"/>
      <c r="S1962">
        <f t="shared" si="169"/>
        <v>6</v>
      </c>
      <c r="T1962" t="str">
        <f t="shared" si="170"/>
        <v>พค</v>
      </c>
      <c r="U1962" t="str">
        <f t="shared" si="171"/>
        <v>1</v>
      </c>
      <c r="V1962" cm="1">
        <f t="array" ref="V1962">_xlfn.SWITCH(T1962,"มค",1,"กพ",2,"มี",3,"เม",4,"พค",5,"มิ",6,"กค",7,"สค",8,"กย",9,"ตค",10,"พย",11,"ธค",12)</f>
        <v>5</v>
      </c>
      <c r="W1962" s="55">
        <f t="shared" si="172"/>
        <v>2022</v>
      </c>
      <c r="X1962" s="54">
        <f t="shared" si="173"/>
        <v>44682</v>
      </c>
    </row>
    <row r="1963" spans="1:24" ht="24" x14ac:dyDescent="0.4">
      <c r="A1963" s="19">
        <v>5</v>
      </c>
      <c r="B1963" s="20" t="s">
        <v>3184</v>
      </c>
      <c r="C1963" s="21" t="s">
        <v>3188</v>
      </c>
      <c r="D1963" s="20" t="s">
        <v>1110</v>
      </c>
      <c r="E1963" s="23" t="s">
        <v>1111</v>
      </c>
      <c r="F1963" s="24" t="s">
        <v>1112</v>
      </c>
      <c r="G1963" s="25" t="s">
        <v>50</v>
      </c>
      <c r="H1963" s="26">
        <v>0</v>
      </c>
      <c r="I1963" s="26">
        <v>0</v>
      </c>
      <c r="J1963" s="27">
        <v>0</v>
      </c>
      <c r="K1963" s="28">
        <v>30</v>
      </c>
      <c r="L1963" s="27">
        <v>120</v>
      </c>
      <c r="M1963" s="27">
        <v>8.4</v>
      </c>
      <c r="N1963" s="29">
        <v>128.4</v>
      </c>
      <c r="O1963" s="27">
        <v>8.4</v>
      </c>
      <c r="P1963" s="27">
        <v>128.4</v>
      </c>
      <c r="Q1963" s="27">
        <v>128.5</v>
      </c>
      <c r="R1963" s="30"/>
      <c r="S1963">
        <f t="shared" si="169"/>
        <v>6</v>
      </c>
      <c r="T1963" t="str">
        <f t="shared" si="170"/>
        <v>พค</v>
      </c>
      <c r="U1963" t="str">
        <f t="shared" si="171"/>
        <v>1</v>
      </c>
      <c r="V1963" cm="1">
        <f t="array" ref="V1963">_xlfn.SWITCH(T1963,"มค",1,"กพ",2,"มี",3,"เม",4,"พค",5,"มิ",6,"กค",7,"สค",8,"กย",9,"ตค",10,"พย",11,"ธค",12)</f>
        <v>5</v>
      </c>
      <c r="W1963" s="55">
        <f t="shared" si="172"/>
        <v>2022</v>
      </c>
      <c r="X1963" s="54">
        <f t="shared" si="173"/>
        <v>44682</v>
      </c>
    </row>
    <row r="1964" spans="1:24" ht="24" x14ac:dyDescent="0.4">
      <c r="A1964" s="19">
        <v>6</v>
      </c>
      <c r="B1964" s="20" t="s">
        <v>3184</v>
      </c>
      <c r="C1964" s="21" t="s">
        <v>3189</v>
      </c>
      <c r="D1964" s="20" t="s">
        <v>1114</v>
      </c>
      <c r="E1964" s="23" t="s">
        <v>1115</v>
      </c>
      <c r="F1964" s="24" t="s">
        <v>1116</v>
      </c>
      <c r="G1964" s="25" t="s">
        <v>50</v>
      </c>
      <c r="H1964" s="26">
        <v>0</v>
      </c>
      <c r="I1964" s="26">
        <v>0</v>
      </c>
      <c r="J1964" s="27">
        <v>0</v>
      </c>
      <c r="K1964" s="28">
        <v>6</v>
      </c>
      <c r="L1964" s="27">
        <v>24</v>
      </c>
      <c r="M1964" s="27">
        <v>1.68</v>
      </c>
      <c r="N1964" s="29">
        <v>25.68</v>
      </c>
      <c r="O1964" s="27">
        <v>1.68</v>
      </c>
      <c r="P1964" s="27">
        <v>25.68</v>
      </c>
      <c r="Q1964" s="27">
        <v>25.75</v>
      </c>
      <c r="R1964" s="30"/>
      <c r="S1964">
        <f t="shared" si="169"/>
        <v>6</v>
      </c>
      <c r="T1964" t="str">
        <f t="shared" si="170"/>
        <v>พค</v>
      </c>
      <c r="U1964" t="str">
        <f t="shared" si="171"/>
        <v>1</v>
      </c>
      <c r="V1964" cm="1">
        <f t="array" ref="V1964">_xlfn.SWITCH(T1964,"มค",1,"กพ",2,"มี",3,"เม",4,"พค",5,"มิ",6,"กค",7,"สค",8,"กย",9,"ตค",10,"พย",11,"ธค",12)</f>
        <v>5</v>
      </c>
      <c r="W1964" s="55">
        <f t="shared" si="172"/>
        <v>2022</v>
      </c>
      <c r="X1964" s="54">
        <f t="shared" si="173"/>
        <v>44682</v>
      </c>
    </row>
    <row r="1965" spans="1:24" ht="24" x14ac:dyDescent="0.4">
      <c r="A1965" s="19">
        <v>7</v>
      </c>
      <c r="B1965" s="20" t="s">
        <v>3184</v>
      </c>
      <c r="C1965" s="21" t="s">
        <v>3190</v>
      </c>
      <c r="D1965" s="20" t="s">
        <v>1118</v>
      </c>
      <c r="E1965" s="23" t="s">
        <v>1119</v>
      </c>
      <c r="F1965" s="24" t="s">
        <v>1120</v>
      </c>
      <c r="G1965" s="25" t="s">
        <v>50</v>
      </c>
      <c r="H1965" s="26">
        <v>0</v>
      </c>
      <c r="I1965" s="26">
        <v>0</v>
      </c>
      <c r="J1965" s="27">
        <v>0</v>
      </c>
      <c r="K1965" s="28">
        <v>23</v>
      </c>
      <c r="L1965" s="27">
        <v>92</v>
      </c>
      <c r="M1965" s="27">
        <v>6.44</v>
      </c>
      <c r="N1965" s="29">
        <v>98.44</v>
      </c>
      <c r="O1965" s="27">
        <v>6.44</v>
      </c>
      <c r="P1965" s="27">
        <v>98.44</v>
      </c>
      <c r="Q1965" s="27">
        <v>98.5</v>
      </c>
      <c r="R1965" s="30"/>
      <c r="S1965">
        <f t="shared" si="169"/>
        <v>6</v>
      </c>
      <c r="T1965" t="str">
        <f t="shared" si="170"/>
        <v>พค</v>
      </c>
      <c r="U1965" t="str">
        <f t="shared" si="171"/>
        <v>1</v>
      </c>
      <c r="V1965" cm="1">
        <f t="array" ref="V1965">_xlfn.SWITCH(T1965,"มค",1,"กพ",2,"มี",3,"เม",4,"พค",5,"มิ",6,"กค",7,"สค",8,"กย",9,"ตค",10,"พย",11,"ธค",12)</f>
        <v>5</v>
      </c>
      <c r="W1965" s="55">
        <f t="shared" si="172"/>
        <v>2022</v>
      </c>
      <c r="X1965" s="54">
        <f t="shared" si="173"/>
        <v>44682</v>
      </c>
    </row>
    <row r="1966" spans="1:24" ht="24" x14ac:dyDescent="0.4">
      <c r="A1966" s="19">
        <v>8</v>
      </c>
      <c r="B1966" s="20" t="s">
        <v>3184</v>
      </c>
      <c r="C1966" s="21" t="s">
        <v>3191</v>
      </c>
      <c r="D1966" s="20" t="s">
        <v>1098</v>
      </c>
      <c r="E1966" s="23" t="s">
        <v>1099</v>
      </c>
      <c r="F1966" s="24" t="s">
        <v>1100</v>
      </c>
      <c r="G1966" s="25" t="s">
        <v>50</v>
      </c>
      <c r="H1966" s="26">
        <v>0</v>
      </c>
      <c r="I1966" s="26">
        <v>0</v>
      </c>
      <c r="J1966" s="27">
        <v>0</v>
      </c>
      <c r="K1966" s="28">
        <v>5</v>
      </c>
      <c r="L1966" s="27">
        <v>20</v>
      </c>
      <c r="M1966" s="27">
        <v>1.4</v>
      </c>
      <c r="N1966" s="29">
        <v>21.4</v>
      </c>
      <c r="O1966" s="27">
        <v>1.4</v>
      </c>
      <c r="P1966" s="27">
        <v>21.4</v>
      </c>
      <c r="Q1966" s="27">
        <v>21.5</v>
      </c>
      <c r="R1966" s="30"/>
      <c r="S1966">
        <f t="shared" si="169"/>
        <v>6</v>
      </c>
      <c r="T1966" t="str">
        <f t="shared" si="170"/>
        <v>พค</v>
      </c>
      <c r="U1966" t="str">
        <f t="shared" si="171"/>
        <v>1</v>
      </c>
      <c r="V1966" cm="1">
        <f t="array" ref="V1966">_xlfn.SWITCH(T1966,"มค",1,"กพ",2,"มี",3,"เม",4,"พค",5,"มิ",6,"กค",7,"สค",8,"กย",9,"ตค",10,"พย",11,"ธค",12)</f>
        <v>5</v>
      </c>
      <c r="W1966" s="55">
        <f t="shared" si="172"/>
        <v>2022</v>
      </c>
      <c r="X1966" s="54">
        <f t="shared" si="173"/>
        <v>44682</v>
      </c>
    </row>
    <row r="1967" spans="1:24" ht="24" x14ac:dyDescent="0.4">
      <c r="A1967" s="19">
        <v>9</v>
      </c>
      <c r="B1967" s="20" t="s">
        <v>3184</v>
      </c>
      <c r="C1967" s="21" t="s">
        <v>3192</v>
      </c>
      <c r="D1967" s="20" t="s">
        <v>1093</v>
      </c>
      <c r="E1967" s="23" t="s">
        <v>1094</v>
      </c>
      <c r="F1967" s="24" t="s">
        <v>1095</v>
      </c>
      <c r="G1967" s="25" t="s">
        <v>50</v>
      </c>
      <c r="H1967" s="26">
        <v>0</v>
      </c>
      <c r="I1967" s="26">
        <v>0</v>
      </c>
      <c r="J1967" s="27">
        <v>0</v>
      </c>
      <c r="K1967" s="28">
        <v>55</v>
      </c>
      <c r="L1967" s="27">
        <v>220</v>
      </c>
      <c r="M1967" s="27">
        <v>15.4</v>
      </c>
      <c r="N1967" s="29">
        <v>235.4</v>
      </c>
      <c r="O1967" s="27">
        <v>15.4</v>
      </c>
      <c r="P1967" s="27">
        <v>235.4</v>
      </c>
      <c r="Q1967" s="27">
        <v>235.4</v>
      </c>
      <c r="R1967" s="30" t="s">
        <v>3193</v>
      </c>
      <c r="S1967">
        <f t="shared" si="169"/>
        <v>6</v>
      </c>
      <c r="T1967" t="str">
        <f t="shared" si="170"/>
        <v>พค</v>
      </c>
      <c r="U1967" t="str">
        <f t="shared" si="171"/>
        <v>1</v>
      </c>
      <c r="V1967" cm="1">
        <f t="array" ref="V1967">_xlfn.SWITCH(T1967,"มค",1,"กพ",2,"มี",3,"เม",4,"พค",5,"มิ",6,"กค",7,"สค",8,"กย",9,"ตค",10,"พย",11,"ธค",12)</f>
        <v>5</v>
      </c>
      <c r="W1967" s="55">
        <f t="shared" si="172"/>
        <v>2022</v>
      </c>
      <c r="X1967" s="54">
        <f t="shared" si="173"/>
        <v>44682</v>
      </c>
    </row>
    <row r="1968" spans="1:24" ht="24" x14ac:dyDescent="0.4">
      <c r="A1968" s="19">
        <v>10</v>
      </c>
      <c r="B1968" s="20" t="s">
        <v>3184</v>
      </c>
      <c r="C1968" s="21" t="s">
        <v>3194</v>
      </c>
      <c r="D1968" s="20" t="s">
        <v>1089</v>
      </c>
      <c r="E1968" s="23" t="s">
        <v>1090</v>
      </c>
      <c r="F1968" s="24" t="s">
        <v>1091</v>
      </c>
      <c r="G1968" s="25" t="s">
        <v>50</v>
      </c>
      <c r="H1968" s="26">
        <v>0</v>
      </c>
      <c r="I1968" s="26">
        <v>0</v>
      </c>
      <c r="J1968" s="27">
        <v>0</v>
      </c>
      <c r="K1968" s="28">
        <v>155</v>
      </c>
      <c r="L1968" s="27">
        <v>620</v>
      </c>
      <c r="M1968" s="27">
        <v>43.4</v>
      </c>
      <c r="N1968" s="29">
        <v>663.4</v>
      </c>
      <c r="O1968" s="27">
        <v>43.4</v>
      </c>
      <c r="P1968" s="27">
        <v>663.4</v>
      </c>
      <c r="Q1968" s="27">
        <v>663.5</v>
      </c>
      <c r="R1968" s="30"/>
      <c r="S1968">
        <f t="shared" si="169"/>
        <v>6</v>
      </c>
      <c r="T1968" t="str">
        <f t="shared" si="170"/>
        <v>พค</v>
      </c>
      <c r="U1968" t="str">
        <f t="shared" si="171"/>
        <v>1</v>
      </c>
      <c r="V1968" cm="1">
        <f t="array" ref="V1968">_xlfn.SWITCH(T1968,"มค",1,"กพ",2,"มี",3,"เม",4,"พค",5,"มิ",6,"กค",7,"สค",8,"กย",9,"ตค",10,"พย",11,"ธค",12)</f>
        <v>5</v>
      </c>
      <c r="W1968" s="55">
        <f t="shared" si="172"/>
        <v>2022</v>
      </c>
      <c r="X1968" s="54">
        <f t="shared" si="173"/>
        <v>44682</v>
      </c>
    </row>
    <row r="1969" spans="1:24" ht="24" x14ac:dyDescent="0.4">
      <c r="A1969" s="19">
        <v>11</v>
      </c>
      <c r="B1969" s="20" t="s">
        <v>3184</v>
      </c>
      <c r="C1969" s="21" t="s">
        <v>3195</v>
      </c>
      <c r="D1969" s="20" t="s">
        <v>1085</v>
      </c>
      <c r="E1969" s="23" t="s">
        <v>1086</v>
      </c>
      <c r="F1969" s="24" t="s">
        <v>1087</v>
      </c>
      <c r="G1969" s="25" t="s">
        <v>50</v>
      </c>
      <c r="H1969" s="26">
        <v>0</v>
      </c>
      <c r="I1969" s="26">
        <v>0</v>
      </c>
      <c r="J1969" s="27">
        <v>0</v>
      </c>
      <c r="K1969" s="28">
        <v>2</v>
      </c>
      <c r="L1969" s="27">
        <v>8</v>
      </c>
      <c r="M1969" s="27">
        <v>0.56000000000000005</v>
      </c>
      <c r="N1969" s="29">
        <v>8.56</v>
      </c>
      <c r="O1969" s="27">
        <v>0.56000000000000005</v>
      </c>
      <c r="P1969" s="27">
        <v>8.56</v>
      </c>
      <c r="Q1969" s="27">
        <v>8.75</v>
      </c>
      <c r="R1969" s="30"/>
      <c r="S1969">
        <f t="shared" si="169"/>
        <v>6</v>
      </c>
      <c r="T1969" t="str">
        <f t="shared" si="170"/>
        <v>พค</v>
      </c>
      <c r="U1969" t="str">
        <f t="shared" si="171"/>
        <v>1</v>
      </c>
      <c r="V1969" cm="1">
        <f t="array" ref="V1969">_xlfn.SWITCH(T1969,"มค",1,"กพ",2,"มี",3,"เม",4,"พค",5,"มิ",6,"กค",7,"สค",8,"กย",9,"ตค",10,"พย",11,"ธค",12)</f>
        <v>5</v>
      </c>
      <c r="W1969" s="55">
        <f t="shared" si="172"/>
        <v>2022</v>
      </c>
      <c r="X1969" s="54">
        <f t="shared" si="173"/>
        <v>44682</v>
      </c>
    </row>
    <row r="1970" spans="1:24" ht="24" x14ac:dyDescent="0.4">
      <c r="A1970" s="19">
        <v>12</v>
      </c>
      <c r="B1970" s="20" t="s">
        <v>3196</v>
      </c>
      <c r="C1970" s="21" t="s">
        <v>3197</v>
      </c>
      <c r="D1970" s="20" t="s">
        <v>1128</v>
      </c>
      <c r="E1970" s="23" t="s">
        <v>1129</v>
      </c>
      <c r="F1970" s="24" t="s">
        <v>1130</v>
      </c>
      <c r="G1970" s="25" t="s">
        <v>50</v>
      </c>
      <c r="H1970" s="26">
        <v>0</v>
      </c>
      <c r="I1970" s="26">
        <v>0</v>
      </c>
      <c r="J1970" s="27">
        <v>0</v>
      </c>
      <c r="K1970" s="28">
        <v>51</v>
      </c>
      <c r="L1970" s="27">
        <v>204</v>
      </c>
      <c r="M1970" s="27">
        <v>14.28</v>
      </c>
      <c r="N1970" s="29">
        <v>218.28</v>
      </c>
      <c r="O1970" s="27">
        <v>14.28</v>
      </c>
      <c r="P1970" s="27">
        <v>218.28</v>
      </c>
      <c r="Q1970" s="27">
        <v>218.5</v>
      </c>
      <c r="R1970" s="30"/>
      <c r="S1970">
        <f t="shared" si="169"/>
        <v>6</v>
      </c>
      <c r="T1970" t="str">
        <f t="shared" si="170"/>
        <v>พค</v>
      </c>
      <c r="U1970" t="str">
        <f t="shared" si="171"/>
        <v>1</v>
      </c>
      <c r="V1970" cm="1">
        <f t="array" ref="V1970">_xlfn.SWITCH(T1970,"มค",1,"กพ",2,"มี",3,"เม",4,"พค",5,"มิ",6,"กค",7,"สค",8,"กย",9,"ตค",10,"พย",11,"ธค",12)</f>
        <v>5</v>
      </c>
      <c r="W1970" s="55">
        <f t="shared" si="172"/>
        <v>2022</v>
      </c>
      <c r="X1970" s="54">
        <f t="shared" si="173"/>
        <v>44682</v>
      </c>
    </row>
    <row r="1971" spans="1:24" ht="24" x14ac:dyDescent="0.4">
      <c r="A1971" s="19">
        <v>13</v>
      </c>
      <c r="B1971" s="20" t="s">
        <v>3196</v>
      </c>
      <c r="C1971" s="21" t="s">
        <v>3198</v>
      </c>
      <c r="D1971" s="20" t="s">
        <v>2347</v>
      </c>
      <c r="E1971" s="23" t="s">
        <v>2348</v>
      </c>
      <c r="F1971" s="24" t="s">
        <v>2349</v>
      </c>
      <c r="G1971" s="25" t="s">
        <v>3199</v>
      </c>
      <c r="H1971" s="26">
        <v>2188</v>
      </c>
      <c r="I1971" s="26">
        <v>153.16</v>
      </c>
      <c r="J1971" s="27">
        <v>2341.16</v>
      </c>
      <c r="K1971" s="28">
        <v>121</v>
      </c>
      <c r="L1971" s="27">
        <v>484</v>
      </c>
      <c r="M1971" s="27">
        <v>33.880000000000003</v>
      </c>
      <c r="N1971" s="29">
        <v>517.88</v>
      </c>
      <c r="O1971" s="27">
        <v>187.04</v>
      </c>
      <c r="P1971" s="27">
        <v>2859.04</v>
      </c>
      <c r="Q1971" s="27">
        <v>2859.25</v>
      </c>
      <c r="R1971" s="30"/>
      <c r="S1971">
        <f t="shared" ref="S1971:S2034" si="174">LEN(B1971)</f>
        <v>6</v>
      </c>
      <c r="T1971" t="str">
        <f t="shared" ref="T1971:T2034" si="175">IF(S1971=5,MID(B1971,2,2),MID(B1971,3,2))</f>
        <v>พค</v>
      </c>
      <c r="U1971" t="str">
        <f t="shared" ref="U1971:U2034" si="176">IF(S1971=6,LEFT(B1971,1),LEFT(B1971,2))</f>
        <v>1</v>
      </c>
      <c r="V1971" cm="1">
        <f t="array" ref="V1971">_xlfn.SWITCH(T1971,"มค",1,"กพ",2,"มี",3,"เม",4,"พค",5,"มิ",6,"กค",7,"สค",8,"กย",9,"ตค",10,"พย",11,"ธค",12)</f>
        <v>5</v>
      </c>
      <c r="W1971" s="55">
        <f t="shared" ref="W1971:W2034" si="177">(2500+RIGHT(B1971,2))-543</f>
        <v>2022</v>
      </c>
      <c r="X1971" s="54">
        <f t="shared" ref="X1971:X2034" si="178">DATE(W1971,V1971,U1971)</f>
        <v>44682</v>
      </c>
    </row>
    <row r="1972" spans="1:24" ht="24" x14ac:dyDescent="0.4">
      <c r="A1972" s="19">
        <v>14</v>
      </c>
      <c r="B1972" s="20" t="s">
        <v>3196</v>
      </c>
      <c r="C1972" s="21" t="s">
        <v>3200</v>
      </c>
      <c r="D1972" s="20" t="s">
        <v>1144</v>
      </c>
      <c r="E1972" s="23" t="s">
        <v>1145</v>
      </c>
      <c r="F1972" s="24" t="s">
        <v>1146</v>
      </c>
      <c r="G1972" s="25" t="s">
        <v>50</v>
      </c>
      <c r="H1972" s="26">
        <v>0</v>
      </c>
      <c r="I1972" s="26">
        <v>0</v>
      </c>
      <c r="J1972" s="27">
        <v>0</v>
      </c>
      <c r="K1972" s="28">
        <v>478</v>
      </c>
      <c r="L1972" s="27">
        <v>1912</v>
      </c>
      <c r="M1972" s="27">
        <v>133.84</v>
      </c>
      <c r="N1972" s="29">
        <v>2045.84</v>
      </c>
      <c r="O1972" s="27">
        <v>133.84</v>
      </c>
      <c r="P1972" s="27">
        <v>2045.84</v>
      </c>
      <c r="Q1972" s="27">
        <v>2046</v>
      </c>
      <c r="R1972" s="30"/>
      <c r="S1972">
        <f t="shared" si="174"/>
        <v>6</v>
      </c>
      <c r="T1972" t="str">
        <f t="shared" si="175"/>
        <v>พค</v>
      </c>
      <c r="U1972" t="str">
        <f t="shared" si="176"/>
        <v>1</v>
      </c>
      <c r="V1972" cm="1">
        <f t="array" ref="V1972">_xlfn.SWITCH(T1972,"มค",1,"กพ",2,"มี",3,"เม",4,"พค",5,"มิ",6,"กค",7,"สค",8,"กย",9,"ตค",10,"พย",11,"ธค",12)</f>
        <v>5</v>
      </c>
      <c r="W1972" s="55">
        <f t="shared" si="177"/>
        <v>2022</v>
      </c>
      <c r="X1972" s="54">
        <f t="shared" si="178"/>
        <v>44682</v>
      </c>
    </row>
    <row r="1973" spans="1:24" ht="24" x14ac:dyDescent="0.4">
      <c r="A1973" s="19">
        <v>15</v>
      </c>
      <c r="B1973" s="20" t="s">
        <v>3196</v>
      </c>
      <c r="C1973" s="21" t="s">
        <v>3201</v>
      </c>
      <c r="D1973" s="20" t="s">
        <v>1296</v>
      </c>
      <c r="E1973" s="23" t="s">
        <v>1297</v>
      </c>
      <c r="F1973" s="24" t="s">
        <v>1298</v>
      </c>
      <c r="G1973" s="25" t="s">
        <v>50</v>
      </c>
      <c r="H1973" s="26">
        <v>0</v>
      </c>
      <c r="I1973" s="26">
        <v>0</v>
      </c>
      <c r="J1973" s="27">
        <v>0</v>
      </c>
      <c r="K1973" s="28">
        <v>19</v>
      </c>
      <c r="L1973" s="27">
        <v>76</v>
      </c>
      <c r="M1973" s="27">
        <v>5.32</v>
      </c>
      <c r="N1973" s="29">
        <v>81.319999999999993</v>
      </c>
      <c r="O1973" s="27">
        <v>5.32</v>
      </c>
      <c r="P1973" s="27">
        <v>81.319999999999993</v>
      </c>
      <c r="Q1973" s="27">
        <v>81.5</v>
      </c>
      <c r="R1973" s="30"/>
      <c r="S1973">
        <f t="shared" si="174"/>
        <v>6</v>
      </c>
      <c r="T1973" t="str">
        <f t="shared" si="175"/>
        <v>พค</v>
      </c>
      <c r="U1973" t="str">
        <f t="shared" si="176"/>
        <v>1</v>
      </c>
      <c r="V1973" cm="1">
        <f t="array" ref="V1973">_xlfn.SWITCH(T1973,"มค",1,"กพ",2,"มี",3,"เม",4,"พค",5,"มิ",6,"กค",7,"สค",8,"กย",9,"ตค",10,"พย",11,"ธค",12)</f>
        <v>5</v>
      </c>
      <c r="W1973" s="55">
        <f t="shared" si="177"/>
        <v>2022</v>
      </c>
      <c r="X1973" s="54">
        <f t="shared" si="178"/>
        <v>44682</v>
      </c>
    </row>
    <row r="1974" spans="1:24" ht="24" x14ac:dyDescent="0.4">
      <c r="A1974" s="19">
        <v>16</v>
      </c>
      <c r="B1974" s="20" t="s">
        <v>3202</v>
      </c>
      <c r="C1974" s="21" t="s">
        <v>3203</v>
      </c>
      <c r="D1974" s="20" t="s">
        <v>1832</v>
      </c>
      <c r="E1974" s="23" t="s">
        <v>1833</v>
      </c>
      <c r="F1974" s="24" t="s">
        <v>1834</v>
      </c>
      <c r="G1974" s="25" t="s">
        <v>3182</v>
      </c>
      <c r="H1974" s="26">
        <v>3868</v>
      </c>
      <c r="I1974" s="26">
        <v>270.76</v>
      </c>
      <c r="J1974" s="27">
        <v>4138.76</v>
      </c>
      <c r="K1974" s="28">
        <v>0</v>
      </c>
      <c r="L1974" s="27">
        <v>0</v>
      </c>
      <c r="M1974" s="27">
        <v>0</v>
      </c>
      <c r="N1974" s="29">
        <v>0</v>
      </c>
      <c r="O1974" s="27">
        <v>270.76</v>
      </c>
      <c r="P1974" s="27">
        <v>4138.76</v>
      </c>
      <c r="Q1974" s="27">
        <v>4138.76</v>
      </c>
      <c r="R1974" s="30" t="s">
        <v>3204</v>
      </c>
      <c r="S1974">
        <f t="shared" si="174"/>
        <v>6</v>
      </c>
      <c r="T1974" t="str">
        <f t="shared" si="175"/>
        <v>พค</v>
      </c>
      <c r="U1974" t="str">
        <f t="shared" si="176"/>
        <v>1</v>
      </c>
      <c r="V1974" cm="1">
        <f t="array" ref="V1974">_xlfn.SWITCH(T1974,"มค",1,"กพ",2,"มี",3,"เม",4,"พค",5,"มิ",6,"กค",7,"สค",8,"กย",9,"ตค",10,"พย",11,"ธค",12)</f>
        <v>5</v>
      </c>
      <c r="W1974" s="55">
        <f t="shared" si="177"/>
        <v>2022</v>
      </c>
      <c r="X1974" s="54">
        <f t="shared" si="178"/>
        <v>44682</v>
      </c>
    </row>
    <row r="1975" spans="1:24" ht="24" x14ac:dyDescent="0.4">
      <c r="A1975" s="19">
        <v>17</v>
      </c>
      <c r="B1975" s="20" t="s">
        <v>3205</v>
      </c>
      <c r="C1975" s="21" t="s">
        <v>3206</v>
      </c>
      <c r="D1975" s="20" t="s">
        <v>2406</v>
      </c>
      <c r="E1975" s="23" t="s">
        <v>252</v>
      </c>
      <c r="F1975" s="24" t="s">
        <v>2407</v>
      </c>
      <c r="G1975" s="25" t="s">
        <v>50</v>
      </c>
      <c r="H1975" s="26">
        <v>0</v>
      </c>
      <c r="I1975" s="26">
        <v>0</v>
      </c>
      <c r="J1975" s="27">
        <v>0</v>
      </c>
      <c r="K1975" s="28">
        <v>1</v>
      </c>
      <c r="L1975" s="27">
        <v>4</v>
      </c>
      <c r="M1975" s="27">
        <v>0.28000000000000003</v>
      </c>
      <c r="N1975" s="29">
        <v>4.28</v>
      </c>
      <c r="O1975" s="27">
        <v>0.28000000000000003</v>
      </c>
      <c r="P1975" s="27">
        <v>4.28</v>
      </c>
      <c r="Q1975" s="27">
        <v>4.5</v>
      </c>
      <c r="R1975" s="30"/>
      <c r="S1975">
        <f t="shared" si="174"/>
        <v>6</v>
      </c>
      <c r="T1975" t="str">
        <f t="shared" si="175"/>
        <v>พค</v>
      </c>
      <c r="U1975" t="str">
        <f t="shared" si="176"/>
        <v>1</v>
      </c>
      <c r="V1975" cm="1">
        <f t="array" ref="V1975">_xlfn.SWITCH(T1975,"มค",1,"กพ",2,"มี",3,"เม",4,"พค",5,"มิ",6,"กค",7,"สค",8,"กย",9,"ตค",10,"พย",11,"ธค",12)</f>
        <v>5</v>
      </c>
      <c r="W1975" s="55">
        <f t="shared" si="177"/>
        <v>2022</v>
      </c>
      <c r="X1975" s="54">
        <f t="shared" si="178"/>
        <v>44682</v>
      </c>
    </row>
    <row r="1976" spans="1:24" ht="24" x14ac:dyDescent="0.4">
      <c r="A1976" s="19">
        <v>18</v>
      </c>
      <c r="B1976" s="20" t="s">
        <v>3205</v>
      </c>
      <c r="C1976" s="21" t="s">
        <v>3207</v>
      </c>
      <c r="D1976" s="20" t="s">
        <v>1140</v>
      </c>
      <c r="E1976" s="23" t="s">
        <v>1141</v>
      </c>
      <c r="F1976" s="24" t="s">
        <v>1142</v>
      </c>
      <c r="G1976" s="25" t="s">
        <v>50</v>
      </c>
      <c r="H1976" s="26">
        <v>0</v>
      </c>
      <c r="I1976" s="26">
        <v>0</v>
      </c>
      <c r="J1976" s="27">
        <v>0</v>
      </c>
      <c r="K1976" s="28">
        <v>108</v>
      </c>
      <c r="L1976" s="27">
        <v>432</v>
      </c>
      <c r="M1976" s="27">
        <v>30.24</v>
      </c>
      <c r="N1976" s="29">
        <v>462.24</v>
      </c>
      <c r="O1976" s="27">
        <v>30.24</v>
      </c>
      <c r="P1976" s="27">
        <v>462.24</v>
      </c>
      <c r="Q1976" s="27">
        <v>462.25</v>
      </c>
      <c r="R1976" s="30"/>
      <c r="S1976">
        <f t="shared" si="174"/>
        <v>6</v>
      </c>
      <c r="T1976" t="str">
        <f t="shared" si="175"/>
        <v>พค</v>
      </c>
      <c r="U1976" t="str">
        <f t="shared" si="176"/>
        <v>1</v>
      </c>
      <c r="V1976" cm="1">
        <f t="array" ref="V1976">_xlfn.SWITCH(T1976,"มค",1,"กพ",2,"มี",3,"เม",4,"พค",5,"มิ",6,"กค",7,"สค",8,"กย",9,"ตค",10,"พย",11,"ธค",12)</f>
        <v>5</v>
      </c>
      <c r="W1976" s="55">
        <f t="shared" si="177"/>
        <v>2022</v>
      </c>
      <c r="X1976" s="54">
        <f t="shared" si="178"/>
        <v>44682</v>
      </c>
    </row>
    <row r="1977" spans="1:24" ht="24" x14ac:dyDescent="0.4">
      <c r="A1977" s="19">
        <v>19</v>
      </c>
      <c r="B1977" s="20" t="s">
        <v>3205</v>
      </c>
      <c r="C1977" s="21" t="s">
        <v>3208</v>
      </c>
      <c r="D1977" s="20" t="s">
        <v>1170</v>
      </c>
      <c r="E1977" s="23" t="s">
        <v>382</v>
      </c>
      <c r="F1977" s="24" t="s">
        <v>1171</v>
      </c>
      <c r="G1977" s="25" t="s">
        <v>50</v>
      </c>
      <c r="H1977" s="26">
        <v>0</v>
      </c>
      <c r="I1977" s="26">
        <v>0</v>
      </c>
      <c r="J1977" s="27">
        <v>0</v>
      </c>
      <c r="K1977" s="28">
        <v>5</v>
      </c>
      <c r="L1977" s="27">
        <v>20</v>
      </c>
      <c r="M1977" s="27">
        <v>1.4</v>
      </c>
      <c r="N1977" s="29">
        <v>21.4</v>
      </c>
      <c r="O1977" s="27">
        <v>1.4</v>
      </c>
      <c r="P1977" s="27">
        <v>21.4</v>
      </c>
      <c r="Q1977" s="27">
        <v>21.5</v>
      </c>
      <c r="R1977" s="30"/>
      <c r="S1977">
        <f t="shared" si="174"/>
        <v>6</v>
      </c>
      <c r="T1977" t="str">
        <f t="shared" si="175"/>
        <v>พค</v>
      </c>
      <c r="U1977" t="str">
        <f t="shared" si="176"/>
        <v>1</v>
      </c>
      <c r="V1977" cm="1">
        <f t="array" ref="V1977">_xlfn.SWITCH(T1977,"มค",1,"กพ",2,"มี",3,"เม",4,"พค",5,"มิ",6,"กค",7,"สค",8,"กย",9,"ตค",10,"พย",11,"ธค",12)</f>
        <v>5</v>
      </c>
      <c r="W1977" s="55">
        <f t="shared" si="177"/>
        <v>2022</v>
      </c>
      <c r="X1977" s="54">
        <f t="shared" si="178"/>
        <v>44682</v>
      </c>
    </row>
    <row r="1978" spans="1:24" ht="24" x14ac:dyDescent="0.4">
      <c r="A1978" s="19">
        <v>20</v>
      </c>
      <c r="B1978" s="20" t="s">
        <v>3205</v>
      </c>
      <c r="C1978" s="21" t="s">
        <v>3209</v>
      </c>
      <c r="D1978" s="20" t="s">
        <v>1152</v>
      </c>
      <c r="E1978" s="32" t="s">
        <v>1153</v>
      </c>
      <c r="F1978" s="32" t="s">
        <v>1154</v>
      </c>
      <c r="G1978" s="25" t="s">
        <v>50</v>
      </c>
      <c r="H1978" s="26">
        <v>0</v>
      </c>
      <c r="I1978" s="26">
        <v>0</v>
      </c>
      <c r="J1978" s="27">
        <v>0</v>
      </c>
      <c r="K1978" s="28">
        <v>15</v>
      </c>
      <c r="L1978" s="27">
        <v>60</v>
      </c>
      <c r="M1978" s="27">
        <v>4.2</v>
      </c>
      <c r="N1978" s="29">
        <v>64.2</v>
      </c>
      <c r="O1978" s="27">
        <v>4.2</v>
      </c>
      <c r="P1978" s="27">
        <v>64.2</v>
      </c>
      <c r="Q1978" s="27">
        <v>64.25</v>
      </c>
      <c r="R1978" s="30"/>
      <c r="S1978">
        <f t="shared" si="174"/>
        <v>6</v>
      </c>
      <c r="T1978" t="str">
        <f t="shared" si="175"/>
        <v>พค</v>
      </c>
      <c r="U1978" t="str">
        <f t="shared" si="176"/>
        <v>1</v>
      </c>
      <c r="V1978" cm="1">
        <f t="array" ref="V1978">_xlfn.SWITCH(T1978,"มค",1,"กพ",2,"มี",3,"เม",4,"พค",5,"มิ",6,"กค",7,"สค",8,"กย",9,"ตค",10,"พย",11,"ธค",12)</f>
        <v>5</v>
      </c>
      <c r="W1978" s="55">
        <f t="shared" si="177"/>
        <v>2022</v>
      </c>
      <c r="X1978" s="54">
        <f t="shared" si="178"/>
        <v>44682</v>
      </c>
    </row>
    <row r="1979" spans="1:24" ht="24" x14ac:dyDescent="0.4">
      <c r="A1979" s="19">
        <v>21</v>
      </c>
      <c r="B1979" s="20" t="s">
        <v>3205</v>
      </c>
      <c r="C1979" s="21" t="s">
        <v>3210</v>
      </c>
      <c r="D1979" s="20" t="s">
        <v>1160</v>
      </c>
      <c r="E1979" s="33" t="s">
        <v>1157</v>
      </c>
      <c r="F1979" s="21" t="s">
        <v>1161</v>
      </c>
      <c r="G1979" s="25" t="s">
        <v>50</v>
      </c>
      <c r="H1979" s="26">
        <v>0</v>
      </c>
      <c r="I1979" s="26">
        <v>0</v>
      </c>
      <c r="J1979" s="27">
        <v>0</v>
      </c>
      <c r="K1979" s="28">
        <v>41</v>
      </c>
      <c r="L1979" s="27">
        <v>164</v>
      </c>
      <c r="M1979" s="27">
        <v>11.48</v>
      </c>
      <c r="N1979" s="29">
        <v>175.48</v>
      </c>
      <c r="O1979" s="27">
        <v>11.48</v>
      </c>
      <c r="P1979" s="27">
        <v>175.48</v>
      </c>
      <c r="Q1979" s="27">
        <v>175.5</v>
      </c>
      <c r="R1979" s="30"/>
      <c r="S1979">
        <f t="shared" si="174"/>
        <v>6</v>
      </c>
      <c r="T1979" t="str">
        <f t="shared" si="175"/>
        <v>พค</v>
      </c>
      <c r="U1979" t="str">
        <f t="shared" si="176"/>
        <v>1</v>
      </c>
      <c r="V1979" cm="1">
        <f t="array" ref="V1979">_xlfn.SWITCH(T1979,"มค",1,"กพ",2,"มี",3,"เม",4,"พค",5,"มิ",6,"กค",7,"สค",8,"กย",9,"ตค",10,"พย",11,"ธค",12)</f>
        <v>5</v>
      </c>
      <c r="W1979" s="55">
        <f t="shared" si="177"/>
        <v>2022</v>
      </c>
      <c r="X1979" s="54">
        <f t="shared" si="178"/>
        <v>44682</v>
      </c>
    </row>
    <row r="1980" spans="1:24" ht="24" x14ac:dyDescent="0.4">
      <c r="A1980" s="19">
        <v>22</v>
      </c>
      <c r="B1980" s="20" t="s">
        <v>3205</v>
      </c>
      <c r="C1980" s="21" t="s">
        <v>3211</v>
      </c>
      <c r="D1980" s="20" t="s">
        <v>1156</v>
      </c>
      <c r="E1980" s="33" t="s">
        <v>1157</v>
      </c>
      <c r="F1980" s="21" t="s">
        <v>1158</v>
      </c>
      <c r="G1980" s="25" t="s">
        <v>50</v>
      </c>
      <c r="H1980" s="26">
        <v>0</v>
      </c>
      <c r="I1980" s="26">
        <v>0</v>
      </c>
      <c r="J1980" s="27">
        <v>0</v>
      </c>
      <c r="K1980" s="28">
        <v>15</v>
      </c>
      <c r="L1980" s="27">
        <v>60</v>
      </c>
      <c r="M1980" s="27">
        <v>4.2</v>
      </c>
      <c r="N1980" s="29">
        <v>64.2</v>
      </c>
      <c r="O1980" s="27">
        <v>4.2</v>
      </c>
      <c r="P1980" s="27">
        <v>64.2</v>
      </c>
      <c r="Q1980" s="27">
        <v>64.25</v>
      </c>
      <c r="R1980" s="30"/>
      <c r="S1980">
        <f t="shared" si="174"/>
        <v>6</v>
      </c>
      <c r="T1980" t="str">
        <f t="shared" si="175"/>
        <v>พค</v>
      </c>
      <c r="U1980" t="str">
        <f t="shared" si="176"/>
        <v>1</v>
      </c>
      <c r="V1980" cm="1">
        <f t="array" ref="V1980">_xlfn.SWITCH(T1980,"มค",1,"กพ",2,"มี",3,"เม",4,"พค",5,"มิ",6,"กค",7,"สค",8,"กย",9,"ตค",10,"พย",11,"ธค",12)</f>
        <v>5</v>
      </c>
      <c r="W1980" s="55">
        <f t="shared" si="177"/>
        <v>2022</v>
      </c>
      <c r="X1980" s="54">
        <f t="shared" si="178"/>
        <v>44682</v>
      </c>
    </row>
    <row r="1981" spans="1:24" ht="24" x14ac:dyDescent="0.4">
      <c r="A1981" s="19">
        <v>23</v>
      </c>
      <c r="B1981" s="20" t="s">
        <v>3205</v>
      </c>
      <c r="C1981" s="21" t="s">
        <v>3212</v>
      </c>
      <c r="D1981" s="20" t="s">
        <v>1148</v>
      </c>
      <c r="E1981" s="33" t="s">
        <v>1149</v>
      </c>
      <c r="F1981" s="21" t="s">
        <v>1150</v>
      </c>
      <c r="G1981" s="25" t="s">
        <v>50</v>
      </c>
      <c r="H1981" s="26">
        <v>0</v>
      </c>
      <c r="I1981" s="26">
        <v>0</v>
      </c>
      <c r="J1981" s="27">
        <v>0</v>
      </c>
      <c r="K1981" s="28">
        <v>27</v>
      </c>
      <c r="L1981" s="27">
        <v>108</v>
      </c>
      <c r="M1981" s="27">
        <v>7.56</v>
      </c>
      <c r="N1981" s="29">
        <v>115.56</v>
      </c>
      <c r="O1981" s="27">
        <v>7.56</v>
      </c>
      <c r="P1981" s="27">
        <v>115.56</v>
      </c>
      <c r="Q1981" s="27">
        <v>115.75</v>
      </c>
      <c r="R1981" s="30"/>
      <c r="S1981">
        <f t="shared" si="174"/>
        <v>6</v>
      </c>
      <c r="T1981" t="str">
        <f t="shared" si="175"/>
        <v>พค</v>
      </c>
      <c r="U1981" t="str">
        <f t="shared" si="176"/>
        <v>1</v>
      </c>
      <c r="V1981" cm="1">
        <f t="array" ref="V1981">_xlfn.SWITCH(T1981,"มค",1,"กพ",2,"มี",3,"เม",4,"พค",5,"มิ",6,"กค",7,"สค",8,"กย",9,"ตค",10,"พย",11,"ธค",12)</f>
        <v>5</v>
      </c>
      <c r="W1981" s="55">
        <f t="shared" si="177"/>
        <v>2022</v>
      </c>
      <c r="X1981" s="54">
        <f t="shared" si="178"/>
        <v>44682</v>
      </c>
    </row>
    <row r="1982" spans="1:24" ht="24" x14ac:dyDescent="0.4">
      <c r="A1982" s="19">
        <v>24</v>
      </c>
      <c r="B1982" s="20" t="s">
        <v>3205</v>
      </c>
      <c r="C1982" s="21" t="s">
        <v>3213</v>
      </c>
      <c r="D1982" s="20" t="s">
        <v>1188</v>
      </c>
      <c r="E1982" s="33" t="s">
        <v>1189</v>
      </c>
      <c r="F1982" s="21" t="s">
        <v>1190</v>
      </c>
      <c r="G1982" s="25" t="s">
        <v>50</v>
      </c>
      <c r="H1982" s="26">
        <v>0</v>
      </c>
      <c r="I1982" s="26">
        <v>0</v>
      </c>
      <c r="J1982" s="27">
        <v>0</v>
      </c>
      <c r="K1982" s="28">
        <v>24</v>
      </c>
      <c r="L1982" s="27">
        <v>96</v>
      </c>
      <c r="M1982" s="27">
        <v>6.72</v>
      </c>
      <c r="N1982" s="29">
        <v>102.72</v>
      </c>
      <c r="O1982" s="27">
        <v>6.72</v>
      </c>
      <c r="P1982" s="27">
        <v>102.72</v>
      </c>
      <c r="Q1982" s="27">
        <v>102.75</v>
      </c>
      <c r="R1982" s="30"/>
      <c r="S1982">
        <f t="shared" si="174"/>
        <v>6</v>
      </c>
      <c r="T1982" t="str">
        <f t="shared" si="175"/>
        <v>พค</v>
      </c>
      <c r="U1982" t="str">
        <f t="shared" si="176"/>
        <v>1</v>
      </c>
      <c r="V1982" cm="1">
        <f t="array" ref="V1982">_xlfn.SWITCH(T1982,"มค",1,"กพ",2,"มี",3,"เม",4,"พค",5,"มิ",6,"กค",7,"สค",8,"กย",9,"ตค",10,"พย",11,"ธค",12)</f>
        <v>5</v>
      </c>
      <c r="W1982" s="55">
        <f t="shared" si="177"/>
        <v>2022</v>
      </c>
      <c r="X1982" s="54">
        <f t="shared" si="178"/>
        <v>44682</v>
      </c>
    </row>
    <row r="1983" spans="1:24" ht="24" x14ac:dyDescent="0.4">
      <c r="A1983" s="19">
        <v>25</v>
      </c>
      <c r="B1983" s="20" t="s">
        <v>3205</v>
      </c>
      <c r="C1983" s="21" t="s">
        <v>3214</v>
      </c>
      <c r="D1983" s="20" t="s">
        <v>1184</v>
      </c>
      <c r="E1983" s="33" t="s">
        <v>1185</v>
      </c>
      <c r="F1983" s="21" t="s">
        <v>1186</v>
      </c>
      <c r="G1983" s="25" t="s">
        <v>50</v>
      </c>
      <c r="H1983" s="26">
        <v>0</v>
      </c>
      <c r="I1983" s="26">
        <v>0</v>
      </c>
      <c r="J1983" s="27">
        <v>0</v>
      </c>
      <c r="K1983" s="28">
        <v>8</v>
      </c>
      <c r="L1983" s="27">
        <v>32</v>
      </c>
      <c r="M1983" s="27">
        <v>2.2400000000000002</v>
      </c>
      <c r="N1983" s="29">
        <v>34.24</v>
      </c>
      <c r="O1983" s="27">
        <v>2.2400000000000002</v>
      </c>
      <c r="P1983" s="27">
        <v>34.24</v>
      </c>
      <c r="Q1983" s="27">
        <v>34.25</v>
      </c>
      <c r="R1983" s="30"/>
      <c r="S1983">
        <f t="shared" si="174"/>
        <v>6</v>
      </c>
      <c r="T1983" t="str">
        <f t="shared" si="175"/>
        <v>พค</v>
      </c>
      <c r="U1983" t="str">
        <f t="shared" si="176"/>
        <v>1</v>
      </c>
      <c r="V1983" cm="1">
        <f t="array" ref="V1983">_xlfn.SWITCH(T1983,"มค",1,"กพ",2,"มี",3,"เม",4,"พค",5,"มิ",6,"กค",7,"สค",8,"กย",9,"ตค",10,"พย",11,"ธค",12)</f>
        <v>5</v>
      </c>
      <c r="W1983" s="55">
        <f t="shared" si="177"/>
        <v>2022</v>
      </c>
      <c r="X1983" s="54">
        <f t="shared" si="178"/>
        <v>44682</v>
      </c>
    </row>
    <row r="1984" spans="1:24" ht="24" x14ac:dyDescent="0.4">
      <c r="A1984" s="19">
        <v>26</v>
      </c>
      <c r="B1984" s="20" t="s">
        <v>3205</v>
      </c>
      <c r="C1984" s="21" t="s">
        <v>3215</v>
      </c>
      <c r="D1984" s="20" t="s">
        <v>1181</v>
      </c>
      <c r="E1984" s="33" t="s">
        <v>1182</v>
      </c>
      <c r="F1984" s="21" t="s">
        <v>1850</v>
      </c>
      <c r="G1984" s="25" t="s">
        <v>50</v>
      </c>
      <c r="H1984" s="26">
        <v>0</v>
      </c>
      <c r="I1984" s="26">
        <v>0</v>
      </c>
      <c r="J1984" s="27">
        <v>0</v>
      </c>
      <c r="K1984" s="28">
        <v>18</v>
      </c>
      <c r="L1984" s="27">
        <v>72</v>
      </c>
      <c r="M1984" s="27">
        <v>5.04</v>
      </c>
      <c r="N1984" s="29">
        <v>77.040000000000006</v>
      </c>
      <c r="O1984" s="27">
        <v>5.04</v>
      </c>
      <c r="P1984" s="27">
        <v>77.040000000000006</v>
      </c>
      <c r="Q1984" s="27">
        <v>77.25</v>
      </c>
      <c r="R1984" s="30"/>
      <c r="S1984">
        <f t="shared" si="174"/>
        <v>6</v>
      </c>
      <c r="T1984" t="str">
        <f t="shared" si="175"/>
        <v>พค</v>
      </c>
      <c r="U1984" t="str">
        <f t="shared" si="176"/>
        <v>1</v>
      </c>
      <c r="V1984" cm="1">
        <f t="array" ref="V1984">_xlfn.SWITCH(T1984,"มค",1,"กพ",2,"มี",3,"เม",4,"พค",5,"มิ",6,"กค",7,"สค",8,"กย",9,"ตค",10,"พย",11,"ธค",12)</f>
        <v>5</v>
      </c>
      <c r="W1984" s="55">
        <f t="shared" si="177"/>
        <v>2022</v>
      </c>
      <c r="X1984" s="54">
        <f t="shared" si="178"/>
        <v>44682</v>
      </c>
    </row>
    <row r="1985" spans="1:24" ht="24" x14ac:dyDescent="0.4">
      <c r="A1985" s="19">
        <v>27</v>
      </c>
      <c r="B1985" s="20" t="s">
        <v>3205</v>
      </c>
      <c r="C1985" s="21" t="s">
        <v>3216</v>
      </c>
      <c r="D1985" s="20" t="s">
        <v>1177</v>
      </c>
      <c r="E1985" s="33" t="s">
        <v>1178</v>
      </c>
      <c r="F1985" s="21" t="s">
        <v>1179</v>
      </c>
      <c r="G1985" s="25" t="s">
        <v>50</v>
      </c>
      <c r="H1985" s="26">
        <v>0</v>
      </c>
      <c r="I1985" s="26">
        <v>0</v>
      </c>
      <c r="J1985" s="27">
        <v>0</v>
      </c>
      <c r="K1985" s="28">
        <v>9</v>
      </c>
      <c r="L1985" s="27">
        <v>36</v>
      </c>
      <c r="M1985" s="27">
        <v>2.52</v>
      </c>
      <c r="N1985" s="29">
        <v>38.520000000000003</v>
      </c>
      <c r="O1985" s="27">
        <v>2.52</v>
      </c>
      <c r="P1985" s="27">
        <v>38.520000000000003</v>
      </c>
      <c r="Q1985" s="27">
        <v>38.75</v>
      </c>
      <c r="R1985" s="30"/>
      <c r="S1985">
        <f t="shared" si="174"/>
        <v>6</v>
      </c>
      <c r="T1985" t="str">
        <f t="shared" si="175"/>
        <v>พค</v>
      </c>
      <c r="U1985" t="str">
        <f t="shared" si="176"/>
        <v>1</v>
      </c>
      <c r="V1985" cm="1">
        <f t="array" ref="V1985">_xlfn.SWITCH(T1985,"มค",1,"กพ",2,"มี",3,"เม",4,"พค",5,"มิ",6,"กค",7,"สค",8,"กย",9,"ตค",10,"พย",11,"ธค",12)</f>
        <v>5</v>
      </c>
      <c r="W1985" s="55">
        <f t="shared" si="177"/>
        <v>2022</v>
      </c>
      <c r="X1985" s="54">
        <f t="shared" si="178"/>
        <v>44682</v>
      </c>
    </row>
    <row r="1986" spans="1:24" ht="24" x14ac:dyDescent="0.4">
      <c r="A1986" s="19">
        <v>28</v>
      </c>
      <c r="B1986" s="20" t="s">
        <v>3217</v>
      </c>
      <c r="C1986" s="21" t="s">
        <v>3218</v>
      </c>
      <c r="D1986" s="20" t="s">
        <v>1228</v>
      </c>
      <c r="E1986" s="33" t="s">
        <v>1229</v>
      </c>
      <c r="F1986" s="21" t="s">
        <v>1230</v>
      </c>
      <c r="G1986" s="25" t="s">
        <v>50</v>
      </c>
      <c r="H1986" s="26">
        <v>0</v>
      </c>
      <c r="I1986" s="26">
        <v>0</v>
      </c>
      <c r="J1986" s="27">
        <v>0</v>
      </c>
      <c r="K1986" s="28">
        <v>32</v>
      </c>
      <c r="L1986" s="27">
        <v>128</v>
      </c>
      <c r="M1986" s="27">
        <v>8.9600000000000009</v>
      </c>
      <c r="N1986" s="29">
        <v>136.96</v>
      </c>
      <c r="O1986" s="27">
        <v>8.9600000000000009</v>
      </c>
      <c r="P1986" s="27">
        <v>136.96</v>
      </c>
      <c r="Q1986" s="27">
        <v>137</v>
      </c>
      <c r="R1986" s="30"/>
      <c r="S1986">
        <f t="shared" si="174"/>
        <v>6</v>
      </c>
      <c r="T1986" t="str">
        <f t="shared" si="175"/>
        <v>พค</v>
      </c>
      <c r="U1986" t="str">
        <f t="shared" si="176"/>
        <v>1</v>
      </c>
      <c r="V1986" cm="1">
        <f t="array" ref="V1986">_xlfn.SWITCH(T1986,"มค",1,"กพ",2,"มี",3,"เม",4,"พค",5,"มิ",6,"กค",7,"สค",8,"กย",9,"ตค",10,"พย",11,"ธค",12)</f>
        <v>5</v>
      </c>
      <c r="W1986" s="55">
        <f t="shared" si="177"/>
        <v>2022</v>
      </c>
      <c r="X1986" s="54">
        <f t="shared" si="178"/>
        <v>44682</v>
      </c>
    </row>
    <row r="1987" spans="1:24" ht="24" x14ac:dyDescent="0.4">
      <c r="A1987" s="19">
        <v>29</v>
      </c>
      <c r="B1987" s="20" t="s">
        <v>3217</v>
      </c>
      <c r="C1987" s="21" t="s">
        <v>3219</v>
      </c>
      <c r="D1987" s="20" t="s">
        <v>1192</v>
      </c>
      <c r="E1987" s="33" t="s">
        <v>1193</v>
      </c>
      <c r="F1987" s="21" t="s">
        <v>1194</v>
      </c>
      <c r="G1987" s="25" t="s">
        <v>50</v>
      </c>
      <c r="H1987" s="26">
        <v>0</v>
      </c>
      <c r="I1987" s="26">
        <v>0</v>
      </c>
      <c r="J1987" s="27">
        <v>0</v>
      </c>
      <c r="K1987" s="28">
        <v>67</v>
      </c>
      <c r="L1987" s="27">
        <v>268</v>
      </c>
      <c r="M1987" s="27">
        <v>18.760000000000002</v>
      </c>
      <c r="N1987" s="29">
        <v>286.76</v>
      </c>
      <c r="O1987" s="27">
        <v>18.760000000000002</v>
      </c>
      <c r="P1987" s="27">
        <v>286.76</v>
      </c>
      <c r="Q1987" s="27">
        <v>287</v>
      </c>
      <c r="R1987" s="30"/>
      <c r="S1987">
        <f t="shared" si="174"/>
        <v>6</v>
      </c>
      <c r="T1987" t="str">
        <f t="shared" si="175"/>
        <v>พค</v>
      </c>
      <c r="U1987" t="str">
        <f t="shared" si="176"/>
        <v>1</v>
      </c>
      <c r="V1987" cm="1">
        <f t="array" ref="V1987">_xlfn.SWITCH(T1987,"มค",1,"กพ",2,"มี",3,"เม",4,"พค",5,"มิ",6,"กค",7,"สค",8,"กย",9,"ตค",10,"พย",11,"ธค",12)</f>
        <v>5</v>
      </c>
      <c r="W1987" s="55">
        <f t="shared" si="177"/>
        <v>2022</v>
      </c>
      <c r="X1987" s="54">
        <f t="shared" si="178"/>
        <v>44682</v>
      </c>
    </row>
    <row r="1988" spans="1:24" ht="24" x14ac:dyDescent="0.4">
      <c r="A1988" s="19">
        <v>30</v>
      </c>
      <c r="B1988" s="20" t="s">
        <v>3217</v>
      </c>
      <c r="C1988" s="21" t="s">
        <v>3220</v>
      </c>
      <c r="D1988" s="20" t="s">
        <v>1367</v>
      </c>
      <c r="E1988" s="33" t="s">
        <v>1368</v>
      </c>
      <c r="F1988" s="21" t="s">
        <v>1369</v>
      </c>
      <c r="G1988" s="25" t="s">
        <v>50</v>
      </c>
      <c r="H1988" s="26">
        <v>0</v>
      </c>
      <c r="I1988" s="26">
        <v>0</v>
      </c>
      <c r="J1988" s="27">
        <v>0</v>
      </c>
      <c r="K1988" s="28">
        <v>2</v>
      </c>
      <c r="L1988" s="27">
        <v>8</v>
      </c>
      <c r="M1988" s="27">
        <v>0.56000000000000005</v>
      </c>
      <c r="N1988" s="29">
        <v>8.56</v>
      </c>
      <c r="O1988" s="27">
        <v>0.56000000000000005</v>
      </c>
      <c r="P1988" s="27">
        <v>8.56</v>
      </c>
      <c r="Q1988" s="27">
        <v>8.75</v>
      </c>
      <c r="R1988" s="30"/>
      <c r="S1988">
        <f t="shared" si="174"/>
        <v>6</v>
      </c>
      <c r="T1988" t="str">
        <f t="shared" si="175"/>
        <v>พค</v>
      </c>
      <c r="U1988" t="str">
        <f t="shared" si="176"/>
        <v>1</v>
      </c>
      <c r="V1988" cm="1">
        <f t="array" ref="V1988">_xlfn.SWITCH(T1988,"มค",1,"กพ",2,"มี",3,"เม",4,"พค",5,"มิ",6,"กค",7,"สค",8,"กย",9,"ตค",10,"พย",11,"ธค",12)</f>
        <v>5</v>
      </c>
      <c r="W1988" s="55">
        <f t="shared" si="177"/>
        <v>2022</v>
      </c>
      <c r="X1988" s="54">
        <f t="shared" si="178"/>
        <v>44682</v>
      </c>
    </row>
    <row r="1989" spans="1:24" ht="24" x14ac:dyDescent="0.4">
      <c r="A1989" s="19">
        <v>31</v>
      </c>
      <c r="B1989" s="20" t="s">
        <v>3217</v>
      </c>
      <c r="C1989" s="21" t="s">
        <v>3221</v>
      </c>
      <c r="D1989" s="20" t="s">
        <v>1300</v>
      </c>
      <c r="E1989" s="33" t="s">
        <v>1301</v>
      </c>
      <c r="F1989" s="21" t="s">
        <v>1302</v>
      </c>
      <c r="G1989" s="25" t="s">
        <v>50</v>
      </c>
      <c r="H1989" s="26">
        <v>0</v>
      </c>
      <c r="I1989" s="26">
        <v>0</v>
      </c>
      <c r="J1989" s="27">
        <v>0</v>
      </c>
      <c r="K1989" s="28">
        <v>39</v>
      </c>
      <c r="L1989" s="27">
        <v>156</v>
      </c>
      <c r="M1989" s="27">
        <v>10.92</v>
      </c>
      <c r="N1989" s="29">
        <v>166.92</v>
      </c>
      <c r="O1989" s="27">
        <v>10.92</v>
      </c>
      <c r="P1989" s="27">
        <v>166.92</v>
      </c>
      <c r="Q1989" s="27">
        <v>167</v>
      </c>
      <c r="R1989" s="30"/>
      <c r="S1989">
        <f t="shared" si="174"/>
        <v>6</v>
      </c>
      <c r="T1989" t="str">
        <f t="shared" si="175"/>
        <v>พค</v>
      </c>
      <c r="U1989" t="str">
        <f t="shared" si="176"/>
        <v>1</v>
      </c>
      <c r="V1989" cm="1">
        <f t="array" ref="V1989">_xlfn.SWITCH(T1989,"มค",1,"กพ",2,"มี",3,"เม",4,"พค",5,"มิ",6,"กค",7,"สค",8,"กย",9,"ตค",10,"พย",11,"ธค",12)</f>
        <v>5</v>
      </c>
      <c r="W1989" s="55">
        <f t="shared" si="177"/>
        <v>2022</v>
      </c>
      <c r="X1989" s="54">
        <f t="shared" si="178"/>
        <v>44682</v>
      </c>
    </row>
    <row r="1990" spans="1:24" ht="24" x14ac:dyDescent="0.4">
      <c r="A1990" s="19">
        <v>32</v>
      </c>
      <c r="B1990" s="20" t="s">
        <v>3217</v>
      </c>
      <c r="C1990" s="21" t="s">
        <v>3222</v>
      </c>
      <c r="D1990" s="20" t="s">
        <v>1304</v>
      </c>
      <c r="E1990" s="33" t="s">
        <v>1305</v>
      </c>
      <c r="F1990" s="21" t="s">
        <v>1306</v>
      </c>
      <c r="G1990" s="25" t="s">
        <v>50</v>
      </c>
      <c r="H1990" s="26">
        <v>0</v>
      </c>
      <c r="I1990" s="26">
        <v>0</v>
      </c>
      <c r="J1990" s="27">
        <v>0</v>
      </c>
      <c r="K1990" s="28">
        <v>15</v>
      </c>
      <c r="L1990" s="27">
        <v>60</v>
      </c>
      <c r="M1990" s="27">
        <v>4.2</v>
      </c>
      <c r="N1990" s="29">
        <v>64.2</v>
      </c>
      <c r="O1990" s="27">
        <v>4.2</v>
      </c>
      <c r="P1990" s="27">
        <v>64.2</v>
      </c>
      <c r="Q1990" s="27">
        <v>64.25</v>
      </c>
      <c r="R1990" s="30"/>
      <c r="S1990">
        <f t="shared" si="174"/>
        <v>6</v>
      </c>
      <c r="T1990" t="str">
        <f t="shared" si="175"/>
        <v>พค</v>
      </c>
      <c r="U1990" t="str">
        <f t="shared" si="176"/>
        <v>1</v>
      </c>
      <c r="V1990" cm="1">
        <f t="array" ref="V1990">_xlfn.SWITCH(T1990,"มค",1,"กพ",2,"มี",3,"เม",4,"พค",5,"มิ",6,"กค",7,"สค",8,"กย",9,"ตค",10,"พย",11,"ธค",12)</f>
        <v>5</v>
      </c>
      <c r="W1990" s="55">
        <f t="shared" si="177"/>
        <v>2022</v>
      </c>
      <c r="X1990" s="54">
        <f t="shared" si="178"/>
        <v>44682</v>
      </c>
    </row>
    <row r="1991" spans="1:24" ht="24" x14ac:dyDescent="0.4">
      <c r="A1991" s="19">
        <v>33</v>
      </c>
      <c r="B1991" s="20" t="s">
        <v>3217</v>
      </c>
      <c r="C1991" s="21" t="s">
        <v>3223</v>
      </c>
      <c r="D1991" s="20" t="s">
        <v>1308</v>
      </c>
      <c r="E1991" s="33" t="s">
        <v>1309</v>
      </c>
      <c r="F1991" s="21" t="s">
        <v>1310</v>
      </c>
      <c r="G1991" s="25" t="s">
        <v>50</v>
      </c>
      <c r="H1991" s="26">
        <v>0</v>
      </c>
      <c r="I1991" s="26">
        <v>0</v>
      </c>
      <c r="J1991" s="27">
        <v>0</v>
      </c>
      <c r="K1991" s="28">
        <v>28</v>
      </c>
      <c r="L1991" s="27">
        <v>112</v>
      </c>
      <c r="M1991" s="27">
        <v>7.84</v>
      </c>
      <c r="N1991" s="29">
        <v>119.84</v>
      </c>
      <c r="O1991" s="27">
        <v>7.84</v>
      </c>
      <c r="P1991" s="27">
        <v>119.84</v>
      </c>
      <c r="Q1991" s="27">
        <v>120</v>
      </c>
      <c r="R1991" s="30"/>
      <c r="S1991">
        <f t="shared" si="174"/>
        <v>6</v>
      </c>
      <c r="T1991" t="str">
        <f t="shared" si="175"/>
        <v>พค</v>
      </c>
      <c r="U1991" t="str">
        <f t="shared" si="176"/>
        <v>1</v>
      </c>
      <c r="V1991" cm="1">
        <f t="array" ref="V1991">_xlfn.SWITCH(T1991,"มค",1,"กพ",2,"มี",3,"เม",4,"พค",5,"มิ",6,"กค",7,"สค",8,"กย",9,"ตค",10,"พย",11,"ธค",12)</f>
        <v>5</v>
      </c>
      <c r="W1991" s="55">
        <f t="shared" si="177"/>
        <v>2022</v>
      </c>
      <c r="X1991" s="54">
        <f t="shared" si="178"/>
        <v>44682</v>
      </c>
    </row>
    <row r="1992" spans="1:24" ht="24" x14ac:dyDescent="0.4">
      <c r="A1992" s="19">
        <v>34</v>
      </c>
      <c r="B1992" s="20" t="s">
        <v>3217</v>
      </c>
      <c r="C1992" s="21" t="s">
        <v>3224</v>
      </c>
      <c r="D1992" s="20" t="s">
        <v>1312</v>
      </c>
      <c r="E1992" s="33" t="s">
        <v>1309</v>
      </c>
      <c r="F1992" s="21" t="s">
        <v>1313</v>
      </c>
      <c r="G1992" s="25" t="s">
        <v>50</v>
      </c>
      <c r="H1992" s="26">
        <v>0</v>
      </c>
      <c r="I1992" s="26">
        <v>0</v>
      </c>
      <c r="J1992" s="27">
        <v>0</v>
      </c>
      <c r="K1992" s="28">
        <v>29</v>
      </c>
      <c r="L1992" s="27">
        <v>116</v>
      </c>
      <c r="M1992" s="27">
        <v>8.1199999999999992</v>
      </c>
      <c r="N1992" s="29">
        <v>124.12</v>
      </c>
      <c r="O1992" s="27">
        <v>8.1199999999999992</v>
      </c>
      <c r="P1992" s="27">
        <v>124.12</v>
      </c>
      <c r="Q1992" s="27">
        <v>124.25</v>
      </c>
      <c r="R1992" s="30"/>
      <c r="S1992">
        <f t="shared" si="174"/>
        <v>6</v>
      </c>
      <c r="T1992" t="str">
        <f t="shared" si="175"/>
        <v>พค</v>
      </c>
      <c r="U1992" t="str">
        <f t="shared" si="176"/>
        <v>1</v>
      </c>
      <c r="V1992" cm="1">
        <f t="array" ref="V1992">_xlfn.SWITCH(T1992,"มค",1,"กพ",2,"มี",3,"เม",4,"พค",5,"มิ",6,"กค",7,"สค",8,"กย",9,"ตค",10,"พย",11,"ธค",12)</f>
        <v>5</v>
      </c>
      <c r="W1992" s="55">
        <f t="shared" si="177"/>
        <v>2022</v>
      </c>
      <c r="X1992" s="54">
        <f t="shared" si="178"/>
        <v>44682</v>
      </c>
    </row>
    <row r="1993" spans="1:24" ht="24" x14ac:dyDescent="0.4">
      <c r="A1993" s="19">
        <v>35</v>
      </c>
      <c r="B1993" s="20" t="s">
        <v>3217</v>
      </c>
      <c r="C1993" s="21" t="s">
        <v>3225</v>
      </c>
      <c r="D1993" s="20" t="s">
        <v>1315</v>
      </c>
      <c r="E1993" s="33" t="s">
        <v>1316</v>
      </c>
      <c r="F1993" s="21" t="s">
        <v>1317</v>
      </c>
      <c r="G1993" s="25" t="s">
        <v>50</v>
      </c>
      <c r="H1993" s="26">
        <v>0</v>
      </c>
      <c r="I1993" s="26">
        <v>0</v>
      </c>
      <c r="J1993" s="27">
        <v>0</v>
      </c>
      <c r="K1993" s="28">
        <v>12</v>
      </c>
      <c r="L1993" s="27">
        <v>48</v>
      </c>
      <c r="M1993" s="27">
        <v>3.36</v>
      </c>
      <c r="N1993" s="29">
        <v>51.36</v>
      </c>
      <c r="O1993" s="27">
        <v>3.36</v>
      </c>
      <c r="P1993" s="27">
        <v>51.36</v>
      </c>
      <c r="Q1993" s="27">
        <v>54.5</v>
      </c>
      <c r="R1993" s="30"/>
      <c r="S1993">
        <f t="shared" si="174"/>
        <v>6</v>
      </c>
      <c r="T1993" t="str">
        <f t="shared" si="175"/>
        <v>พค</v>
      </c>
      <c r="U1993" t="str">
        <f t="shared" si="176"/>
        <v>1</v>
      </c>
      <c r="V1993" cm="1">
        <f t="array" ref="V1993">_xlfn.SWITCH(T1993,"มค",1,"กพ",2,"มี",3,"เม",4,"พค",5,"มิ",6,"กค",7,"สค",8,"กย",9,"ตค",10,"พย",11,"ธค",12)</f>
        <v>5</v>
      </c>
      <c r="W1993" s="55">
        <f t="shared" si="177"/>
        <v>2022</v>
      </c>
      <c r="X1993" s="54">
        <f t="shared" si="178"/>
        <v>44682</v>
      </c>
    </row>
    <row r="1994" spans="1:24" ht="24" x14ac:dyDescent="0.4">
      <c r="A1994" s="19">
        <v>36</v>
      </c>
      <c r="B1994" s="20" t="s">
        <v>3217</v>
      </c>
      <c r="C1994" s="21" t="s">
        <v>3226</v>
      </c>
      <c r="D1994" s="20" t="s">
        <v>1323</v>
      </c>
      <c r="E1994" s="23" t="s">
        <v>1324</v>
      </c>
      <c r="F1994" s="24" t="s">
        <v>1325</v>
      </c>
      <c r="G1994" s="25" t="s">
        <v>50</v>
      </c>
      <c r="H1994" s="26">
        <v>0</v>
      </c>
      <c r="I1994" s="26">
        <v>0</v>
      </c>
      <c r="J1994" s="27">
        <v>0</v>
      </c>
      <c r="K1994" s="28">
        <v>4</v>
      </c>
      <c r="L1994" s="27">
        <v>16</v>
      </c>
      <c r="M1994" s="27">
        <v>1.1200000000000001</v>
      </c>
      <c r="N1994" s="29">
        <v>17.12</v>
      </c>
      <c r="O1994" s="27">
        <v>1.1200000000000001</v>
      </c>
      <c r="P1994" s="27">
        <v>17.12</v>
      </c>
      <c r="Q1994" s="27">
        <v>17.25</v>
      </c>
      <c r="R1994" s="30"/>
      <c r="S1994">
        <f t="shared" si="174"/>
        <v>6</v>
      </c>
      <c r="T1994" t="str">
        <f t="shared" si="175"/>
        <v>พค</v>
      </c>
      <c r="U1994" t="str">
        <f t="shared" si="176"/>
        <v>1</v>
      </c>
      <c r="V1994" cm="1">
        <f t="array" ref="V1994">_xlfn.SWITCH(T1994,"มค",1,"กพ",2,"มี",3,"เม",4,"พค",5,"มิ",6,"กค",7,"สค",8,"กย",9,"ตค",10,"พย",11,"ธค",12)</f>
        <v>5</v>
      </c>
      <c r="W1994" s="55">
        <f t="shared" si="177"/>
        <v>2022</v>
      </c>
      <c r="X1994" s="54">
        <f t="shared" si="178"/>
        <v>44682</v>
      </c>
    </row>
    <row r="1995" spans="1:24" ht="24" x14ac:dyDescent="0.4">
      <c r="A1995" s="19">
        <v>37</v>
      </c>
      <c r="B1995" s="20" t="s">
        <v>3217</v>
      </c>
      <c r="C1995" s="21" t="s">
        <v>3227</v>
      </c>
      <c r="D1995" s="20" t="s">
        <v>1319</v>
      </c>
      <c r="E1995" s="23" t="s">
        <v>1320</v>
      </c>
      <c r="F1995" s="24" t="s">
        <v>1321</v>
      </c>
      <c r="G1995" s="25" t="s">
        <v>50</v>
      </c>
      <c r="H1995" s="26">
        <v>0</v>
      </c>
      <c r="I1995" s="26">
        <v>0</v>
      </c>
      <c r="J1995" s="27">
        <v>0</v>
      </c>
      <c r="K1995" s="28">
        <v>14</v>
      </c>
      <c r="L1995" s="27">
        <v>56</v>
      </c>
      <c r="M1995" s="27">
        <v>3.92</v>
      </c>
      <c r="N1995" s="29">
        <v>59.92</v>
      </c>
      <c r="O1995" s="27">
        <v>3.92</v>
      </c>
      <c r="P1995" s="27">
        <v>59.92</v>
      </c>
      <c r="Q1995" s="27">
        <v>60</v>
      </c>
      <c r="R1995" s="30"/>
      <c r="S1995">
        <f t="shared" si="174"/>
        <v>6</v>
      </c>
      <c r="T1995" t="str">
        <f t="shared" si="175"/>
        <v>พค</v>
      </c>
      <c r="U1995" t="str">
        <f t="shared" si="176"/>
        <v>1</v>
      </c>
      <c r="V1995" cm="1">
        <f t="array" ref="V1995">_xlfn.SWITCH(T1995,"มค",1,"กพ",2,"มี",3,"เม",4,"พค",5,"มิ",6,"กค",7,"สค",8,"กย",9,"ตค",10,"พย",11,"ธค",12)</f>
        <v>5</v>
      </c>
      <c r="W1995" s="55">
        <f t="shared" si="177"/>
        <v>2022</v>
      </c>
      <c r="X1995" s="54">
        <f t="shared" si="178"/>
        <v>44682</v>
      </c>
    </row>
    <row r="1996" spans="1:24" ht="24" x14ac:dyDescent="0.4">
      <c r="A1996" s="19">
        <v>38</v>
      </c>
      <c r="B1996" s="20" t="s">
        <v>3217</v>
      </c>
      <c r="C1996" s="21" t="s">
        <v>3228</v>
      </c>
      <c r="D1996" s="20" t="s">
        <v>1256</v>
      </c>
      <c r="E1996" s="23" t="s">
        <v>1257</v>
      </c>
      <c r="F1996" s="24" t="s">
        <v>1258</v>
      </c>
      <c r="G1996" s="25" t="s">
        <v>50</v>
      </c>
      <c r="H1996" s="26">
        <v>0</v>
      </c>
      <c r="I1996" s="26">
        <v>0</v>
      </c>
      <c r="J1996" s="27">
        <v>0</v>
      </c>
      <c r="K1996" s="28">
        <v>9</v>
      </c>
      <c r="L1996" s="27">
        <v>36</v>
      </c>
      <c r="M1996" s="27">
        <v>2.52</v>
      </c>
      <c r="N1996" s="29">
        <v>38.520000000000003</v>
      </c>
      <c r="O1996" s="27">
        <v>2.52</v>
      </c>
      <c r="P1996" s="27">
        <v>38.520000000000003</v>
      </c>
      <c r="Q1996" s="27">
        <v>38.75</v>
      </c>
      <c r="R1996" s="30"/>
      <c r="S1996">
        <f t="shared" si="174"/>
        <v>6</v>
      </c>
      <c r="T1996" t="str">
        <f t="shared" si="175"/>
        <v>พค</v>
      </c>
      <c r="U1996" t="str">
        <f t="shared" si="176"/>
        <v>1</v>
      </c>
      <c r="V1996" cm="1">
        <f t="array" ref="V1996">_xlfn.SWITCH(T1996,"มค",1,"กพ",2,"มี",3,"เม",4,"พค",5,"มิ",6,"กค",7,"สค",8,"กย",9,"ตค",10,"พย",11,"ธค",12)</f>
        <v>5</v>
      </c>
      <c r="W1996" s="55">
        <f t="shared" si="177"/>
        <v>2022</v>
      </c>
      <c r="X1996" s="54">
        <f t="shared" si="178"/>
        <v>44682</v>
      </c>
    </row>
    <row r="1997" spans="1:24" ht="24" x14ac:dyDescent="0.4">
      <c r="A1997" s="19">
        <v>39</v>
      </c>
      <c r="B1997" s="20" t="s">
        <v>3217</v>
      </c>
      <c r="C1997" s="21" t="s">
        <v>3229</v>
      </c>
      <c r="D1997" s="20" t="s">
        <v>1264</v>
      </c>
      <c r="E1997" s="23" t="s">
        <v>1265</v>
      </c>
      <c r="F1997" s="24" t="s">
        <v>1266</v>
      </c>
      <c r="G1997" s="25" t="s">
        <v>50</v>
      </c>
      <c r="H1997" s="26">
        <v>0</v>
      </c>
      <c r="I1997" s="26">
        <v>0</v>
      </c>
      <c r="J1997" s="27">
        <v>0</v>
      </c>
      <c r="K1997" s="28">
        <v>55</v>
      </c>
      <c r="L1997" s="27">
        <v>220</v>
      </c>
      <c r="M1997" s="27">
        <v>15.4</v>
      </c>
      <c r="N1997" s="29">
        <v>235.4</v>
      </c>
      <c r="O1997" s="27">
        <v>15.4</v>
      </c>
      <c r="P1997" s="27">
        <v>235.4</v>
      </c>
      <c r="Q1997" s="27">
        <v>235.5</v>
      </c>
      <c r="R1997" s="30"/>
      <c r="S1997">
        <f t="shared" si="174"/>
        <v>6</v>
      </c>
      <c r="T1997" t="str">
        <f t="shared" si="175"/>
        <v>พค</v>
      </c>
      <c r="U1997" t="str">
        <f t="shared" si="176"/>
        <v>1</v>
      </c>
      <c r="V1997" cm="1">
        <f t="array" ref="V1997">_xlfn.SWITCH(T1997,"มค",1,"กพ",2,"มี",3,"เม",4,"พค",5,"มิ",6,"กค",7,"สค",8,"กย",9,"ตค",10,"พย",11,"ธค",12)</f>
        <v>5</v>
      </c>
      <c r="W1997" s="55">
        <f t="shared" si="177"/>
        <v>2022</v>
      </c>
      <c r="X1997" s="54">
        <f t="shared" si="178"/>
        <v>44682</v>
      </c>
    </row>
    <row r="1998" spans="1:24" ht="24" x14ac:dyDescent="0.4">
      <c r="A1998" s="19">
        <v>40</v>
      </c>
      <c r="B1998" s="20" t="s">
        <v>3217</v>
      </c>
      <c r="C1998" s="21" t="s">
        <v>3230</v>
      </c>
      <c r="D1998" s="20" t="s">
        <v>1260</v>
      </c>
      <c r="E1998" s="23" t="s">
        <v>1261</v>
      </c>
      <c r="F1998" s="24" t="s">
        <v>1262</v>
      </c>
      <c r="G1998" s="25" t="s">
        <v>50</v>
      </c>
      <c r="H1998" s="26">
        <v>0</v>
      </c>
      <c r="I1998" s="26">
        <v>0</v>
      </c>
      <c r="J1998" s="27">
        <v>0</v>
      </c>
      <c r="K1998" s="28">
        <v>39</v>
      </c>
      <c r="L1998" s="27">
        <v>156</v>
      </c>
      <c r="M1998" s="27">
        <v>10.92</v>
      </c>
      <c r="N1998" s="29">
        <v>166.92</v>
      </c>
      <c r="O1998" s="27">
        <v>10.92</v>
      </c>
      <c r="P1998" s="27">
        <v>166.92</v>
      </c>
      <c r="Q1998" s="27">
        <v>167</v>
      </c>
      <c r="R1998" s="30"/>
      <c r="S1998">
        <f t="shared" si="174"/>
        <v>6</v>
      </c>
      <c r="T1998" t="str">
        <f t="shared" si="175"/>
        <v>พค</v>
      </c>
      <c r="U1998" t="str">
        <f t="shared" si="176"/>
        <v>1</v>
      </c>
      <c r="V1998" cm="1">
        <f t="array" ref="V1998">_xlfn.SWITCH(T1998,"มค",1,"กพ",2,"มี",3,"เม",4,"พค",5,"มิ",6,"กค",7,"สค",8,"กย",9,"ตค",10,"พย",11,"ธค",12)</f>
        <v>5</v>
      </c>
      <c r="W1998" s="55">
        <f t="shared" si="177"/>
        <v>2022</v>
      </c>
      <c r="X1998" s="54">
        <f t="shared" si="178"/>
        <v>44682</v>
      </c>
    </row>
    <row r="1999" spans="1:24" ht="24" x14ac:dyDescent="0.4">
      <c r="A1999" s="19">
        <v>41</v>
      </c>
      <c r="B1999" s="20" t="s">
        <v>3217</v>
      </c>
      <c r="C1999" s="21" t="s">
        <v>3231</v>
      </c>
      <c r="D1999" s="20" t="s">
        <v>1904</v>
      </c>
      <c r="E1999" s="23" t="s">
        <v>1905</v>
      </c>
      <c r="F1999" s="24" t="s">
        <v>1906</v>
      </c>
      <c r="G1999" s="25" t="s">
        <v>50</v>
      </c>
      <c r="H1999" s="26">
        <v>0</v>
      </c>
      <c r="I1999" s="26">
        <v>0</v>
      </c>
      <c r="J1999" s="27">
        <v>0</v>
      </c>
      <c r="K1999" s="28">
        <v>4</v>
      </c>
      <c r="L1999" s="27">
        <v>16</v>
      </c>
      <c r="M1999" s="27">
        <v>1.1200000000000001</v>
      </c>
      <c r="N1999" s="29">
        <v>17.12</v>
      </c>
      <c r="O1999" s="27">
        <v>1.1200000000000001</v>
      </c>
      <c r="P1999" s="27">
        <v>17.12</v>
      </c>
      <c r="Q1999" s="27">
        <v>17.12</v>
      </c>
      <c r="R1999" s="30" t="s">
        <v>3232</v>
      </c>
      <c r="S1999">
        <f t="shared" si="174"/>
        <v>6</v>
      </c>
      <c r="T1999" t="str">
        <f t="shared" si="175"/>
        <v>พค</v>
      </c>
      <c r="U1999" t="str">
        <f t="shared" si="176"/>
        <v>1</v>
      </c>
      <c r="V1999" cm="1">
        <f t="array" ref="V1999">_xlfn.SWITCH(T1999,"มค",1,"กพ",2,"มี",3,"เม",4,"พค",5,"มิ",6,"กค",7,"สค",8,"กย",9,"ตค",10,"พย",11,"ธค",12)</f>
        <v>5</v>
      </c>
      <c r="W1999" s="55">
        <f t="shared" si="177"/>
        <v>2022</v>
      </c>
      <c r="X1999" s="54">
        <f t="shared" si="178"/>
        <v>44682</v>
      </c>
    </row>
    <row r="2000" spans="1:24" ht="24" x14ac:dyDescent="0.4">
      <c r="A2000" s="19">
        <v>42</v>
      </c>
      <c r="B2000" s="20" t="s">
        <v>3217</v>
      </c>
      <c r="C2000" s="21" t="s">
        <v>3233</v>
      </c>
      <c r="D2000" s="20" t="s">
        <v>1268</v>
      </c>
      <c r="E2000" s="23" t="s">
        <v>1269</v>
      </c>
      <c r="F2000" s="24" t="s">
        <v>1270</v>
      </c>
      <c r="G2000" s="25" t="s">
        <v>50</v>
      </c>
      <c r="H2000" s="26">
        <v>0</v>
      </c>
      <c r="I2000" s="26">
        <v>0</v>
      </c>
      <c r="J2000" s="27">
        <v>0</v>
      </c>
      <c r="K2000" s="28">
        <v>36</v>
      </c>
      <c r="L2000" s="27">
        <v>144</v>
      </c>
      <c r="M2000" s="27">
        <v>10.08</v>
      </c>
      <c r="N2000" s="29">
        <v>154.08000000000001</v>
      </c>
      <c r="O2000" s="27">
        <v>10.08</v>
      </c>
      <c r="P2000" s="27">
        <v>154.08000000000001</v>
      </c>
      <c r="Q2000" s="27">
        <v>154.25</v>
      </c>
      <c r="R2000" s="30"/>
      <c r="S2000">
        <f t="shared" si="174"/>
        <v>6</v>
      </c>
      <c r="T2000" t="str">
        <f t="shared" si="175"/>
        <v>พค</v>
      </c>
      <c r="U2000" t="str">
        <f t="shared" si="176"/>
        <v>1</v>
      </c>
      <c r="V2000" cm="1">
        <f t="array" ref="V2000">_xlfn.SWITCH(T2000,"มค",1,"กพ",2,"มี",3,"เม",4,"พค",5,"มิ",6,"กค",7,"สค",8,"กย",9,"ตค",10,"พย",11,"ธค",12)</f>
        <v>5</v>
      </c>
      <c r="W2000" s="55">
        <f t="shared" si="177"/>
        <v>2022</v>
      </c>
      <c r="X2000" s="54">
        <f t="shared" si="178"/>
        <v>44682</v>
      </c>
    </row>
    <row r="2001" spans="1:24" ht="24" x14ac:dyDescent="0.4">
      <c r="A2001" s="19">
        <v>43</v>
      </c>
      <c r="B2001" s="20" t="s">
        <v>3217</v>
      </c>
      <c r="C2001" s="21" t="s">
        <v>3234</v>
      </c>
      <c r="D2001" s="20" t="s">
        <v>1272</v>
      </c>
      <c r="E2001" s="23" t="s">
        <v>1273</v>
      </c>
      <c r="F2001" s="24" t="s">
        <v>1274</v>
      </c>
      <c r="G2001" s="25" t="s">
        <v>50</v>
      </c>
      <c r="H2001" s="26">
        <v>0</v>
      </c>
      <c r="I2001" s="26">
        <v>0</v>
      </c>
      <c r="J2001" s="27">
        <v>0</v>
      </c>
      <c r="K2001" s="28">
        <v>8</v>
      </c>
      <c r="L2001" s="27">
        <v>32</v>
      </c>
      <c r="M2001" s="27">
        <v>2.2400000000000002</v>
      </c>
      <c r="N2001" s="29">
        <v>34.24</v>
      </c>
      <c r="O2001" s="27">
        <v>2.2400000000000002</v>
      </c>
      <c r="P2001" s="27">
        <v>34.24</v>
      </c>
      <c r="Q2001" s="27">
        <v>34.25</v>
      </c>
      <c r="R2001" s="30"/>
      <c r="S2001">
        <f t="shared" si="174"/>
        <v>6</v>
      </c>
      <c r="T2001" t="str">
        <f t="shared" si="175"/>
        <v>พค</v>
      </c>
      <c r="U2001" t="str">
        <f t="shared" si="176"/>
        <v>1</v>
      </c>
      <c r="V2001" cm="1">
        <f t="array" ref="V2001">_xlfn.SWITCH(T2001,"มค",1,"กพ",2,"มี",3,"เม",4,"พค",5,"มิ",6,"กค",7,"สค",8,"กย",9,"ตค",10,"พย",11,"ธค",12)</f>
        <v>5</v>
      </c>
      <c r="W2001" s="55">
        <f t="shared" si="177"/>
        <v>2022</v>
      </c>
      <c r="X2001" s="54">
        <f t="shared" si="178"/>
        <v>44682</v>
      </c>
    </row>
    <row r="2002" spans="1:24" ht="24" x14ac:dyDescent="0.4">
      <c r="A2002" s="19">
        <v>44</v>
      </c>
      <c r="B2002" s="20" t="s">
        <v>3217</v>
      </c>
      <c r="C2002" s="21" t="s">
        <v>3235</v>
      </c>
      <c r="D2002" s="20" t="s">
        <v>1276</v>
      </c>
      <c r="E2002" s="23" t="s">
        <v>1277</v>
      </c>
      <c r="F2002" s="24" t="s">
        <v>1278</v>
      </c>
      <c r="G2002" s="25" t="s">
        <v>50</v>
      </c>
      <c r="H2002" s="26">
        <v>0</v>
      </c>
      <c r="I2002" s="26">
        <v>0</v>
      </c>
      <c r="J2002" s="27">
        <v>0</v>
      </c>
      <c r="K2002" s="28">
        <v>1</v>
      </c>
      <c r="L2002" s="27">
        <v>4</v>
      </c>
      <c r="M2002" s="27">
        <v>0.28000000000000003</v>
      </c>
      <c r="N2002" s="29">
        <v>4.28</v>
      </c>
      <c r="O2002" s="27">
        <v>0.28000000000000003</v>
      </c>
      <c r="P2002" s="27">
        <v>4.28</v>
      </c>
      <c r="Q2002" s="27">
        <v>4.5</v>
      </c>
      <c r="R2002" s="30"/>
      <c r="S2002">
        <f t="shared" si="174"/>
        <v>6</v>
      </c>
      <c r="T2002" t="str">
        <f t="shared" si="175"/>
        <v>พค</v>
      </c>
      <c r="U2002" t="str">
        <f t="shared" si="176"/>
        <v>1</v>
      </c>
      <c r="V2002" cm="1">
        <f t="array" ref="V2002">_xlfn.SWITCH(T2002,"มค",1,"กพ",2,"มี",3,"เม",4,"พค",5,"มิ",6,"กค",7,"สค",8,"กย",9,"ตค",10,"พย",11,"ธค",12)</f>
        <v>5</v>
      </c>
      <c r="W2002" s="55">
        <f t="shared" si="177"/>
        <v>2022</v>
      </c>
      <c r="X2002" s="54">
        <f t="shared" si="178"/>
        <v>44682</v>
      </c>
    </row>
    <row r="2003" spans="1:24" ht="24" x14ac:dyDescent="0.4">
      <c r="A2003" s="19">
        <v>45</v>
      </c>
      <c r="B2003" s="20" t="s">
        <v>3217</v>
      </c>
      <c r="C2003" s="21" t="s">
        <v>3236</v>
      </c>
      <c r="D2003" s="20" t="s">
        <v>1284</v>
      </c>
      <c r="E2003" s="23" t="s">
        <v>1285</v>
      </c>
      <c r="F2003" s="24" t="s">
        <v>1286</v>
      </c>
      <c r="G2003" s="25" t="s">
        <v>50</v>
      </c>
      <c r="H2003" s="26">
        <v>0</v>
      </c>
      <c r="I2003" s="26">
        <v>0</v>
      </c>
      <c r="J2003" s="27">
        <v>0</v>
      </c>
      <c r="K2003" s="28">
        <v>32</v>
      </c>
      <c r="L2003" s="27">
        <v>128</v>
      </c>
      <c r="M2003" s="27">
        <v>8.9600000000000009</v>
      </c>
      <c r="N2003" s="29">
        <v>136.96</v>
      </c>
      <c r="O2003" s="27">
        <v>8.9600000000000009</v>
      </c>
      <c r="P2003" s="27">
        <v>136.96</v>
      </c>
      <c r="Q2003" s="27">
        <v>137</v>
      </c>
      <c r="R2003" s="30"/>
      <c r="S2003">
        <f t="shared" si="174"/>
        <v>6</v>
      </c>
      <c r="T2003" t="str">
        <f t="shared" si="175"/>
        <v>พค</v>
      </c>
      <c r="U2003" t="str">
        <f t="shared" si="176"/>
        <v>1</v>
      </c>
      <c r="V2003" cm="1">
        <f t="array" ref="V2003">_xlfn.SWITCH(T2003,"มค",1,"กพ",2,"มี",3,"เม",4,"พค",5,"มิ",6,"กค",7,"สค",8,"กย",9,"ตค",10,"พย",11,"ธค",12)</f>
        <v>5</v>
      </c>
      <c r="W2003" s="55">
        <f t="shared" si="177"/>
        <v>2022</v>
      </c>
      <c r="X2003" s="54">
        <f t="shared" si="178"/>
        <v>44682</v>
      </c>
    </row>
    <row r="2004" spans="1:24" ht="24" x14ac:dyDescent="0.4">
      <c r="A2004" s="19">
        <v>46</v>
      </c>
      <c r="B2004" s="20" t="s">
        <v>3217</v>
      </c>
      <c r="C2004" s="21" t="s">
        <v>3237</v>
      </c>
      <c r="D2004" s="20" t="s">
        <v>1280</v>
      </c>
      <c r="E2004" s="23" t="s">
        <v>1281</v>
      </c>
      <c r="F2004" s="24" t="s">
        <v>1282</v>
      </c>
      <c r="G2004" s="25" t="s">
        <v>50</v>
      </c>
      <c r="H2004" s="26">
        <v>0</v>
      </c>
      <c r="I2004" s="26">
        <v>0</v>
      </c>
      <c r="J2004" s="27">
        <v>0</v>
      </c>
      <c r="K2004" s="28">
        <v>2</v>
      </c>
      <c r="L2004" s="27">
        <v>8</v>
      </c>
      <c r="M2004" s="27">
        <v>0.56000000000000005</v>
      </c>
      <c r="N2004" s="29">
        <v>8.56</v>
      </c>
      <c r="O2004" s="27">
        <v>0.56000000000000005</v>
      </c>
      <c r="P2004" s="27">
        <v>8.56</v>
      </c>
      <c r="Q2004" s="27">
        <v>8.75</v>
      </c>
      <c r="R2004" s="30"/>
      <c r="S2004">
        <f t="shared" si="174"/>
        <v>6</v>
      </c>
      <c r="T2004" t="str">
        <f t="shared" si="175"/>
        <v>พค</v>
      </c>
      <c r="U2004" t="str">
        <f t="shared" si="176"/>
        <v>1</v>
      </c>
      <c r="V2004" cm="1">
        <f t="array" ref="V2004">_xlfn.SWITCH(T2004,"มค",1,"กพ",2,"มี",3,"เม",4,"พค",5,"มิ",6,"กค",7,"สค",8,"กย",9,"ตค",10,"พย",11,"ธค",12)</f>
        <v>5</v>
      </c>
      <c r="W2004" s="55">
        <f t="shared" si="177"/>
        <v>2022</v>
      </c>
      <c r="X2004" s="54">
        <f t="shared" si="178"/>
        <v>44682</v>
      </c>
    </row>
    <row r="2005" spans="1:24" ht="24" x14ac:dyDescent="0.4">
      <c r="A2005" s="19">
        <v>47</v>
      </c>
      <c r="B2005" s="20" t="s">
        <v>3217</v>
      </c>
      <c r="C2005" s="21" t="s">
        <v>3238</v>
      </c>
      <c r="D2005" s="20" t="s">
        <v>1355</v>
      </c>
      <c r="E2005" s="23" t="s">
        <v>1356</v>
      </c>
      <c r="F2005" s="24" t="s">
        <v>1357</v>
      </c>
      <c r="G2005" s="25" t="s">
        <v>3239</v>
      </c>
      <c r="H2005" s="26">
        <v>752</v>
      </c>
      <c r="I2005" s="26">
        <v>52.64</v>
      </c>
      <c r="J2005" s="27">
        <v>804.64</v>
      </c>
      <c r="K2005" s="28">
        <v>0</v>
      </c>
      <c r="L2005" s="27">
        <v>0</v>
      </c>
      <c r="M2005" s="27">
        <v>0</v>
      </c>
      <c r="N2005" s="29">
        <v>0</v>
      </c>
      <c r="O2005" s="27">
        <v>52.64</v>
      </c>
      <c r="P2005" s="27">
        <v>804.64</v>
      </c>
      <c r="Q2005" s="27">
        <v>804.75</v>
      </c>
      <c r="R2005" s="30"/>
      <c r="S2005">
        <f t="shared" si="174"/>
        <v>6</v>
      </c>
      <c r="T2005" t="str">
        <f t="shared" si="175"/>
        <v>พค</v>
      </c>
      <c r="U2005" t="str">
        <f t="shared" si="176"/>
        <v>1</v>
      </c>
      <c r="V2005" cm="1">
        <f t="array" ref="V2005">_xlfn.SWITCH(T2005,"มค",1,"กพ",2,"มี",3,"เม",4,"พค",5,"มิ",6,"กค",7,"สค",8,"กย",9,"ตค",10,"พย",11,"ธค",12)</f>
        <v>5</v>
      </c>
      <c r="W2005" s="55">
        <f t="shared" si="177"/>
        <v>2022</v>
      </c>
      <c r="X2005" s="54">
        <f t="shared" si="178"/>
        <v>44682</v>
      </c>
    </row>
    <row r="2006" spans="1:24" ht="24" x14ac:dyDescent="0.4">
      <c r="A2006" s="19">
        <v>48</v>
      </c>
      <c r="B2006" s="20" t="s">
        <v>3217</v>
      </c>
      <c r="C2006" s="21" t="s">
        <v>3240</v>
      </c>
      <c r="D2006" s="20" t="s">
        <v>1288</v>
      </c>
      <c r="E2006" s="23" t="s">
        <v>1289</v>
      </c>
      <c r="F2006" s="24" t="s">
        <v>1290</v>
      </c>
      <c r="G2006" s="25" t="s">
        <v>50</v>
      </c>
      <c r="H2006" s="26">
        <v>0</v>
      </c>
      <c r="I2006" s="26">
        <v>0</v>
      </c>
      <c r="J2006" s="27">
        <v>0</v>
      </c>
      <c r="K2006" s="28">
        <v>54</v>
      </c>
      <c r="L2006" s="27">
        <v>216</v>
      </c>
      <c r="M2006" s="27">
        <v>15.12</v>
      </c>
      <c r="N2006" s="29">
        <v>231.12</v>
      </c>
      <c r="O2006" s="27">
        <v>15.12</v>
      </c>
      <c r="P2006" s="27">
        <v>231.12</v>
      </c>
      <c r="Q2006" s="27">
        <v>231.25</v>
      </c>
      <c r="R2006" s="30"/>
      <c r="S2006">
        <f t="shared" si="174"/>
        <v>6</v>
      </c>
      <c r="T2006" t="str">
        <f t="shared" si="175"/>
        <v>พค</v>
      </c>
      <c r="U2006" t="str">
        <f t="shared" si="176"/>
        <v>1</v>
      </c>
      <c r="V2006" cm="1">
        <f t="array" ref="V2006">_xlfn.SWITCH(T2006,"มค",1,"กพ",2,"มี",3,"เม",4,"พค",5,"มิ",6,"กค",7,"สค",8,"กย",9,"ตค",10,"พย",11,"ธค",12)</f>
        <v>5</v>
      </c>
      <c r="W2006" s="55">
        <f t="shared" si="177"/>
        <v>2022</v>
      </c>
      <c r="X2006" s="54">
        <f t="shared" si="178"/>
        <v>44682</v>
      </c>
    </row>
    <row r="2007" spans="1:24" ht="24" x14ac:dyDescent="0.4">
      <c r="A2007" s="19">
        <v>49</v>
      </c>
      <c r="B2007" s="20" t="s">
        <v>3217</v>
      </c>
      <c r="C2007" s="21" t="s">
        <v>3241</v>
      </c>
      <c r="D2007" s="20" t="s">
        <v>1292</v>
      </c>
      <c r="E2007" s="23" t="s">
        <v>1293</v>
      </c>
      <c r="F2007" s="24" t="s">
        <v>1294</v>
      </c>
      <c r="G2007" s="25" t="s">
        <v>50</v>
      </c>
      <c r="H2007" s="26">
        <v>0</v>
      </c>
      <c r="I2007" s="26">
        <v>0</v>
      </c>
      <c r="J2007" s="27">
        <v>0</v>
      </c>
      <c r="K2007" s="28">
        <v>6</v>
      </c>
      <c r="L2007" s="27">
        <v>24</v>
      </c>
      <c r="M2007" s="27">
        <v>1.68</v>
      </c>
      <c r="N2007" s="29">
        <v>25.68</v>
      </c>
      <c r="O2007" s="27">
        <v>1.68</v>
      </c>
      <c r="P2007" s="27">
        <v>25.68</v>
      </c>
      <c r="Q2007" s="27">
        <v>25.75</v>
      </c>
      <c r="R2007" s="30"/>
      <c r="S2007">
        <f t="shared" si="174"/>
        <v>6</v>
      </c>
      <c r="T2007" t="str">
        <f t="shared" si="175"/>
        <v>พค</v>
      </c>
      <c r="U2007" t="str">
        <f t="shared" si="176"/>
        <v>1</v>
      </c>
      <c r="V2007" cm="1">
        <f t="array" ref="V2007">_xlfn.SWITCH(T2007,"มค",1,"กพ",2,"มี",3,"เม",4,"พค",5,"มิ",6,"กค",7,"สค",8,"กย",9,"ตค",10,"พย",11,"ธค",12)</f>
        <v>5</v>
      </c>
      <c r="W2007" s="55">
        <f t="shared" si="177"/>
        <v>2022</v>
      </c>
      <c r="X2007" s="54">
        <f t="shared" si="178"/>
        <v>44682</v>
      </c>
    </row>
    <row r="2008" spans="1:24" ht="24" x14ac:dyDescent="0.4">
      <c r="A2008" s="19">
        <v>50</v>
      </c>
      <c r="B2008" s="20" t="s">
        <v>3242</v>
      </c>
      <c r="C2008" s="21" t="s">
        <v>3243</v>
      </c>
      <c r="D2008" s="20" t="s">
        <v>1132</v>
      </c>
      <c r="E2008" s="23" t="s">
        <v>1133</v>
      </c>
      <c r="F2008" s="24" t="s">
        <v>1134</v>
      </c>
      <c r="G2008" s="25" t="s">
        <v>50</v>
      </c>
      <c r="H2008" s="26">
        <v>0</v>
      </c>
      <c r="I2008" s="26">
        <v>0</v>
      </c>
      <c r="J2008" s="27">
        <v>0</v>
      </c>
      <c r="K2008" s="28">
        <v>20</v>
      </c>
      <c r="L2008" s="27">
        <v>80</v>
      </c>
      <c r="M2008" s="27">
        <v>5.6</v>
      </c>
      <c r="N2008" s="29">
        <v>85.6</v>
      </c>
      <c r="O2008" s="27">
        <v>5.6</v>
      </c>
      <c r="P2008" s="27">
        <v>85.6</v>
      </c>
      <c r="Q2008" s="27">
        <v>85.75</v>
      </c>
      <c r="R2008" s="30"/>
      <c r="S2008">
        <f t="shared" si="174"/>
        <v>6</v>
      </c>
      <c r="T2008" t="str">
        <f t="shared" si="175"/>
        <v>พค</v>
      </c>
      <c r="U2008" t="str">
        <f t="shared" si="176"/>
        <v>1</v>
      </c>
      <c r="V2008" cm="1">
        <f t="array" ref="V2008">_xlfn.SWITCH(T2008,"มค",1,"กพ",2,"มี",3,"เม",4,"พค",5,"มิ",6,"กค",7,"สค",8,"กย",9,"ตค",10,"พย",11,"ธค",12)</f>
        <v>5</v>
      </c>
      <c r="W2008" s="55">
        <f t="shared" si="177"/>
        <v>2022</v>
      </c>
      <c r="X2008" s="54">
        <f t="shared" si="178"/>
        <v>44682</v>
      </c>
    </row>
    <row r="2009" spans="1:24" ht="24" x14ac:dyDescent="0.4">
      <c r="A2009" s="19">
        <v>51</v>
      </c>
      <c r="B2009" s="20" t="s">
        <v>3242</v>
      </c>
      <c r="C2009" s="21" t="s">
        <v>3244</v>
      </c>
      <c r="D2009" s="20" t="s">
        <v>1236</v>
      </c>
      <c r="E2009" s="23" t="s">
        <v>1237</v>
      </c>
      <c r="F2009" s="24" t="s">
        <v>1238</v>
      </c>
      <c r="G2009" s="25" t="s">
        <v>50</v>
      </c>
      <c r="H2009" s="26">
        <v>0</v>
      </c>
      <c r="I2009" s="26">
        <v>0</v>
      </c>
      <c r="J2009" s="27">
        <v>0</v>
      </c>
      <c r="K2009" s="28">
        <v>61</v>
      </c>
      <c r="L2009" s="27">
        <v>244</v>
      </c>
      <c r="M2009" s="27">
        <v>17.079999999999998</v>
      </c>
      <c r="N2009" s="29">
        <v>261.08</v>
      </c>
      <c r="O2009" s="27">
        <v>17.079999999999998</v>
      </c>
      <c r="P2009" s="27">
        <v>261.08</v>
      </c>
      <c r="Q2009" s="27">
        <v>261.25</v>
      </c>
      <c r="R2009" s="30"/>
      <c r="S2009">
        <f t="shared" si="174"/>
        <v>6</v>
      </c>
      <c r="T2009" t="str">
        <f t="shared" si="175"/>
        <v>พค</v>
      </c>
      <c r="U2009" t="str">
        <f t="shared" si="176"/>
        <v>1</v>
      </c>
      <c r="V2009" cm="1">
        <f t="array" ref="V2009">_xlfn.SWITCH(T2009,"มค",1,"กพ",2,"มี",3,"เม",4,"พค",5,"มิ",6,"กค",7,"สค",8,"กย",9,"ตค",10,"พย",11,"ธค",12)</f>
        <v>5</v>
      </c>
      <c r="W2009" s="55">
        <f t="shared" si="177"/>
        <v>2022</v>
      </c>
      <c r="X2009" s="54">
        <f t="shared" si="178"/>
        <v>44682</v>
      </c>
    </row>
    <row r="2010" spans="1:24" ht="24" x14ac:dyDescent="0.4">
      <c r="A2010" s="19">
        <v>52</v>
      </c>
      <c r="B2010" s="20" t="s">
        <v>3242</v>
      </c>
      <c r="C2010" s="21" t="s">
        <v>3245</v>
      </c>
      <c r="D2010" s="20" t="s">
        <v>3246</v>
      </c>
      <c r="E2010" s="23" t="s">
        <v>3247</v>
      </c>
      <c r="F2010" s="24" t="s">
        <v>3248</v>
      </c>
      <c r="G2010" s="25" t="s">
        <v>1021</v>
      </c>
      <c r="H2010" s="26">
        <v>148</v>
      </c>
      <c r="I2010" s="26">
        <v>10.36</v>
      </c>
      <c r="J2010" s="27">
        <v>158.36000000000001</v>
      </c>
      <c r="K2010" s="28">
        <v>0</v>
      </c>
      <c r="L2010" s="27">
        <v>0</v>
      </c>
      <c r="M2010" s="27">
        <v>0</v>
      </c>
      <c r="N2010" s="29">
        <v>0</v>
      </c>
      <c r="O2010" s="27">
        <v>10.36</v>
      </c>
      <c r="P2010" s="27">
        <v>158.36000000000001</v>
      </c>
      <c r="Q2010" s="27">
        <v>179.08</v>
      </c>
      <c r="R2010" s="30" t="s">
        <v>3249</v>
      </c>
      <c r="S2010">
        <f t="shared" si="174"/>
        <v>6</v>
      </c>
      <c r="T2010" t="str">
        <f t="shared" si="175"/>
        <v>พค</v>
      </c>
      <c r="U2010" t="str">
        <f t="shared" si="176"/>
        <v>1</v>
      </c>
      <c r="V2010" cm="1">
        <f t="array" ref="V2010">_xlfn.SWITCH(T2010,"มค",1,"กพ",2,"มี",3,"เม",4,"พค",5,"มิ",6,"กค",7,"สค",8,"กย",9,"ตค",10,"พย",11,"ธค",12)</f>
        <v>5</v>
      </c>
      <c r="W2010" s="55">
        <f t="shared" si="177"/>
        <v>2022</v>
      </c>
      <c r="X2010" s="54">
        <f t="shared" si="178"/>
        <v>44682</v>
      </c>
    </row>
    <row r="2011" spans="1:24" ht="24" x14ac:dyDescent="0.4">
      <c r="A2011" s="19">
        <v>53</v>
      </c>
      <c r="B2011" s="20" t="s">
        <v>3242</v>
      </c>
      <c r="C2011" s="21" t="s">
        <v>3250</v>
      </c>
      <c r="D2011" s="20" t="s">
        <v>3246</v>
      </c>
      <c r="E2011" s="23" t="s">
        <v>3247</v>
      </c>
      <c r="F2011" s="24" t="s">
        <v>3248</v>
      </c>
      <c r="G2011" s="25" t="s">
        <v>1023</v>
      </c>
      <c r="H2011" s="26">
        <v>152</v>
      </c>
      <c r="I2011" s="26">
        <v>10.64</v>
      </c>
      <c r="J2011" s="27">
        <v>162.63999999999999</v>
      </c>
      <c r="K2011" s="28">
        <v>0</v>
      </c>
      <c r="L2011" s="27">
        <v>0</v>
      </c>
      <c r="M2011" s="27">
        <v>0</v>
      </c>
      <c r="N2011" s="29">
        <v>0</v>
      </c>
      <c r="O2011" s="27">
        <v>10.64</v>
      </c>
      <c r="P2011" s="27">
        <v>162.63999999999999</v>
      </c>
      <c r="Q2011" s="27">
        <v>183.92</v>
      </c>
      <c r="R2011" s="30" t="s">
        <v>3249</v>
      </c>
      <c r="S2011">
        <f t="shared" si="174"/>
        <v>6</v>
      </c>
      <c r="T2011" t="str">
        <f t="shared" si="175"/>
        <v>พค</v>
      </c>
      <c r="U2011" t="str">
        <f t="shared" si="176"/>
        <v>1</v>
      </c>
      <c r="V2011" cm="1">
        <f t="array" ref="V2011">_xlfn.SWITCH(T2011,"มค",1,"กพ",2,"มี",3,"เม",4,"พค",5,"มิ",6,"กค",7,"สค",8,"กย",9,"ตค",10,"พย",11,"ธค",12)</f>
        <v>5</v>
      </c>
      <c r="W2011" s="55">
        <f t="shared" si="177"/>
        <v>2022</v>
      </c>
      <c r="X2011" s="54">
        <f t="shared" si="178"/>
        <v>44682</v>
      </c>
    </row>
    <row r="2012" spans="1:24" ht="24" x14ac:dyDescent="0.4">
      <c r="A2012" s="19">
        <v>54</v>
      </c>
      <c r="B2012" s="20" t="s">
        <v>3242</v>
      </c>
      <c r="C2012" s="21" t="s">
        <v>3251</v>
      </c>
      <c r="D2012" s="20" t="s">
        <v>3246</v>
      </c>
      <c r="E2012" s="23" t="s">
        <v>3247</v>
      </c>
      <c r="F2012" s="24" t="s">
        <v>3248</v>
      </c>
      <c r="G2012" s="25" t="s">
        <v>1025</v>
      </c>
      <c r="H2012" s="26">
        <v>196</v>
      </c>
      <c r="I2012" s="26">
        <v>13.72</v>
      </c>
      <c r="J2012" s="27">
        <v>209.72</v>
      </c>
      <c r="K2012" s="28">
        <v>0</v>
      </c>
      <c r="L2012" s="27">
        <v>0</v>
      </c>
      <c r="M2012" s="27">
        <v>0</v>
      </c>
      <c r="N2012" s="29">
        <v>0</v>
      </c>
      <c r="O2012" s="27">
        <v>13.72</v>
      </c>
      <c r="P2012" s="27">
        <v>209.72</v>
      </c>
      <c r="Q2012" s="27">
        <v>237.16</v>
      </c>
      <c r="R2012" s="30" t="s">
        <v>3249</v>
      </c>
      <c r="S2012">
        <f t="shared" si="174"/>
        <v>6</v>
      </c>
      <c r="T2012" t="str">
        <f t="shared" si="175"/>
        <v>พค</v>
      </c>
      <c r="U2012" t="str">
        <f t="shared" si="176"/>
        <v>1</v>
      </c>
      <c r="V2012" cm="1">
        <f t="array" ref="V2012">_xlfn.SWITCH(T2012,"มค",1,"กพ",2,"มี",3,"เม",4,"พค",5,"มิ",6,"กค",7,"สค",8,"กย",9,"ตค",10,"พย",11,"ธค",12)</f>
        <v>5</v>
      </c>
      <c r="W2012" s="55">
        <f t="shared" si="177"/>
        <v>2022</v>
      </c>
      <c r="X2012" s="54">
        <f t="shared" si="178"/>
        <v>44682</v>
      </c>
    </row>
    <row r="2013" spans="1:24" ht="24" x14ac:dyDescent="0.4">
      <c r="A2013" s="19">
        <v>55</v>
      </c>
      <c r="B2013" s="20" t="s">
        <v>3242</v>
      </c>
      <c r="C2013" s="21" t="s">
        <v>3252</v>
      </c>
      <c r="D2013" s="20" t="s">
        <v>3246</v>
      </c>
      <c r="E2013" s="23" t="s">
        <v>3247</v>
      </c>
      <c r="F2013" s="24" t="s">
        <v>3248</v>
      </c>
      <c r="G2013" s="25" t="s">
        <v>1027</v>
      </c>
      <c r="H2013" s="26">
        <v>160</v>
      </c>
      <c r="I2013" s="26">
        <v>11.2</v>
      </c>
      <c r="J2013" s="27">
        <v>171.2</v>
      </c>
      <c r="K2013" s="28">
        <v>0</v>
      </c>
      <c r="L2013" s="27">
        <v>0</v>
      </c>
      <c r="M2013" s="27">
        <v>0</v>
      </c>
      <c r="N2013" s="29">
        <v>0</v>
      </c>
      <c r="O2013" s="27">
        <v>11.2</v>
      </c>
      <c r="P2013" s="27">
        <v>171.2</v>
      </c>
      <c r="Q2013" s="27">
        <v>193.6</v>
      </c>
      <c r="R2013" s="30" t="s">
        <v>3249</v>
      </c>
      <c r="S2013">
        <f t="shared" si="174"/>
        <v>6</v>
      </c>
      <c r="T2013" t="str">
        <f t="shared" si="175"/>
        <v>พค</v>
      </c>
      <c r="U2013" t="str">
        <f t="shared" si="176"/>
        <v>1</v>
      </c>
      <c r="V2013" cm="1">
        <f t="array" ref="V2013">_xlfn.SWITCH(T2013,"มค",1,"กพ",2,"มี",3,"เม",4,"พค",5,"มิ",6,"กค",7,"สค",8,"กย",9,"ตค",10,"พย",11,"ธค",12)</f>
        <v>5</v>
      </c>
      <c r="W2013" s="55">
        <f t="shared" si="177"/>
        <v>2022</v>
      </c>
      <c r="X2013" s="54">
        <f t="shared" si="178"/>
        <v>44682</v>
      </c>
    </row>
    <row r="2014" spans="1:24" ht="24" x14ac:dyDescent="0.4">
      <c r="A2014" s="19">
        <v>56</v>
      </c>
      <c r="B2014" s="20" t="s">
        <v>3242</v>
      </c>
      <c r="C2014" s="21" t="s">
        <v>3253</v>
      </c>
      <c r="D2014" s="20" t="s">
        <v>3246</v>
      </c>
      <c r="E2014" s="23" t="s">
        <v>3247</v>
      </c>
      <c r="F2014" s="24" t="s">
        <v>3248</v>
      </c>
      <c r="G2014" s="25" t="s">
        <v>1029</v>
      </c>
      <c r="H2014" s="26">
        <v>188</v>
      </c>
      <c r="I2014" s="26">
        <v>13.16</v>
      </c>
      <c r="J2014" s="27">
        <v>201.16</v>
      </c>
      <c r="K2014" s="28">
        <v>0</v>
      </c>
      <c r="L2014" s="27">
        <v>0</v>
      </c>
      <c r="M2014" s="27">
        <v>0</v>
      </c>
      <c r="N2014" s="29">
        <v>0</v>
      </c>
      <c r="O2014" s="27">
        <v>13.16</v>
      </c>
      <c r="P2014" s="27">
        <v>201.16</v>
      </c>
      <c r="Q2014" s="27">
        <v>227.48</v>
      </c>
      <c r="R2014" s="30" t="s">
        <v>3249</v>
      </c>
      <c r="S2014">
        <f t="shared" si="174"/>
        <v>6</v>
      </c>
      <c r="T2014" t="str">
        <f t="shared" si="175"/>
        <v>พค</v>
      </c>
      <c r="U2014" t="str">
        <f t="shared" si="176"/>
        <v>1</v>
      </c>
      <c r="V2014" cm="1">
        <f t="array" ref="V2014">_xlfn.SWITCH(T2014,"มค",1,"กพ",2,"มี",3,"เม",4,"พค",5,"มิ",6,"กค",7,"สค",8,"กย",9,"ตค",10,"พย",11,"ธค",12)</f>
        <v>5</v>
      </c>
      <c r="W2014" s="55">
        <f t="shared" si="177"/>
        <v>2022</v>
      </c>
      <c r="X2014" s="54">
        <f t="shared" si="178"/>
        <v>44682</v>
      </c>
    </row>
    <row r="2015" spans="1:24" ht="24" x14ac:dyDescent="0.4">
      <c r="A2015" s="19">
        <v>57</v>
      </c>
      <c r="B2015" s="20" t="s">
        <v>3242</v>
      </c>
      <c r="C2015" s="21" t="s">
        <v>3254</v>
      </c>
      <c r="D2015" s="20" t="s">
        <v>3246</v>
      </c>
      <c r="E2015" s="23" t="s">
        <v>3247</v>
      </c>
      <c r="F2015" s="24" t="s">
        <v>3248</v>
      </c>
      <c r="G2015" s="25" t="s">
        <v>1031</v>
      </c>
      <c r="H2015" s="26">
        <v>200</v>
      </c>
      <c r="I2015" s="26">
        <v>14</v>
      </c>
      <c r="J2015" s="27">
        <v>214</v>
      </c>
      <c r="K2015" s="28">
        <v>0</v>
      </c>
      <c r="L2015" s="27">
        <v>0</v>
      </c>
      <c r="M2015" s="27">
        <v>0</v>
      </c>
      <c r="N2015" s="29">
        <v>0</v>
      </c>
      <c r="O2015" s="27">
        <v>14</v>
      </c>
      <c r="P2015" s="27">
        <v>214</v>
      </c>
      <c r="Q2015" s="27">
        <v>242</v>
      </c>
      <c r="R2015" s="30" t="s">
        <v>3249</v>
      </c>
      <c r="S2015">
        <f t="shared" si="174"/>
        <v>6</v>
      </c>
      <c r="T2015" t="str">
        <f t="shared" si="175"/>
        <v>พค</v>
      </c>
      <c r="U2015" t="str">
        <f t="shared" si="176"/>
        <v>1</v>
      </c>
      <c r="V2015" cm="1">
        <f t="array" ref="V2015">_xlfn.SWITCH(T2015,"มค",1,"กพ",2,"มี",3,"เม",4,"พค",5,"มิ",6,"กค",7,"สค",8,"กย",9,"ตค",10,"พย",11,"ธค",12)</f>
        <v>5</v>
      </c>
      <c r="W2015" s="55">
        <f t="shared" si="177"/>
        <v>2022</v>
      </c>
      <c r="X2015" s="54">
        <f t="shared" si="178"/>
        <v>44682</v>
      </c>
    </row>
    <row r="2016" spans="1:24" ht="24" x14ac:dyDescent="0.4">
      <c r="A2016" s="19">
        <v>58</v>
      </c>
      <c r="B2016" s="20" t="s">
        <v>3242</v>
      </c>
      <c r="C2016" s="21" t="s">
        <v>3255</v>
      </c>
      <c r="D2016" s="20" t="s">
        <v>3246</v>
      </c>
      <c r="E2016" s="23" t="s">
        <v>3247</v>
      </c>
      <c r="F2016" s="24" t="s">
        <v>3248</v>
      </c>
      <c r="G2016" s="25" t="s">
        <v>24</v>
      </c>
      <c r="H2016" s="26">
        <v>192</v>
      </c>
      <c r="I2016" s="26">
        <v>13.44</v>
      </c>
      <c r="J2016" s="27">
        <v>205.44</v>
      </c>
      <c r="K2016" s="28">
        <v>0</v>
      </c>
      <c r="L2016" s="27">
        <v>0</v>
      </c>
      <c r="M2016" s="27">
        <v>0</v>
      </c>
      <c r="N2016" s="29">
        <v>0</v>
      </c>
      <c r="O2016" s="27">
        <v>13.44</v>
      </c>
      <c r="P2016" s="27">
        <v>205.44</v>
      </c>
      <c r="Q2016" s="27">
        <v>232.32</v>
      </c>
      <c r="R2016" s="30" t="s">
        <v>3249</v>
      </c>
      <c r="S2016">
        <f t="shared" si="174"/>
        <v>6</v>
      </c>
      <c r="T2016" t="str">
        <f t="shared" si="175"/>
        <v>พค</v>
      </c>
      <c r="U2016" t="str">
        <f t="shared" si="176"/>
        <v>1</v>
      </c>
      <c r="V2016" cm="1">
        <f t="array" ref="V2016">_xlfn.SWITCH(T2016,"มค",1,"กพ",2,"มี",3,"เม",4,"พค",5,"มิ",6,"กค",7,"สค",8,"กย",9,"ตค",10,"พย",11,"ธค",12)</f>
        <v>5</v>
      </c>
      <c r="W2016" s="55">
        <f t="shared" si="177"/>
        <v>2022</v>
      </c>
      <c r="X2016" s="54">
        <f t="shared" si="178"/>
        <v>44682</v>
      </c>
    </row>
    <row r="2017" spans="1:24" ht="24" x14ac:dyDescent="0.4">
      <c r="A2017" s="19">
        <v>59</v>
      </c>
      <c r="B2017" s="20" t="s">
        <v>3242</v>
      </c>
      <c r="C2017" s="21" t="s">
        <v>3256</v>
      </c>
      <c r="D2017" s="20" t="s">
        <v>3246</v>
      </c>
      <c r="E2017" s="23" t="s">
        <v>3247</v>
      </c>
      <c r="F2017" s="24" t="s">
        <v>3248</v>
      </c>
      <c r="G2017" s="25" t="s">
        <v>31</v>
      </c>
      <c r="H2017" s="26">
        <v>208</v>
      </c>
      <c r="I2017" s="26">
        <v>14.56</v>
      </c>
      <c r="J2017" s="27">
        <v>222.56</v>
      </c>
      <c r="K2017" s="28">
        <v>0</v>
      </c>
      <c r="L2017" s="27">
        <v>0</v>
      </c>
      <c r="M2017" s="27">
        <v>0</v>
      </c>
      <c r="N2017" s="29">
        <v>0</v>
      </c>
      <c r="O2017" s="27">
        <v>14.56</v>
      </c>
      <c r="P2017" s="27">
        <v>222.56</v>
      </c>
      <c r="Q2017" s="27">
        <v>251.68</v>
      </c>
      <c r="R2017" s="30" t="s">
        <v>3249</v>
      </c>
      <c r="S2017">
        <f t="shared" si="174"/>
        <v>6</v>
      </c>
      <c r="T2017" t="str">
        <f t="shared" si="175"/>
        <v>พค</v>
      </c>
      <c r="U2017" t="str">
        <f t="shared" si="176"/>
        <v>1</v>
      </c>
      <c r="V2017" cm="1">
        <f t="array" ref="V2017">_xlfn.SWITCH(T2017,"มค",1,"กพ",2,"มี",3,"เม",4,"พค",5,"มิ",6,"กค",7,"สค",8,"กย",9,"ตค",10,"พย",11,"ธค",12)</f>
        <v>5</v>
      </c>
      <c r="W2017" s="55">
        <f t="shared" si="177"/>
        <v>2022</v>
      </c>
      <c r="X2017" s="54">
        <f t="shared" si="178"/>
        <v>44682</v>
      </c>
    </row>
    <row r="2018" spans="1:24" ht="24" x14ac:dyDescent="0.4">
      <c r="A2018" s="19">
        <v>60</v>
      </c>
      <c r="B2018" s="20" t="s">
        <v>3242</v>
      </c>
      <c r="C2018" s="21" t="s">
        <v>3257</v>
      </c>
      <c r="D2018" s="20" t="s">
        <v>3246</v>
      </c>
      <c r="E2018" s="23" t="s">
        <v>3247</v>
      </c>
      <c r="F2018" s="24" t="s">
        <v>3248</v>
      </c>
      <c r="G2018" s="25" t="s">
        <v>1389</v>
      </c>
      <c r="H2018" s="26">
        <v>160</v>
      </c>
      <c r="I2018" s="26">
        <v>11.2</v>
      </c>
      <c r="J2018" s="27">
        <v>171.2</v>
      </c>
      <c r="K2018" s="28">
        <v>0</v>
      </c>
      <c r="L2018" s="27">
        <v>0</v>
      </c>
      <c r="M2018" s="27">
        <v>0</v>
      </c>
      <c r="N2018" s="29">
        <v>0</v>
      </c>
      <c r="O2018" s="27">
        <v>11.2</v>
      </c>
      <c r="P2018" s="27">
        <v>171.2</v>
      </c>
      <c r="Q2018" s="27">
        <v>193.6</v>
      </c>
      <c r="R2018" s="30" t="s">
        <v>3249</v>
      </c>
      <c r="S2018">
        <f t="shared" si="174"/>
        <v>6</v>
      </c>
      <c r="T2018" t="str">
        <f t="shared" si="175"/>
        <v>พค</v>
      </c>
      <c r="U2018" t="str">
        <f t="shared" si="176"/>
        <v>1</v>
      </c>
      <c r="V2018" cm="1">
        <f t="array" ref="V2018">_xlfn.SWITCH(T2018,"มค",1,"กพ",2,"มี",3,"เม",4,"พค",5,"มิ",6,"กค",7,"สค",8,"กย",9,"ตค",10,"พย",11,"ธค",12)</f>
        <v>5</v>
      </c>
      <c r="W2018" s="55">
        <f t="shared" si="177"/>
        <v>2022</v>
      </c>
      <c r="X2018" s="54">
        <f t="shared" si="178"/>
        <v>44682</v>
      </c>
    </row>
    <row r="2019" spans="1:24" ht="24" x14ac:dyDescent="0.4">
      <c r="A2019" s="19">
        <v>61</v>
      </c>
      <c r="B2019" s="20" t="s">
        <v>3242</v>
      </c>
      <c r="C2019" s="21" t="s">
        <v>3258</v>
      </c>
      <c r="D2019" s="20" t="s">
        <v>3246</v>
      </c>
      <c r="E2019" s="23" t="s">
        <v>3247</v>
      </c>
      <c r="F2019" s="24" t="s">
        <v>3248</v>
      </c>
      <c r="G2019" s="25" t="s">
        <v>2048</v>
      </c>
      <c r="H2019" s="26">
        <v>148</v>
      </c>
      <c r="I2019" s="26">
        <v>10.36</v>
      </c>
      <c r="J2019" s="27">
        <v>158.36000000000001</v>
      </c>
      <c r="K2019" s="28">
        <v>0</v>
      </c>
      <c r="L2019" s="27">
        <v>0</v>
      </c>
      <c r="M2019" s="27">
        <v>0</v>
      </c>
      <c r="N2019" s="29">
        <v>0</v>
      </c>
      <c r="O2019" s="27">
        <v>10.36</v>
      </c>
      <c r="P2019" s="27">
        <v>158.36000000000001</v>
      </c>
      <c r="Q2019" s="27">
        <v>179.08</v>
      </c>
      <c r="R2019" s="30" t="s">
        <v>3249</v>
      </c>
      <c r="S2019">
        <f t="shared" si="174"/>
        <v>6</v>
      </c>
      <c r="T2019" t="str">
        <f t="shared" si="175"/>
        <v>พค</v>
      </c>
      <c r="U2019" t="str">
        <f t="shared" si="176"/>
        <v>1</v>
      </c>
      <c r="V2019" cm="1">
        <f t="array" ref="V2019">_xlfn.SWITCH(T2019,"มค",1,"กพ",2,"มี",3,"เม",4,"พค",5,"มิ",6,"กค",7,"สค",8,"กย",9,"ตค",10,"พย",11,"ธค",12)</f>
        <v>5</v>
      </c>
      <c r="W2019" s="55">
        <f t="shared" si="177"/>
        <v>2022</v>
      </c>
      <c r="X2019" s="54">
        <f t="shared" si="178"/>
        <v>44682</v>
      </c>
    </row>
    <row r="2020" spans="1:24" ht="24" x14ac:dyDescent="0.4">
      <c r="A2020" s="19">
        <v>62</v>
      </c>
      <c r="B2020" s="20" t="s">
        <v>3242</v>
      </c>
      <c r="C2020" s="21" t="s">
        <v>3259</v>
      </c>
      <c r="D2020" s="20" t="s">
        <v>3246</v>
      </c>
      <c r="E2020" s="23" t="s">
        <v>3247</v>
      </c>
      <c r="F2020" s="24" t="s">
        <v>3248</v>
      </c>
      <c r="G2020" s="25" t="s">
        <v>2449</v>
      </c>
      <c r="H2020" s="26">
        <v>160</v>
      </c>
      <c r="I2020" s="26">
        <v>11.2</v>
      </c>
      <c r="J2020" s="27">
        <v>171.2</v>
      </c>
      <c r="K2020" s="28">
        <v>0</v>
      </c>
      <c r="L2020" s="27">
        <v>0</v>
      </c>
      <c r="M2020" s="27">
        <v>0</v>
      </c>
      <c r="N2020" s="29">
        <v>0</v>
      </c>
      <c r="O2020" s="27">
        <v>11.2</v>
      </c>
      <c r="P2020" s="27">
        <v>171.2</v>
      </c>
      <c r="Q2020" s="27">
        <v>193.6</v>
      </c>
      <c r="R2020" s="30" t="s">
        <v>3249</v>
      </c>
      <c r="S2020">
        <f t="shared" si="174"/>
        <v>6</v>
      </c>
      <c r="T2020" t="str">
        <f t="shared" si="175"/>
        <v>พค</v>
      </c>
      <c r="U2020" t="str">
        <f t="shared" si="176"/>
        <v>1</v>
      </c>
      <c r="V2020" cm="1">
        <f t="array" ref="V2020">_xlfn.SWITCH(T2020,"มค",1,"กพ",2,"มี",3,"เม",4,"พค",5,"มิ",6,"กค",7,"สค",8,"กย",9,"ตค",10,"พย",11,"ธค",12)</f>
        <v>5</v>
      </c>
      <c r="W2020" s="55">
        <f t="shared" si="177"/>
        <v>2022</v>
      </c>
      <c r="X2020" s="54">
        <f t="shared" si="178"/>
        <v>44682</v>
      </c>
    </row>
    <row r="2021" spans="1:24" ht="24" x14ac:dyDescent="0.4">
      <c r="A2021" s="19">
        <v>63</v>
      </c>
      <c r="B2021" s="20" t="s">
        <v>3242</v>
      </c>
      <c r="C2021" s="21" t="s">
        <v>3260</v>
      </c>
      <c r="D2021" s="20" t="s">
        <v>3246</v>
      </c>
      <c r="E2021" s="23" t="s">
        <v>3247</v>
      </c>
      <c r="F2021" s="24" t="s">
        <v>3248</v>
      </c>
      <c r="G2021" s="25" t="s">
        <v>2845</v>
      </c>
      <c r="H2021" s="26">
        <v>148</v>
      </c>
      <c r="I2021" s="26">
        <v>10.36</v>
      </c>
      <c r="J2021" s="27">
        <v>158.36000000000001</v>
      </c>
      <c r="K2021" s="28">
        <v>0</v>
      </c>
      <c r="L2021" s="27">
        <v>0</v>
      </c>
      <c r="M2021" s="27">
        <v>0</v>
      </c>
      <c r="N2021" s="29">
        <v>0</v>
      </c>
      <c r="O2021" s="27">
        <v>10.36</v>
      </c>
      <c r="P2021" s="27">
        <v>158.36000000000001</v>
      </c>
      <c r="Q2021" s="27">
        <v>179.08</v>
      </c>
      <c r="R2021" s="30" t="s">
        <v>3249</v>
      </c>
      <c r="S2021">
        <f t="shared" si="174"/>
        <v>6</v>
      </c>
      <c r="T2021" t="str">
        <f t="shared" si="175"/>
        <v>พค</v>
      </c>
      <c r="U2021" t="str">
        <f t="shared" si="176"/>
        <v>1</v>
      </c>
      <c r="V2021" cm="1">
        <f t="array" ref="V2021">_xlfn.SWITCH(T2021,"มค",1,"กพ",2,"มี",3,"เม",4,"พค",5,"มิ",6,"กค",7,"สค",8,"กย",9,"ตค",10,"พย",11,"ธค",12)</f>
        <v>5</v>
      </c>
      <c r="W2021" s="55">
        <f t="shared" si="177"/>
        <v>2022</v>
      </c>
      <c r="X2021" s="54">
        <f t="shared" si="178"/>
        <v>44682</v>
      </c>
    </row>
    <row r="2022" spans="1:24" ht="24" x14ac:dyDescent="0.4">
      <c r="A2022" s="19">
        <v>64</v>
      </c>
      <c r="B2022" s="20" t="s">
        <v>3242</v>
      </c>
      <c r="C2022" s="21" t="s">
        <v>3261</v>
      </c>
      <c r="D2022" s="20" t="s">
        <v>3246</v>
      </c>
      <c r="E2022" s="23" t="s">
        <v>3247</v>
      </c>
      <c r="F2022" s="24" t="s">
        <v>3248</v>
      </c>
      <c r="G2022" s="25" t="s">
        <v>3182</v>
      </c>
      <c r="H2022" s="26">
        <v>120</v>
      </c>
      <c r="I2022" s="26">
        <v>8.4</v>
      </c>
      <c r="J2022" s="27">
        <v>128.4</v>
      </c>
      <c r="K2022" s="28">
        <v>0</v>
      </c>
      <c r="L2022" s="27">
        <v>0</v>
      </c>
      <c r="M2022" s="27">
        <v>0</v>
      </c>
      <c r="N2022" s="29">
        <v>0</v>
      </c>
      <c r="O2022" s="27">
        <v>8.4</v>
      </c>
      <c r="P2022" s="27">
        <v>128.4</v>
      </c>
      <c r="Q2022" s="27">
        <v>145.19999999999999</v>
      </c>
      <c r="R2022" s="30" t="s">
        <v>3249</v>
      </c>
      <c r="S2022">
        <f t="shared" si="174"/>
        <v>6</v>
      </c>
      <c r="T2022" t="str">
        <f t="shared" si="175"/>
        <v>พค</v>
      </c>
      <c r="U2022" t="str">
        <f t="shared" si="176"/>
        <v>1</v>
      </c>
      <c r="V2022" cm="1">
        <f t="array" ref="V2022">_xlfn.SWITCH(T2022,"มค",1,"กพ",2,"มี",3,"เม",4,"พค",5,"มิ",6,"กค",7,"สค",8,"กย",9,"ตค",10,"พย",11,"ธค",12)</f>
        <v>5</v>
      </c>
      <c r="W2022" s="55">
        <f t="shared" si="177"/>
        <v>2022</v>
      </c>
      <c r="X2022" s="54">
        <f t="shared" si="178"/>
        <v>44682</v>
      </c>
    </row>
    <row r="2023" spans="1:24" ht="24" x14ac:dyDescent="0.4">
      <c r="A2023" s="19">
        <v>65</v>
      </c>
      <c r="B2023" s="20" t="s">
        <v>3242</v>
      </c>
      <c r="C2023" s="21" t="s">
        <v>3262</v>
      </c>
      <c r="D2023" s="20" t="s">
        <v>3246</v>
      </c>
      <c r="E2023" s="23" t="s">
        <v>3247</v>
      </c>
      <c r="F2023" s="24" t="s">
        <v>3248</v>
      </c>
      <c r="G2023" s="25" t="s">
        <v>50</v>
      </c>
      <c r="H2023" s="26">
        <v>0</v>
      </c>
      <c r="I2023" s="26">
        <v>0</v>
      </c>
      <c r="J2023" s="27">
        <v>0</v>
      </c>
      <c r="K2023" s="28">
        <v>36</v>
      </c>
      <c r="L2023" s="27">
        <v>144</v>
      </c>
      <c r="M2023" s="27">
        <v>10.08</v>
      </c>
      <c r="N2023" s="29">
        <v>154.08000000000001</v>
      </c>
      <c r="O2023" s="27">
        <v>10.08</v>
      </c>
      <c r="P2023" s="27">
        <v>154.08000000000001</v>
      </c>
      <c r="Q2023" s="27">
        <v>10.08</v>
      </c>
      <c r="R2023" s="30" t="s">
        <v>3249</v>
      </c>
      <c r="S2023">
        <f t="shared" si="174"/>
        <v>6</v>
      </c>
      <c r="T2023" t="str">
        <f t="shared" si="175"/>
        <v>พค</v>
      </c>
      <c r="U2023" t="str">
        <f t="shared" si="176"/>
        <v>1</v>
      </c>
      <c r="V2023" cm="1">
        <f t="array" ref="V2023">_xlfn.SWITCH(T2023,"มค",1,"กพ",2,"มี",3,"เม",4,"พค",5,"มิ",6,"กค",7,"สค",8,"กย",9,"ตค",10,"พย",11,"ธค",12)</f>
        <v>5</v>
      </c>
      <c r="W2023" s="55">
        <f t="shared" si="177"/>
        <v>2022</v>
      </c>
      <c r="X2023" s="54">
        <f t="shared" si="178"/>
        <v>44682</v>
      </c>
    </row>
    <row r="2024" spans="1:24" ht="24" x14ac:dyDescent="0.4">
      <c r="A2024" s="19">
        <v>66</v>
      </c>
      <c r="B2024" s="20" t="s">
        <v>3242</v>
      </c>
      <c r="C2024" s="21" t="s">
        <v>3263</v>
      </c>
      <c r="D2024" s="20" t="s">
        <v>3264</v>
      </c>
      <c r="E2024" s="23" t="s">
        <v>3265</v>
      </c>
      <c r="F2024" s="24" t="s">
        <v>3266</v>
      </c>
      <c r="G2024" s="25" t="s">
        <v>1021</v>
      </c>
      <c r="H2024" s="26">
        <v>12</v>
      </c>
      <c r="I2024" s="26">
        <v>0.84</v>
      </c>
      <c r="J2024" s="27">
        <v>12.84</v>
      </c>
      <c r="K2024" s="28">
        <v>0</v>
      </c>
      <c r="L2024" s="27">
        <v>0</v>
      </c>
      <c r="M2024" s="27">
        <v>0</v>
      </c>
      <c r="N2024" s="29">
        <v>0</v>
      </c>
      <c r="O2024" s="27">
        <v>0.84</v>
      </c>
      <c r="P2024" s="27">
        <v>12.84</v>
      </c>
      <c r="Q2024" s="27">
        <v>14.52</v>
      </c>
      <c r="R2024" s="30" t="s">
        <v>3249</v>
      </c>
      <c r="S2024">
        <f t="shared" si="174"/>
        <v>6</v>
      </c>
      <c r="T2024" t="str">
        <f t="shared" si="175"/>
        <v>พค</v>
      </c>
      <c r="U2024" t="str">
        <f t="shared" si="176"/>
        <v>1</v>
      </c>
      <c r="V2024" cm="1">
        <f t="array" ref="V2024">_xlfn.SWITCH(T2024,"มค",1,"กพ",2,"มี",3,"เม",4,"พค",5,"มิ",6,"กค",7,"สค",8,"กย",9,"ตค",10,"พย",11,"ธค",12)</f>
        <v>5</v>
      </c>
      <c r="W2024" s="55">
        <f t="shared" si="177"/>
        <v>2022</v>
      </c>
      <c r="X2024" s="54">
        <f t="shared" si="178"/>
        <v>44682</v>
      </c>
    </row>
    <row r="2025" spans="1:24" ht="24" x14ac:dyDescent="0.4">
      <c r="A2025" s="19">
        <v>67</v>
      </c>
      <c r="B2025" s="20" t="s">
        <v>3242</v>
      </c>
      <c r="C2025" s="21" t="s">
        <v>3267</v>
      </c>
      <c r="D2025" s="20" t="s">
        <v>3264</v>
      </c>
      <c r="E2025" s="23" t="s">
        <v>3265</v>
      </c>
      <c r="F2025" s="24" t="s">
        <v>3266</v>
      </c>
      <c r="G2025" s="25" t="s">
        <v>1023</v>
      </c>
      <c r="H2025" s="26">
        <v>8</v>
      </c>
      <c r="I2025" s="26">
        <v>0.56000000000000005</v>
      </c>
      <c r="J2025" s="27">
        <v>8.56</v>
      </c>
      <c r="K2025" s="28">
        <v>0</v>
      </c>
      <c r="L2025" s="27">
        <v>0</v>
      </c>
      <c r="M2025" s="27">
        <v>0</v>
      </c>
      <c r="N2025" s="29">
        <v>0</v>
      </c>
      <c r="O2025" s="27">
        <v>0.56000000000000005</v>
      </c>
      <c r="P2025" s="27">
        <v>8.56</v>
      </c>
      <c r="Q2025" s="27">
        <v>9.68</v>
      </c>
      <c r="R2025" s="30" t="s">
        <v>3249</v>
      </c>
      <c r="S2025">
        <f t="shared" si="174"/>
        <v>6</v>
      </c>
      <c r="T2025" t="str">
        <f t="shared" si="175"/>
        <v>พค</v>
      </c>
      <c r="U2025" t="str">
        <f t="shared" si="176"/>
        <v>1</v>
      </c>
      <c r="V2025" cm="1">
        <f t="array" ref="V2025">_xlfn.SWITCH(T2025,"มค",1,"กพ",2,"มี",3,"เม",4,"พค",5,"มิ",6,"กค",7,"สค",8,"กย",9,"ตค",10,"พย",11,"ธค",12)</f>
        <v>5</v>
      </c>
      <c r="W2025" s="55">
        <f t="shared" si="177"/>
        <v>2022</v>
      </c>
      <c r="X2025" s="54">
        <f t="shared" si="178"/>
        <v>44682</v>
      </c>
    </row>
    <row r="2026" spans="1:24" ht="24" x14ac:dyDescent="0.4">
      <c r="A2026" s="19">
        <v>68</v>
      </c>
      <c r="B2026" s="20" t="s">
        <v>3242</v>
      </c>
      <c r="C2026" s="21" t="s">
        <v>3268</v>
      </c>
      <c r="D2026" s="20" t="s">
        <v>3264</v>
      </c>
      <c r="E2026" s="23" t="s">
        <v>3265</v>
      </c>
      <c r="F2026" s="24" t="s">
        <v>3266</v>
      </c>
      <c r="G2026" s="25" t="s">
        <v>1025</v>
      </c>
      <c r="H2026" s="26">
        <v>20</v>
      </c>
      <c r="I2026" s="26">
        <v>1.4</v>
      </c>
      <c r="J2026" s="27">
        <v>21.4</v>
      </c>
      <c r="K2026" s="28">
        <v>0</v>
      </c>
      <c r="L2026" s="27">
        <v>0</v>
      </c>
      <c r="M2026" s="27">
        <v>0</v>
      </c>
      <c r="N2026" s="29">
        <v>0</v>
      </c>
      <c r="O2026" s="27">
        <v>1.4</v>
      </c>
      <c r="P2026" s="27">
        <v>21.4</v>
      </c>
      <c r="Q2026" s="27">
        <v>24.2</v>
      </c>
      <c r="R2026" s="30" t="s">
        <v>3249</v>
      </c>
      <c r="S2026">
        <f t="shared" si="174"/>
        <v>6</v>
      </c>
      <c r="T2026" t="str">
        <f t="shared" si="175"/>
        <v>พค</v>
      </c>
      <c r="U2026" t="str">
        <f t="shared" si="176"/>
        <v>1</v>
      </c>
      <c r="V2026" cm="1">
        <f t="array" ref="V2026">_xlfn.SWITCH(T2026,"มค",1,"กพ",2,"มี",3,"เม",4,"พค",5,"มิ",6,"กค",7,"สค",8,"กย",9,"ตค",10,"พย",11,"ธค",12)</f>
        <v>5</v>
      </c>
      <c r="W2026" s="55">
        <f t="shared" si="177"/>
        <v>2022</v>
      </c>
      <c r="X2026" s="54">
        <f t="shared" si="178"/>
        <v>44682</v>
      </c>
    </row>
    <row r="2027" spans="1:24" ht="24" x14ac:dyDescent="0.4">
      <c r="A2027" s="19">
        <v>69</v>
      </c>
      <c r="B2027" s="20" t="s">
        <v>3242</v>
      </c>
      <c r="C2027" s="21" t="s">
        <v>3269</v>
      </c>
      <c r="D2027" s="20" t="s">
        <v>3264</v>
      </c>
      <c r="E2027" s="23" t="s">
        <v>3265</v>
      </c>
      <c r="F2027" s="24" t="s">
        <v>3266</v>
      </c>
      <c r="G2027" s="25" t="s">
        <v>1027</v>
      </c>
      <c r="H2027" s="26">
        <v>12</v>
      </c>
      <c r="I2027" s="26">
        <v>0.84</v>
      </c>
      <c r="J2027" s="27">
        <v>12.84</v>
      </c>
      <c r="K2027" s="28">
        <v>0</v>
      </c>
      <c r="L2027" s="27">
        <v>0</v>
      </c>
      <c r="M2027" s="27">
        <v>0</v>
      </c>
      <c r="N2027" s="29">
        <v>0</v>
      </c>
      <c r="O2027" s="27">
        <v>0.84</v>
      </c>
      <c r="P2027" s="27">
        <v>12.84</v>
      </c>
      <c r="Q2027" s="27">
        <v>14.52</v>
      </c>
      <c r="R2027" s="30" t="s">
        <v>3249</v>
      </c>
      <c r="S2027">
        <f t="shared" si="174"/>
        <v>6</v>
      </c>
      <c r="T2027" t="str">
        <f t="shared" si="175"/>
        <v>พค</v>
      </c>
      <c r="U2027" t="str">
        <f t="shared" si="176"/>
        <v>1</v>
      </c>
      <c r="V2027" cm="1">
        <f t="array" ref="V2027">_xlfn.SWITCH(T2027,"มค",1,"กพ",2,"มี",3,"เม",4,"พค",5,"มิ",6,"กค",7,"สค",8,"กย",9,"ตค",10,"พย",11,"ธค",12)</f>
        <v>5</v>
      </c>
      <c r="W2027" s="55">
        <f t="shared" si="177"/>
        <v>2022</v>
      </c>
      <c r="X2027" s="54">
        <f t="shared" si="178"/>
        <v>44682</v>
      </c>
    </row>
    <row r="2028" spans="1:24" ht="24" x14ac:dyDescent="0.4">
      <c r="A2028" s="19">
        <v>70</v>
      </c>
      <c r="B2028" s="20" t="s">
        <v>3242</v>
      </c>
      <c r="C2028" s="21" t="s">
        <v>3270</v>
      </c>
      <c r="D2028" s="20" t="s">
        <v>3264</v>
      </c>
      <c r="E2028" s="23" t="s">
        <v>3265</v>
      </c>
      <c r="F2028" s="24" t="s">
        <v>3266</v>
      </c>
      <c r="G2028" s="25" t="s">
        <v>1029</v>
      </c>
      <c r="H2028" s="26">
        <v>24</v>
      </c>
      <c r="I2028" s="26">
        <v>1.68</v>
      </c>
      <c r="J2028" s="27">
        <v>25.68</v>
      </c>
      <c r="K2028" s="28">
        <v>0</v>
      </c>
      <c r="L2028" s="27">
        <v>0</v>
      </c>
      <c r="M2028" s="27">
        <v>0</v>
      </c>
      <c r="N2028" s="29">
        <v>0</v>
      </c>
      <c r="O2028" s="27">
        <v>1.68</v>
      </c>
      <c r="P2028" s="27">
        <v>25.68</v>
      </c>
      <c r="Q2028" s="27">
        <v>29.04</v>
      </c>
      <c r="R2028" s="30" t="s">
        <v>3249</v>
      </c>
      <c r="S2028">
        <f t="shared" si="174"/>
        <v>6</v>
      </c>
      <c r="T2028" t="str">
        <f t="shared" si="175"/>
        <v>พค</v>
      </c>
      <c r="U2028" t="str">
        <f t="shared" si="176"/>
        <v>1</v>
      </c>
      <c r="V2028" cm="1">
        <f t="array" ref="V2028">_xlfn.SWITCH(T2028,"มค",1,"กพ",2,"มี",3,"เม",4,"พค",5,"มิ",6,"กค",7,"สค",8,"กย",9,"ตค",10,"พย",11,"ธค",12)</f>
        <v>5</v>
      </c>
      <c r="W2028" s="55">
        <f t="shared" si="177"/>
        <v>2022</v>
      </c>
      <c r="X2028" s="54">
        <f t="shared" si="178"/>
        <v>44682</v>
      </c>
    </row>
    <row r="2029" spans="1:24" ht="24" x14ac:dyDescent="0.4">
      <c r="A2029" s="19">
        <v>71</v>
      </c>
      <c r="B2029" s="20" t="s">
        <v>3242</v>
      </c>
      <c r="C2029" s="21" t="s">
        <v>3271</v>
      </c>
      <c r="D2029" s="20" t="s">
        <v>3264</v>
      </c>
      <c r="E2029" s="23" t="s">
        <v>3265</v>
      </c>
      <c r="F2029" s="24" t="s">
        <v>3266</v>
      </c>
      <c r="G2029" s="25" t="s">
        <v>1031</v>
      </c>
      <c r="H2029" s="26">
        <v>36</v>
      </c>
      <c r="I2029" s="26">
        <v>2.52</v>
      </c>
      <c r="J2029" s="27">
        <v>38.520000000000003</v>
      </c>
      <c r="K2029" s="28">
        <v>0</v>
      </c>
      <c r="L2029" s="27">
        <v>0</v>
      </c>
      <c r="M2029" s="27">
        <v>0</v>
      </c>
      <c r="N2029" s="29">
        <v>0</v>
      </c>
      <c r="O2029" s="27">
        <v>2.52</v>
      </c>
      <c r="P2029" s="27">
        <v>38.520000000000003</v>
      </c>
      <c r="Q2029" s="27">
        <v>43.56</v>
      </c>
      <c r="R2029" s="30" t="s">
        <v>3249</v>
      </c>
      <c r="S2029">
        <f t="shared" si="174"/>
        <v>6</v>
      </c>
      <c r="T2029" t="str">
        <f t="shared" si="175"/>
        <v>พค</v>
      </c>
      <c r="U2029" t="str">
        <f t="shared" si="176"/>
        <v>1</v>
      </c>
      <c r="V2029" cm="1">
        <f t="array" ref="V2029">_xlfn.SWITCH(T2029,"มค",1,"กพ",2,"มี",3,"เม",4,"พค",5,"มิ",6,"กค",7,"สค",8,"กย",9,"ตค",10,"พย",11,"ธค",12)</f>
        <v>5</v>
      </c>
      <c r="W2029" s="55">
        <f t="shared" si="177"/>
        <v>2022</v>
      </c>
      <c r="X2029" s="54">
        <f t="shared" si="178"/>
        <v>44682</v>
      </c>
    </row>
    <row r="2030" spans="1:24" ht="24" x14ac:dyDescent="0.4">
      <c r="A2030" s="19">
        <v>72</v>
      </c>
      <c r="B2030" s="20" t="s">
        <v>3242</v>
      </c>
      <c r="C2030" s="21" t="s">
        <v>3272</v>
      </c>
      <c r="D2030" s="20" t="s">
        <v>3264</v>
      </c>
      <c r="E2030" s="23" t="s">
        <v>3265</v>
      </c>
      <c r="F2030" s="24" t="s">
        <v>3266</v>
      </c>
      <c r="G2030" s="25" t="s">
        <v>24</v>
      </c>
      <c r="H2030" s="26">
        <v>20</v>
      </c>
      <c r="I2030" s="26">
        <v>1.4</v>
      </c>
      <c r="J2030" s="27">
        <v>21.4</v>
      </c>
      <c r="K2030" s="28">
        <v>0</v>
      </c>
      <c r="L2030" s="27">
        <v>0</v>
      </c>
      <c r="M2030" s="27">
        <v>0</v>
      </c>
      <c r="N2030" s="29">
        <v>0</v>
      </c>
      <c r="O2030" s="27">
        <v>1.4</v>
      </c>
      <c r="P2030" s="27">
        <v>21.4</v>
      </c>
      <c r="Q2030" s="27">
        <v>24.2</v>
      </c>
      <c r="R2030" s="30" t="s">
        <v>3249</v>
      </c>
      <c r="S2030">
        <f t="shared" si="174"/>
        <v>6</v>
      </c>
      <c r="T2030" t="str">
        <f t="shared" si="175"/>
        <v>พค</v>
      </c>
      <c r="U2030" t="str">
        <f t="shared" si="176"/>
        <v>1</v>
      </c>
      <c r="V2030" cm="1">
        <f t="array" ref="V2030">_xlfn.SWITCH(T2030,"มค",1,"กพ",2,"มี",3,"เม",4,"พค",5,"มิ",6,"กค",7,"สค",8,"กย",9,"ตค",10,"พย",11,"ธค",12)</f>
        <v>5</v>
      </c>
      <c r="W2030" s="55">
        <f t="shared" si="177"/>
        <v>2022</v>
      </c>
      <c r="X2030" s="54">
        <f t="shared" si="178"/>
        <v>44682</v>
      </c>
    </row>
    <row r="2031" spans="1:24" ht="24" x14ac:dyDescent="0.4">
      <c r="A2031" s="19">
        <v>73</v>
      </c>
      <c r="B2031" s="20" t="s">
        <v>3242</v>
      </c>
      <c r="C2031" s="21" t="s">
        <v>3273</v>
      </c>
      <c r="D2031" s="20" t="s">
        <v>3264</v>
      </c>
      <c r="E2031" s="23" t="s">
        <v>3265</v>
      </c>
      <c r="F2031" s="24" t="s">
        <v>3266</v>
      </c>
      <c r="G2031" s="25" t="s">
        <v>31</v>
      </c>
      <c r="H2031" s="26">
        <v>24</v>
      </c>
      <c r="I2031" s="26">
        <v>1.68</v>
      </c>
      <c r="J2031" s="27">
        <v>25.68</v>
      </c>
      <c r="K2031" s="28">
        <v>0</v>
      </c>
      <c r="L2031" s="27">
        <v>0</v>
      </c>
      <c r="M2031" s="27">
        <v>0</v>
      </c>
      <c r="N2031" s="29">
        <v>0</v>
      </c>
      <c r="O2031" s="27">
        <v>1.68</v>
      </c>
      <c r="P2031" s="27">
        <v>25.68</v>
      </c>
      <c r="Q2031" s="27">
        <v>29.04</v>
      </c>
      <c r="R2031" s="30" t="s">
        <v>3249</v>
      </c>
      <c r="S2031">
        <f t="shared" si="174"/>
        <v>6</v>
      </c>
      <c r="T2031" t="str">
        <f t="shared" si="175"/>
        <v>พค</v>
      </c>
      <c r="U2031" t="str">
        <f t="shared" si="176"/>
        <v>1</v>
      </c>
      <c r="V2031" cm="1">
        <f t="array" ref="V2031">_xlfn.SWITCH(T2031,"มค",1,"กพ",2,"มี",3,"เม",4,"พค",5,"มิ",6,"กค",7,"สค",8,"กย",9,"ตค",10,"พย",11,"ธค",12)</f>
        <v>5</v>
      </c>
      <c r="W2031" s="55">
        <f t="shared" si="177"/>
        <v>2022</v>
      </c>
      <c r="X2031" s="54">
        <f t="shared" si="178"/>
        <v>44682</v>
      </c>
    </row>
    <row r="2032" spans="1:24" ht="24" x14ac:dyDescent="0.4">
      <c r="A2032" s="19">
        <v>74</v>
      </c>
      <c r="B2032" s="20" t="s">
        <v>3242</v>
      </c>
      <c r="C2032" s="21" t="s">
        <v>3274</v>
      </c>
      <c r="D2032" s="20" t="s">
        <v>3264</v>
      </c>
      <c r="E2032" s="23" t="s">
        <v>3265</v>
      </c>
      <c r="F2032" s="24" t="s">
        <v>3266</v>
      </c>
      <c r="G2032" s="25" t="s">
        <v>1389</v>
      </c>
      <c r="H2032" s="26">
        <v>28</v>
      </c>
      <c r="I2032" s="26">
        <v>1.96</v>
      </c>
      <c r="J2032" s="27">
        <v>29.96</v>
      </c>
      <c r="K2032" s="28">
        <v>0</v>
      </c>
      <c r="L2032" s="27">
        <v>0</v>
      </c>
      <c r="M2032" s="27">
        <v>0</v>
      </c>
      <c r="N2032" s="29">
        <v>0</v>
      </c>
      <c r="O2032" s="27">
        <v>1.96</v>
      </c>
      <c r="P2032" s="27">
        <v>29.96</v>
      </c>
      <c r="Q2032" s="27">
        <v>33.880000000000003</v>
      </c>
      <c r="R2032" s="30" t="s">
        <v>3249</v>
      </c>
      <c r="S2032">
        <f t="shared" si="174"/>
        <v>6</v>
      </c>
      <c r="T2032" t="str">
        <f t="shared" si="175"/>
        <v>พค</v>
      </c>
      <c r="U2032" t="str">
        <f t="shared" si="176"/>
        <v>1</v>
      </c>
      <c r="V2032" cm="1">
        <f t="array" ref="V2032">_xlfn.SWITCH(T2032,"มค",1,"กพ",2,"มี",3,"เม",4,"พค",5,"มิ",6,"กค",7,"สค",8,"กย",9,"ตค",10,"พย",11,"ธค",12)</f>
        <v>5</v>
      </c>
      <c r="W2032" s="55">
        <f t="shared" si="177"/>
        <v>2022</v>
      </c>
      <c r="X2032" s="54">
        <f t="shared" si="178"/>
        <v>44682</v>
      </c>
    </row>
    <row r="2033" spans="1:24" ht="24" x14ac:dyDescent="0.4">
      <c r="A2033" s="19">
        <v>75</v>
      </c>
      <c r="B2033" s="20" t="s">
        <v>3242</v>
      </c>
      <c r="C2033" s="21" t="s">
        <v>3275</v>
      </c>
      <c r="D2033" s="20" t="s">
        <v>3264</v>
      </c>
      <c r="E2033" s="23" t="s">
        <v>3265</v>
      </c>
      <c r="F2033" s="24" t="s">
        <v>3266</v>
      </c>
      <c r="G2033" s="25" t="s">
        <v>2048</v>
      </c>
      <c r="H2033" s="26">
        <v>24</v>
      </c>
      <c r="I2033" s="26">
        <v>1.68</v>
      </c>
      <c r="J2033" s="27">
        <v>25.68</v>
      </c>
      <c r="K2033" s="28">
        <v>0</v>
      </c>
      <c r="L2033" s="27">
        <v>0</v>
      </c>
      <c r="M2033" s="27">
        <v>0</v>
      </c>
      <c r="N2033" s="29">
        <v>0</v>
      </c>
      <c r="O2033" s="27">
        <v>1.68</v>
      </c>
      <c r="P2033" s="27">
        <v>25.68</v>
      </c>
      <c r="Q2033" s="27">
        <v>29.04</v>
      </c>
      <c r="R2033" s="30" t="s">
        <v>3249</v>
      </c>
      <c r="S2033">
        <f t="shared" si="174"/>
        <v>6</v>
      </c>
      <c r="T2033" t="str">
        <f t="shared" si="175"/>
        <v>พค</v>
      </c>
      <c r="U2033" t="str">
        <f t="shared" si="176"/>
        <v>1</v>
      </c>
      <c r="V2033" cm="1">
        <f t="array" ref="V2033">_xlfn.SWITCH(T2033,"มค",1,"กพ",2,"มี",3,"เม",4,"พค",5,"มิ",6,"กค",7,"สค",8,"กย",9,"ตค",10,"พย",11,"ธค",12)</f>
        <v>5</v>
      </c>
      <c r="W2033" s="55">
        <f t="shared" si="177"/>
        <v>2022</v>
      </c>
      <c r="X2033" s="54">
        <f t="shared" si="178"/>
        <v>44682</v>
      </c>
    </row>
    <row r="2034" spans="1:24" ht="24" x14ac:dyDescent="0.4">
      <c r="A2034" s="19">
        <v>76</v>
      </c>
      <c r="B2034" s="20" t="s">
        <v>3242</v>
      </c>
      <c r="C2034" s="21" t="s">
        <v>3276</v>
      </c>
      <c r="D2034" s="20" t="s">
        <v>3264</v>
      </c>
      <c r="E2034" s="23" t="s">
        <v>3265</v>
      </c>
      <c r="F2034" s="24" t="s">
        <v>3266</v>
      </c>
      <c r="G2034" s="25" t="s">
        <v>2449</v>
      </c>
      <c r="H2034" s="26">
        <v>16</v>
      </c>
      <c r="I2034" s="26">
        <v>1.1200000000000001</v>
      </c>
      <c r="J2034" s="27">
        <v>17.12</v>
      </c>
      <c r="K2034" s="28">
        <v>0</v>
      </c>
      <c r="L2034" s="27">
        <v>0</v>
      </c>
      <c r="M2034" s="27">
        <v>0</v>
      </c>
      <c r="N2034" s="29">
        <v>0</v>
      </c>
      <c r="O2034" s="27">
        <v>1.1200000000000001</v>
      </c>
      <c r="P2034" s="27">
        <v>17.12</v>
      </c>
      <c r="Q2034" s="27">
        <v>19.36</v>
      </c>
      <c r="R2034" s="30" t="s">
        <v>3249</v>
      </c>
      <c r="S2034">
        <f t="shared" si="174"/>
        <v>6</v>
      </c>
      <c r="T2034" t="str">
        <f t="shared" si="175"/>
        <v>พค</v>
      </c>
      <c r="U2034" t="str">
        <f t="shared" si="176"/>
        <v>1</v>
      </c>
      <c r="V2034" cm="1">
        <f t="array" ref="V2034">_xlfn.SWITCH(T2034,"มค",1,"กพ",2,"มี",3,"เม",4,"พค",5,"มิ",6,"กค",7,"สค",8,"กย",9,"ตค",10,"พย",11,"ธค",12)</f>
        <v>5</v>
      </c>
      <c r="W2034" s="55">
        <f t="shared" si="177"/>
        <v>2022</v>
      </c>
      <c r="X2034" s="54">
        <f t="shared" si="178"/>
        <v>44682</v>
      </c>
    </row>
    <row r="2035" spans="1:24" ht="24" x14ac:dyDescent="0.4">
      <c r="A2035" s="19">
        <v>77</v>
      </c>
      <c r="B2035" s="20" t="s">
        <v>3242</v>
      </c>
      <c r="C2035" s="21" t="s">
        <v>3277</v>
      </c>
      <c r="D2035" s="20" t="s">
        <v>3264</v>
      </c>
      <c r="E2035" s="23" t="s">
        <v>3265</v>
      </c>
      <c r="F2035" s="24" t="s">
        <v>3266</v>
      </c>
      <c r="G2035" s="25" t="s">
        <v>2845</v>
      </c>
      <c r="H2035" s="26">
        <v>24</v>
      </c>
      <c r="I2035" s="26">
        <v>1.68</v>
      </c>
      <c r="J2035" s="27">
        <v>25.68</v>
      </c>
      <c r="K2035" s="28">
        <v>0</v>
      </c>
      <c r="L2035" s="27">
        <v>0</v>
      </c>
      <c r="M2035" s="27">
        <v>0</v>
      </c>
      <c r="N2035" s="29">
        <v>0</v>
      </c>
      <c r="O2035" s="27">
        <v>1.68</v>
      </c>
      <c r="P2035" s="27">
        <v>25.68</v>
      </c>
      <c r="Q2035" s="27">
        <v>29.04</v>
      </c>
      <c r="R2035" s="30" t="s">
        <v>3249</v>
      </c>
      <c r="S2035">
        <f t="shared" ref="S2035:S2066" si="179">LEN(B2035)</f>
        <v>6</v>
      </c>
      <c r="T2035" t="str">
        <f t="shared" ref="T2035:T2066" si="180">IF(S2035=5,MID(B2035,2,2),MID(B2035,3,2))</f>
        <v>พค</v>
      </c>
      <c r="U2035" t="str">
        <f t="shared" ref="U2035:U2066" si="181">IF(S2035=6,LEFT(B2035,1),LEFT(B2035,2))</f>
        <v>1</v>
      </c>
      <c r="V2035" cm="1">
        <f t="array" ref="V2035">_xlfn.SWITCH(T2035,"มค",1,"กพ",2,"มี",3,"เม",4,"พค",5,"มิ",6,"กค",7,"สค",8,"กย",9,"ตค",10,"พย",11,"ธค",12)</f>
        <v>5</v>
      </c>
      <c r="W2035" s="55">
        <f t="shared" ref="W2035:W2066" si="182">(2500+RIGHT(B2035,2))-543</f>
        <v>2022</v>
      </c>
      <c r="X2035" s="54">
        <f t="shared" ref="X2035:X2066" si="183">DATE(W2035,V2035,U2035)</f>
        <v>44682</v>
      </c>
    </row>
    <row r="2036" spans="1:24" ht="24" x14ac:dyDescent="0.4">
      <c r="A2036" s="19">
        <v>78</v>
      </c>
      <c r="B2036" s="20" t="s">
        <v>3242</v>
      </c>
      <c r="C2036" s="21" t="s">
        <v>3278</v>
      </c>
      <c r="D2036" s="20" t="s">
        <v>3264</v>
      </c>
      <c r="E2036" s="23" t="s">
        <v>3265</v>
      </c>
      <c r="F2036" s="24" t="s">
        <v>3266</v>
      </c>
      <c r="G2036" s="25" t="s">
        <v>3182</v>
      </c>
      <c r="H2036" s="26">
        <v>20</v>
      </c>
      <c r="I2036" s="26">
        <v>1.4</v>
      </c>
      <c r="J2036" s="27">
        <v>21.4</v>
      </c>
      <c r="K2036" s="28">
        <v>0</v>
      </c>
      <c r="L2036" s="27">
        <v>0</v>
      </c>
      <c r="M2036" s="27">
        <v>0</v>
      </c>
      <c r="N2036" s="29">
        <v>0</v>
      </c>
      <c r="O2036" s="27">
        <v>1.4</v>
      </c>
      <c r="P2036" s="27">
        <v>21.4</v>
      </c>
      <c r="Q2036" s="27">
        <v>24.2</v>
      </c>
      <c r="R2036" s="30" t="s">
        <v>3249</v>
      </c>
      <c r="S2036">
        <f t="shared" si="179"/>
        <v>6</v>
      </c>
      <c r="T2036" t="str">
        <f t="shared" si="180"/>
        <v>พค</v>
      </c>
      <c r="U2036" t="str">
        <f t="shared" si="181"/>
        <v>1</v>
      </c>
      <c r="V2036" cm="1">
        <f t="array" ref="V2036">_xlfn.SWITCH(T2036,"มค",1,"กพ",2,"มี",3,"เม",4,"พค",5,"มิ",6,"กค",7,"สค",8,"กย",9,"ตค",10,"พย",11,"ธค",12)</f>
        <v>5</v>
      </c>
      <c r="W2036" s="55">
        <f t="shared" si="182"/>
        <v>2022</v>
      </c>
      <c r="X2036" s="54">
        <f t="shared" si="183"/>
        <v>44682</v>
      </c>
    </row>
    <row r="2037" spans="1:24" ht="24" x14ac:dyDescent="0.4">
      <c r="A2037" s="19">
        <v>79</v>
      </c>
      <c r="B2037" s="20" t="s">
        <v>3242</v>
      </c>
      <c r="C2037" s="21" t="s">
        <v>3279</v>
      </c>
      <c r="D2037" s="20" t="s">
        <v>3264</v>
      </c>
      <c r="E2037" s="23" t="s">
        <v>3265</v>
      </c>
      <c r="F2037" s="24" t="s">
        <v>3266</v>
      </c>
      <c r="G2037" s="25" t="s">
        <v>50</v>
      </c>
      <c r="H2037" s="26">
        <v>0</v>
      </c>
      <c r="I2037" s="26">
        <v>0</v>
      </c>
      <c r="J2037" s="27">
        <v>0</v>
      </c>
      <c r="K2037" s="28">
        <v>5</v>
      </c>
      <c r="L2037" s="27">
        <v>20</v>
      </c>
      <c r="M2037" s="27">
        <v>1.4</v>
      </c>
      <c r="N2037" s="29">
        <v>21.4</v>
      </c>
      <c r="O2037" s="27">
        <v>1.4</v>
      </c>
      <c r="P2037" s="27">
        <v>21.4</v>
      </c>
      <c r="Q2037" s="27">
        <v>1.4</v>
      </c>
      <c r="R2037" s="30" t="s">
        <v>3249</v>
      </c>
      <c r="S2037">
        <f t="shared" si="179"/>
        <v>6</v>
      </c>
      <c r="T2037" t="str">
        <f t="shared" si="180"/>
        <v>พค</v>
      </c>
      <c r="U2037" t="str">
        <f t="shared" si="181"/>
        <v>1</v>
      </c>
      <c r="V2037" cm="1">
        <f t="array" ref="V2037">_xlfn.SWITCH(T2037,"มค",1,"กพ",2,"มี",3,"เม",4,"พค",5,"มิ",6,"กค",7,"สค",8,"กย",9,"ตค",10,"พย",11,"ธค",12)</f>
        <v>5</v>
      </c>
      <c r="W2037" s="55">
        <f t="shared" si="182"/>
        <v>2022</v>
      </c>
      <c r="X2037" s="54">
        <f t="shared" si="183"/>
        <v>44682</v>
      </c>
    </row>
    <row r="2038" spans="1:24" ht="24" x14ac:dyDescent="0.4">
      <c r="A2038" s="19">
        <v>80</v>
      </c>
      <c r="B2038" s="20" t="s">
        <v>3242</v>
      </c>
      <c r="C2038" s="21" t="s">
        <v>3280</v>
      </c>
      <c r="D2038" s="20" t="s">
        <v>1240</v>
      </c>
      <c r="E2038" s="23" t="s">
        <v>1241</v>
      </c>
      <c r="F2038" s="24" t="s">
        <v>1242</v>
      </c>
      <c r="G2038" s="25" t="s">
        <v>50</v>
      </c>
      <c r="H2038" s="26">
        <v>0</v>
      </c>
      <c r="I2038" s="26">
        <v>0</v>
      </c>
      <c r="J2038" s="27">
        <v>0</v>
      </c>
      <c r="K2038" s="28">
        <v>21</v>
      </c>
      <c r="L2038" s="27">
        <v>84</v>
      </c>
      <c r="M2038" s="27">
        <v>5.88</v>
      </c>
      <c r="N2038" s="29">
        <v>89.88</v>
      </c>
      <c r="O2038" s="27">
        <v>5.88</v>
      </c>
      <c r="P2038" s="27">
        <v>89.88</v>
      </c>
      <c r="Q2038" s="27">
        <v>90</v>
      </c>
      <c r="R2038" s="30"/>
      <c r="S2038">
        <f t="shared" si="179"/>
        <v>6</v>
      </c>
      <c r="T2038" t="str">
        <f t="shared" si="180"/>
        <v>พค</v>
      </c>
      <c r="U2038" t="str">
        <f t="shared" si="181"/>
        <v>1</v>
      </c>
      <c r="V2038" cm="1">
        <f t="array" ref="V2038">_xlfn.SWITCH(T2038,"มค",1,"กพ",2,"มี",3,"เม",4,"พค",5,"มิ",6,"กค",7,"สค",8,"กย",9,"ตค",10,"พย",11,"ธค",12)</f>
        <v>5</v>
      </c>
      <c r="W2038" s="55">
        <f t="shared" si="182"/>
        <v>2022</v>
      </c>
      <c r="X2038" s="54">
        <f t="shared" si="183"/>
        <v>44682</v>
      </c>
    </row>
    <row r="2039" spans="1:24" ht="24" x14ac:dyDescent="0.4">
      <c r="A2039" s="19">
        <v>81</v>
      </c>
      <c r="B2039" s="20" t="s">
        <v>3242</v>
      </c>
      <c r="C2039" s="21" t="s">
        <v>3281</v>
      </c>
      <c r="D2039" s="20" t="s">
        <v>1244</v>
      </c>
      <c r="E2039" s="23" t="s">
        <v>1245</v>
      </c>
      <c r="F2039" s="24" t="s">
        <v>1246</v>
      </c>
      <c r="G2039" s="25" t="s">
        <v>50</v>
      </c>
      <c r="H2039" s="26">
        <v>0</v>
      </c>
      <c r="I2039" s="26">
        <v>0</v>
      </c>
      <c r="J2039" s="27">
        <v>0</v>
      </c>
      <c r="K2039" s="28">
        <v>92</v>
      </c>
      <c r="L2039" s="27">
        <v>368</v>
      </c>
      <c r="M2039" s="27">
        <v>25.76</v>
      </c>
      <c r="N2039" s="29">
        <v>393.76</v>
      </c>
      <c r="O2039" s="27">
        <v>25.76</v>
      </c>
      <c r="P2039" s="27">
        <v>393.76</v>
      </c>
      <c r="Q2039" s="27">
        <v>394</v>
      </c>
      <c r="R2039" s="30"/>
      <c r="S2039">
        <f t="shared" si="179"/>
        <v>6</v>
      </c>
      <c r="T2039" t="str">
        <f t="shared" si="180"/>
        <v>พค</v>
      </c>
      <c r="U2039" t="str">
        <f t="shared" si="181"/>
        <v>1</v>
      </c>
      <c r="V2039" cm="1">
        <f t="array" ref="V2039">_xlfn.SWITCH(T2039,"มค",1,"กพ",2,"มี",3,"เม",4,"พค",5,"มิ",6,"กค",7,"สค",8,"กย",9,"ตค",10,"พย",11,"ธค",12)</f>
        <v>5</v>
      </c>
      <c r="W2039" s="55">
        <f t="shared" si="182"/>
        <v>2022</v>
      </c>
      <c r="X2039" s="54">
        <f t="shared" si="183"/>
        <v>44682</v>
      </c>
    </row>
    <row r="2040" spans="1:24" ht="24" x14ac:dyDescent="0.4">
      <c r="A2040" s="19">
        <v>82</v>
      </c>
      <c r="B2040" s="20" t="s">
        <v>3242</v>
      </c>
      <c r="C2040" s="21" t="s">
        <v>3282</v>
      </c>
      <c r="D2040" s="20" t="s">
        <v>1248</v>
      </c>
      <c r="E2040" s="23" t="s">
        <v>1249</v>
      </c>
      <c r="F2040" s="24" t="s">
        <v>1250</v>
      </c>
      <c r="G2040" s="25" t="s">
        <v>50</v>
      </c>
      <c r="H2040" s="26">
        <v>0</v>
      </c>
      <c r="I2040" s="26">
        <v>0</v>
      </c>
      <c r="J2040" s="27">
        <v>0</v>
      </c>
      <c r="K2040" s="28">
        <v>388</v>
      </c>
      <c r="L2040" s="27">
        <v>1552</v>
      </c>
      <c r="M2040" s="27">
        <v>108.64</v>
      </c>
      <c r="N2040" s="29">
        <v>1660.64</v>
      </c>
      <c r="O2040" s="27">
        <v>108.64</v>
      </c>
      <c r="P2040" s="27">
        <v>1660.64</v>
      </c>
      <c r="Q2040" s="27">
        <v>1660.75</v>
      </c>
      <c r="R2040" s="34"/>
      <c r="S2040">
        <f t="shared" si="179"/>
        <v>6</v>
      </c>
      <c r="T2040" t="str">
        <f t="shared" si="180"/>
        <v>พค</v>
      </c>
      <c r="U2040" t="str">
        <f t="shared" si="181"/>
        <v>1</v>
      </c>
      <c r="V2040" cm="1">
        <f t="array" ref="V2040">_xlfn.SWITCH(T2040,"มค",1,"กพ",2,"มี",3,"เม",4,"พค",5,"มิ",6,"กค",7,"สค",8,"กย",9,"ตค",10,"พย",11,"ธค",12)</f>
        <v>5</v>
      </c>
      <c r="W2040" s="55">
        <f t="shared" si="182"/>
        <v>2022</v>
      </c>
      <c r="X2040" s="54">
        <f t="shared" si="183"/>
        <v>44682</v>
      </c>
    </row>
    <row r="2041" spans="1:24" ht="24" x14ac:dyDescent="0.4">
      <c r="A2041" s="19">
        <v>83</v>
      </c>
      <c r="B2041" s="20" t="s">
        <v>3242</v>
      </c>
      <c r="C2041" s="21" t="s">
        <v>3283</v>
      </c>
      <c r="D2041" s="20" t="s">
        <v>1363</v>
      </c>
      <c r="E2041" s="23" t="s">
        <v>1364</v>
      </c>
      <c r="F2041" s="24" t="s">
        <v>1365</v>
      </c>
      <c r="G2041" s="25" t="s">
        <v>50</v>
      </c>
      <c r="H2041" s="26">
        <v>0</v>
      </c>
      <c r="I2041" s="26">
        <v>0</v>
      </c>
      <c r="J2041" s="27">
        <v>0</v>
      </c>
      <c r="K2041" s="28">
        <v>11</v>
      </c>
      <c r="L2041" s="27">
        <v>44</v>
      </c>
      <c r="M2041" s="27">
        <v>3.08</v>
      </c>
      <c r="N2041" s="29">
        <v>47.08</v>
      </c>
      <c r="O2041" s="27">
        <v>3.08</v>
      </c>
      <c r="P2041" s="27">
        <v>47.08</v>
      </c>
      <c r="Q2041" s="27">
        <v>47.25</v>
      </c>
      <c r="R2041" s="34"/>
      <c r="S2041">
        <f t="shared" si="179"/>
        <v>6</v>
      </c>
      <c r="T2041" t="str">
        <f t="shared" si="180"/>
        <v>พค</v>
      </c>
      <c r="U2041" t="str">
        <f t="shared" si="181"/>
        <v>1</v>
      </c>
      <c r="V2041" cm="1">
        <f t="array" ref="V2041">_xlfn.SWITCH(T2041,"มค",1,"กพ",2,"มี",3,"เม",4,"พค",5,"มิ",6,"กค",7,"สค",8,"กย",9,"ตค",10,"พย",11,"ธค",12)</f>
        <v>5</v>
      </c>
      <c r="W2041" s="55">
        <f t="shared" si="182"/>
        <v>2022</v>
      </c>
      <c r="X2041" s="54">
        <f t="shared" si="183"/>
        <v>44682</v>
      </c>
    </row>
    <row r="2042" spans="1:24" ht="24" x14ac:dyDescent="0.4">
      <c r="A2042" s="19">
        <v>84</v>
      </c>
      <c r="B2042" s="20" t="s">
        <v>3284</v>
      </c>
      <c r="C2042" s="21" t="s">
        <v>3285</v>
      </c>
      <c r="D2042" s="20" t="s">
        <v>1196</v>
      </c>
      <c r="E2042" s="23" t="s">
        <v>1197</v>
      </c>
      <c r="F2042" s="24" t="s">
        <v>1198</v>
      </c>
      <c r="G2042" s="25" t="s">
        <v>50</v>
      </c>
      <c r="H2042" s="26">
        <v>0</v>
      </c>
      <c r="I2042" s="26">
        <v>0</v>
      </c>
      <c r="J2042" s="27">
        <v>0</v>
      </c>
      <c r="K2042" s="28">
        <v>50</v>
      </c>
      <c r="L2042" s="27">
        <v>200</v>
      </c>
      <c r="M2042" s="27">
        <v>14</v>
      </c>
      <c r="N2042" s="29">
        <v>214</v>
      </c>
      <c r="O2042" s="27">
        <v>14</v>
      </c>
      <c r="P2042" s="27">
        <v>214</v>
      </c>
      <c r="Q2042" s="27">
        <v>214</v>
      </c>
      <c r="R2042" s="34"/>
      <c r="S2042">
        <f t="shared" si="179"/>
        <v>6</v>
      </c>
      <c r="T2042" t="str">
        <f t="shared" si="180"/>
        <v>พค</v>
      </c>
      <c r="U2042" t="str">
        <f t="shared" si="181"/>
        <v>2</v>
      </c>
      <c r="V2042" cm="1">
        <f t="array" ref="V2042">_xlfn.SWITCH(T2042,"มค",1,"กพ",2,"มี",3,"เม",4,"พค",5,"มิ",6,"กค",7,"สค",8,"กย",9,"ตค",10,"พย",11,"ธค",12)</f>
        <v>5</v>
      </c>
      <c r="W2042" s="55">
        <f t="shared" si="182"/>
        <v>2022</v>
      </c>
      <c r="X2042" s="54">
        <f t="shared" si="183"/>
        <v>44683</v>
      </c>
    </row>
    <row r="2043" spans="1:24" ht="24" x14ac:dyDescent="0.4">
      <c r="A2043" s="19">
        <v>85</v>
      </c>
      <c r="B2043" s="20" t="s">
        <v>3284</v>
      </c>
      <c r="C2043" s="21" t="s">
        <v>3286</v>
      </c>
      <c r="D2043" s="20" t="s">
        <v>1200</v>
      </c>
      <c r="E2043" s="23" t="s">
        <v>1201</v>
      </c>
      <c r="F2043" s="24" t="s">
        <v>1202</v>
      </c>
      <c r="G2043" s="25" t="s">
        <v>50</v>
      </c>
      <c r="H2043" s="26">
        <v>0</v>
      </c>
      <c r="I2043" s="26">
        <v>0</v>
      </c>
      <c r="J2043" s="27">
        <v>0</v>
      </c>
      <c r="K2043" s="28">
        <v>26</v>
      </c>
      <c r="L2043" s="27">
        <v>104</v>
      </c>
      <c r="M2043" s="27">
        <v>7.28</v>
      </c>
      <c r="N2043" s="29">
        <v>111.28</v>
      </c>
      <c r="O2043" s="27">
        <v>7.28</v>
      </c>
      <c r="P2043" s="27">
        <v>111.28</v>
      </c>
      <c r="Q2043" s="27">
        <v>111.5</v>
      </c>
      <c r="R2043" s="34"/>
      <c r="S2043">
        <f t="shared" si="179"/>
        <v>6</v>
      </c>
      <c r="T2043" t="str">
        <f t="shared" si="180"/>
        <v>พค</v>
      </c>
      <c r="U2043" t="str">
        <f t="shared" si="181"/>
        <v>2</v>
      </c>
      <c r="V2043" cm="1">
        <f t="array" ref="V2043">_xlfn.SWITCH(T2043,"มค",1,"กพ",2,"มี",3,"เม",4,"พค",5,"มิ",6,"กค",7,"สค",8,"กย",9,"ตค",10,"พย",11,"ธค",12)</f>
        <v>5</v>
      </c>
      <c r="W2043" s="55">
        <f t="shared" si="182"/>
        <v>2022</v>
      </c>
      <c r="X2043" s="54">
        <f t="shared" si="183"/>
        <v>44683</v>
      </c>
    </row>
    <row r="2044" spans="1:24" ht="24" x14ac:dyDescent="0.4">
      <c r="A2044" s="19">
        <v>86</v>
      </c>
      <c r="B2044" s="20" t="s">
        <v>3284</v>
      </c>
      <c r="C2044" s="21" t="s">
        <v>3287</v>
      </c>
      <c r="D2044" s="20" t="s">
        <v>1204</v>
      </c>
      <c r="E2044" s="23" t="s">
        <v>1205</v>
      </c>
      <c r="F2044" s="24" t="s">
        <v>1206</v>
      </c>
      <c r="G2044" s="25" t="s">
        <v>50</v>
      </c>
      <c r="H2044" s="26">
        <v>0</v>
      </c>
      <c r="I2044" s="26">
        <v>0</v>
      </c>
      <c r="J2044" s="27">
        <v>0</v>
      </c>
      <c r="K2044" s="28">
        <v>160</v>
      </c>
      <c r="L2044" s="27">
        <v>640</v>
      </c>
      <c r="M2044" s="27">
        <v>44.8</v>
      </c>
      <c r="N2044" s="29">
        <v>684.8</v>
      </c>
      <c r="O2044" s="27">
        <v>44.8</v>
      </c>
      <c r="P2044" s="27">
        <v>684.8</v>
      </c>
      <c r="Q2044" s="27">
        <v>685</v>
      </c>
      <c r="R2044" s="34"/>
      <c r="S2044">
        <f t="shared" si="179"/>
        <v>6</v>
      </c>
      <c r="T2044" t="str">
        <f t="shared" si="180"/>
        <v>พค</v>
      </c>
      <c r="U2044" t="str">
        <f t="shared" si="181"/>
        <v>2</v>
      </c>
      <c r="V2044" cm="1">
        <f t="array" ref="V2044">_xlfn.SWITCH(T2044,"มค",1,"กพ",2,"มี",3,"เม",4,"พค",5,"มิ",6,"กค",7,"สค",8,"กย",9,"ตค",10,"พย",11,"ธค",12)</f>
        <v>5</v>
      </c>
      <c r="W2044" s="55">
        <f t="shared" si="182"/>
        <v>2022</v>
      </c>
      <c r="X2044" s="54">
        <f t="shared" si="183"/>
        <v>44683</v>
      </c>
    </row>
    <row r="2045" spans="1:24" ht="24" x14ac:dyDescent="0.4">
      <c r="A2045" s="19">
        <v>87</v>
      </c>
      <c r="B2045" s="20" t="s">
        <v>3284</v>
      </c>
      <c r="C2045" s="21" t="s">
        <v>3288</v>
      </c>
      <c r="D2045" s="20" t="s">
        <v>1208</v>
      </c>
      <c r="E2045" s="23" t="s">
        <v>1209</v>
      </c>
      <c r="F2045" s="24" t="s">
        <v>1210</v>
      </c>
      <c r="G2045" s="25" t="s">
        <v>50</v>
      </c>
      <c r="H2045" s="26">
        <v>0</v>
      </c>
      <c r="I2045" s="26">
        <v>0</v>
      </c>
      <c r="J2045" s="27">
        <v>0</v>
      </c>
      <c r="K2045" s="28">
        <v>37</v>
      </c>
      <c r="L2045" s="27">
        <v>148</v>
      </c>
      <c r="M2045" s="27">
        <v>10.36</v>
      </c>
      <c r="N2045" s="29">
        <v>158.36000000000001</v>
      </c>
      <c r="O2045" s="27">
        <v>10.36</v>
      </c>
      <c r="P2045" s="27">
        <v>158.36000000000001</v>
      </c>
      <c r="Q2045" s="27">
        <v>158.5</v>
      </c>
      <c r="R2045" s="34"/>
      <c r="S2045">
        <f t="shared" si="179"/>
        <v>6</v>
      </c>
      <c r="T2045" t="str">
        <f t="shared" si="180"/>
        <v>พค</v>
      </c>
      <c r="U2045" t="str">
        <f t="shared" si="181"/>
        <v>2</v>
      </c>
      <c r="V2045" cm="1">
        <f t="array" ref="V2045">_xlfn.SWITCH(T2045,"มค",1,"กพ",2,"มี",3,"เม",4,"พค",5,"มิ",6,"กค",7,"สค",8,"กย",9,"ตค",10,"พย",11,"ธค",12)</f>
        <v>5</v>
      </c>
      <c r="W2045" s="55">
        <f t="shared" si="182"/>
        <v>2022</v>
      </c>
      <c r="X2045" s="54">
        <f t="shared" si="183"/>
        <v>44683</v>
      </c>
    </row>
    <row r="2046" spans="1:24" ht="24" x14ac:dyDescent="0.4">
      <c r="A2046" s="19">
        <v>88</v>
      </c>
      <c r="B2046" s="20" t="s">
        <v>3284</v>
      </c>
      <c r="C2046" s="21" t="s">
        <v>3289</v>
      </c>
      <c r="D2046" s="20" t="s">
        <v>1212</v>
      </c>
      <c r="E2046" s="23" t="s">
        <v>1213</v>
      </c>
      <c r="F2046" s="24" t="s">
        <v>1214</v>
      </c>
      <c r="G2046" s="25" t="s">
        <v>50</v>
      </c>
      <c r="H2046" s="26">
        <v>0</v>
      </c>
      <c r="I2046" s="26">
        <v>0</v>
      </c>
      <c r="J2046" s="27">
        <v>0</v>
      </c>
      <c r="K2046" s="28">
        <v>17</v>
      </c>
      <c r="L2046" s="27">
        <v>68</v>
      </c>
      <c r="M2046" s="27">
        <v>4.76</v>
      </c>
      <c r="N2046" s="29">
        <v>72.760000000000005</v>
      </c>
      <c r="O2046" s="27">
        <v>4.76</v>
      </c>
      <c r="P2046" s="27">
        <v>72.760000000000005</v>
      </c>
      <c r="Q2046" s="27">
        <v>73</v>
      </c>
      <c r="R2046" s="34"/>
      <c r="S2046">
        <f t="shared" si="179"/>
        <v>6</v>
      </c>
      <c r="T2046" t="str">
        <f t="shared" si="180"/>
        <v>พค</v>
      </c>
      <c r="U2046" t="str">
        <f t="shared" si="181"/>
        <v>2</v>
      </c>
      <c r="V2046" cm="1">
        <f t="array" ref="V2046">_xlfn.SWITCH(T2046,"มค",1,"กพ",2,"มี",3,"เม",4,"พค",5,"มิ",6,"กค",7,"สค",8,"กย",9,"ตค",10,"พย",11,"ธค",12)</f>
        <v>5</v>
      </c>
      <c r="W2046" s="55">
        <f t="shared" si="182"/>
        <v>2022</v>
      </c>
      <c r="X2046" s="54">
        <f t="shared" si="183"/>
        <v>44683</v>
      </c>
    </row>
    <row r="2047" spans="1:24" ht="24" x14ac:dyDescent="0.4">
      <c r="A2047" s="19">
        <v>89</v>
      </c>
      <c r="B2047" s="20" t="s">
        <v>3284</v>
      </c>
      <c r="C2047" s="21" t="s">
        <v>3290</v>
      </c>
      <c r="D2047" s="20" t="s">
        <v>1884</v>
      </c>
      <c r="E2047" s="23" t="s">
        <v>1885</v>
      </c>
      <c r="F2047" s="24" t="s">
        <v>1886</v>
      </c>
      <c r="G2047" s="25" t="s">
        <v>50</v>
      </c>
      <c r="H2047" s="26">
        <v>0</v>
      </c>
      <c r="I2047" s="26">
        <v>0</v>
      </c>
      <c r="J2047" s="27">
        <v>0</v>
      </c>
      <c r="K2047" s="28">
        <v>1</v>
      </c>
      <c r="L2047" s="27">
        <v>4</v>
      </c>
      <c r="M2047" s="27">
        <v>0.28000000000000003</v>
      </c>
      <c r="N2047" s="29">
        <v>4.28</v>
      </c>
      <c r="O2047" s="27">
        <v>0.28000000000000003</v>
      </c>
      <c r="P2047" s="27">
        <v>4.28</v>
      </c>
      <c r="Q2047" s="27">
        <v>4.5</v>
      </c>
      <c r="R2047" s="34"/>
      <c r="S2047">
        <f t="shared" si="179"/>
        <v>6</v>
      </c>
      <c r="T2047" t="str">
        <f t="shared" si="180"/>
        <v>พค</v>
      </c>
      <c r="U2047" t="str">
        <f t="shared" si="181"/>
        <v>2</v>
      </c>
      <c r="V2047" cm="1">
        <f t="array" ref="V2047">_xlfn.SWITCH(T2047,"มค",1,"กพ",2,"มี",3,"เม",4,"พค",5,"มิ",6,"กค",7,"สค",8,"กย",9,"ตค",10,"พย",11,"ธค",12)</f>
        <v>5</v>
      </c>
      <c r="W2047" s="55">
        <f t="shared" si="182"/>
        <v>2022</v>
      </c>
      <c r="X2047" s="54">
        <f t="shared" si="183"/>
        <v>44683</v>
      </c>
    </row>
    <row r="2048" spans="1:24" ht="24" x14ac:dyDescent="0.4">
      <c r="A2048" s="19">
        <v>90</v>
      </c>
      <c r="B2048" s="20" t="s">
        <v>3284</v>
      </c>
      <c r="C2048" s="21" t="s">
        <v>3291</v>
      </c>
      <c r="D2048" s="20" t="s">
        <v>1216</v>
      </c>
      <c r="E2048" s="23" t="s">
        <v>1217</v>
      </c>
      <c r="F2048" s="24" t="s">
        <v>1218</v>
      </c>
      <c r="G2048" s="25" t="s">
        <v>50</v>
      </c>
      <c r="H2048" s="26">
        <v>0</v>
      </c>
      <c r="I2048" s="26">
        <v>0</v>
      </c>
      <c r="J2048" s="27">
        <v>0</v>
      </c>
      <c r="K2048" s="28">
        <v>41</v>
      </c>
      <c r="L2048" s="27">
        <v>164</v>
      </c>
      <c r="M2048" s="27">
        <v>11.48</v>
      </c>
      <c r="N2048" s="29">
        <v>175.48</v>
      </c>
      <c r="O2048" s="27">
        <v>11.48</v>
      </c>
      <c r="P2048" s="27">
        <v>175.48</v>
      </c>
      <c r="Q2048" s="27">
        <v>175.5</v>
      </c>
      <c r="R2048" s="34"/>
      <c r="S2048">
        <f t="shared" si="179"/>
        <v>6</v>
      </c>
      <c r="T2048" t="str">
        <f t="shared" si="180"/>
        <v>พค</v>
      </c>
      <c r="U2048" t="str">
        <f t="shared" si="181"/>
        <v>2</v>
      </c>
      <c r="V2048" cm="1">
        <f t="array" ref="V2048">_xlfn.SWITCH(T2048,"มค",1,"กพ",2,"มี",3,"เม",4,"พค",5,"มิ",6,"กค",7,"สค",8,"กย",9,"ตค",10,"พย",11,"ธค",12)</f>
        <v>5</v>
      </c>
      <c r="W2048" s="55">
        <f t="shared" si="182"/>
        <v>2022</v>
      </c>
      <c r="X2048" s="54">
        <f t="shared" si="183"/>
        <v>44683</v>
      </c>
    </row>
    <row r="2049" spans="1:24" ht="24" x14ac:dyDescent="0.4">
      <c r="A2049" s="19">
        <v>91</v>
      </c>
      <c r="B2049" s="20" t="s">
        <v>3284</v>
      </c>
      <c r="C2049" s="21" t="s">
        <v>3292</v>
      </c>
      <c r="D2049" s="20" t="s">
        <v>1373</v>
      </c>
      <c r="E2049" s="23" t="s">
        <v>1374</v>
      </c>
      <c r="F2049" s="24" t="s">
        <v>1375</v>
      </c>
      <c r="G2049" s="25" t="s">
        <v>50</v>
      </c>
      <c r="H2049" s="26">
        <v>0</v>
      </c>
      <c r="I2049" s="26">
        <v>0</v>
      </c>
      <c r="J2049" s="27">
        <v>0</v>
      </c>
      <c r="K2049" s="28">
        <v>14</v>
      </c>
      <c r="L2049" s="27">
        <v>56</v>
      </c>
      <c r="M2049" s="27">
        <v>3.92</v>
      </c>
      <c r="N2049" s="29">
        <v>59.92</v>
      </c>
      <c r="O2049" s="27">
        <v>3.92</v>
      </c>
      <c r="P2049" s="27">
        <v>59.92</v>
      </c>
      <c r="Q2049" s="27">
        <v>60</v>
      </c>
      <c r="R2049" s="34"/>
      <c r="S2049">
        <f t="shared" si="179"/>
        <v>6</v>
      </c>
      <c r="T2049" t="str">
        <f t="shared" si="180"/>
        <v>พค</v>
      </c>
      <c r="U2049" t="str">
        <f t="shared" si="181"/>
        <v>2</v>
      </c>
      <c r="V2049" cm="1">
        <f t="array" ref="V2049">_xlfn.SWITCH(T2049,"มค",1,"กพ",2,"มี",3,"เม",4,"พค",5,"มิ",6,"กค",7,"สค",8,"กย",9,"ตค",10,"พย",11,"ธค",12)</f>
        <v>5</v>
      </c>
      <c r="W2049" s="55">
        <f t="shared" si="182"/>
        <v>2022</v>
      </c>
      <c r="X2049" s="54">
        <f t="shared" si="183"/>
        <v>44683</v>
      </c>
    </row>
    <row r="2050" spans="1:24" ht="24" x14ac:dyDescent="0.4">
      <c r="A2050" s="19">
        <v>92</v>
      </c>
      <c r="B2050" s="20" t="s">
        <v>3284</v>
      </c>
      <c r="C2050" s="21" t="s">
        <v>3293</v>
      </c>
      <c r="D2050" s="20" t="s">
        <v>1351</v>
      </c>
      <c r="E2050" s="23" t="s">
        <v>1352</v>
      </c>
      <c r="F2050" s="24" t="s">
        <v>1353</v>
      </c>
      <c r="G2050" s="25" t="s">
        <v>50</v>
      </c>
      <c r="H2050" s="26">
        <v>0</v>
      </c>
      <c r="I2050" s="26">
        <v>0</v>
      </c>
      <c r="J2050" s="27">
        <v>0</v>
      </c>
      <c r="K2050" s="28">
        <v>102</v>
      </c>
      <c r="L2050" s="27">
        <v>408</v>
      </c>
      <c r="M2050" s="27">
        <v>28.56</v>
      </c>
      <c r="N2050" s="29">
        <v>436.56</v>
      </c>
      <c r="O2050" s="27">
        <v>28.56</v>
      </c>
      <c r="P2050" s="27">
        <v>436.56</v>
      </c>
      <c r="Q2050" s="27">
        <v>436.75</v>
      </c>
      <c r="R2050" s="34"/>
      <c r="S2050">
        <f t="shared" si="179"/>
        <v>6</v>
      </c>
      <c r="T2050" t="str">
        <f t="shared" si="180"/>
        <v>พค</v>
      </c>
      <c r="U2050" t="str">
        <f t="shared" si="181"/>
        <v>2</v>
      </c>
      <c r="V2050" cm="1">
        <f t="array" ref="V2050">_xlfn.SWITCH(T2050,"มค",1,"กพ",2,"มี",3,"เม",4,"พค",5,"มิ",6,"กค",7,"สค",8,"กย",9,"ตค",10,"พย",11,"ธค",12)</f>
        <v>5</v>
      </c>
      <c r="W2050" s="55">
        <f t="shared" si="182"/>
        <v>2022</v>
      </c>
      <c r="X2050" s="54">
        <f t="shared" si="183"/>
        <v>44683</v>
      </c>
    </row>
    <row r="2051" spans="1:24" ht="24" x14ac:dyDescent="0.4">
      <c r="A2051" s="19">
        <v>93</v>
      </c>
      <c r="B2051" s="20" t="s">
        <v>3284</v>
      </c>
      <c r="C2051" s="21" t="s">
        <v>3294</v>
      </c>
      <c r="D2051" s="20" t="s">
        <v>1224</v>
      </c>
      <c r="E2051" s="23" t="s">
        <v>1225</v>
      </c>
      <c r="F2051" s="24" t="s">
        <v>1226</v>
      </c>
      <c r="G2051" s="25" t="s">
        <v>50</v>
      </c>
      <c r="H2051" s="26">
        <v>0</v>
      </c>
      <c r="I2051" s="26">
        <v>0</v>
      </c>
      <c r="J2051" s="27">
        <v>0</v>
      </c>
      <c r="K2051" s="28">
        <v>24</v>
      </c>
      <c r="L2051" s="27">
        <v>96</v>
      </c>
      <c r="M2051" s="27">
        <v>6.72</v>
      </c>
      <c r="N2051" s="29">
        <v>102.72</v>
      </c>
      <c r="O2051" s="27">
        <v>6.72</v>
      </c>
      <c r="P2051" s="27">
        <v>102.72</v>
      </c>
      <c r="Q2051" s="27">
        <v>102.75</v>
      </c>
      <c r="R2051" s="34"/>
      <c r="S2051">
        <f t="shared" si="179"/>
        <v>6</v>
      </c>
      <c r="T2051" t="str">
        <f t="shared" si="180"/>
        <v>พค</v>
      </c>
      <c r="U2051" t="str">
        <f t="shared" si="181"/>
        <v>2</v>
      </c>
      <c r="V2051" cm="1">
        <f t="array" ref="V2051">_xlfn.SWITCH(T2051,"มค",1,"กพ",2,"มี",3,"เม",4,"พค",5,"มิ",6,"กค",7,"สค",8,"กย",9,"ตค",10,"พย",11,"ธค",12)</f>
        <v>5</v>
      </c>
      <c r="W2051" s="55">
        <f t="shared" si="182"/>
        <v>2022</v>
      </c>
      <c r="X2051" s="54">
        <f t="shared" si="183"/>
        <v>44683</v>
      </c>
    </row>
    <row r="2052" spans="1:24" ht="24" x14ac:dyDescent="0.4">
      <c r="A2052" s="19">
        <v>94</v>
      </c>
      <c r="B2052" s="20" t="s">
        <v>3284</v>
      </c>
      <c r="C2052" s="21" t="s">
        <v>3295</v>
      </c>
      <c r="D2052" s="20" t="s">
        <v>1936</v>
      </c>
      <c r="E2052" s="23" t="s">
        <v>1937</v>
      </c>
      <c r="F2052" s="24" t="s">
        <v>1938</v>
      </c>
      <c r="G2052" s="25" t="s">
        <v>50</v>
      </c>
      <c r="H2052" s="26">
        <v>0</v>
      </c>
      <c r="I2052" s="26">
        <v>0</v>
      </c>
      <c r="J2052" s="27">
        <v>0</v>
      </c>
      <c r="K2052" s="28">
        <v>21</v>
      </c>
      <c r="L2052" s="27">
        <v>84</v>
      </c>
      <c r="M2052" s="27">
        <v>5.88</v>
      </c>
      <c r="N2052" s="29">
        <v>89.88</v>
      </c>
      <c r="O2052" s="27">
        <v>5.88</v>
      </c>
      <c r="P2052" s="27">
        <v>89.88</v>
      </c>
      <c r="Q2052" s="27">
        <v>90</v>
      </c>
      <c r="R2052" s="34"/>
      <c r="S2052">
        <f t="shared" si="179"/>
        <v>6</v>
      </c>
      <c r="T2052" t="str">
        <f t="shared" si="180"/>
        <v>พค</v>
      </c>
      <c r="U2052" t="str">
        <f t="shared" si="181"/>
        <v>2</v>
      </c>
      <c r="V2052" cm="1">
        <f t="array" ref="V2052">_xlfn.SWITCH(T2052,"มค",1,"กพ",2,"มี",3,"เม",4,"พค",5,"มิ",6,"กค",7,"สค",8,"กย",9,"ตค",10,"พย",11,"ธค",12)</f>
        <v>5</v>
      </c>
      <c r="W2052" s="55">
        <f t="shared" si="182"/>
        <v>2022</v>
      </c>
      <c r="X2052" s="54">
        <f t="shared" si="183"/>
        <v>44683</v>
      </c>
    </row>
    <row r="2053" spans="1:24" ht="24" x14ac:dyDescent="0.4">
      <c r="A2053" s="19">
        <v>95</v>
      </c>
      <c r="B2053" s="20" t="s">
        <v>3284</v>
      </c>
      <c r="C2053" s="21" t="s">
        <v>3296</v>
      </c>
      <c r="D2053" s="20" t="s">
        <v>1897</v>
      </c>
      <c r="E2053" s="23" t="s">
        <v>1898</v>
      </c>
      <c r="F2053" s="24" t="s">
        <v>1899</v>
      </c>
      <c r="G2053" s="25" t="s">
        <v>50</v>
      </c>
      <c r="H2053" s="26">
        <v>0</v>
      </c>
      <c r="I2053" s="26">
        <v>0</v>
      </c>
      <c r="J2053" s="27">
        <v>0</v>
      </c>
      <c r="K2053" s="28">
        <v>29</v>
      </c>
      <c r="L2053" s="27">
        <v>116</v>
      </c>
      <c r="M2053" s="27">
        <v>8.1199999999999992</v>
      </c>
      <c r="N2053" s="29">
        <v>124.12</v>
      </c>
      <c r="O2053" s="27">
        <v>8.1199999999999992</v>
      </c>
      <c r="P2053" s="27">
        <v>124.12</v>
      </c>
      <c r="Q2053" s="27">
        <v>124.25</v>
      </c>
      <c r="R2053" s="34"/>
      <c r="S2053">
        <f t="shared" si="179"/>
        <v>6</v>
      </c>
      <c r="T2053" t="str">
        <f t="shared" si="180"/>
        <v>พค</v>
      </c>
      <c r="U2053" t="str">
        <f t="shared" si="181"/>
        <v>2</v>
      </c>
      <c r="V2053" cm="1">
        <f t="array" ref="V2053">_xlfn.SWITCH(T2053,"มค",1,"กพ",2,"มี",3,"เม",4,"พค",5,"มิ",6,"กค",7,"สค",8,"กย",9,"ตค",10,"พย",11,"ธค",12)</f>
        <v>5</v>
      </c>
      <c r="W2053" s="55">
        <f t="shared" si="182"/>
        <v>2022</v>
      </c>
      <c r="X2053" s="54">
        <f t="shared" si="183"/>
        <v>44683</v>
      </c>
    </row>
    <row r="2054" spans="1:24" ht="24" x14ac:dyDescent="0.4">
      <c r="A2054" s="19">
        <v>96</v>
      </c>
      <c r="B2054" s="20" t="s">
        <v>3297</v>
      </c>
      <c r="C2054" s="21" t="s">
        <v>3298</v>
      </c>
      <c r="D2054" s="20" t="s">
        <v>1893</v>
      </c>
      <c r="E2054" s="23" t="s">
        <v>1894</v>
      </c>
      <c r="F2054" s="24" t="s">
        <v>1895</v>
      </c>
      <c r="G2054" s="25" t="s">
        <v>50</v>
      </c>
      <c r="H2054" s="26">
        <v>0</v>
      </c>
      <c r="I2054" s="26">
        <v>0</v>
      </c>
      <c r="J2054" s="27">
        <v>0</v>
      </c>
      <c r="K2054" s="28">
        <v>255</v>
      </c>
      <c r="L2054" s="27">
        <v>1020</v>
      </c>
      <c r="M2054" s="27">
        <v>71.400000000000006</v>
      </c>
      <c r="N2054" s="29">
        <v>1091.4000000000001</v>
      </c>
      <c r="O2054" s="27">
        <v>71.400000000000006</v>
      </c>
      <c r="P2054" s="27">
        <v>1091.4000000000001</v>
      </c>
      <c r="Q2054" s="27">
        <v>1091.4000000000001</v>
      </c>
      <c r="R2054" s="34" t="s">
        <v>3299</v>
      </c>
      <c r="S2054">
        <f t="shared" si="179"/>
        <v>6</v>
      </c>
      <c r="T2054" t="str">
        <f t="shared" si="180"/>
        <v>พค</v>
      </c>
      <c r="U2054" t="str">
        <f t="shared" si="181"/>
        <v>2</v>
      </c>
      <c r="V2054" cm="1">
        <f t="array" ref="V2054">_xlfn.SWITCH(T2054,"มค",1,"กพ",2,"มี",3,"เม",4,"พค",5,"มิ",6,"กค",7,"สค",8,"กย",9,"ตค",10,"พย",11,"ธค",12)</f>
        <v>5</v>
      </c>
      <c r="W2054" s="55">
        <f t="shared" si="182"/>
        <v>2022</v>
      </c>
      <c r="X2054" s="54">
        <f t="shared" si="183"/>
        <v>44683</v>
      </c>
    </row>
    <row r="2055" spans="1:24" ht="24" x14ac:dyDescent="0.4">
      <c r="A2055" s="19">
        <v>97</v>
      </c>
      <c r="B2055" s="20" t="s">
        <v>3300</v>
      </c>
      <c r="C2055" s="21" t="s">
        <v>3301</v>
      </c>
      <c r="D2055" s="20" t="s">
        <v>3302</v>
      </c>
      <c r="E2055" s="23" t="s">
        <v>3303</v>
      </c>
      <c r="F2055" s="24" t="s">
        <v>3304</v>
      </c>
      <c r="G2055" s="25" t="s">
        <v>3305</v>
      </c>
      <c r="H2055" s="26">
        <v>548</v>
      </c>
      <c r="I2055" s="26">
        <v>38.36</v>
      </c>
      <c r="J2055" s="27">
        <v>586.36</v>
      </c>
      <c r="K2055" s="28">
        <v>2</v>
      </c>
      <c r="L2055" s="27">
        <v>8</v>
      </c>
      <c r="M2055" s="27">
        <v>0.56000000000000005</v>
      </c>
      <c r="N2055" s="29">
        <v>8.56</v>
      </c>
      <c r="O2055" s="27">
        <v>38.92</v>
      </c>
      <c r="P2055" s="27">
        <v>594.91999999999996</v>
      </c>
      <c r="Q2055" s="27">
        <v>595</v>
      </c>
      <c r="R2055" s="34"/>
      <c r="S2055">
        <f t="shared" si="179"/>
        <v>6</v>
      </c>
      <c r="T2055" t="str">
        <f t="shared" si="180"/>
        <v>พค</v>
      </c>
      <c r="U2055" t="str">
        <f t="shared" si="181"/>
        <v>2</v>
      </c>
      <c r="V2055" cm="1">
        <f t="array" ref="V2055">_xlfn.SWITCH(T2055,"มค",1,"กพ",2,"มี",3,"เม",4,"พค",5,"มิ",6,"กค",7,"สค",8,"กย",9,"ตค",10,"พย",11,"ธค",12)</f>
        <v>5</v>
      </c>
      <c r="W2055" s="55">
        <f t="shared" si="182"/>
        <v>2022</v>
      </c>
      <c r="X2055" s="54">
        <f t="shared" si="183"/>
        <v>44683</v>
      </c>
    </row>
    <row r="2056" spans="1:24" ht="24" x14ac:dyDescent="0.4">
      <c r="A2056" s="19">
        <v>98</v>
      </c>
      <c r="B2056" s="20" t="s">
        <v>3300</v>
      </c>
      <c r="C2056" s="21" t="s">
        <v>3306</v>
      </c>
      <c r="D2056" s="20" t="s">
        <v>1335</v>
      </c>
      <c r="E2056" s="23" t="s">
        <v>1336</v>
      </c>
      <c r="F2056" s="24" t="s">
        <v>1337</v>
      </c>
      <c r="G2056" s="25" t="s">
        <v>50</v>
      </c>
      <c r="H2056" s="26">
        <v>0</v>
      </c>
      <c r="I2056" s="26">
        <v>0</v>
      </c>
      <c r="J2056" s="27">
        <v>0</v>
      </c>
      <c r="K2056" s="28">
        <v>29</v>
      </c>
      <c r="L2056" s="27">
        <v>116</v>
      </c>
      <c r="M2056" s="27">
        <v>8.1199999999999992</v>
      </c>
      <c r="N2056" s="29">
        <v>124.12</v>
      </c>
      <c r="O2056" s="27">
        <v>8.1199999999999992</v>
      </c>
      <c r="P2056" s="27">
        <v>124.12</v>
      </c>
      <c r="Q2056" s="27">
        <v>124.25</v>
      </c>
      <c r="R2056" s="34"/>
      <c r="S2056">
        <f t="shared" si="179"/>
        <v>6</v>
      </c>
      <c r="T2056" t="str">
        <f t="shared" si="180"/>
        <v>พค</v>
      </c>
      <c r="U2056" t="str">
        <f t="shared" si="181"/>
        <v>2</v>
      </c>
      <c r="V2056" cm="1">
        <f t="array" ref="V2056">_xlfn.SWITCH(T2056,"มค",1,"กพ",2,"มี",3,"เม",4,"พค",5,"มิ",6,"กค",7,"สค",8,"กย",9,"ตค",10,"พย",11,"ธค",12)</f>
        <v>5</v>
      </c>
      <c r="W2056" s="55">
        <f t="shared" si="182"/>
        <v>2022</v>
      </c>
      <c r="X2056" s="54">
        <f t="shared" si="183"/>
        <v>44683</v>
      </c>
    </row>
    <row r="2057" spans="1:24" ht="24" x14ac:dyDescent="0.4">
      <c r="A2057" s="19">
        <v>99</v>
      </c>
      <c r="B2057" s="20" t="s">
        <v>3300</v>
      </c>
      <c r="C2057" s="21" t="s">
        <v>3307</v>
      </c>
      <c r="D2057" s="20" t="s">
        <v>1339</v>
      </c>
      <c r="E2057" s="23" t="s">
        <v>1332</v>
      </c>
      <c r="F2057" s="24" t="s">
        <v>1340</v>
      </c>
      <c r="G2057" s="25" t="s">
        <v>50</v>
      </c>
      <c r="H2057" s="26">
        <v>0</v>
      </c>
      <c r="I2057" s="26">
        <v>0</v>
      </c>
      <c r="J2057" s="27">
        <v>0</v>
      </c>
      <c r="K2057" s="28">
        <v>75</v>
      </c>
      <c r="L2057" s="27">
        <v>300</v>
      </c>
      <c r="M2057" s="27">
        <v>21</v>
      </c>
      <c r="N2057" s="29">
        <v>321</v>
      </c>
      <c r="O2057" s="27">
        <v>21</v>
      </c>
      <c r="P2057" s="27">
        <v>321</v>
      </c>
      <c r="Q2057" s="27">
        <v>321</v>
      </c>
      <c r="R2057" s="34"/>
      <c r="S2057">
        <f t="shared" si="179"/>
        <v>6</v>
      </c>
      <c r="T2057" t="str">
        <f t="shared" si="180"/>
        <v>พค</v>
      </c>
      <c r="U2057" t="str">
        <f t="shared" si="181"/>
        <v>2</v>
      </c>
      <c r="V2057" cm="1">
        <f t="array" ref="V2057">_xlfn.SWITCH(T2057,"มค",1,"กพ",2,"มี",3,"เม",4,"พค",5,"มิ",6,"กค",7,"สค",8,"กย",9,"ตค",10,"พย",11,"ธค",12)</f>
        <v>5</v>
      </c>
      <c r="W2057" s="55">
        <f t="shared" si="182"/>
        <v>2022</v>
      </c>
      <c r="X2057" s="54">
        <f t="shared" si="183"/>
        <v>44683</v>
      </c>
    </row>
    <row r="2058" spans="1:24" ht="24" x14ac:dyDescent="0.4">
      <c r="A2058" s="19">
        <v>100</v>
      </c>
      <c r="B2058" s="20" t="s">
        <v>3300</v>
      </c>
      <c r="C2058" s="21" t="s">
        <v>3308</v>
      </c>
      <c r="D2058" s="20" t="s">
        <v>1331</v>
      </c>
      <c r="E2058" s="23" t="s">
        <v>1332</v>
      </c>
      <c r="F2058" s="24" t="s">
        <v>1333</v>
      </c>
      <c r="G2058" s="25" t="s">
        <v>50</v>
      </c>
      <c r="H2058" s="26">
        <v>0</v>
      </c>
      <c r="I2058" s="26">
        <v>0</v>
      </c>
      <c r="J2058" s="27">
        <v>0</v>
      </c>
      <c r="K2058" s="28">
        <v>7</v>
      </c>
      <c r="L2058" s="27">
        <v>28</v>
      </c>
      <c r="M2058" s="27">
        <v>1.96</v>
      </c>
      <c r="N2058" s="29">
        <v>29.96</v>
      </c>
      <c r="O2058" s="27">
        <v>1.96</v>
      </c>
      <c r="P2058" s="27">
        <v>29.96</v>
      </c>
      <c r="Q2058" s="27">
        <v>30</v>
      </c>
      <c r="R2058" s="34"/>
      <c r="S2058">
        <f t="shared" si="179"/>
        <v>6</v>
      </c>
      <c r="T2058" t="str">
        <f t="shared" si="180"/>
        <v>พค</v>
      </c>
      <c r="U2058" t="str">
        <f t="shared" si="181"/>
        <v>2</v>
      </c>
      <c r="V2058" cm="1">
        <f t="array" ref="V2058">_xlfn.SWITCH(T2058,"มค",1,"กพ",2,"มี",3,"เม",4,"พค",5,"มิ",6,"กค",7,"สค",8,"กย",9,"ตค",10,"พย",11,"ธค",12)</f>
        <v>5</v>
      </c>
      <c r="W2058" s="55">
        <f t="shared" si="182"/>
        <v>2022</v>
      </c>
      <c r="X2058" s="54">
        <f t="shared" si="183"/>
        <v>44683</v>
      </c>
    </row>
    <row r="2059" spans="1:24" ht="24" x14ac:dyDescent="0.4">
      <c r="A2059" s="19">
        <v>101</v>
      </c>
      <c r="B2059" s="20" t="s">
        <v>3309</v>
      </c>
      <c r="C2059" s="21" t="s">
        <v>3310</v>
      </c>
      <c r="D2059" s="20" t="s">
        <v>1378</v>
      </c>
      <c r="E2059" s="23" t="s">
        <v>1379</v>
      </c>
      <c r="F2059" s="24" t="s">
        <v>1380</v>
      </c>
      <c r="G2059" s="25" t="s">
        <v>50</v>
      </c>
      <c r="H2059" s="26">
        <v>0</v>
      </c>
      <c r="I2059" s="26">
        <v>0</v>
      </c>
      <c r="J2059" s="27">
        <v>0</v>
      </c>
      <c r="K2059" s="28">
        <v>189</v>
      </c>
      <c r="L2059" s="27">
        <v>756</v>
      </c>
      <c r="M2059" s="27">
        <v>52.92</v>
      </c>
      <c r="N2059" s="29">
        <v>808.92</v>
      </c>
      <c r="O2059" s="27">
        <v>52.92</v>
      </c>
      <c r="P2059" s="27">
        <v>808.92</v>
      </c>
      <c r="Q2059" s="27">
        <v>809</v>
      </c>
      <c r="R2059" s="34"/>
      <c r="S2059">
        <f t="shared" si="179"/>
        <v>6</v>
      </c>
      <c r="T2059" t="str">
        <f t="shared" si="180"/>
        <v>พค</v>
      </c>
      <c r="U2059" t="str">
        <f t="shared" si="181"/>
        <v>2</v>
      </c>
      <c r="V2059" cm="1">
        <f t="array" ref="V2059">_xlfn.SWITCH(T2059,"มค",1,"กพ",2,"มี",3,"เม",4,"พค",5,"มิ",6,"กค",7,"สค",8,"กย",9,"ตค",10,"พย",11,"ธค",12)</f>
        <v>5</v>
      </c>
      <c r="W2059" s="55">
        <f t="shared" si="182"/>
        <v>2022</v>
      </c>
      <c r="X2059" s="54">
        <f t="shared" si="183"/>
        <v>44683</v>
      </c>
    </row>
    <row r="2060" spans="1:24" ht="24" x14ac:dyDescent="0.4">
      <c r="A2060" s="19">
        <v>102</v>
      </c>
      <c r="B2060" s="20" t="s">
        <v>3309</v>
      </c>
      <c r="C2060" s="21" t="s">
        <v>3311</v>
      </c>
      <c r="D2060" s="20" t="s">
        <v>3312</v>
      </c>
      <c r="E2060" s="23" t="s">
        <v>3313</v>
      </c>
      <c r="F2060" s="24" t="s">
        <v>3314</v>
      </c>
      <c r="G2060" s="25" t="s">
        <v>3315</v>
      </c>
      <c r="H2060" s="26">
        <v>2948</v>
      </c>
      <c r="I2060" s="26">
        <v>206.36</v>
      </c>
      <c r="J2060" s="27">
        <v>3154.36</v>
      </c>
      <c r="K2060" s="28">
        <v>0</v>
      </c>
      <c r="L2060" s="27">
        <v>0</v>
      </c>
      <c r="M2060" s="27">
        <v>0</v>
      </c>
      <c r="N2060" s="29">
        <v>0</v>
      </c>
      <c r="O2060" s="27">
        <v>206.36</v>
      </c>
      <c r="P2060" s="27">
        <v>3154.36</v>
      </c>
      <c r="Q2060" s="27">
        <v>3154.5</v>
      </c>
      <c r="R2060" s="34"/>
      <c r="S2060">
        <f t="shared" si="179"/>
        <v>6</v>
      </c>
      <c r="T2060" t="str">
        <f t="shared" si="180"/>
        <v>พค</v>
      </c>
      <c r="U2060" t="str">
        <f t="shared" si="181"/>
        <v>2</v>
      </c>
      <c r="V2060" cm="1">
        <f t="array" ref="V2060">_xlfn.SWITCH(T2060,"มค",1,"กพ",2,"มี",3,"เม",4,"พค",5,"มิ",6,"กค",7,"สค",8,"กย",9,"ตค",10,"พย",11,"ธค",12)</f>
        <v>5</v>
      </c>
      <c r="W2060" s="55">
        <f t="shared" si="182"/>
        <v>2022</v>
      </c>
      <c r="X2060" s="54">
        <f t="shared" si="183"/>
        <v>44683</v>
      </c>
    </row>
    <row r="2061" spans="1:24" ht="24" x14ac:dyDescent="0.4">
      <c r="A2061" s="19">
        <v>103</v>
      </c>
      <c r="B2061" s="20" t="s">
        <v>3316</v>
      </c>
      <c r="C2061" s="21" t="s">
        <v>3317</v>
      </c>
      <c r="D2061" s="20" t="s">
        <v>1078</v>
      </c>
      <c r="E2061" s="23" t="s">
        <v>36</v>
      </c>
      <c r="F2061" s="24" t="s">
        <v>1079</v>
      </c>
      <c r="G2061" s="25" t="s">
        <v>2845</v>
      </c>
      <c r="H2061" s="26">
        <v>28</v>
      </c>
      <c r="I2061" s="26">
        <v>1.96</v>
      </c>
      <c r="J2061" s="27">
        <v>29.96</v>
      </c>
      <c r="K2061" s="28">
        <v>0</v>
      </c>
      <c r="L2061" s="27">
        <v>0</v>
      </c>
      <c r="M2061" s="27">
        <v>0</v>
      </c>
      <c r="N2061" s="29">
        <v>0</v>
      </c>
      <c r="O2061" s="27">
        <v>1.96</v>
      </c>
      <c r="P2061" s="27">
        <v>29.96</v>
      </c>
      <c r="Q2061" s="27">
        <v>33.880000000000003</v>
      </c>
      <c r="R2061" s="34" t="s">
        <v>3318</v>
      </c>
      <c r="S2061">
        <f t="shared" si="179"/>
        <v>6</v>
      </c>
      <c r="T2061" t="str">
        <f t="shared" si="180"/>
        <v>พค</v>
      </c>
      <c r="U2061" t="str">
        <f t="shared" si="181"/>
        <v>2</v>
      </c>
      <c r="V2061" cm="1">
        <f t="array" ref="V2061">_xlfn.SWITCH(T2061,"มค",1,"กพ",2,"มี",3,"เม",4,"พค",5,"มิ",6,"กค",7,"สค",8,"กย",9,"ตค",10,"พย",11,"ธค",12)</f>
        <v>5</v>
      </c>
      <c r="W2061" s="55">
        <f t="shared" si="182"/>
        <v>2022</v>
      </c>
      <c r="X2061" s="54">
        <f t="shared" si="183"/>
        <v>44683</v>
      </c>
    </row>
    <row r="2062" spans="1:24" ht="24" x14ac:dyDescent="0.4">
      <c r="A2062" s="19">
        <v>104</v>
      </c>
      <c r="B2062" s="20" t="s">
        <v>3316</v>
      </c>
      <c r="C2062" s="21" t="s">
        <v>3319</v>
      </c>
      <c r="D2062" s="20" t="s">
        <v>1078</v>
      </c>
      <c r="E2062" s="23" t="s">
        <v>36</v>
      </c>
      <c r="F2062" s="24" t="s">
        <v>1079</v>
      </c>
      <c r="G2062" s="25" t="s">
        <v>3182</v>
      </c>
      <c r="H2062" s="26">
        <v>16</v>
      </c>
      <c r="I2062" s="26">
        <v>1.1200000000000001</v>
      </c>
      <c r="J2062" s="27">
        <v>17.12</v>
      </c>
      <c r="K2062" s="28">
        <v>0</v>
      </c>
      <c r="L2062" s="27">
        <v>0</v>
      </c>
      <c r="M2062" s="27">
        <v>0</v>
      </c>
      <c r="N2062" s="29">
        <v>0</v>
      </c>
      <c r="O2062" s="27">
        <v>1.1200000000000001</v>
      </c>
      <c r="P2062" s="27">
        <v>17.12</v>
      </c>
      <c r="Q2062" s="27">
        <v>19.36</v>
      </c>
      <c r="R2062" s="34" t="s">
        <v>3320</v>
      </c>
      <c r="S2062">
        <f t="shared" si="179"/>
        <v>6</v>
      </c>
      <c r="T2062" t="str">
        <f t="shared" si="180"/>
        <v>พค</v>
      </c>
      <c r="U2062" t="str">
        <f t="shared" si="181"/>
        <v>2</v>
      </c>
      <c r="V2062" cm="1">
        <f t="array" ref="V2062">_xlfn.SWITCH(T2062,"มค",1,"กพ",2,"มี",3,"เม",4,"พค",5,"มิ",6,"กค",7,"สค",8,"กย",9,"ตค",10,"พย",11,"ธค",12)</f>
        <v>5</v>
      </c>
      <c r="W2062" s="55">
        <f t="shared" si="182"/>
        <v>2022</v>
      </c>
      <c r="X2062" s="54">
        <f t="shared" si="183"/>
        <v>44683</v>
      </c>
    </row>
    <row r="2063" spans="1:24" ht="24" x14ac:dyDescent="0.4">
      <c r="A2063" s="19">
        <v>105</v>
      </c>
      <c r="B2063" s="20" t="s">
        <v>3316</v>
      </c>
      <c r="C2063" s="21" t="s">
        <v>3321</v>
      </c>
      <c r="D2063" s="20" t="s">
        <v>1081</v>
      </c>
      <c r="E2063" s="23" t="s">
        <v>1082</v>
      </c>
      <c r="F2063" s="24" t="s">
        <v>1083</v>
      </c>
      <c r="G2063" s="25" t="s">
        <v>2845</v>
      </c>
      <c r="H2063" s="26">
        <v>1140</v>
      </c>
      <c r="I2063" s="26">
        <v>79.8</v>
      </c>
      <c r="J2063" s="27">
        <v>1219.8</v>
      </c>
      <c r="K2063" s="28">
        <v>0</v>
      </c>
      <c r="L2063" s="27">
        <v>0</v>
      </c>
      <c r="M2063" s="27">
        <v>0</v>
      </c>
      <c r="N2063" s="29">
        <v>0</v>
      </c>
      <c r="O2063" s="27">
        <v>79.8</v>
      </c>
      <c r="P2063" s="27">
        <v>1219.8</v>
      </c>
      <c r="Q2063" s="27">
        <v>1379.4</v>
      </c>
      <c r="R2063" s="34" t="s">
        <v>3318</v>
      </c>
      <c r="S2063">
        <f t="shared" si="179"/>
        <v>6</v>
      </c>
      <c r="T2063" t="str">
        <f t="shared" si="180"/>
        <v>พค</v>
      </c>
      <c r="U2063" t="str">
        <f t="shared" si="181"/>
        <v>2</v>
      </c>
      <c r="V2063" cm="1">
        <f t="array" ref="V2063">_xlfn.SWITCH(T2063,"มค",1,"กพ",2,"มี",3,"เม",4,"พค",5,"มิ",6,"กค",7,"สค",8,"กย",9,"ตค",10,"พย",11,"ธค",12)</f>
        <v>5</v>
      </c>
      <c r="W2063" s="55">
        <f t="shared" si="182"/>
        <v>2022</v>
      </c>
      <c r="X2063" s="54">
        <f t="shared" si="183"/>
        <v>44683</v>
      </c>
    </row>
    <row r="2064" spans="1:24" ht="24" x14ac:dyDescent="0.4">
      <c r="A2064" s="19">
        <v>106</v>
      </c>
      <c r="B2064" s="20" t="s">
        <v>3316</v>
      </c>
      <c r="C2064" s="21" t="s">
        <v>3322</v>
      </c>
      <c r="D2064" s="20" t="s">
        <v>1081</v>
      </c>
      <c r="E2064" s="23" t="s">
        <v>1082</v>
      </c>
      <c r="F2064" s="24" t="s">
        <v>1083</v>
      </c>
      <c r="G2064" s="25" t="s">
        <v>3182</v>
      </c>
      <c r="H2064" s="26">
        <v>1440</v>
      </c>
      <c r="I2064" s="26">
        <v>100.8</v>
      </c>
      <c r="J2064" s="27">
        <v>1540.8</v>
      </c>
      <c r="K2064" s="28">
        <v>0</v>
      </c>
      <c r="L2064" s="27">
        <v>0</v>
      </c>
      <c r="M2064" s="27">
        <v>0</v>
      </c>
      <c r="N2064" s="29">
        <v>0</v>
      </c>
      <c r="O2064" s="27">
        <v>100.8</v>
      </c>
      <c r="P2064" s="27">
        <v>1540.8</v>
      </c>
      <c r="Q2064" s="27">
        <v>1742.4</v>
      </c>
      <c r="R2064" s="34" t="s">
        <v>3320</v>
      </c>
      <c r="S2064">
        <f t="shared" si="179"/>
        <v>6</v>
      </c>
      <c r="T2064" t="str">
        <f t="shared" si="180"/>
        <v>พค</v>
      </c>
      <c r="U2064" t="str">
        <f t="shared" si="181"/>
        <v>2</v>
      </c>
      <c r="V2064" cm="1">
        <f t="array" ref="V2064">_xlfn.SWITCH(T2064,"มค",1,"กพ",2,"มี",3,"เม",4,"พค",5,"มิ",6,"กค",7,"สค",8,"กย",9,"ตค",10,"พย",11,"ธค",12)</f>
        <v>5</v>
      </c>
      <c r="W2064" s="55">
        <f t="shared" si="182"/>
        <v>2022</v>
      </c>
      <c r="X2064" s="54">
        <f t="shared" si="183"/>
        <v>44683</v>
      </c>
    </row>
    <row r="2065" spans="1:24" ht="24" x14ac:dyDescent="0.4">
      <c r="A2065" s="19">
        <v>107</v>
      </c>
      <c r="B2065" s="20" t="s">
        <v>3316</v>
      </c>
      <c r="C2065" s="21" t="s">
        <v>3323</v>
      </c>
      <c r="D2065" s="20" t="s">
        <v>1078</v>
      </c>
      <c r="E2065" s="23" t="s">
        <v>36</v>
      </c>
      <c r="F2065" s="24" t="s">
        <v>1079</v>
      </c>
      <c r="G2065" s="25" t="s">
        <v>50</v>
      </c>
      <c r="H2065" s="26">
        <v>0</v>
      </c>
      <c r="I2065" s="26">
        <v>0</v>
      </c>
      <c r="J2065" s="27">
        <v>0</v>
      </c>
      <c r="K2065" s="28">
        <v>6</v>
      </c>
      <c r="L2065" s="27">
        <v>24</v>
      </c>
      <c r="M2065" s="27">
        <v>1.68</v>
      </c>
      <c r="N2065" s="29">
        <v>25.68</v>
      </c>
      <c r="O2065" s="27">
        <v>1.68</v>
      </c>
      <c r="P2065" s="27">
        <v>25.68</v>
      </c>
      <c r="Q2065" s="27">
        <v>25.68</v>
      </c>
      <c r="R2065" s="34" t="s">
        <v>3324</v>
      </c>
      <c r="S2065">
        <f t="shared" si="179"/>
        <v>6</v>
      </c>
      <c r="T2065" t="str">
        <f t="shared" si="180"/>
        <v>พค</v>
      </c>
      <c r="U2065" t="str">
        <f t="shared" si="181"/>
        <v>2</v>
      </c>
      <c r="V2065" cm="1">
        <f t="array" ref="V2065">_xlfn.SWITCH(T2065,"มค",1,"กพ",2,"มี",3,"เม",4,"พค",5,"มิ",6,"กค",7,"สค",8,"กย",9,"ตค",10,"พย",11,"ธค",12)</f>
        <v>5</v>
      </c>
      <c r="W2065" s="55">
        <f t="shared" si="182"/>
        <v>2022</v>
      </c>
      <c r="X2065" s="54">
        <f t="shared" si="183"/>
        <v>44683</v>
      </c>
    </row>
    <row r="2066" spans="1:24" ht="24" x14ac:dyDescent="0.4">
      <c r="A2066" s="19">
        <v>108</v>
      </c>
      <c r="B2066" s="20" t="s">
        <v>3316</v>
      </c>
      <c r="C2066" s="21" t="s">
        <v>3325</v>
      </c>
      <c r="D2066" s="20" t="s">
        <v>1081</v>
      </c>
      <c r="E2066" s="23" t="s">
        <v>1082</v>
      </c>
      <c r="F2066" s="24" t="s">
        <v>1083</v>
      </c>
      <c r="G2066" s="25" t="s">
        <v>50</v>
      </c>
      <c r="H2066" s="26">
        <v>0</v>
      </c>
      <c r="I2066" s="26">
        <v>0</v>
      </c>
      <c r="J2066" s="27">
        <v>0</v>
      </c>
      <c r="K2066" s="28">
        <v>463</v>
      </c>
      <c r="L2066" s="27">
        <v>1852</v>
      </c>
      <c r="M2066" s="27">
        <v>129.63999999999999</v>
      </c>
      <c r="N2066" s="29">
        <v>1981.64</v>
      </c>
      <c r="O2066" s="27">
        <v>129.63999999999999</v>
      </c>
      <c r="P2066" s="27">
        <v>1981.64</v>
      </c>
      <c r="Q2066" s="27">
        <v>1981.64</v>
      </c>
      <c r="R2066" s="34" t="s">
        <v>3324</v>
      </c>
      <c r="S2066">
        <f t="shared" si="179"/>
        <v>6</v>
      </c>
      <c r="T2066" t="str">
        <f t="shared" si="180"/>
        <v>พค</v>
      </c>
      <c r="U2066" t="str">
        <f t="shared" si="181"/>
        <v>2</v>
      </c>
      <c r="V2066" cm="1">
        <f t="array" ref="V2066">_xlfn.SWITCH(T2066,"มค",1,"กพ",2,"มี",3,"เม",4,"พค",5,"มิ",6,"กค",7,"สค",8,"กย",9,"ตค",10,"พย",11,"ธค",12)</f>
        <v>5</v>
      </c>
      <c r="W2066" s="55">
        <f t="shared" si="182"/>
        <v>2022</v>
      </c>
      <c r="X2066" s="54">
        <f t="shared" si="183"/>
        <v>44683</v>
      </c>
    </row>
  </sheetData>
  <mergeCells count="15">
    <mergeCell ref="F1:F2"/>
    <mergeCell ref="A1:A2"/>
    <mergeCell ref="B1:B2"/>
    <mergeCell ref="C1:C2"/>
    <mergeCell ref="D1:D2"/>
    <mergeCell ref="E1:E2"/>
    <mergeCell ref="O1:O2"/>
    <mergeCell ref="Q1:Q2"/>
    <mergeCell ref="R1:R2"/>
    <mergeCell ref="H1:H2"/>
    <mergeCell ref="I1:I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Malai</dc:creator>
  <cp:lastModifiedBy>Jirapat Malai</cp:lastModifiedBy>
  <dcterms:created xsi:type="dcterms:W3CDTF">2022-05-23T23:43:41Z</dcterms:created>
  <dcterms:modified xsi:type="dcterms:W3CDTF">2022-06-06T11:25:40Z</dcterms:modified>
</cp:coreProperties>
</file>